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140026\e財政第２班\24_財政事情・財政分析\07_財政状況資料集（H22決算～）\元年度決算\10_市町から回答（２回目）\02_完成版\"/>
    </mc:Choice>
  </mc:AlternateContent>
  <bookViews>
    <workbookView xWindow="0" yWindow="0" windowWidth="15360" windowHeight="7635" tabRatio="80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U34" i="10" s="1"/>
  <c r="U35" i="10" s="1"/>
  <c r="U36" i="10" s="1"/>
  <c r="CO37" i="10"/>
  <c r="BE37" i="10"/>
  <c r="AM37" i="10"/>
  <c r="U37" i="10"/>
  <c r="C37" i="10"/>
  <c r="CO36" i="10"/>
  <c r="BE36" i="10"/>
  <c r="AM36" i="10"/>
  <c r="C36" i="10"/>
  <c r="BE35" i="10"/>
  <c r="C35" i="10"/>
  <c r="BE34" i="10"/>
  <c r="C34" i="10"/>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l="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<sst xmlns="http://schemas.openxmlformats.org/spreadsheetml/2006/main" count="1149" uniqueCount="611">
  <si>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</si>
  <si>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</si>
  <si>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</si>
  <si>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</si>
  <si>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</si>
  <si>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</si>
  <si>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</si>
  <si>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</si>
  <si>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</si>
  <si>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</si>
  <si>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</si>
  <si>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</si>
  <si>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</si>
  <si>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</si>
  <si>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</si>
  <si>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</si>
  <si>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</si>
  <si>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</si>
  <si>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</si>
  <si>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</si>
  <si>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</si>
  <si>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</si>
  <si>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</si>
  <si>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</si>
  <si>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</si>
  <si>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</si>
  <si>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</si>
  <si>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</si>
  <si>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</si>
  <si>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</si>
  <si>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</si>
  <si>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</si>
  <si>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</si>
  <si>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</si>
  <si>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</si>
  <si>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</si>
  <si>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</si>
  <si>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</si>
  <si>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</si>
  <si>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</si>
  <si>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</si>
  <si>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</si>
  <si>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</si>
  <si>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</si>
  <si>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</si>
  <si>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</si>
  <si>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</si>
  <si>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</si>
  <si>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</si>
  <si>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</si>
  <si>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</si>
  <si>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</si>
  <si>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</si>
  <si>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</si>
  <si>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</si>
  <si>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</si>
  <si>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</si>
  <si>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</si>
  <si>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</si>
  <si>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</si>
  <si>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</si>
  <si>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</si>
  <si>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</si>
  <si>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</si>
  <si>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</si>
  <si>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</si>
  <si>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</si>
  <si>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</si>
  <si>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</si>
  <si>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</si>
  <si>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</si>
  <si>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</si>
  <si>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</si>
  <si>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</si>
  <si>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</si>
  <si>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</si>
  <si>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</si>
  <si>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</si>
  <si>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</si>
  <si>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</si>
  <si>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</si>
  <si>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</si>
  <si>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</si>
  <si>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</si>
  <si>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</si>
  <si>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Ⅰ－２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</si>
  <si>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</si>
  <si>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</si>
  <si>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</si>
  <si>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</si>
  <si>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</si>
  <si>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</si>
  <si>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</si>
  <si>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</si>
  <si>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</si>
  <si>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</si>
  <si>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</si>
  <si>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</si>
  <si>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いなべ市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</si>
  <si>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</si>
  <si>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</si>
  <si>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</si>
  <si>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</si>
  <si>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</si>
  <si>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</si>
  <si>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</si>
  <si>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</si>
  <si>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</si>
  <si>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</si>
  <si>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</si>
  <si>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</si>
  <si>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</si>
  <si>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</si>
  <si>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</si>
  <si>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</si>
  <si>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</si>
  <si>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</si>
  <si>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</si>
  <si>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</si>
  <si>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</si>
  <si>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</si>
  <si>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</si>
  <si>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</si>
  <si>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</si>
  <si>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</si>
  <si>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</si>
  <si>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</si>
  <si>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</si>
  <si>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</si>
  <si>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</si>
  <si>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</si>
  <si>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</si>
  <si>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</si>
  <si>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</si>
  <si>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</si>
  <si>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</si>
  <si>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</si>
  <si>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</si>
  <si>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</si>
  <si>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</si>
  <si>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</si>
  <si>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</si>
  <si>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</si>
  <si>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</si>
  <si>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</si>
  <si>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</si>
  <si>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</si>
  <si>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</si>
  <si>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</si>
  <si>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</si>
  <si>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</si>
  <si>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</si>
  <si>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</si>
  <si>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</si>
  <si>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</si>
  <si>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</si>
  <si>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</si>
  <si>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</si>
  <si>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</si>
  <si>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</si>
  <si>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</si>
  <si>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</si>
  <si>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</si>
  <si>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</si>
  <si>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</si>
  <si>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</si>
  <si>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</si>
  <si>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</si>
  <si>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</si>
  <si>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</si>
  <si>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</si>
  <si>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</si>
  <si>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</si>
  <si>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</si>
  <si>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</si>
  <si>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</si>
  <si>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</si>
  <si>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</si>
  <si>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</si>
  <si>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</si>
  <si>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</si>
  <si>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</si>
  <si>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</si>
  <si>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</si>
  <si>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</si>
  <si>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</si>
  <si>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</si>
  <si>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</si>
  <si>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</si>
  <si>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</si>
  <si>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</si>
  <si>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</si>
  <si>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</si>
  <si>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</si>
  <si>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</si>
  <si>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</si>
  <si>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</si>
  <si>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</si>
  <si>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</si>
  <si>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</si>
  <si>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</si>
  <si>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</si>
  <si>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</si>
  <si>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</si>
  <si>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</si>
  <si>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</si>
  <si>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</si>
  <si>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</si>
  <si>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</si>
  <si>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</si>
  <si>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</si>
  <si>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</si>
  <si>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三重県いなべ市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</si>
  <si>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</si>
  <si>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</si>
  <si>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</si>
  <si>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</si>
  <si>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</si>
  <si>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</si>
  <si>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</si>
  <si>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</si>
  <si>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</si>
  <si>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</si>
  <si>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</si>
  <si>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</si>
  <si>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</si>
  <si>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</si>
  <si>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</si>
  <si>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</si>
  <si>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</si>
  <si>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</si>
  <si>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</si>
  <si>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</si>
  <si>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</si>
  <si>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</si>
  <si>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</si>
  <si>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</si>
  <si>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</si>
  <si>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</si>
  <si>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</si>
  <si>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</si>
  <si>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</si>
  <si>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</si>
  <si>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</si>
  <si>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</si>
  <si>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</si>
  <si>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</si>
  <si>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</si>
  <si>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</si>
  <si>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</si>
  <si>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</si>
  <si>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</si>
  <si>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</si>
  <si>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</si>
  <si>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</si>
  <si>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</si>
  <si>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</si>
  <si>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</si>
  <si>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</si>
  <si>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</si>
  <si>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</si>
  <si>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</si>
  <si>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</si>
  <si>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</si>
  <si>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</si>
  <si>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</si>
  <si>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</si>
  <si>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</si>
  <si>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</si>
  <si>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</si>
  <si>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</si>
  <si>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</si>
  <si>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</si>
  <si>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</si>
  <si>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</si>
  <si>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</si>
  <si>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</si>
  <si>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</si>
  <si>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</si>
  <si>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</si>
  <si>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</si>
  <si>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</si>
  <si>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</si>
  <si>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</si>
  <si>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</si>
  <si>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</si>
  <si>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</si>
  <si>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</si>
  <si>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</si>
  <si>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</si>
  <si>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</si>
  <si>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</si>
  <si>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</si>
  <si>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</si>
  <si>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</si>
  <si>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</si>
  <si>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</si>
  <si>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</si>
  <si>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</si>
  <si>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</si>
  <si>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</si>
  <si>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</si>
  <si>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</si>
  <si>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</si>
  <si>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</si>
  <si>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</si>
  <si>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</si>
  <si>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</si>
  <si>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</si>
  <si>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</si>
  <si>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</si>
  <si>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</si>
  <si>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</si>
  <si>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</si>
  <si>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</si>
  <si>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</si>
  <si>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</si>
  <si>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</si>
  <si>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</si>
  <si>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</si>
  <si>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</si>
  <si>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</si>
  <si>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</si>
  <si>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</si>
  <si>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</si>
  <si>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</si>
  <si>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</si>
  <si>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</si>
  <si>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</si>
  <si>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</si>
  <si>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</si>
  <si>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</si>
  <si>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</si>
  <si>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</si>
  <si>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</si>
  <si>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</si>
  <si>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</si>
  <si>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</si>
  <si>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</si>
  <si>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</si>
  <si>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</si>
  <si>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</si>
  <si>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</si>
  <si>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</si>
  <si>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</si>
  <si>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</si>
  <si>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</si>
  <si>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</si>
  <si>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</si>
  <si>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</si>
  <si>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</si>
  <si>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</si>
  <si>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</si>
  <si>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</si>
  <si>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</si>
  <si>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</si>
  <si>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</si>
  <si>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</si>
  <si>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</si>
  <si>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</si>
  <si>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</si>
  <si>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</si>
  <si>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</si>
  <si>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</si>
  <si>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</si>
  <si>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三重県いなべ市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</si>
  <si>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</si>
  <si>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</si>
  <si>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</si>
  <si>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</si>
  <si>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</si>
  <si>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</si>
  <si>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</si>
  <si>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</si>
  <si>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</si>
  <si>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</si>
  <si>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</si>
  <si>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</si>
  <si>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</si>
  <si>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</si>
  <si>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</si>
  <si>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</si>
  <si>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</si>
  <si>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</si>
  <si>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</si>
  <si>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</si>
  <si>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</si>
  <si>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</si>
  <si>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</si>
  <si>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</si>
  <si>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</si>
  <si>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</si>
  <si>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</si>
  <si>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</si>
  <si>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</si>
  <si>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</si>
  <si>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</si>
  <si>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</si>
  <si>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</si>
  <si>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</si>
  <si>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</si>
  <si>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</si>
  <si>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</si>
  <si>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</si>
  <si>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</si>
  <si>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</si>
  <si>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</si>
  <si>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</si>
  <si>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</si>
  <si>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</si>
  <si>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</si>
  <si>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</si>
  <si>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</si>
  <si>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</si>
  <si>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</si>
  <si>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</si>
  <si>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</si>
  <si>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</si>
  <si>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</si>
  <si>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</si>
  <si>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</si>
  <si>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</si>
  <si>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</si>
  <si>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</si>
  <si>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</si>
  <si>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</si>
  <si>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</si>
  <si>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</si>
  <si>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</si>
  <si>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</si>
  <si>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</si>
  <si>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</si>
  <si>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</si>
  <si>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</si>
  <si>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</si>
  <si>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</si>
  <si>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</si>
  <si>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</si>
  <si>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</si>
  <si>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</si>
  <si>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</si>
  <si>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</si>
  <si>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</si>
  <si>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</si>
  <si>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</si>
  <si>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</si>
  <si>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</si>
  <si>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</si>
  <si>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</si>
  <si>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</si>
  <si>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</si>
  <si>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</si>
  <si>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</si>
  <si>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</si>
  <si>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</si>
  <si>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</si>
  <si>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</si>
  <si>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</si>
  <si>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</si>
  <si>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</si>
  <si>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</si>
  <si>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</si>
  <si>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</si>
  <si>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</si>
  <si>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</si>
  <si>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</si>
  <si>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</si>
  <si>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</si>
  <si>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</si>
  <si>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</si>
  <si>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</si>
  <si>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</si>
  <si>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</si>
  <si>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</si>
  <si>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</si>
  <si>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</si>
  <si>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</si>
  <si>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</si>
  <si>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</si>
  <si>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</si>
  <si>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</si>
  <si>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</si>
  <si>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</si>
  <si>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</si>
  <si>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</si>
  <si>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</si>
  <si>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</si>
  <si>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</si>
  <si>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</si>
  <si>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</si>
  <si>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</si>
  <si>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</si>
  <si>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</si>
  <si>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</si>
  <si>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</si>
  <si>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</si>
  <si>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</si>
  <si>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</si>
  <si>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</si>
  <si>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</si>
  <si>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</si>
  <si>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</si>
  <si>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</si>
  <si>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</si>
  <si>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</si>
  <si>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</si>
  <si>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</si>
  <si>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</si>
  <si>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</si>
  <si>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</si>
  <si>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</si>
  <si>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</si>
  <si>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</si>
  <si>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</si>
  <si>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</si>
  <si>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</si>
  <si>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</si>
  <si>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</si>
  <si>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</si>
  <si>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</si>
  <si>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</si>
  <si>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</si>
  <si>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</si>
  <si>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</si>
  <si>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</si>
  <si>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</si>
  <si>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</si>
  <si>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</si>
  <si>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</si>
  <si>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</si>
  <si>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</si>
  <si>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</si>
  <si>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</si>
  <si>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</si>
  <si>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</si>
  <si>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</si>
  <si>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</si>
  <si>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</si>
  <si>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</si>
  <si>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</si>
  <si>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</si>
  <si>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</si>
  <si>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</si>
  <si>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</si>
  <si>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</si>
  <si>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</si>
  <si>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</si>
  <si>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</si>
  <si>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</si>
  <si>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</si>
  <si>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</si>
  <si>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</si>
  <si>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</si>
  <si>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</si>
  <si>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9.06</t>
  </si>
  <si>
    <t>▲ 0.81</t>
  </si>
  <si>
    <t>▲ 1.49</t>
  </si>
  <si>
    <t>▲ 1.47</t>
  </si>
  <si>
    <t>水道事業会計</t>
  </si>
  <si>
    <t>一般会計</t>
  </si>
  <si>
    <t>下水道事業会計</t>
  </si>
  <si>
    <t>介護保険特別会計</t>
  </si>
  <si>
    <t>国民健康保険特別会計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</si>
  <si>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</si>
  <si>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</si>
  <si>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</si>
  <si>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</si>
  <si>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</si>
  <si>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</si>
  <si>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</si>
  <si>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</si>
  <si>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</si>
  <si>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地域振興基金</t>
    <rPh sb="0" eb="2">
      <t>チイキ</t>
    </rPh>
    <rPh sb="2" eb="4">
      <t>シンコウ</t>
    </rPh>
    <rPh sb="4" eb="6">
      <t>キキン</t>
    </rPh>
    <phoneticPr fontId="5"/>
  </si>
  <si>
    <t>庁舎建設基金</t>
    <rPh sb="0" eb="2">
      <t>チョウシャ</t>
    </rPh>
    <rPh sb="2" eb="4">
      <t>ケンセツ</t>
    </rPh>
    <rPh sb="4" eb="6">
      <t>キキン</t>
    </rPh>
    <phoneticPr fontId="5"/>
  </si>
  <si>
    <t>地域福祉基金</t>
    <rPh sb="0" eb="2">
      <t>チイキ</t>
    </rPh>
    <rPh sb="2" eb="4">
      <t>フクシ</t>
    </rPh>
    <rPh sb="4" eb="6">
      <t>キキン</t>
    </rPh>
    <phoneticPr fontId="5"/>
  </si>
  <si>
    <t>あじさいクリーンセンター管理基金</t>
    <rPh sb="12" eb="14">
      <t>カンリ</t>
    </rPh>
    <rPh sb="14" eb="16">
      <t>キキン</t>
    </rPh>
    <phoneticPr fontId="5"/>
  </si>
  <si>
    <t>災害対策基金</t>
    <rPh sb="0" eb="2">
      <t>サイガイ</t>
    </rPh>
    <rPh sb="2" eb="4">
      <t>タイサク</t>
    </rPh>
    <rPh sb="4" eb="6">
      <t>キキン</t>
    </rPh>
    <phoneticPr fontId="5"/>
  </si>
  <si>
    <t>三重県市町総合事務組合（一般会計）</t>
    <rPh sb="0" eb="3">
      <t>ミエケン</t>
    </rPh>
    <rPh sb="3" eb="4">
      <t>シ</t>
    </rPh>
    <rPh sb="4" eb="5">
      <t>マチ</t>
    </rPh>
    <rPh sb="5" eb="7">
      <t>ソウゴウ</t>
    </rPh>
    <rPh sb="7" eb="9">
      <t>ジム</t>
    </rPh>
    <rPh sb="9" eb="11">
      <t>クミアイ</t>
    </rPh>
    <rPh sb="12" eb="14">
      <t>イッパン</t>
    </rPh>
    <rPh sb="14" eb="16">
      <t>カイケイ</t>
    </rPh>
    <phoneticPr fontId="2"/>
  </si>
  <si>
    <t>　（退職手当特別会計）</t>
    <rPh sb="2" eb="4">
      <t>タイショク</t>
    </rPh>
    <rPh sb="4" eb="6">
      <t>テアテ</t>
    </rPh>
    <rPh sb="6" eb="8">
      <t>トクベツ</t>
    </rPh>
    <rPh sb="8" eb="10">
      <t>カイケイ</t>
    </rPh>
    <phoneticPr fontId="2"/>
  </si>
  <si>
    <t>　（デジタル地図特別会計）</t>
    <rPh sb="6" eb="8">
      <t>チズ</t>
    </rPh>
    <rPh sb="8" eb="10">
      <t>トクベツ</t>
    </rPh>
    <rPh sb="10" eb="12">
      <t>カイケイ</t>
    </rPh>
    <phoneticPr fontId="2"/>
  </si>
  <si>
    <t>　（共同研修特別会計）</t>
    <rPh sb="2" eb="4">
      <t>キョウドウ</t>
    </rPh>
    <rPh sb="4" eb="6">
      <t>ケンシュウ</t>
    </rPh>
    <rPh sb="6" eb="8">
      <t>トクベツ</t>
    </rPh>
    <rPh sb="8" eb="10">
      <t>カイケイ</t>
    </rPh>
    <phoneticPr fontId="2"/>
  </si>
  <si>
    <t>　（物品特別会計）</t>
    <rPh sb="2" eb="4">
      <t>ブッピン</t>
    </rPh>
    <rPh sb="4" eb="6">
      <t>トクベツ</t>
    </rPh>
    <rPh sb="6" eb="8">
      <t>カイケイ</t>
    </rPh>
    <phoneticPr fontId="2"/>
  </si>
  <si>
    <t>　（公平委員会特別会計）</t>
    <rPh sb="2" eb="4">
      <t>コウヘイ</t>
    </rPh>
    <rPh sb="4" eb="7">
      <t>イインカイ</t>
    </rPh>
    <rPh sb="7" eb="9">
      <t>トクベツ</t>
    </rPh>
    <rPh sb="9" eb="11">
      <t>カイケイ</t>
    </rPh>
    <phoneticPr fontId="2"/>
  </si>
  <si>
    <t>　（消防救急無線特別会計）</t>
    <rPh sb="2" eb="4">
      <t>ショウボウ</t>
    </rPh>
    <rPh sb="4" eb="6">
      <t>キュウキュウ</t>
    </rPh>
    <rPh sb="6" eb="8">
      <t>ムセン</t>
    </rPh>
    <rPh sb="8" eb="10">
      <t>トクベツ</t>
    </rPh>
    <rPh sb="10" eb="12">
      <t>カイケイ</t>
    </rPh>
    <phoneticPr fontId="2"/>
  </si>
  <si>
    <t>三重地方税管理回収機構（一般会計）</t>
    <rPh sb="0" eb="2">
      <t>ミエ</t>
    </rPh>
    <rPh sb="2" eb="5">
      <t>チホウゼイ</t>
    </rPh>
    <rPh sb="5" eb="7">
      <t>カンリ</t>
    </rPh>
    <rPh sb="7" eb="9">
      <t>カイシュウ</t>
    </rPh>
    <rPh sb="9" eb="11">
      <t>キコウ</t>
    </rPh>
    <rPh sb="12" eb="14">
      <t>イッパン</t>
    </rPh>
    <rPh sb="14" eb="16">
      <t>カイケイ</t>
    </rPh>
    <phoneticPr fontId="2"/>
  </si>
  <si>
    <t>（滞納整理拡充事業特別会計）</t>
    <rPh sb="1" eb="3">
      <t>タイノウ</t>
    </rPh>
    <rPh sb="3" eb="5">
      <t>セイリ</t>
    </rPh>
    <rPh sb="5" eb="7">
      <t>カクジュウ</t>
    </rPh>
    <rPh sb="7" eb="9">
      <t>ジギョウ</t>
    </rPh>
    <rPh sb="9" eb="11">
      <t>トクベツ</t>
    </rPh>
    <rPh sb="11" eb="13">
      <t>カイケイ</t>
    </rPh>
    <phoneticPr fontId="2"/>
  </si>
  <si>
    <t>三重県後期高齢者医療広域連合（一般会計）</t>
    <rPh sb="0" eb="3">
      <t>ミエケン</t>
    </rPh>
    <rPh sb="3" eb="5">
      <t>コウキ</t>
    </rPh>
    <rPh sb="5" eb="8">
      <t>コウレイシャ</t>
    </rPh>
    <rPh sb="8" eb="10">
      <t>イリョウ</t>
    </rPh>
    <rPh sb="10" eb="12">
      <t>コウイキ</t>
    </rPh>
    <rPh sb="12" eb="14">
      <t>レンゴウ</t>
    </rPh>
    <rPh sb="15" eb="17">
      <t>イッパン</t>
    </rPh>
    <rPh sb="17" eb="19">
      <t>カイケイ</t>
    </rPh>
    <phoneticPr fontId="2"/>
  </si>
  <si>
    <t>　（後期高齢者医療特別会計）</t>
    <rPh sb="2" eb="4">
      <t>コウキ</t>
    </rPh>
    <rPh sb="4" eb="7">
      <t>コウレイシャ</t>
    </rPh>
    <rPh sb="7" eb="9">
      <t>イリョウ</t>
    </rPh>
    <rPh sb="9" eb="11">
      <t>トクベツ</t>
    </rPh>
    <rPh sb="11" eb="13">
      <t>カイケイ</t>
    </rPh>
    <phoneticPr fontId="2"/>
  </si>
  <si>
    <t>桑名広域清掃事業組合（一般会計）</t>
    <rPh sb="0" eb="2">
      <t>クワナ</t>
    </rPh>
    <rPh sb="2" eb="4">
      <t>コウイキ</t>
    </rPh>
    <rPh sb="4" eb="6">
      <t>セイソウ</t>
    </rPh>
    <rPh sb="6" eb="8">
      <t>ジギョウ</t>
    </rPh>
    <rPh sb="8" eb="10">
      <t>クミアイ</t>
    </rPh>
    <rPh sb="11" eb="13">
      <t>イッパン</t>
    </rPh>
    <rPh sb="13" eb="15">
      <t>カイケイ</t>
    </rPh>
    <phoneticPr fontId="2"/>
  </si>
  <si>
    <t>　（ごみ処理施設整備事業特別会計）</t>
    <rPh sb="4" eb="6">
      <t>ショリ</t>
    </rPh>
    <rPh sb="6" eb="8">
      <t>シセツ</t>
    </rPh>
    <rPh sb="8" eb="10">
      <t>セイビ</t>
    </rPh>
    <rPh sb="10" eb="12">
      <t>ジギョウ</t>
    </rPh>
    <rPh sb="12" eb="14">
      <t>トクベツ</t>
    </rPh>
    <rPh sb="14" eb="16">
      <t>カイケイ</t>
    </rPh>
    <phoneticPr fontId="2"/>
  </si>
  <si>
    <t>桑名・員弁広域連合（一般会計）</t>
    <rPh sb="0" eb="2">
      <t>クワナ</t>
    </rPh>
    <rPh sb="3" eb="5">
      <t>イナベ</t>
    </rPh>
    <rPh sb="5" eb="7">
      <t>コウイキ</t>
    </rPh>
    <rPh sb="7" eb="9">
      <t>レンゴウ</t>
    </rPh>
    <rPh sb="10" eb="12">
      <t>イッパン</t>
    </rPh>
    <rPh sb="12" eb="14">
      <t>カイケイ</t>
    </rPh>
    <phoneticPr fontId="2"/>
  </si>
  <si>
    <t>財団法人ほくせいふれあい財団</t>
    <rPh sb="0" eb="2">
      <t>ザイダン</t>
    </rPh>
    <rPh sb="2" eb="4">
      <t>ホウジン</t>
    </rPh>
    <rPh sb="12" eb="14">
      <t>ザイダン</t>
    </rPh>
    <phoneticPr fontId="18"/>
  </si>
  <si>
    <t>員弁土地開発公社</t>
    <rPh sb="0" eb="2">
      <t>イナベ</t>
    </rPh>
    <rPh sb="2" eb="4">
      <t>トチ</t>
    </rPh>
    <rPh sb="4" eb="6">
      <t>カイハツ</t>
    </rPh>
    <rPh sb="6" eb="8">
      <t>コウシャ</t>
    </rPh>
    <phoneticPr fontId="18"/>
  </si>
  <si>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</si>
  <si>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</si>
  <si>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</si>
  <si>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</si>
  <si>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</si>
  <si>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</si>
  <si>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</si>
  <si>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</si>
  <si>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</si>
  <si>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</si>
  <si>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</si>
  <si>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</si>
  <si>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</si>
  <si>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</si>
  <si>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</si>
  <si>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</si>
  <si>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は、平成29年度までは充当可能財源額が将来負担額を上回っているため算定外でした。平成30年度は新庁舎建設等に充てるため地方債を借り入れたため25.3となりました。令和元年度は、減債基金及び庁舎建設基金の取崩により充当可能基金が減少し、一部地方債の償還終了等により基準財政需要額算入見込額が減少したことにより、1.0ポイント増の26.3となりました。
　有形固定資産減価償却率は、類似団体より低い水準になっており、また前年度から0.3ポイント減の51.1％となりました。今後は、将来負担比率の上昇に留意しながら、公共施設等の老朽化に伴う更新需要等に対応していく必要があります。</t>
    <rPh sb="88" eb="93">
      <t>レイワガンネンド</t>
    </rPh>
    <rPh sb="95" eb="99">
      <t>ゲンサイキキン</t>
    </rPh>
    <rPh sb="99" eb="100">
      <t>オヨ</t>
    </rPh>
    <rPh sb="101" eb="103">
      <t>チョウシャ</t>
    </rPh>
    <rPh sb="103" eb="107">
      <t>ケンセツキキン</t>
    </rPh>
    <rPh sb="108" eb="109">
      <t>ト</t>
    </rPh>
    <rPh sb="109" eb="110">
      <t>クズ</t>
    </rPh>
    <rPh sb="113" eb="115">
      <t>ジュウトウ</t>
    </rPh>
    <rPh sb="115" eb="117">
      <t>カノウ</t>
    </rPh>
    <rPh sb="117" eb="119">
      <t>キキン</t>
    </rPh>
    <rPh sb="120" eb="122">
      <t>ゲンショウ</t>
    </rPh>
    <rPh sb="138" eb="142">
      <t>キジュンザイセイ</t>
    </rPh>
    <rPh sb="142" eb="144">
      <t>ジュヨウ</t>
    </rPh>
    <rPh sb="144" eb="145">
      <t>ガク</t>
    </rPh>
    <rPh sb="145" eb="147">
      <t>サンニュウ</t>
    </rPh>
    <rPh sb="147" eb="149">
      <t>ミコ</t>
    </rPh>
    <rPh sb="149" eb="150">
      <t>ガク</t>
    </rPh>
    <rPh sb="151" eb="153">
      <t>ゲンショウ</t>
    </rPh>
    <rPh sb="168" eb="169">
      <t>ゾウ</t>
    </rPh>
    <rPh sb="227" eb="228">
      <t>ゲン</t>
    </rPh>
    <phoneticPr fontId="5"/>
  </si>
  <si>
    <t>　実質公債費比率は、類似団体より低い水準になっておりますが、前年度から0.3ポイント増の7.5％となりました。平成30年度までに実施した合併特例債を活用した建設事業により、今後数年間は高債務の状態となる見込みのため、将来負担比率及び実質公債費比率の上昇に留意する必要があります。</t>
    <rPh sb="42" eb="43">
      <t>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</si>
</sst>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2"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indexed="8"/>
      <name val="游ゴシック"/>
      <family val="3"/>
      <charset val="128"/>
      <scheme val="minor"/>
    </font>
    <font>
      <sz val="9"/>
      <color indexed="8"/>
      <name val="游ゴシック"/>
      <family val="3"/>
      <charset val="128"/>
      <scheme val="minor"/>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2" xfId="14" applyNumberFormat="1" applyFont="1" applyBorder="1" applyAlignment="1" applyProtection="1">
      <alignment horizontal="right" vertical="center" shrinkToFit="1"/>
      <protection locked="0"/>
    </xf>
    <xf numFmtId="177" fontId="34" fillId="0" borderId="120" xfId="14" applyNumberFormat="1" applyFont="1" applyBorder="1" applyAlignment="1" applyProtection="1">
      <alignment horizontal="right" vertical="center" shrinkToFit="1"/>
      <protection locked="0"/>
    </xf>
    <xf numFmtId="177" fontId="34" fillId="0" borderId="118"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40" fillId="0" borderId="41" xfId="16" applyFont="1" applyBorder="1" applyAlignment="1" applyProtection="1">
      <alignment horizontal="left" vertical="top" wrapText="1"/>
      <protection locked="0"/>
    </xf>
    <xf numFmtId="0" fontId="40" fillId="0" borderId="12" xfId="16" applyFont="1" applyBorder="1" applyAlignment="1" applyProtection="1">
      <alignment horizontal="left" vertical="top" wrapText="1"/>
      <protection locked="0"/>
    </xf>
    <xf numFmtId="0" fontId="40" fillId="0" borderId="48" xfId="16" applyFont="1" applyBorder="1" applyAlignment="1" applyProtection="1">
      <alignment horizontal="left" vertical="top" wrapText="1"/>
      <protection locked="0"/>
    </xf>
    <xf numFmtId="0" fontId="40" fillId="0" borderId="64" xfId="16" applyFont="1" applyBorder="1" applyAlignment="1" applyProtection="1">
      <alignment horizontal="left" vertical="top" wrapText="1"/>
      <protection locked="0"/>
    </xf>
    <xf numFmtId="0" fontId="40" fillId="0" borderId="0" xfId="16" applyFont="1" applyAlignment="1" applyProtection="1">
      <alignment horizontal="left" vertical="top" wrapText="1"/>
      <protection locked="0"/>
    </xf>
    <xf numFmtId="0" fontId="40" fillId="0" borderId="38" xfId="16" applyFont="1" applyBorder="1" applyAlignment="1" applyProtection="1">
      <alignment horizontal="left" vertical="top" wrapText="1"/>
      <protection locked="0"/>
    </xf>
    <xf numFmtId="0" fontId="40" fillId="0" borderId="37" xfId="16" applyFont="1" applyBorder="1" applyAlignment="1" applyProtection="1">
      <alignment horizontal="left" vertical="top" wrapText="1"/>
      <protection locked="0"/>
    </xf>
    <xf numFmtId="0" fontId="40" fillId="0" borderId="54" xfId="16" applyFont="1" applyBorder="1" applyAlignment="1" applyProtection="1">
      <alignment horizontal="left" vertical="top" wrapText="1"/>
      <protection locked="0"/>
    </xf>
    <xf numFmtId="0" fontId="40"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187" fontId="1" fillId="6" borderId="188" xfId="17" applyNumberFormat="1" applyFont="1" applyFill="1" applyBorder="1" applyAlignment="1">
      <alignment horizontal="center" vertical="center"/>
    </xf>
    <xf numFmtId="0" fontId="41" fillId="0" borderId="41" xfId="16" applyFont="1" applyBorder="1" applyAlignment="1" applyProtection="1">
      <alignment horizontal="left" vertical="top" wrapText="1"/>
      <protection locked="0"/>
    </xf>
    <xf numFmtId="0" fontId="41" fillId="0" borderId="12" xfId="16" applyFont="1" applyBorder="1" applyAlignment="1" applyProtection="1">
      <alignment horizontal="left" vertical="top" wrapText="1"/>
      <protection locked="0"/>
    </xf>
    <xf numFmtId="0" fontId="41" fillId="0" borderId="48" xfId="16" applyFont="1" applyBorder="1" applyAlignment="1" applyProtection="1">
      <alignment horizontal="left" vertical="top" wrapText="1"/>
      <protection locked="0"/>
    </xf>
    <xf numFmtId="0" fontId="41" fillId="0" borderId="64" xfId="16" applyFont="1" applyBorder="1" applyAlignment="1" applyProtection="1">
      <alignment horizontal="left" vertical="top" wrapText="1"/>
      <protection locked="0"/>
    </xf>
    <xf numFmtId="0" fontId="41" fillId="0" borderId="0" xfId="16" applyFont="1" applyAlignment="1" applyProtection="1">
      <alignment horizontal="left" vertical="top" wrapText="1"/>
      <protection locked="0"/>
    </xf>
    <xf numFmtId="0" fontId="41" fillId="0" borderId="38" xfId="16" applyFont="1" applyBorder="1" applyAlignment="1" applyProtection="1">
      <alignment horizontal="left" vertical="top" wrapText="1"/>
      <protection locked="0"/>
    </xf>
    <xf numFmtId="0" fontId="41" fillId="0" borderId="37" xfId="16" applyFont="1" applyBorder="1" applyAlignment="1" applyProtection="1">
      <alignment horizontal="left" vertical="top" wrapText="1"/>
      <protection locked="0"/>
    </xf>
    <xf numFmtId="0" fontId="41" fillId="0" borderId="54" xfId="16" applyFont="1" applyBorder="1" applyAlignment="1" applyProtection="1">
      <alignment horizontal="left" vertical="top" wrapText="1"/>
      <protection locked="0"/>
    </xf>
    <xf numFmtId="0" fontId="41"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81768</c:v>
                </c:pt>
                <c:pt idx="1">
                  <c:v>65876</c:v>
                </c:pt>
                <c:pt idx="2">
                  <c:v>68468</c:v>
                </c:pt>
                <c:pt idx="3">
                  <c:v>69729</c:v>
                </c:pt>
                <c:pt idx="4">
                  <c:v>74581</c:v>
                </c:pt>
              </c:numCache>
            </c:numRef>
          </c:val>
          <c:smooth val="0"/>
          <c:extLst>
            <c:ext xmlns:c16="http://schemas.microsoft.com/office/drawing/2014/chart" uri="{C3380CC4-5D6E-409C-BE32-E72D297353CC}">
              <c16:uniqueId val="{00000000-695D-480F-9353-6C904B2F0B5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75089</c:v>
                </c:pt>
                <c:pt idx="1">
                  <c:v>139319</c:v>
                </c:pt>
                <c:pt idx="2">
                  <c:v>110454</c:v>
                </c:pt>
                <c:pt idx="3">
                  <c:v>229281</c:v>
                </c:pt>
                <c:pt idx="4">
                  <c:v>36549</c:v>
                </c:pt>
              </c:numCache>
            </c:numRef>
          </c:val>
          <c:smooth val="0"/>
          <c:extLst>
            <c:ext xmlns:c16="http://schemas.microsoft.com/office/drawing/2014/chart" uri="{C3380CC4-5D6E-409C-BE32-E72D297353CC}">
              <c16:uniqueId val="{00000001-695D-480F-9353-6C904B2F0B5A}"/>
            </c:ext>
          </c:extLst>
        </c:ser>
        <c:dLbls>
          <c:showLegendKey val="0"/>
          <c:showVal val="0"/>
          <c:showCatName val="0"/>
          <c:showSerName val="0"/>
          <c:showPercent val="0"/>
          <c:showBubbleSize val="0"/>
        </c:dLbls>
        <c:marker val="1"/>
        <c:smooth val="0"/>
        <c:axId val="393251384"/>
        <c:axId val="393251768"/>
      </c:lineChart>
      <c:catAx>
        <c:axId val="3932513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3251768"/>
        <c:crosses val="autoZero"/>
        <c:auto val="1"/>
        <c:lblAlgn val="ctr"/>
        <c:lblOffset val="100"/>
        <c:tickLblSkip val="1"/>
        <c:tickMarkSkip val="1"/>
        <c:noMultiLvlLbl val="0"/>
      </c:catAx>
      <c:valAx>
        <c:axId val="393251768"/>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32513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0.96</c:v>
                </c:pt>
                <c:pt idx="1">
                  <c:v>4.45</c:v>
                </c:pt>
                <c:pt idx="2">
                  <c:v>8.73</c:v>
                </c:pt>
                <c:pt idx="3">
                  <c:v>12.49</c:v>
                </c:pt>
                <c:pt idx="4">
                  <c:v>12.99</c:v>
                </c:pt>
              </c:numCache>
            </c:numRef>
          </c:val>
          <c:extLst>
            <c:ext xmlns:c16="http://schemas.microsoft.com/office/drawing/2014/chart" uri="{C3380CC4-5D6E-409C-BE32-E72D297353CC}">
              <c16:uniqueId val="{00000000-570E-47C5-B655-8F1115EE01F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43.43</c:v>
                </c:pt>
                <c:pt idx="1">
                  <c:v>43.54</c:v>
                </c:pt>
                <c:pt idx="2">
                  <c:v>37.29</c:v>
                </c:pt>
                <c:pt idx="3">
                  <c:v>38.729999999999997</c:v>
                </c:pt>
                <c:pt idx="4">
                  <c:v>35.64</c:v>
                </c:pt>
              </c:numCache>
            </c:numRef>
          </c:val>
          <c:extLst>
            <c:ext xmlns:c16="http://schemas.microsoft.com/office/drawing/2014/chart" uri="{C3380CC4-5D6E-409C-BE32-E72D297353CC}">
              <c16:uniqueId val="{00000001-570E-47C5-B655-8F1115EE01F1}"/>
            </c:ext>
          </c:extLst>
        </c:ser>
        <c:dLbls>
          <c:showLegendKey val="0"/>
          <c:showVal val="0"/>
          <c:showCatName val="0"/>
          <c:showSerName val="0"/>
          <c:showPercent val="0"/>
          <c:showBubbleSize val="0"/>
        </c:dLbls>
        <c:gapWidth val="250"/>
        <c:overlap val="100"/>
        <c:axId val="399532504"/>
        <c:axId val="3995328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-9.06</c:v>
                </c:pt>
                <c:pt idx="1">
                  <c:v>-0.81</c:v>
                </c:pt>
                <c:pt idx="2">
                  <c:v>-1.49</c:v>
                </c:pt>
                <c:pt idx="3">
                  <c:v>3.99</c:v>
                </c:pt>
                <c:pt idx="4">
                  <c:v>-1.47</c:v>
                </c:pt>
              </c:numCache>
            </c:numRef>
          </c:val>
          <c:smooth val="0"/>
          <c:extLst>
            <c:ext xmlns:c16="http://schemas.microsoft.com/office/drawing/2014/chart" uri="{C3380CC4-5D6E-409C-BE32-E72D297353CC}">
              <c16:uniqueId val="{00000002-570E-47C5-B655-8F1115EE01F1}"/>
            </c:ext>
          </c:extLst>
        </c:ser>
        <c:dLbls>
          <c:showLegendKey val="0"/>
          <c:showVal val="0"/>
          <c:showCatName val="0"/>
          <c:showSerName val="0"/>
          <c:showPercent val="0"/>
          <c:showBubbleSize val="0"/>
        </c:dLbls>
        <c:marker val="1"/>
        <c:smooth val="0"/>
        <c:axId val="399532504"/>
        <c:axId val="399532888"/>
      </c:lineChart>
      <c:catAx>
        <c:axId val="399532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99532888"/>
        <c:crosses val="autoZero"/>
        <c:auto val="1"/>
        <c:lblAlgn val="ctr"/>
        <c:lblOffset val="100"/>
        <c:tickLblSkip val="1"/>
        <c:tickMarkSkip val="1"/>
        <c:noMultiLvlLbl val="0"/>
      </c:catAx>
      <c:valAx>
        <c:axId val="3995328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9532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0.6</c:v>
                </c:pt>
                <c:pt idx="2">
                  <c:v>#N/A</c:v>
                </c:pt>
                <c:pt idx="3">
                  <c:v>0.74</c:v>
                </c:pt>
                <c:pt idx="4">
                  <c:v>#N/A</c:v>
                </c:pt>
                <c:pt idx="5">
                  <c:v>1.1499999999999999</c:v>
                </c:pt>
                <c:pt idx="6">
                  <c:v>#N/A</c:v>
                </c:pt>
                <c:pt idx="7">
                  <c:v>1.68</c:v>
                </c:pt>
                <c:pt idx="8">
                  <c:v>0</c:v>
                </c:pt>
                <c:pt idx="9">
                  <c:v>0</c:v>
                </c:pt>
              </c:numCache>
            </c:numRef>
          </c:val>
          <c:extLst>
            <c:ext xmlns:c16="http://schemas.microsoft.com/office/drawing/2014/chart" uri="{C3380CC4-5D6E-409C-BE32-E72D297353CC}">
              <c16:uniqueId val="{00000000-28D5-43BD-ACF2-4207FFBC1B9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8D5-43BD-ACF2-4207FFBC1B9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8D5-43BD-ACF2-4207FFBC1B9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28D5-43BD-ACF2-4207FFBC1B9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0.02</c:v>
                </c:pt>
                <c:pt idx="2">
                  <c:v>#N/A</c:v>
                </c:pt>
                <c:pt idx="3">
                  <c:v>0.1</c:v>
                </c:pt>
                <c:pt idx="4">
                  <c:v>#N/A</c:v>
                </c:pt>
                <c:pt idx="5">
                  <c:v>0.06</c:v>
                </c:pt>
                <c:pt idx="6">
                  <c:v>#N/A</c:v>
                </c:pt>
                <c:pt idx="7">
                  <c:v>0.08</c:v>
                </c:pt>
                <c:pt idx="8">
                  <c:v>#N/A</c:v>
                </c:pt>
                <c:pt idx="9">
                  <c:v>0.03</c:v>
                </c:pt>
              </c:numCache>
            </c:numRef>
          </c:val>
          <c:extLst>
            <c:ext xmlns:c16="http://schemas.microsoft.com/office/drawing/2014/chart" uri="{C3380CC4-5D6E-409C-BE32-E72D297353CC}">
              <c16:uniqueId val="{00000004-28D5-43BD-ACF2-4207FFBC1B9C}"/>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1.92</c:v>
                </c:pt>
                <c:pt idx="2">
                  <c:v>#N/A</c:v>
                </c:pt>
                <c:pt idx="3">
                  <c:v>2.2599999999999998</c:v>
                </c:pt>
                <c:pt idx="4">
                  <c:v>#N/A</c:v>
                </c:pt>
                <c:pt idx="5">
                  <c:v>2.34</c:v>
                </c:pt>
                <c:pt idx="6">
                  <c:v>#N/A</c:v>
                </c:pt>
                <c:pt idx="7">
                  <c:v>1.75</c:v>
                </c:pt>
                <c:pt idx="8">
                  <c:v>#N/A</c:v>
                </c:pt>
                <c:pt idx="9">
                  <c:v>0.55000000000000004</c:v>
                </c:pt>
              </c:numCache>
            </c:numRef>
          </c:val>
          <c:extLst>
            <c:ext xmlns:c16="http://schemas.microsoft.com/office/drawing/2014/chart" uri="{C3380CC4-5D6E-409C-BE32-E72D297353CC}">
              <c16:uniqueId val="{00000005-28D5-43BD-ACF2-4207FFBC1B9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0.78</c:v>
                </c:pt>
                <c:pt idx="2">
                  <c:v>#N/A</c:v>
                </c:pt>
                <c:pt idx="3">
                  <c:v>1.71</c:v>
                </c:pt>
                <c:pt idx="4">
                  <c:v>#N/A</c:v>
                </c:pt>
                <c:pt idx="5">
                  <c:v>2.13</c:v>
                </c:pt>
                <c:pt idx="6">
                  <c:v>#N/A</c:v>
                </c:pt>
                <c:pt idx="7">
                  <c:v>2.73</c:v>
                </c:pt>
                <c:pt idx="8">
                  <c:v>#N/A</c:v>
                </c:pt>
                <c:pt idx="9">
                  <c:v>2.31</c:v>
                </c:pt>
              </c:numCache>
            </c:numRef>
          </c:val>
          <c:extLst>
            <c:ext xmlns:c16="http://schemas.microsoft.com/office/drawing/2014/chart" uri="{C3380CC4-5D6E-409C-BE32-E72D297353CC}">
              <c16:uniqueId val="{00000006-28D5-43BD-ACF2-4207FFBC1B9C}"/>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6</c:v>
                </c:pt>
              </c:numCache>
            </c:numRef>
          </c:val>
          <c:extLst>
            <c:ext xmlns:c16="http://schemas.microsoft.com/office/drawing/2014/chart" uri="{C3380CC4-5D6E-409C-BE32-E72D297353CC}">
              <c16:uniqueId val="{00000007-28D5-43BD-ACF2-4207FFBC1B9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0.95</c:v>
                </c:pt>
                <c:pt idx="2">
                  <c:v>#N/A</c:v>
                </c:pt>
                <c:pt idx="3">
                  <c:v>4.4400000000000004</c:v>
                </c:pt>
                <c:pt idx="4">
                  <c:v>#N/A</c:v>
                </c:pt>
                <c:pt idx="5">
                  <c:v>8.73</c:v>
                </c:pt>
                <c:pt idx="6">
                  <c:v>#N/A</c:v>
                </c:pt>
                <c:pt idx="7">
                  <c:v>12.48</c:v>
                </c:pt>
                <c:pt idx="8">
                  <c:v>#N/A</c:v>
                </c:pt>
                <c:pt idx="9">
                  <c:v>12.99</c:v>
                </c:pt>
              </c:numCache>
            </c:numRef>
          </c:val>
          <c:extLst>
            <c:ext xmlns:c16="http://schemas.microsoft.com/office/drawing/2014/chart" uri="{C3380CC4-5D6E-409C-BE32-E72D297353CC}">
              <c16:uniqueId val="{00000008-28D5-43BD-ACF2-4207FFBC1B9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15.33</c:v>
                </c:pt>
                <c:pt idx="2">
                  <c:v>#N/A</c:v>
                </c:pt>
                <c:pt idx="3">
                  <c:v>17.09</c:v>
                </c:pt>
                <c:pt idx="4">
                  <c:v>#N/A</c:v>
                </c:pt>
                <c:pt idx="5">
                  <c:v>17.239999999999998</c:v>
                </c:pt>
                <c:pt idx="6">
                  <c:v>#N/A</c:v>
                </c:pt>
                <c:pt idx="7">
                  <c:v>18.43</c:v>
                </c:pt>
                <c:pt idx="8">
                  <c:v>#N/A</c:v>
                </c:pt>
                <c:pt idx="9">
                  <c:v>18.72</c:v>
                </c:pt>
              </c:numCache>
            </c:numRef>
          </c:val>
          <c:extLst>
            <c:ext xmlns:c16="http://schemas.microsoft.com/office/drawing/2014/chart" uri="{C3380CC4-5D6E-409C-BE32-E72D297353CC}">
              <c16:uniqueId val="{00000009-28D5-43BD-ACF2-4207FFBC1B9C}"/>
            </c:ext>
          </c:extLst>
        </c:ser>
        <c:dLbls>
          <c:showLegendKey val="0"/>
          <c:showVal val="0"/>
          <c:showCatName val="0"/>
          <c:showSerName val="0"/>
          <c:showPercent val="0"/>
          <c:showBubbleSize val="0"/>
        </c:dLbls>
        <c:gapWidth val="150"/>
        <c:overlap val="100"/>
        <c:axId val="397295232"/>
        <c:axId val="402156552"/>
      </c:barChart>
      <c:catAx>
        <c:axId val="397295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2156552"/>
        <c:crosses val="autoZero"/>
        <c:auto val="1"/>
        <c:lblAlgn val="ctr"/>
        <c:lblOffset val="100"/>
        <c:tickLblSkip val="1"/>
        <c:tickMarkSkip val="1"/>
        <c:noMultiLvlLbl val="0"/>
      </c:catAx>
      <c:valAx>
        <c:axId val="4021565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72952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3257</c:v>
                </c:pt>
                <c:pt idx="5">
                  <c:v>2473</c:v>
                </c:pt>
                <c:pt idx="8">
                  <c:v>2452</c:v>
                </c:pt>
                <c:pt idx="11">
                  <c:v>2282</c:v>
                </c:pt>
                <c:pt idx="14">
                  <c:v>2285</c:v>
                </c:pt>
              </c:numCache>
            </c:numRef>
          </c:val>
          <c:extLst>
            <c:ext xmlns:c16="http://schemas.microsoft.com/office/drawing/2014/chart" uri="{C3380CC4-5D6E-409C-BE32-E72D297353CC}">
              <c16:uniqueId val="{00000000-CD49-42E7-B0C7-8BA943AF216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D49-42E7-B0C7-8BA943AF216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D49-42E7-B0C7-8BA943AF216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110</c:v>
                </c:pt>
                <c:pt idx="3">
                  <c:v>96</c:v>
                </c:pt>
                <c:pt idx="6">
                  <c:v>67</c:v>
                </c:pt>
                <c:pt idx="9">
                  <c:v>35</c:v>
                </c:pt>
                <c:pt idx="12">
                  <c:v>3</c:v>
                </c:pt>
              </c:numCache>
            </c:numRef>
          </c:val>
          <c:extLst>
            <c:ext xmlns:c16="http://schemas.microsoft.com/office/drawing/2014/chart" uri="{C3380CC4-5D6E-409C-BE32-E72D297353CC}">
              <c16:uniqueId val="{00000003-CD49-42E7-B0C7-8BA943AF216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1016</c:v>
                </c:pt>
                <c:pt idx="3">
                  <c:v>1018</c:v>
                </c:pt>
                <c:pt idx="6">
                  <c:v>1020</c:v>
                </c:pt>
                <c:pt idx="9">
                  <c:v>985</c:v>
                </c:pt>
                <c:pt idx="12">
                  <c:v>719</c:v>
                </c:pt>
              </c:numCache>
            </c:numRef>
          </c:val>
          <c:extLst>
            <c:ext xmlns:c16="http://schemas.microsoft.com/office/drawing/2014/chart" uri="{C3380CC4-5D6E-409C-BE32-E72D297353CC}">
              <c16:uniqueId val="{00000004-CD49-42E7-B0C7-8BA943AF216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D49-42E7-B0C7-8BA943AF216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D49-42E7-B0C7-8BA943AF216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3115</c:v>
                </c:pt>
                <c:pt idx="3">
                  <c:v>2057</c:v>
                </c:pt>
                <c:pt idx="6">
                  <c:v>2120</c:v>
                </c:pt>
                <c:pt idx="9">
                  <c:v>2163</c:v>
                </c:pt>
                <c:pt idx="12">
                  <c:v>2379</c:v>
                </c:pt>
              </c:numCache>
            </c:numRef>
          </c:val>
          <c:extLst>
            <c:ext xmlns:c16="http://schemas.microsoft.com/office/drawing/2014/chart" uri="{C3380CC4-5D6E-409C-BE32-E72D297353CC}">
              <c16:uniqueId val="{00000007-CD49-42E7-B0C7-8BA943AF2160}"/>
            </c:ext>
          </c:extLst>
        </c:ser>
        <c:dLbls>
          <c:showLegendKey val="0"/>
          <c:showVal val="0"/>
          <c:showCatName val="0"/>
          <c:showSerName val="0"/>
          <c:showPercent val="0"/>
          <c:showBubbleSize val="0"/>
        </c:dLbls>
        <c:gapWidth val="100"/>
        <c:overlap val="100"/>
        <c:axId val="394614256"/>
        <c:axId val="4022971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984</c:v>
                </c:pt>
                <c:pt idx="2">
                  <c:v>#N/A</c:v>
                </c:pt>
                <c:pt idx="3">
                  <c:v>#N/A</c:v>
                </c:pt>
                <c:pt idx="4">
                  <c:v>698</c:v>
                </c:pt>
                <c:pt idx="5">
                  <c:v>#N/A</c:v>
                </c:pt>
                <c:pt idx="6">
                  <c:v>#N/A</c:v>
                </c:pt>
                <c:pt idx="7">
                  <c:v>755</c:v>
                </c:pt>
                <c:pt idx="8">
                  <c:v>#N/A</c:v>
                </c:pt>
                <c:pt idx="9">
                  <c:v>#N/A</c:v>
                </c:pt>
                <c:pt idx="10">
                  <c:v>901</c:v>
                </c:pt>
                <c:pt idx="11">
                  <c:v>#N/A</c:v>
                </c:pt>
                <c:pt idx="12">
                  <c:v>#N/A</c:v>
                </c:pt>
                <c:pt idx="13">
                  <c:v>816</c:v>
                </c:pt>
                <c:pt idx="14">
                  <c:v>#N/A</c:v>
                </c:pt>
              </c:numCache>
            </c:numRef>
          </c:val>
          <c:smooth val="0"/>
          <c:extLst>
            <c:ext xmlns:c16="http://schemas.microsoft.com/office/drawing/2014/chart" uri="{C3380CC4-5D6E-409C-BE32-E72D297353CC}">
              <c16:uniqueId val="{00000008-CD49-42E7-B0C7-8BA943AF2160}"/>
            </c:ext>
          </c:extLst>
        </c:ser>
        <c:dLbls>
          <c:showLegendKey val="0"/>
          <c:showVal val="0"/>
          <c:showCatName val="0"/>
          <c:showSerName val="0"/>
          <c:showPercent val="0"/>
          <c:showBubbleSize val="0"/>
        </c:dLbls>
        <c:marker val="1"/>
        <c:smooth val="0"/>
        <c:axId val="394614256"/>
        <c:axId val="402297176"/>
      </c:lineChart>
      <c:catAx>
        <c:axId val="39461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2297176"/>
        <c:crosses val="autoZero"/>
        <c:auto val="1"/>
        <c:lblAlgn val="ctr"/>
        <c:lblOffset val="100"/>
        <c:tickLblSkip val="1"/>
        <c:tickMarkSkip val="1"/>
        <c:noMultiLvlLbl val="0"/>
      </c:catAx>
      <c:valAx>
        <c:axId val="4022971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461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24282</c:v>
                </c:pt>
                <c:pt idx="5">
                  <c:v>24310</c:v>
                </c:pt>
                <c:pt idx="8">
                  <c:v>24710</c:v>
                </c:pt>
                <c:pt idx="11">
                  <c:v>28643</c:v>
                </c:pt>
                <c:pt idx="14">
                  <c:v>28018</c:v>
                </c:pt>
              </c:numCache>
            </c:numRef>
          </c:val>
          <c:extLst>
            <c:ext xmlns:c16="http://schemas.microsoft.com/office/drawing/2014/chart" uri="{C3380CC4-5D6E-409C-BE32-E72D297353CC}">
              <c16:uniqueId val="{00000000-2C58-41A8-8BAA-852ABF0CEE1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803</c:v>
                </c:pt>
                <c:pt idx="5">
                  <c:v>2</c:v>
                </c:pt>
                <c:pt idx="8">
                  <c:v>1</c:v>
                </c:pt>
                <c:pt idx="11">
                  <c:v>1</c:v>
                </c:pt>
                <c:pt idx="14">
                  <c:v>0</c:v>
                </c:pt>
              </c:numCache>
            </c:numRef>
          </c:val>
          <c:extLst>
            <c:ext xmlns:c16="http://schemas.microsoft.com/office/drawing/2014/chart" uri="{C3380CC4-5D6E-409C-BE32-E72D297353CC}">
              <c16:uniqueId val="{00000001-2C58-41A8-8BAA-852ABF0CEE1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12980</c:v>
                </c:pt>
                <c:pt idx="5">
                  <c:v>13138</c:v>
                </c:pt>
                <c:pt idx="8">
                  <c:v>11276</c:v>
                </c:pt>
                <c:pt idx="11">
                  <c:v>10471</c:v>
                </c:pt>
                <c:pt idx="14">
                  <c:v>8707</c:v>
                </c:pt>
              </c:numCache>
            </c:numRef>
          </c:val>
          <c:extLst>
            <c:ext xmlns:c16="http://schemas.microsoft.com/office/drawing/2014/chart" uri="{C3380CC4-5D6E-409C-BE32-E72D297353CC}">
              <c16:uniqueId val="{00000002-2C58-41A8-8BAA-852ABF0CEE1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C58-41A8-8BAA-852ABF0CEE1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C58-41A8-8BAA-852ABF0CEE1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C58-41A8-8BAA-852ABF0CEE1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1841</c:v>
                </c:pt>
                <c:pt idx="3">
                  <c:v>1806</c:v>
                </c:pt>
                <c:pt idx="6">
                  <c:v>1814</c:v>
                </c:pt>
                <c:pt idx="9">
                  <c:v>1710</c:v>
                </c:pt>
                <c:pt idx="12">
                  <c:v>1689</c:v>
                </c:pt>
              </c:numCache>
            </c:numRef>
          </c:val>
          <c:extLst>
            <c:ext xmlns:c16="http://schemas.microsoft.com/office/drawing/2014/chart" uri="{C3380CC4-5D6E-409C-BE32-E72D297353CC}">
              <c16:uniqueId val="{00000006-2C58-41A8-8BAA-852ABF0CEE1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320</c:v>
                </c:pt>
                <c:pt idx="3">
                  <c:v>220</c:v>
                </c:pt>
                <c:pt idx="6">
                  <c:v>134</c:v>
                </c:pt>
                <c:pt idx="9">
                  <c:v>86</c:v>
                </c:pt>
                <c:pt idx="12">
                  <c:v>63</c:v>
                </c:pt>
              </c:numCache>
            </c:numRef>
          </c:val>
          <c:extLst>
            <c:ext xmlns:c16="http://schemas.microsoft.com/office/drawing/2014/chart" uri="{C3380CC4-5D6E-409C-BE32-E72D297353CC}">
              <c16:uniqueId val="{00000007-2C58-41A8-8BAA-852ABF0CEE1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10961</c:v>
                </c:pt>
                <c:pt idx="3">
                  <c:v>10350</c:v>
                </c:pt>
                <c:pt idx="6">
                  <c:v>9520</c:v>
                </c:pt>
                <c:pt idx="9">
                  <c:v>8884</c:v>
                </c:pt>
                <c:pt idx="12">
                  <c:v>7396</c:v>
                </c:pt>
              </c:numCache>
            </c:numRef>
          </c:val>
          <c:extLst>
            <c:ext xmlns:c16="http://schemas.microsoft.com/office/drawing/2014/chart" uri="{C3380CC4-5D6E-409C-BE32-E72D297353CC}">
              <c16:uniqueId val="{00000008-2C58-41A8-8BAA-852ABF0CEE1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1905</c:v>
                </c:pt>
                <c:pt idx="3">
                  <c:v>1192</c:v>
                </c:pt>
                <c:pt idx="6">
                  <c:v>235</c:v>
                </c:pt>
                <c:pt idx="9">
                  <c:v>272</c:v>
                </c:pt>
                <c:pt idx="12">
                  <c:v>198</c:v>
                </c:pt>
              </c:numCache>
            </c:numRef>
          </c:val>
          <c:extLst>
            <c:ext xmlns:c16="http://schemas.microsoft.com/office/drawing/2014/chart" uri="{C3380CC4-5D6E-409C-BE32-E72D297353CC}">
              <c16:uniqueId val="{00000009-2C58-41A8-8BAA-852ABF0CEE1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19004</c:v>
                </c:pt>
                <c:pt idx="3">
                  <c:v>21698</c:v>
                </c:pt>
                <c:pt idx="6">
                  <c:v>23731</c:v>
                </c:pt>
                <c:pt idx="9">
                  <c:v>30904</c:v>
                </c:pt>
                <c:pt idx="12">
                  <c:v>30305</c:v>
                </c:pt>
              </c:numCache>
            </c:numRef>
          </c:val>
          <c:extLst>
            <c:ext xmlns:c16="http://schemas.microsoft.com/office/drawing/2014/chart" uri="{C3380CC4-5D6E-409C-BE32-E72D297353CC}">
              <c16:uniqueId val="{0000000A-2C58-41A8-8BAA-852ABF0CEE16}"/>
            </c:ext>
          </c:extLst>
        </c:ser>
        <c:dLbls>
          <c:showLegendKey val="0"/>
          <c:showVal val="0"/>
          <c:showCatName val="0"/>
          <c:showSerName val="0"/>
          <c:showPercent val="0"/>
          <c:showBubbleSize val="0"/>
        </c:dLbls>
        <c:gapWidth val="100"/>
        <c:overlap val="100"/>
        <c:axId val="402254944"/>
        <c:axId val="4022855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2742</c:v>
                </c:pt>
                <c:pt idx="11">
                  <c:v>#N/A</c:v>
                </c:pt>
                <c:pt idx="12">
                  <c:v>#N/A</c:v>
                </c:pt>
                <c:pt idx="13">
                  <c:v>2926</c:v>
                </c:pt>
                <c:pt idx="14">
                  <c:v>#N/A</c:v>
                </c:pt>
              </c:numCache>
            </c:numRef>
          </c:val>
          <c:smooth val="0"/>
          <c:extLst>
            <c:ext xmlns:c16="http://schemas.microsoft.com/office/drawing/2014/chart" uri="{C3380CC4-5D6E-409C-BE32-E72D297353CC}">
              <c16:uniqueId val="{0000000B-2C58-41A8-8BAA-852ABF0CEE16}"/>
            </c:ext>
          </c:extLst>
        </c:ser>
        <c:dLbls>
          <c:showLegendKey val="0"/>
          <c:showVal val="0"/>
          <c:showCatName val="0"/>
          <c:showSerName val="0"/>
          <c:showPercent val="0"/>
          <c:showBubbleSize val="0"/>
        </c:dLbls>
        <c:marker val="1"/>
        <c:smooth val="0"/>
        <c:axId val="402254944"/>
        <c:axId val="402285592"/>
      </c:lineChart>
      <c:catAx>
        <c:axId val="402254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02285592"/>
        <c:crosses val="autoZero"/>
        <c:auto val="1"/>
        <c:lblAlgn val="ctr"/>
        <c:lblOffset val="100"/>
        <c:tickLblSkip val="1"/>
        <c:tickMarkSkip val="1"/>
        <c:noMultiLvlLbl val="0"/>
      </c:catAx>
      <c:valAx>
        <c:axId val="4022855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2254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5012</c:v>
                </c:pt>
                <c:pt idx="1">
                  <c:v>5073</c:v>
                </c:pt>
                <c:pt idx="2">
                  <c:v>4772</c:v>
                </c:pt>
              </c:numCache>
            </c:numRef>
          </c:val>
          <c:extLst>
            <c:ext xmlns:c16="http://schemas.microsoft.com/office/drawing/2014/chart" uri="{C3380CC4-5D6E-409C-BE32-E72D297353CC}">
              <c16:uniqueId val="{00000000-0CEB-4524-BA68-64C6AFB82DE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2949</c:v>
                </c:pt>
                <c:pt idx="1">
                  <c:v>2322</c:v>
                </c:pt>
                <c:pt idx="2">
                  <c:v>1639</c:v>
                </c:pt>
              </c:numCache>
            </c:numRef>
          </c:val>
          <c:extLst>
            <c:ext xmlns:c16="http://schemas.microsoft.com/office/drawing/2014/chart" uri="{C3380CC4-5D6E-409C-BE32-E72D297353CC}">
              <c16:uniqueId val="{00000001-0CEB-4524-BA68-64C6AFB82DE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5919</c:v>
                </c:pt>
                <c:pt idx="1">
                  <c:v>5608</c:v>
                </c:pt>
                <c:pt idx="2">
                  <c:v>4749</c:v>
                </c:pt>
              </c:numCache>
            </c:numRef>
          </c:val>
          <c:extLst>
            <c:ext xmlns:c16="http://schemas.microsoft.com/office/drawing/2014/chart" uri="{C3380CC4-5D6E-409C-BE32-E72D297353CC}">
              <c16:uniqueId val="{00000002-0CEB-4524-BA68-64C6AFB82DE0}"/>
            </c:ext>
          </c:extLst>
        </c:ser>
        <c:dLbls>
          <c:showLegendKey val="0"/>
          <c:showVal val="0"/>
          <c:showCatName val="0"/>
          <c:showSerName val="0"/>
          <c:showPercent val="0"/>
          <c:showBubbleSize val="0"/>
        </c:dLbls>
        <c:gapWidth val="120"/>
        <c:overlap val="100"/>
        <c:axId val="402171560"/>
        <c:axId val="406406128"/>
      </c:barChart>
      <c:catAx>
        <c:axId val="402171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06406128"/>
        <c:crosses val="autoZero"/>
        <c:auto val="1"/>
        <c:lblAlgn val="ctr"/>
        <c:lblOffset val="100"/>
        <c:tickLblSkip val="1"/>
        <c:tickMarkSkip val="1"/>
        <c:noMultiLvlLbl val="0"/>
      </c:catAx>
      <c:valAx>
        <c:axId val="40640612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02171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{6ACEC1F1-E723-4322-9065-430814F4559E}</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9E8A-4CE1-A8ED-CFBA11D8C5A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{A6CEF2A4-08EB-4A8C-9663-0DDD33BF182C}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E8A-4CE1-A8ED-CFBA11D8C5A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{BBB677BE-591F-40A0-A04B-9380A62DAFF1}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E8A-4CE1-A8ED-CFBA11D8C5A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{3840A25F-FF40-4139-82DA-EC23BEE64E46}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E8A-4CE1-A8ED-CFBA11D8C5A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{ACBE18EE-F941-4B03-BB21-C1A966E221C8}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E8A-4CE1-A8ED-CFBA11D8C5A2}"/>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{DE48F6FB-BB59-47E2-ABD0-2CC980ADE519}</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9E8A-4CE1-A8ED-CFBA11D8C5A2}"/>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{F5BE0FA7-8137-426B-BDF3-A1A0A4EAF860}</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9E8A-4CE1-A8ED-CFBA11D8C5A2}"/>
                </c:ext>
              </c:extLst>
            </c:dLbl>
            <c:dLbl>
              <c:idx val="24"/>
              <c:layout>
                <c:manualLayout>
                  <c:x val="-3.0232138909994696E-2"/>
                  <c:y val="-6.4739042105865174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{E4BEEF7E-DC7C-44F9-9DB4-44B303772C71}</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9E8A-4CE1-A8ED-CFBA11D8C5A2}"/>
                </c:ext>
              </c:extLst>
            </c:dLbl>
            <c:dLbl>
              <c:idx val="32"/>
              <c:layout>
                <c:manualLayout>
                  <c:x val="-3.3928812209811837E-2"/>
                  <c:y val="-6.4739042105865174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{243F081F-AE67-492F-983E-60EB9EB54860}</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9E8A-4CE1-A8ED-CFBA11D8C5A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49</c:v>
                </c:pt>
                <c:pt idx="16">
                  <c:v>50.1</c:v>
                </c:pt>
                <c:pt idx="24">
                  <c:v>51.4</c:v>
                </c:pt>
                <c:pt idx="32">
                  <c:v>51.1</c:v>
                </c:pt>
              </c:numCache>
            </c:numRef>
          </c:xVal>
          <c:yVal>
            <c:numRef>
              <c:f>公会計指標分析・財政指標組合せ分析表!$BP$51:$DC$51</c:f>
              <c:numCache>
                <c:formatCode>#,##0.0;"▲ "#,##0.0</c:formatCode>
                <c:ptCount val="40"/>
                <c:pt idx="24">
                  <c:v>25.3</c:v>
                </c:pt>
                <c:pt idx="32">
                  <c:v>26.3</c:v>
                </c:pt>
              </c:numCache>
            </c:numRef>
          </c:yVal>
          <c:smooth val="0"/>
          <c:extLst>
            <c:ext xmlns:c16="http://schemas.microsoft.com/office/drawing/2014/chart" uri="{C3380CC4-5D6E-409C-BE32-E72D297353CC}">
              <c16:uniqueId val="{00000009-9E8A-4CE1-A8ED-CFBA11D8C5A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{27BEA8C1-9CAE-43D8-B256-5D556CB3EBB2}</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9E8A-4CE1-A8ED-CFBA11D8C5A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{A79481C3-9911-4B13-A6CF-91172BE38F1D}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E8A-4CE1-A8ED-CFBA11D8C5A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{6ECF067D-5469-4D5D-9C15-F187FE0EC8A9}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E8A-4CE1-A8ED-CFBA11D8C5A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{C74400CD-28E8-4E8D-AF34-77CB40EDDC24}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E8A-4CE1-A8ED-CFBA11D8C5A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{31BE5C73-44FF-40DD-B6E2-4124EF891BCB}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E8A-4CE1-A8ED-CFBA11D8C5A2}"/>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{189F185B-4AE2-4B30-9E41-668A262327B1}</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9E8A-4CE1-A8ED-CFBA11D8C5A2}"/>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{1B758EF6-5583-4829-8181-9354B959A468}</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9E8A-4CE1-A8ED-CFBA11D8C5A2}"/>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{3CD427F4-5226-4348-AD69-30D67DF00D2B}</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9E8A-4CE1-A8ED-CFBA11D8C5A2}"/>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{32342A48-3C13-434D-9192-493BA7ABE4E1}</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9E8A-4CE1-A8ED-CFBA11D8C5A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57.1</c:v>
                </c:pt>
                <c:pt idx="16">
                  <c:v>58.7</c:v>
                </c:pt>
                <c:pt idx="24">
                  <c:v>59.9</c:v>
                </c:pt>
                <c:pt idx="32">
                  <c:v>60.6</c:v>
                </c:pt>
              </c:numCache>
            </c:numRef>
          </c:xVal>
          <c:yVal>
            <c:numRef>
              <c:f>公会計指標分析・財政指標組合せ分析表!$BP$55:$DC$55</c:f>
              <c:numCache>
                <c:formatCode>#,##0.0;"▲ "#,##0.0</c:formatCode>
                <c:ptCount val="40"/>
                <c:pt idx="8">
                  <c:v>52.3</c:v>
                </c:pt>
                <c:pt idx="16">
                  <c:v>55.4</c:v>
                </c:pt>
                <c:pt idx="24">
                  <c:v>52.7</c:v>
                </c:pt>
                <c:pt idx="32">
                  <c:v>49.7</c:v>
                </c:pt>
              </c:numCache>
            </c:numRef>
          </c:yVal>
          <c:smooth val="0"/>
          <c:extLst>
            <c:ext xmlns:c16="http://schemas.microsoft.com/office/drawing/2014/chart" uri="{C3380CC4-5D6E-409C-BE32-E72D297353CC}">
              <c16:uniqueId val="{00000013-9E8A-4CE1-A8ED-CFBA11D8C5A2}"/>
            </c:ext>
          </c:extLst>
        </c:ser>
        <c:dLbls>
          <c:showLegendKey val="0"/>
          <c:showVal val="1"/>
          <c:showCatName val="0"/>
          <c:showSerName val="0"/>
          <c:showPercent val="0"/>
          <c:showBubbleSize val="0"/>
        </c:dLbls>
        <c:axId val="406481544"/>
        <c:axId val="406481928"/>
      </c:scatterChart>
      <c:valAx>
        <c:axId val="406481544"/>
        <c:scaling>
          <c:orientation val="minMax"/>
          <c:max val="61.4"/>
          <c:min val="50.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6481928"/>
        <c:crosses val="autoZero"/>
        <c:crossBetween val="midCat"/>
      </c:valAx>
      <c:valAx>
        <c:axId val="406481928"/>
        <c:scaling>
          <c:orientation val="minMax"/>
          <c:max val="61"/>
          <c:min val="2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0648154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{E2A29D04-9B7B-4679-A7A6-AB2EC183F23E}</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2311-4062-ABDD-BEEC74D1FAC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{E63FF1E6-0F56-4CF7-8C40-F52D28A1F0F0}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311-4062-ABDD-BEEC74D1FAC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{B5171C01-4641-4E89-B0C8-E8333577909D}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311-4062-ABDD-BEEC74D1FAC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{38179F68-74B3-403F-AC70-B7B937BC788E}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311-4062-ABDD-BEEC74D1FAC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{5F295083-2170-4EFD-AB3E-F558FF5AC397}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311-4062-ABDD-BEEC74D1FAC1}"/>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{307D74B5-865B-4693-9E90-D2D04DD9FC44}</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2311-4062-ABDD-BEEC74D1FAC1}"/>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{F2D9FB14-125B-45DF-9A64-6BB7033A773B}</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2311-4062-ABDD-BEEC74D1FAC1}"/>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{9E7D867D-B584-4008-B318-66C1944FC440}</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2311-4062-ABDD-BEEC74D1FAC1}"/>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{F8B5AA0C-710E-4AB7-A5AE-5910F5282714}</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2311-4062-ABDD-BEEC74D1FAC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10.5</c:v>
                </c:pt>
                <c:pt idx="8">
                  <c:v>9.4</c:v>
                </c:pt>
                <c:pt idx="16">
                  <c:v>7.3</c:v>
                </c:pt>
                <c:pt idx="24">
                  <c:v>7.2</c:v>
                </c:pt>
                <c:pt idx="32">
                  <c:v>7.5</c:v>
                </c:pt>
              </c:numCache>
            </c:numRef>
          </c:xVal>
          <c:yVal>
            <c:numRef>
              <c:f>公会計指標分析・財政指標組合せ分析表!$BP$73:$DC$73</c:f>
              <c:numCache>
                <c:formatCode>#,##0.0;"▲ "#,##0.0</c:formatCode>
                <c:ptCount val="40"/>
                <c:pt idx="24">
                  <c:v>25.3</c:v>
                </c:pt>
                <c:pt idx="32">
                  <c:v>26.3</c:v>
                </c:pt>
              </c:numCache>
            </c:numRef>
          </c:yVal>
          <c:smooth val="0"/>
          <c:extLst>
            <c:ext xmlns:c16="http://schemas.microsoft.com/office/drawing/2014/chart" uri="{C3380CC4-5D6E-409C-BE32-E72D297353CC}">
              <c16:uniqueId val="{00000009-2311-4062-ABDD-BEEC74D1FAC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{6ED636AF-1B4C-4EDD-B90A-DF201290D583}</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2311-4062-ABDD-BEEC74D1FAC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{6397805E-9E15-4D01-8C5E-CBBAD5C1D08D}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311-4062-ABDD-BEEC74D1FAC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{1F191900-8624-45BE-AD53-DD21679A349E}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311-4062-ABDD-BEEC74D1FAC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{5862A016-8DF1-46A6-BCE4-CA71CDB3FC1C}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311-4062-ABDD-BEEC74D1FAC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{234EF6C1-2C83-49CE-B734-42EDF2589246}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311-4062-ABDD-BEEC74D1FAC1}"/>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{B211BF26-F929-4C87-9228-6AF1D6C96013}</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2311-4062-ABDD-BEEC74D1FAC1}"/>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{1799091D-9F3F-46D5-A598-313BAC5C7158}</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2311-4062-ABDD-BEEC74D1FAC1}"/>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{D1CFA0B6-D900-4DF3-9FFA-3E6EA6FE24C9}</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2311-4062-ABDD-BEEC74D1FAC1}"/>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{33AA09B3-4EC5-405A-A9A5-59B8EAE1E94C}</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2311-4062-ABDD-BEEC74D1FAC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10.199999999999999</c:v>
                </c:pt>
                <c:pt idx="8">
                  <c:v>10</c:v>
                </c:pt>
                <c:pt idx="16">
                  <c:v>9.6999999999999993</c:v>
                </c:pt>
                <c:pt idx="24">
                  <c:v>9.5</c:v>
                </c:pt>
                <c:pt idx="32">
                  <c:v>9.1999999999999993</c:v>
                </c:pt>
              </c:numCache>
            </c:numRef>
          </c:xVal>
          <c:yVal>
            <c:numRef>
              <c:f>公会計指標分析・財政指標組合せ分析表!$BP$77:$DC$77</c:f>
              <c:numCache>
                <c:formatCode>#,##0.0;"▲ "#,##0.0</c:formatCode>
                <c:ptCount val="40"/>
                <c:pt idx="0">
                  <c:v>56.8</c:v>
                </c:pt>
                <c:pt idx="8">
                  <c:v>52.3</c:v>
                </c:pt>
                <c:pt idx="16">
                  <c:v>55.4</c:v>
                </c:pt>
                <c:pt idx="24">
                  <c:v>52.7</c:v>
                </c:pt>
                <c:pt idx="32">
                  <c:v>49.7</c:v>
                </c:pt>
              </c:numCache>
            </c:numRef>
          </c:yVal>
          <c:smooth val="0"/>
          <c:extLst>
            <c:ext xmlns:c16="http://schemas.microsoft.com/office/drawing/2014/chart" uri="{C3380CC4-5D6E-409C-BE32-E72D297353CC}">
              <c16:uniqueId val="{00000013-2311-4062-ABDD-BEEC74D1FAC1}"/>
            </c:ext>
          </c:extLst>
        </c:ser>
        <c:dLbls>
          <c:showLegendKey val="0"/>
          <c:showVal val="1"/>
          <c:showCatName val="0"/>
          <c:showSerName val="0"/>
          <c:showPercent val="0"/>
          <c:showBubbleSize val="0"/>
        </c:dLbls>
        <c:axId val="402412928"/>
        <c:axId val="402413312"/>
      </c:scatterChart>
      <c:valAx>
        <c:axId val="402412928"/>
        <c:scaling>
          <c:orientation val="minMax"/>
          <c:max val="10.5"/>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2413312"/>
        <c:crosses val="autoZero"/>
        <c:crossBetween val="midCat"/>
      </c:valAx>
      <c:valAx>
        <c:axId val="402413312"/>
        <c:scaling>
          <c:orientation val="minMax"/>
          <c:max val="63"/>
          <c:min val="2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0241292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三重県いなべ市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45,713
43,497
219.83
23,193,421
21,217,325
1,739,507
13,387,118
30,304,728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26.3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財政力指数は、</a:t>
          </a:r>
          <a:r>
            <a:rPr kumimoji="1" lang="en-US" altLang="ja-JP" sz="1100">
              <a:solidFill>
                <a:schemeClr val="dk1"/>
              </a:solidFill>
              <a:effectLst/>
              <a:latin typeface="+mn-lt"/>
              <a:ea typeface="+mn-ea"/>
              <a:cs typeface="+mn-cs"/>
            </a:rPr>
            <a:t>0.02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0.85</a:t>
          </a:r>
          <a:r>
            <a:rPr kumimoji="1" lang="ja-JP" altLang="ja-JP" sz="1100">
              <a:solidFill>
                <a:schemeClr val="dk1"/>
              </a:solidFill>
              <a:effectLst/>
              <a:latin typeface="+mn-lt"/>
              <a:ea typeface="+mn-ea"/>
              <a:cs typeface="+mn-cs"/>
            </a:rPr>
            <a:t>となりました。</a:t>
          </a:r>
          <a:endParaRPr lang="ja-JP" altLang="ja-JP" sz="1400">
            <a:effectLst/>
          </a:endParaRPr>
        </a:p>
        <a:p>
          <a:r>
            <a:rPr kumimoji="1" lang="ja-JP" altLang="ja-JP" sz="1100">
              <a:solidFill>
                <a:schemeClr val="dk1"/>
              </a:solidFill>
              <a:effectLst/>
              <a:latin typeface="+mn-lt"/>
              <a:ea typeface="+mn-ea"/>
              <a:cs typeface="+mn-cs"/>
            </a:rPr>
            <a:t>　これは、基準財政収入額が法人市民税</a:t>
          </a:r>
          <a:r>
            <a:rPr kumimoji="1" lang="ja-JP" altLang="en-US" sz="1100">
              <a:solidFill>
                <a:schemeClr val="dk1"/>
              </a:solidFill>
              <a:effectLst/>
              <a:latin typeface="+mn-lt"/>
              <a:ea typeface="+mn-ea"/>
              <a:cs typeface="+mn-cs"/>
            </a:rPr>
            <a:t>算入額や固定資産税</a:t>
          </a:r>
          <a:r>
            <a:rPr kumimoji="1" lang="ja-JP" altLang="ja-JP" sz="1100">
              <a:solidFill>
                <a:schemeClr val="dk1"/>
              </a:solidFill>
              <a:effectLst/>
              <a:latin typeface="+mn-lt"/>
              <a:ea typeface="+mn-ea"/>
              <a:cs typeface="+mn-cs"/>
            </a:rPr>
            <a:t>算入額の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により</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億円</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、基準財政需要額が実額算入公債費の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や臨財債振替相当額の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などにより</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億円</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となったためです。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45</xdr:row>
      <xdr:rowOff>13758</xdr:rowOff>
    </xdr:to>
    <xdr:cxnSp macro="">
      <xdr:nvCxnSpPr>
        <xdr:cNvPr id="64" name="直線コネクタ 63"/>
        <xdr:cNvCxnSpPr/>
      </xdr:nvCxnSpPr>
      <xdr:spPr>
        <a:xfrm flipV="1">
          <a:off x="4953000" y="6080125"/>
          <a:ext cx="0" cy="16488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7"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8" name="直線コネクタ 67"/>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138642</xdr:rowOff>
    </xdr:from>
    <xdr:to>
      <xdr:col>23</xdr:col>
      <xdr:colOff>133350</xdr:colOff>
      <xdr:row>38</xdr:row>
      <xdr:rowOff>7408</xdr:rowOff>
    </xdr:to>
    <xdr:cxnSp macro="">
      <xdr:nvCxnSpPr>
        <xdr:cNvPr id="69" name="直線コネクタ 68"/>
        <xdr:cNvCxnSpPr/>
      </xdr:nvCxnSpPr>
      <xdr:spPr>
        <a:xfrm flipV="1">
          <a:off x="4114800" y="6482292"/>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108602</xdr:rowOff>
    </xdr:from>
    <xdr:ext cx="762000" cy="259045"/>
    <xdr:sp macro="" textlink="">
      <xdr:nvSpPr>
        <xdr:cNvPr id="70" name="財政力平均値テキスト"/>
        <xdr:cNvSpPr txBox="1"/>
      </xdr:nvSpPr>
      <xdr:spPr>
        <a:xfrm>
          <a:off x="5041900" y="696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158750</xdr:rowOff>
    </xdr:from>
    <xdr:to>
      <xdr:col>19</xdr:col>
      <xdr:colOff>133350</xdr:colOff>
      <xdr:row>38</xdr:row>
      <xdr:rowOff>7408</xdr:rowOff>
    </xdr:to>
    <xdr:cxnSp macro="">
      <xdr:nvCxnSpPr>
        <xdr:cNvPr id="72" name="直線コネクタ 71"/>
        <xdr:cNvCxnSpPr/>
      </xdr:nvCxnSpPr>
      <xdr:spPr>
        <a:xfrm>
          <a:off x="3225800" y="65024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116417</xdr:rowOff>
    </xdr:from>
    <xdr:to>
      <xdr:col>19</xdr:col>
      <xdr:colOff>184150</xdr:colOff>
      <xdr:row>41</xdr:row>
      <xdr:rowOff>46567</xdr:rowOff>
    </xdr:to>
    <xdr:sp macro="" textlink="">
      <xdr:nvSpPr>
        <xdr:cNvPr id="73" name="フローチャート: 判断 72"/>
        <xdr:cNvSpPr/>
      </xdr:nvSpPr>
      <xdr:spPr>
        <a:xfrm>
          <a:off x="4064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31344</xdr:rowOff>
    </xdr:from>
    <xdr:ext cx="736600" cy="259045"/>
    <xdr:sp macro="" textlink="">
      <xdr:nvSpPr>
        <xdr:cNvPr id="74" name="テキスト ボックス 73"/>
        <xdr:cNvSpPr txBox="1"/>
      </xdr:nvSpPr>
      <xdr:spPr>
        <a:xfrm>
          <a:off x="3733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158750</xdr:rowOff>
    </xdr:from>
    <xdr:to>
      <xdr:col>15</xdr:col>
      <xdr:colOff>82550</xdr:colOff>
      <xdr:row>38</xdr:row>
      <xdr:rowOff>7408</xdr:rowOff>
    </xdr:to>
    <xdr:cxnSp macro="">
      <xdr:nvCxnSpPr>
        <xdr:cNvPr id="75" name="直線コネクタ 74"/>
        <xdr:cNvCxnSpPr/>
      </xdr:nvCxnSpPr>
      <xdr:spPr>
        <a:xfrm flipV="1">
          <a:off x="2336800" y="65024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116417</xdr:rowOff>
    </xdr:from>
    <xdr:to>
      <xdr:col>15</xdr:col>
      <xdr:colOff>133350</xdr:colOff>
      <xdr:row>41</xdr:row>
      <xdr:rowOff>46567</xdr:rowOff>
    </xdr:to>
    <xdr:sp macro="" textlink="">
      <xdr:nvSpPr>
        <xdr:cNvPr id="76" name="フローチャート: 判断 75"/>
        <xdr:cNvSpPr/>
      </xdr:nvSpPr>
      <xdr:spPr>
        <a:xfrm>
          <a:off x="3175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31344</xdr:rowOff>
    </xdr:from>
    <xdr:ext cx="762000" cy="259045"/>
    <xdr:sp macro="" textlink="">
      <xdr:nvSpPr>
        <xdr:cNvPr id="77" name="テキスト ボックス 76"/>
        <xdr:cNvSpPr txBox="1"/>
      </xdr:nvSpPr>
      <xdr:spPr>
        <a:xfrm>
          <a:off x="2844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138642</xdr:rowOff>
    </xdr:from>
    <xdr:to>
      <xdr:col>11</xdr:col>
      <xdr:colOff>31750</xdr:colOff>
      <xdr:row>38</xdr:row>
      <xdr:rowOff>7408</xdr:rowOff>
    </xdr:to>
    <xdr:cxnSp macro="">
      <xdr:nvCxnSpPr>
        <xdr:cNvPr id="78" name="直線コネクタ 77"/>
        <xdr:cNvCxnSpPr/>
      </xdr:nvCxnSpPr>
      <xdr:spPr>
        <a:xfrm>
          <a:off x="1447800" y="648229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51452</xdr:rowOff>
    </xdr:from>
    <xdr:ext cx="762000" cy="259045"/>
    <xdr:sp macro="" textlink="">
      <xdr:nvSpPr>
        <xdr:cNvPr id="80" name="テキスト ボックス 79"/>
        <xdr:cNvSpPr txBox="1"/>
      </xdr:nvSpPr>
      <xdr:spPr>
        <a:xfrm>
          <a:off x="1955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5292</xdr:rowOff>
    </xdr:from>
    <xdr:to>
      <xdr:col>7</xdr:col>
      <xdr:colOff>31750</xdr:colOff>
      <xdr:row>41</xdr:row>
      <xdr:rowOff>106892</xdr:rowOff>
    </xdr:to>
    <xdr:sp macro="" textlink="">
      <xdr:nvSpPr>
        <xdr:cNvPr id="81" name="フローチャート: 判断 80"/>
        <xdr:cNvSpPr/>
      </xdr:nvSpPr>
      <xdr:spPr>
        <a:xfrm>
          <a:off x="1397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91669</xdr:rowOff>
    </xdr:from>
    <xdr:ext cx="762000" cy="259045"/>
    <xdr:sp macro="" textlink="">
      <xdr:nvSpPr>
        <xdr:cNvPr id="82" name="テキスト ボックス 81"/>
        <xdr:cNvSpPr txBox="1"/>
      </xdr:nvSpPr>
      <xdr:spPr>
        <a:xfrm>
          <a:off x="1066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87842</xdr:rowOff>
    </xdr:from>
    <xdr:to>
      <xdr:col>23</xdr:col>
      <xdr:colOff>184150</xdr:colOff>
      <xdr:row>38</xdr:row>
      <xdr:rowOff>17991</xdr:rowOff>
    </xdr:to>
    <xdr:sp macro="" textlink="">
      <xdr:nvSpPr>
        <xdr:cNvPr id="88" name="楕円 87"/>
        <xdr:cNvSpPr/>
      </xdr:nvSpPr>
      <xdr:spPr>
        <a:xfrm>
          <a:off x="4902200" y="64314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104369</xdr:rowOff>
    </xdr:from>
    <xdr:ext cx="762000" cy="259045"/>
    <xdr:sp macro="" textlink="">
      <xdr:nvSpPr>
        <xdr:cNvPr id="89" name="財政力該当値テキスト"/>
        <xdr:cNvSpPr txBox="1"/>
      </xdr:nvSpPr>
      <xdr:spPr>
        <a:xfrm>
          <a:off x="5041900" y="627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128058</xdr:rowOff>
    </xdr:from>
    <xdr:to>
      <xdr:col>19</xdr:col>
      <xdr:colOff>184150</xdr:colOff>
      <xdr:row>38</xdr:row>
      <xdr:rowOff>58209</xdr:rowOff>
    </xdr:to>
    <xdr:sp macro="" textlink="">
      <xdr:nvSpPr>
        <xdr:cNvPr id="90" name="楕円 89"/>
        <xdr:cNvSpPr/>
      </xdr:nvSpPr>
      <xdr:spPr>
        <a:xfrm>
          <a:off x="4064000" y="64717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68385</xdr:rowOff>
    </xdr:from>
    <xdr:ext cx="736600" cy="259045"/>
    <xdr:sp macro="" textlink="">
      <xdr:nvSpPr>
        <xdr:cNvPr id="91" name="テキスト ボックス 90"/>
        <xdr:cNvSpPr txBox="1"/>
      </xdr:nvSpPr>
      <xdr:spPr>
        <a:xfrm>
          <a:off x="3733800" y="6240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107950</xdr:rowOff>
    </xdr:from>
    <xdr:to>
      <xdr:col>15</xdr:col>
      <xdr:colOff>133350</xdr:colOff>
      <xdr:row>38</xdr:row>
      <xdr:rowOff>38100</xdr:rowOff>
    </xdr:to>
    <xdr:sp macro="" textlink="">
      <xdr:nvSpPr>
        <xdr:cNvPr id="92" name="楕円 91"/>
        <xdr:cNvSpPr/>
      </xdr:nvSpPr>
      <xdr:spPr>
        <a:xfrm>
          <a:off x="3175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48277</xdr:rowOff>
    </xdr:from>
    <xdr:ext cx="762000" cy="259045"/>
    <xdr:sp macro="" textlink="">
      <xdr:nvSpPr>
        <xdr:cNvPr id="93" name="テキスト ボックス 92"/>
        <xdr:cNvSpPr txBox="1"/>
      </xdr:nvSpPr>
      <xdr:spPr>
        <a:xfrm>
          <a:off x="2844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128058</xdr:rowOff>
    </xdr:from>
    <xdr:to>
      <xdr:col>11</xdr:col>
      <xdr:colOff>82550</xdr:colOff>
      <xdr:row>38</xdr:row>
      <xdr:rowOff>58209</xdr:rowOff>
    </xdr:to>
    <xdr:sp macro="" textlink="">
      <xdr:nvSpPr>
        <xdr:cNvPr id="94" name="楕円 93"/>
        <xdr:cNvSpPr/>
      </xdr:nvSpPr>
      <xdr:spPr>
        <a:xfrm>
          <a:off x="2286000" y="64717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68385</xdr:rowOff>
    </xdr:from>
    <xdr:ext cx="762000" cy="259045"/>
    <xdr:sp macro="" textlink="">
      <xdr:nvSpPr>
        <xdr:cNvPr id="95" name="テキスト ボックス 94"/>
        <xdr:cNvSpPr txBox="1"/>
      </xdr:nvSpPr>
      <xdr:spPr>
        <a:xfrm>
          <a:off x="1955800" y="624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87842</xdr:rowOff>
    </xdr:from>
    <xdr:to>
      <xdr:col>7</xdr:col>
      <xdr:colOff>31750</xdr:colOff>
      <xdr:row>38</xdr:row>
      <xdr:rowOff>17991</xdr:rowOff>
    </xdr:to>
    <xdr:sp macro="" textlink="">
      <xdr:nvSpPr>
        <xdr:cNvPr id="96" name="楕円 95"/>
        <xdr:cNvSpPr/>
      </xdr:nvSpPr>
      <xdr:spPr>
        <a:xfrm>
          <a:off x="1397000" y="64314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28169</xdr:rowOff>
    </xdr:from>
    <xdr:ext cx="762000" cy="259045"/>
    <xdr:sp macro="" textlink="">
      <xdr:nvSpPr>
        <xdr:cNvPr id="97" name="テキスト ボックス 96"/>
        <xdr:cNvSpPr txBox="1"/>
      </xdr:nvSpPr>
      <xdr:spPr>
        <a:xfrm>
          <a:off x="1066800" y="620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経常収支比率は、</a:t>
          </a:r>
          <a:r>
            <a:rPr kumimoji="1" lang="en-US" altLang="ja-JP" sz="1100">
              <a:solidFill>
                <a:schemeClr val="dk1"/>
              </a:solidFill>
              <a:effectLst/>
              <a:latin typeface="+mn-lt"/>
              <a:ea typeface="+mn-ea"/>
              <a:cs typeface="+mn-cs"/>
            </a:rPr>
            <a:t>5.8</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93.5</a:t>
          </a:r>
          <a:r>
            <a:rPr kumimoji="1" lang="ja-JP" altLang="ja-JP" sz="1100">
              <a:solidFill>
                <a:schemeClr val="dk1"/>
              </a:solidFill>
              <a:effectLst/>
              <a:latin typeface="+mn-lt"/>
              <a:ea typeface="+mn-ea"/>
              <a:cs typeface="+mn-cs"/>
            </a:rPr>
            <a:t>％となりました。</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分子の</a:t>
          </a:r>
          <a:r>
            <a:rPr kumimoji="1" lang="ja-JP" altLang="ja-JP" sz="1100">
              <a:solidFill>
                <a:schemeClr val="dk1"/>
              </a:solidFill>
              <a:effectLst/>
              <a:latin typeface="+mn-lt"/>
              <a:ea typeface="+mn-ea"/>
              <a:cs typeface="+mn-cs"/>
            </a:rPr>
            <a:t>経常経費充当一般財源は</a:t>
          </a:r>
          <a:r>
            <a:rPr kumimoji="1" lang="ja-JP" altLang="en-US" sz="1100">
              <a:solidFill>
                <a:schemeClr val="dk1"/>
              </a:solidFill>
              <a:effectLst/>
              <a:latin typeface="+mn-lt"/>
              <a:ea typeface="+mn-ea"/>
              <a:cs typeface="+mn-cs"/>
            </a:rPr>
            <a:t>他会計繰出金の減により</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億円減となり、分母の</a:t>
          </a:r>
          <a:r>
            <a:rPr kumimoji="1" lang="ja-JP" altLang="ja-JP" sz="1100">
              <a:solidFill>
                <a:schemeClr val="dk1"/>
              </a:solidFill>
              <a:effectLst/>
              <a:latin typeface="+mn-lt"/>
              <a:ea typeface="+mn-ea"/>
              <a:cs typeface="+mn-cs"/>
            </a:rPr>
            <a:t>経常一般財源総額が</a:t>
          </a:r>
          <a:r>
            <a:rPr kumimoji="1" lang="ja-JP" altLang="en-US" sz="1100">
              <a:solidFill>
                <a:schemeClr val="dk1"/>
              </a:solidFill>
              <a:effectLst/>
              <a:latin typeface="+mn-lt"/>
              <a:ea typeface="+mn-ea"/>
              <a:cs typeface="+mn-cs"/>
            </a:rPr>
            <a:t>普通交付税の減</a:t>
          </a:r>
          <a:r>
            <a:rPr kumimoji="1" lang="ja-JP" altLang="ja-JP" sz="1100">
              <a:solidFill>
                <a:schemeClr val="dk1"/>
              </a:solidFill>
              <a:effectLst/>
              <a:latin typeface="+mn-lt"/>
              <a:ea typeface="+mn-ea"/>
              <a:cs typeface="+mn-cs"/>
            </a:rPr>
            <a:t>や</a:t>
          </a:r>
          <a:r>
            <a:rPr kumimoji="1" lang="ja-JP" altLang="en-US" sz="1100">
              <a:solidFill>
                <a:schemeClr val="dk1"/>
              </a:solidFill>
              <a:effectLst/>
              <a:latin typeface="+mn-lt"/>
              <a:ea typeface="+mn-ea"/>
              <a:cs typeface="+mn-cs"/>
            </a:rPr>
            <a:t>市税</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などにより</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億円</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りました。分子の減少以上に分母が減少したため、経常収支比率が上昇しました。</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165608</xdr:rowOff>
    </xdr:from>
    <xdr:to>
      <xdr:col>23</xdr:col>
      <xdr:colOff>133350</xdr:colOff>
      <xdr:row>65</xdr:row>
      <xdr:rowOff>143002</xdr:rowOff>
    </xdr:to>
    <xdr:cxnSp macro="">
      <xdr:nvCxnSpPr>
        <xdr:cNvPr id="125" name="直線コネクタ 124"/>
        <xdr:cNvCxnSpPr/>
      </xdr:nvCxnSpPr>
      <xdr:spPr>
        <a:xfrm flipV="1">
          <a:off x="4953000" y="10109708"/>
          <a:ext cx="0" cy="11775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115079</xdr:rowOff>
    </xdr:from>
    <xdr:ext cx="762000" cy="259045"/>
    <xdr:sp macro="" textlink="">
      <xdr:nvSpPr>
        <xdr:cNvPr id="126" name="財政構造の弾力性最小値テキスト"/>
        <xdr:cNvSpPr txBox="1"/>
      </xdr:nvSpPr>
      <xdr:spPr>
        <a:xfrm>
          <a:off x="5041900" y="1125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143002</xdr:rowOff>
    </xdr:from>
    <xdr:to>
      <xdr:col>24</xdr:col>
      <xdr:colOff>12700</xdr:colOff>
      <xdr:row>65</xdr:row>
      <xdr:rowOff>143002</xdr:rowOff>
    </xdr:to>
    <xdr:cxnSp macro="">
      <xdr:nvCxnSpPr>
        <xdr:cNvPr id="127" name="直線コネクタ 126"/>
        <xdr:cNvCxnSpPr/>
      </xdr:nvCxnSpPr>
      <xdr:spPr>
        <a:xfrm>
          <a:off x="4864100" y="1128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80535</xdr:rowOff>
    </xdr:from>
    <xdr:ext cx="762000" cy="259045"/>
    <xdr:sp macro="" textlink="">
      <xdr:nvSpPr>
        <xdr:cNvPr id="128" name="財政構造の弾力性最大値テキスト"/>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165608</xdr:rowOff>
    </xdr:from>
    <xdr:to>
      <xdr:col>24</xdr:col>
      <xdr:colOff>12700</xdr:colOff>
      <xdr:row>58</xdr:row>
      <xdr:rowOff>165608</xdr:rowOff>
    </xdr:to>
    <xdr:cxnSp macro="">
      <xdr:nvCxnSpPr>
        <xdr:cNvPr id="129" name="直線コネクタ 128"/>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155702</xdr:rowOff>
    </xdr:from>
    <xdr:to>
      <xdr:col>23</xdr:col>
      <xdr:colOff>133350</xdr:colOff>
      <xdr:row>62</xdr:row>
      <xdr:rowOff>92710</xdr:rowOff>
    </xdr:to>
    <xdr:cxnSp macro="">
      <xdr:nvCxnSpPr>
        <xdr:cNvPr id="130" name="直線コネクタ 129"/>
        <xdr:cNvCxnSpPr/>
      </xdr:nvCxnSpPr>
      <xdr:spPr>
        <a:xfrm>
          <a:off x="4114800" y="10442702"/>
          <a:ext cx="838200" cy="27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5351</xdr:rowOff>
    </xdr:from>
    <xdr:ext cx="762000" cy="259045"/>
    <xdr:sp macro="" textlink="">
      <xdr:nvSpPr>
        <xdr:cNvPr id="131" name="財政構造の弾力性平均値テキスト"/>
        <xdr:cNvSpPr txBox="1"/>
      </xdr:nvSpPr>
      <xdr:spPr>
        <a:xfrm>
          <a:off x="5041900" y="10463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160274</xdr:rowOff>
    </xdr:from>
    <xdr:to>
      <xdr:col>23</xdr:col>
      <xdr:colOff>184150</xdr:colOff>
      <xdr:row>62</xdr:row>
      <xdr:rowOff>90424</xdr:rowOff>
    </xdr:to>
    <xdr:sp macro="" textlink="">
      <xdr:nvSpPr>
        <xdr:cNvPr id="132" name="フローチャート: 判断 131"/>
        <xdr:cNvSpPr/>
      </xdr:nvSpPr>
      <xdr:spPr>
        <a:xfrm>
          <a:off x="49022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155702</xdr:rowOff>
    </xdr:from>
    <xdr:to>
      <xdr:col>19</xdr:col>
      <xdr:colOff>133350</xdr:colOff>
      <xdr:row>63</xdr:row>
      <xdr:rowOff>17780</xdr:rowOff>
    </xdr:to>
    <xdr:cxnSp macro="">
      <xdr:nvCxnSpPr>
        <xdr:cNvPr id="133" name="直線コネクタ 132"/>
        <xdr:cNvCxnSpPr/>
      </xdr:nvCxnSpPr>
      <xdr:spPr>
        <a:xfrm flipV="1">
          <a:off x="3225800" y="10442702"/>
          <a:ext cx="889000" cy="37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126492</xdr:rowOff>
    </xdr:from>
    <xdr:to>
      <xdr:col>19</xdr:col>
      <xdr:colOff>184150</xdr:colOff>
      <xdr:row>62</xdr:row>
      <xdr:rowOff>56642</xdr:rowOff>
    </xdr:to>
    <xdr:sp macro="" textlink="">
      <xdr:nvSpPr>
        <xdr:cNvPr id="134" name="フローチャート: 判断 133"/>
        <xdr:cNvSpPr/>
      </xdr:nvSpPr>
      <xdr:spPr>
        <a:xfrm>
          <a:off x="4064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41419</xdr:rowOff>
    </xdr:from>
    <xdr:ext cx="736600" cy="259045"/>
    <xdr:sp macro="" textlink="">
      <xdr:nvSpPr>
        <xdr:cNvPr id="135" name="テキスト ボックス 134"/>
        <xdr:cNvSpPr txBox="1"/>
      </xdr:nvSpPr>
      <xdr:spPr>
        <a:xfrm>
          <a:off x="3733800" y="10671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160528</xdr:rowOff>
    </xdr:from>
    <xdr:to>
      <xdr:col>15</xdr:col>
      <xdr:colOff>82550</xdr:colOff>
      <xdr:row>63</xdr:row>
      <xdr:rowOff>17780</xdr:rowOff>
    </xdr:to>
    <xdr:cxnSp macro="">
      <xdr:nvCxnSpPr>
        <xdr:cNvPr id="136" name="直線コネクタ 135"/>
        <xdr:cNvCxnSpPr/>
      </xdr:nvCxnSpPr>
      <xdr:spPr>
        <a:xfrm>
          <a:off x="2336800" y="10447528"/>
          <a:ext cx="889000" cy="37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131318</xdr:rowOff>
    </xdr:from>
    <xdr:to>
      <xdr:col>15</xdr:col>
      <xdr:colOff>133350</xdr:colOff>
      <xdr:row>62</xdr:row>
      <xdr:rowOff>61468</xdr:rowOff>
    </xdr:to>
    <xdr:sp macro="" textlink="">
      <xdr:nvSpPr>
        <xdr:cNvPr id="137" name="フローチャート: 判断 136"/>
        <xdr:cNvSpPr/>
      </xdr:nvSpPr>
      <xdr:spPr>
        <a:xfrm>
          <a:off x="3175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71645</xdr:rowOff>
    </xdr:from>
    <xdr:ext cx="762000" cy="259045"/>
    <xdr:sp macro="" textlink="">
      <xdr:nvSpPr>
        <xdr:cNvPr id="138" name="テキスト ボックス 137"/>
        <xdr:cNvSpPr txBox="1"/>
      </xdr:nvSpPr>
      <xdr:spPr>
        <a:xfrm>
          <a:off x="2844800" y="1035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160528</xdr:rowOff>
    </xdr:from>
    <xdr:to>
      <xdr:col>11</xdr:col>
      <xdr:colOff>31750</xdr:colOff>
      <xdr:row>64</xdr:row>
      <xdr:rowOff>58674</xdr:rowOff>
    </xdr:to>
    <xdr:cxnSp macro="">
      <xdr:nvCxnSpPr>
        <xdr:cNvPr id="139" name="直線コネクタ 138"/>
        <xdr:cNvCxnSpPr/>
      </xdr:nvCxnSpPr>
      <xdr:spPr>
        <a:xfrm flipV="1">
          <a:off x="1447800" y="10447528"/>
          <a:ext cx="889000" cy="583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87884</xdr:rowOff>
    </xdr:from>
    <xdr:to>
      <xdr:col>11</xdr:col>
      <xdr:colOff>82550</xdr:colOff>
      <xdr:row>62</xdr:row>
      <xdr:rowOff>18034</xdr:rowOff>
    </xdr:to>
    <xdr:sp macro="" textlink="">
      <xdr:nvSpPr>
        <xdr:cNvPr id="140" name="フローチャート: 判断 139"/>
        <xdr:cNvSpPr/>
      </xdr:nvSpPr>
      <xdr:spPr>
        <a:xfrm>
          <a:off x="2286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2811</xdr:rowOff>
    </xdr:from>
    <xdr:ext cx="762000" cy="259045"/>
    <xdr:sp macro="" textlink="">
      <xdr:nvSpPr>
        <xdr:cNvPr id="141" name="テキスト ボックス 140"/>
        <xdr:cNvSpPr txBox="1"/>
      </xdr:nvSpPr>
      <xdr:spPr>
        <a:xfrm>
          <a:off x="1955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133858</xdr:rowOff>
    </xdr:from>
    <xdr:to>
      <xdr:col>7</xdr:col>
      <xdr:colOff>31750</xdr:colOff>
      <xdr:row>61</xdr:row>
      <xdr:rowOff>64008</xdr:rowOff>
    </xdr:to>
    <xdr:sp macro="" textlink="">
      <xdr:nvSpPr>
        <xdr:cNvPr id="142" name="フローチャート: 判断 141"/>
        <xdr:cNvSpPr/>
      </xdr:nvSpPr>
      <xdr:spPr>
        <a:xfrm>
          <a:off x="1397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74185</xdr:rowOff>
    </xdr:from>
    <xdr:ext cx="762000" cy="259045"/>
    <xdr:sp macro="" textlink="">
      <xdr:nvSpPr>
        <xdr:cNvPr id="143" name="テキスト ボックス 142"/>
        <xdr:cNvSpPr txBox="1"/>
      </xdr:nvSpPr>
      <xdr:spPr>
        <a:xfrm>
          <a:off x="1066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49" name="楕円 148"/>
        <xdr:cNvSpPr/>
      </xdr:nvSpPr>
      <xdr:spPr>
        <a:xfrm>
          <a:off x="49022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13987</xdr:rowOff>
    </xdr:from>
    <xdr:ext cx="762000" cy="259045"/>
    <xdr:sp macro="" textlink="">
      <xdr:nvSpPr>
        <xdr:cNvPr id="150" name="財政構造の弾力性該当値テキスト"/>
        <xdr:cNvSpPr txBox="1"/>
      </xdr:nvSpPr>
      <xdr:spPr>
        <a:xfrm>
          <a:off x="5041900" y="10643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104902</xdr:rowOff>
    </xdr:from>
    <xdr:to>
      <xdr:col>19</xdr:col>
      <xdr:colOff>184150</xdr:colOff>
      <xdr:row>61</xdr:row>
      <xdr:rowOff>35052</xdr:rowOff>
    </xdr:to>
    <xdr:sp macro="" textlink="">
      <xdr:nvSpPr>
        <xdr:cNvPr id="151" name="楕円 150"/>
        <xdr:cNvSpPr/>
      </xdr:nvSpPr>
      <xdr:spPr>
        <a:xfrm>
          <a:off x="4064000" y="1039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45229</xdr:rowOff>
    </xdr:from>
    <xdr:ext cx="736600" cy="259045"/>
    <xdr:sp macro="" textlink="">
      <xdr:nvSpPr>
        <xdr:cNvPr id="152" name="テキスト ボックス 151"/>
        <xdr:cNvSpPr txBox="1"/>
      </xdr:nvSpPr>
      <xdr:spPr>
        <a:xfrm>
          <a:off x="3733800" y="10160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138430</xdr:rowOff>
    </xdr:from>
    <xdr:to>
      <xdr:col>15</xdr:col>
      <xdr:colOff>133350</xdr:colOff>
      <xdr:row>63</xdr:row>
      <xdr:rowOff>68580</xdr:rowOff>
    </xdr:to>
    <xdr:sp macro="" textlink="">
      <xdr:nvSpPr>
        <xdr:cNvPr id="153" name="楕円 152"/>
        <xdr:cNvSpPr/>
      </xdr:nvSpPr>
      <xdr:spPr>
        <a:xfrm>
          <a:off x="3175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53357</xdr:rowOff>
    </xdr:from>
    <xdr:ext cx="762000" cy="259045"/>
    <xdr:sp macro="" textlink="">
      <xdr:nvSpPr>
        <xdr:cNvPr id="154" name="テキスト ボックス 153"/>
        <xdr:cNvSpPr txBox="1"/>
      </xdr:nvSpPr>
      <xdr:spPr>
        <a:xfrm>
          <a:off x="2844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109728</xdr:rowOff>
    </xdr:from>
    <xdr:to>
      <xdr:col>11</xdr:col>
      <xdr:colOff>82550</xdr:colOff>
      <xdr:row>61</xdr:row>
      <xdr:rowOff>39878</xdr:rowOff>
    </xdr:to>
    <xdr:sp macro="" textlink="">
      <xdr:nvSpPr>
        <xdr:cNvPr id="155" name="楕円 154"/>
        <xdr:cNvSpPr/>
      </xdr:nvSpPr>
      <xdr:spPr>
        <a:xfrm>
          <a:off x="2286000" y="1039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50055</xdr:rowOff>
    </xdr:from>
    <xdr:ext cx="762000" cy="259045"/>
    <xdr:sp macro="" textlink="">
      <xdr:nvSpPr>
        <xdr:cNvPr id="156" name="テキスト ボックス 155"/>
        <xdr:cNvSpPr txBox="1"/>
      </xdr:nvSpPr>
      <xdr:spPr>
        <a:xfrm>
          <a:off x="1955800" y="1016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7874</xdr:rowOff>
    </xdr:from>
    <xdr:to>
      <xdr:col>7</xdr:col>
      <xdr:colOff>31750</xdr:colOff>
      <xdr:row>64</xdr:row>
      <xdr:rowOff>109474</xdr:rowOff>
    </xdr:to>
    <xdr:sp macro="" textlink="">
      <xdr:nvSpPr>
        <xdr:cNvPr id="157" name="楕円 156"/>
        <xdr:cNvSpPr/>
      </xdr:nvSpPr>
      <xdr:spPr>
        <a:xfrm>
          <a:off x="1397000" y="1098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94251</xdr:rowOff>
    </xdr:from>
    <xdr:ext cx="762000" cy="259045"/>
    <xdr:sp macro="" textlink="">
      <xdr:nvSpPr>
        <xdr:cNvPr id="158" name="テキスト ボックス 157"/>
        <xdr:cNvSpPr txBox="1"/>
      </xdr:nvSpPr>
      <xdr:spPr>
        <a:xfrm>
          <a:off x="1066800" y="1106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[153,405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人口１人当たり人件費・物件費等は、</a:t>
          </a:r>
          <a:r>
            <a:rPr kumimoji="1" lang="en-US" altLang="ja-JP" sz="1100">
              <a:solidFill>
                <a:schemeClr val="dk1"/>
              </a:solidFill>
              <a:effectLst/>
              <a:latin typeface="+mn-lt"/>
              <a:ea typeface="+mn-ea"/>
              <a:cs typeface="+mn-cs"/>
            </a:rPr>
            <a:t>15,165</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153,405</a:t>
          </a:r>
          <a:r>
            <a:rPr kumimoji="1" lang="ja-JP" altLang="ja-JP" sz="1100">
              <a:solidFill>
                <a:schemeClr val="dk1"/>
              </a:solidFill>
              <a:effectLst/>
              <a:latin typeface="+mn-lt"/>
              <a:ea typeface="+mn-ea"/>
              <a:cs typeface="+mn-cs"/>
            </a:rPr>
            <a:t>円となりました。</a:t>
          </a:r>
          <a:endParaRPr lang="ja-JP" altLang="ja-JP" sz="1400">
            <a:effectLst/>
          </a:endParaRPr>
        </a:p>
        <a:p>
          <a:r>
            <a:rPr kumimoji="1" lang="ja-JP" altLang="ja-JP" sz="1100">
              <a:solidFill>
                <a:schemeClr val="dk1"/>
              </a:solidFill>
              <a:effectLst/>
              <a:latin typeface="+mn-lt"/>
              <a:ea typeface="+mn-ea"/>
              <a:cs typeface="+mn-cs"/>
            </a:rPr>
            <a:t>　これは、</a:t>
          </a:r>
          <a:r>
            <a:rPr kumimoji="1" lang="ja-JP" altLang="en-US" sz="1100">
              <a:solidFill>
                <a:schemeClr val="dk1"/>
              </a:solidFill>
              <a:effectLst/>
              <a:latin typeface="+mn-lt"/>
              <a:ea typeface="+mn-ea"/>
              <a:cs typeface="+mn-cs"/>
            </a:rPr>
            <a:t>庁舎移転事業など</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物件</a:t>
          </a:r>
          <a:r>
            <a:rPr kumimoji="1" lang="ja-JP" altLang="ja-JP" sz="1100">
              <a:solidFill>
                <a:schemeClr val="dk1"/>
              </a:solidFill>
              <a:effectLst/>
              <a:latin typeface="+mn-lt"/>
              <a:ea typeface="+mn-ea"/>
              <a:cs typeface="+mn-cs"/>
            </a:rPr>
            <a:t>費が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したためです。</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年度まで</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類似団体平均に比べて当市の数値が</a:t>
          </a:r>
          <a:r>
            <a:rPr kumimoji="1" lang="ja-JP" altLang="en-US" sz="1100">
              <a:solidFill>
                <a:schemeClr val="dk1"/>
              </a:solidFill>
              <a:effectLst/>
              <a:latin typeface="+mn-lt"/>
              <a:ea typeface="+mn-ea"/>
              <a:cs typeface="+mn-cs"/>
            </a:rPr>
            <a:t>低く</a:t>
          </a:r>
          <a:r>
            <a:rPr kumimoji="1" lang="ja-JP" altLang="ja-JP" sz="1100">
              <a:solidFill>
                <a:schemeClr val="dk1"/>
              </a:solidFill>
              <a:effectLst/>
              <a:latin typeface="+mn-lt"/>
              <a:ea typeface="+mn-ea"/>
              <a:cs typeface="+mn-cs"/>
            </a:rPr>
            <a:t>なっていましたが、</a:t>
          </a:r>
          <a:r>
            <a:rPr kumimoji="1" lang="ja-JP" altLang="en-US" sz="1100">
              <a:solidFill>
                <a:schemeClr val="dk1"/>
              </a:solidFill>
              <a:effectLst/>
              <a:latin typeface="+mn-lt"/>
              <a:ea typeface="+mn-ea"/>
              <a:cs typeface="+mn-cs"/>
            </a:rPr>
            <a:t>今年</a:t>
          </a:r>
          <a:r>
            <a:rPr kumimoji="1" lang="ja-JP" altLang="ja-JP" sz="1100">
              <a:solidFill>
                <a:schemeClr val="dk1"/>
              </a:solidFill>
              <a:effectLst/>
              <a:latin typeface="+mn-lt"/>
              <a:ea typeface="+mn-ea"/>
              <a:cs typeface="+mn-cs"/>
            </a:rPr>
            <a:t>度から類似団体平均を</a:t>
          </a:r>
          <a:r>
            <a:rPr kumimoji="1" lang="ja-JP" altLang="en-US" sz="1100">
              <a:solidFill>
                <a:schemeClr val="dk1"/>
              </a:solidFill>
              <a:effectLst/>
              <a:latin typeface="+mn-lt"/>
              <a:ea typeface="+mn-ea"/>
              <a:cs typeface="+mn-cs"/>
            </a:rPr>
            <a:t>上回りました</a:t>
          </a:r>
          <a:r>
            <a:rPr kumimoji="1" lang="ja-JP" altLang="ja-JP" sz="1100">
              <a:solidFill>
                <a:schemeClr val="dk1"/>
              </a:solidFill>
              <a:effectLst/>
              <a:latin typeface="+mn-lt"/>
              <a:ea typeface="+mn-ea"/>
              <a:cs typeface="+mn-cs"/>
            </a:rPr>
            <a:t>。今後も、公共施設等総合管理計画に基づき、公共施設の統廃合や再配置を行い、物件費を抑制します。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152842</xdr:rowOff>
    </xdr:from>
    <xdr:to>
      <xdr:col>23</xdr:col>
      <xdr:colOff>133350</xdr:colOff>
      <xdr:row>89</xdr:row>
      <xdr:rowOff>158127</xdr:rowOff>
    </xdr:to>
    <xdr:cxnSp macro="">
      <xdr:nvCxnSpPr>
        <xdr:cNvPr id="186" name="直線コネクタ 185"/>
        <xdr:cNvCxnSpPr/>
      </xdr:nvCxnSpPr>
      <xdr:spPr>
        <a:xfrm flipV="1">
          <a:off x="4953000" y="13868842"/>
          <a:ext cx="0" cy="15483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130204</xdr:rowOff>
    </xdr:from>
    <xdr:ext cx="762000" cy="259045"/>
    <xdr:sp macro="" textlink="">
      <xdr:nvSpPr>
        <xdr:cNvPr id="187" name="人件費・物件費等の状況最小値テキスト"/>
        <xdr:cNvSpPr txBox="1"/>
      </xdr:nvSpPr>
      <xdr:spPr>
        <a:xfrm>
          <a:off x="5041900" y="15389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158127</xdr:rowOff>
    </xdr:from>
    <xdr:to>
      <xdr:col>24</xdr:col>
      <xdr:colOff>12700</xdr:colOff>
      <xdr:row>89</xdr:row>
      <xdr:rowOff>158127</xdr:rowOff>
    </xdr:to>
    <xdr:cxnSp macro="">
      <xdr:nvCxnSpPr>
        <xdr:cNvPr id="188" name="直線コネクタ 187"/>
        <xdr:cNvCxnSpPr/>
      </xdr:nvCxnSpPr>
      <xdr:spPr>
        <a:xfrm>
          <a:off x="4864100" y="1541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67769</xdr:rowOff>
    </xdr:from>
    <xdr:ext cx="762000" cy="259045"/>
    <xdr:sp macro="" textlink="">
      <xdr:nvSpPr>
        <xdr:cNvPr id="189" name="人件費・物件費等の状況最大値テキスト"/>
        <xdr:cNvSpPr txBox="1"/>
      </xdr:nvSpPr>
      <xdr:spPr>
        <a:xfrm>
          <a:off x="5041900" y="1361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152842</xdr:rowOff>
    </xdr:from>
    <xdr:to>
      <xdr:col>24</xdr:col>
      <xdr:colOff>12700</xdr:colOff>
      <xdr:row>80</xdr:row>
      <xdr:rowOff>152842</xdr:rowOff>
    </xdr:to>
    <xdr:cxnSp macro="">
      <xdr:nvCxnSpPr>
        <xdr:cNvPr id="190" name="直線コネクタ 189"/>
        <xdr:cNvCxnSpPr/>
      </xdr:nvCxnSpPr>
      <xdr:spPr>
        <a:xfrm>
          <a:off x="4864100" y="1386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19842</xdr:rowOff>
    </xdr:from>
    <xdr:to>
      <xdr:col>23</xdr:col>
      <xdr:colOff>133350</xdr:colOff>
      <xdr:row>83</xdr:row>
      <xdr:rowOff>166215</xdr:rowOff>
    </xdr:to>
    <xdr:cxnSp macro="">
      <xdr:nvCxnSpPr>
        <xdr:cNvPr id="191" name="直線コネクタ 190"/>
        <xdr:cNvCxnSpPr/>
      </xdr:nvCxnSpPr>
      <xdr:spPr>
        <a:xfrm>
          <a:off x="4114800" y="14250192"/>
          <a:ext cx="838200" cy="146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46262</xdr:rowOff>
    </xdr:from>
    <xdr:ext cx="762000" cy="259045"/>
    <xdr:sp macro="" textlink="">
      <xdr:nvSpPr>
        <xdr:cNvPr id="192" name="人件費・物件費等の状況平均値テキスト"/>
        <xdr:cNvSpPr txBox="1"/>
      </xdr:nvSpPr>
      <xdr:spPr>
        <a:xfrm>
          <a:off x="5041900" y="14105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29735</xdr:rowOff>
    </xdr:from>
    <xdr:to>
      <xdr:col>23</xdr:col>
      <xdr:colOff>184150</xdr:colOff>
      <xdr:row>83</xdr:row>
      <xdr:rowOff>131335</xdr:rowOff>
    </xdr:to>
    <xdr:sp macro="" textlink="">
      <xdr:nvSpPr>
        <xdr:cNvPr id="193" name="フローチャート: 判断 192"/>
        <xdr:cNvSpPr/>
      </xdr:nvSpPr>
      <xdr:spPr>
        <a:xfrm>
          <a:off x="4902200" y="1426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19842</xdr:rowOff>
    </xdr:from>
    <xdr:to>
      <xdr:col>19</xdr:col>
      <xdr:colOff>133350</xdr:colOff>
      <xdr:row>83</xdr:row>
      <xdr:rowOff>37109</xdr:rowOff>
    </xdr:to>
    <xdr:cxnSp macro="">
      <xdr:nvCxnSpPr>
        <xdr:cNvPr id="194" name="直線コネクタ 193"/>
        <xdr:cNvCxnSpPr/>
      </xdr:nvCxnSpPr>
      <xdr:spPr>
        <a:xfrm flipV="1">
          <a:off x="3225800" y="14250192"/>
          <a:ext cx="889000" cy="17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150357</xdr:rowOff>
    </xdr:from>
    <xdr:to>
      <xdr:col>19</xdr:col>
      <xdr:colOff>184150</xdr:colOff>
      <xdr:row>83</xdr:row>
      <xdr:rowOff>80507</xdr:rowOff>
    </xdr:to>
    <xdr:sp macro="" textlink="">
      <xdr:nvSpPr>
        <xdr:cNvPr id="195" name="フローチャート: 判断 194"/>
        <xdr:cNvSpPr/>
      </xdr:nvSpPr>
      <xdr:spPr>
        <a:xfrm>
          <a:off x="4064000" y="1420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65284</xdr:rowOff>
    </xdr:from>
    <xdr:ext cx="736600" cy="259045"/>
    <xdr:sp macro="" textlink="">
      <xdr:nvSpPr>
        <xdr:cNvPr id="196" name="テキスト ボックス 195"/>
        <xdr:cNvSpPr txBox="1"/>
      </xdr:nvSpPr>
      <xdr:spPr>
        <a:xfrm>
          <a:off x="3733800" y="1429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37109</xdr:rowOff>
    </xdr:from>
    <xdr:to>
      <xdr:col>15</xdr:col>
      <xdr:colOff>82550</xdr:colOff>
      <xdr:row>83</xdr:row>
      <xdr:rowOff>40151</xdr:rowOff>
    </xdr:to>
    <xdr:cxnSp macro="">
      <xdr:nvCxnSpPr>
        <xdr:cNvPr id="197" name="直線コネクタ 196"/>
        <xdr:cNvCxnSpPr/>
      </xdr:nvCxnSpPr>
      <xdr:spPr>
        <a:xfrm flipV="1">
          <a:off x="2336800" y="14267459"/>
          <a:ext cx="889000" cy="3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4166</xdr:rowOff>
    </xdr:from>
    <xdr:to>
      <xdr:col>15</xdr:col>
      <xdr:colOff>133350</xdr:colOff>
      <xdr:row>83</xdr:row>
      <xdr:rowOff>105766</xdr:rowOff>
    </xdr:to>
    <xdr:sp macro="" textlink="">
      <xdr:nvSpPr>
        <xdr:cNvPr id="198" name="フローチャート: 判断 197"/>
        <xdr:cNvSpPr/>
      </xdr:nvSpPr>
      <xdr:spPr>
        <a:xfrm>
          <a:off x="3175000" y="1423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90543</xdr:rowOff>
    </xdr:from>
    <xdr:ext cx="762000" cy="259045"/>
    <xdr:sp macro="" textlink="">
      <xdr:nvSpPr>
        <xdr:cNvPr id="199" name="テキスト ボックス 198"/>
        <xdr:cNvSpPr txBox="1"/>
      </xdr:nvSpPr>
      <xdr:spPr>
        <a:xfrm>
          <a:off x="2844800" y="1432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39137</xdr:rowOff>
    </xdr:from>
    <xdr:to>
      <xdr:col>11</xdr:col>
      <xdr:colOff>31750</xdr:colOff>
      <xdr:row>83</xdr:row>
      <xdr:rowOff>40151</xdr:rowOff>
    </xdr:to>
    <xdr:cxnSp macro="">
      <xdr:nvCxnSpPr>
        <xdr:cNvPr id="200" name="直線コネクタ 199"/>
        <xdr:cNvCxnSpPr/>
      </xdr:nvCxnSpPr>
      <xdr:spPr>
        <a:xfrm>
          <a:off x="1447800" y="14269487"/>
          <a:ext cx="889000" cy="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140675</xdr:rowOff>
    </xdr:from>
    <xdr:to>
      <xdr:col>11</xdr:col>
      <xdr:colOff>82550</xdr:colOff>
      <xdr:row>83</xdr:row>
      <xdr:rowOff>70825</xdr:rowOff>
    </xdr:to>
    <xdr:sp macro="" textlink="">
      <xdr:nvSpPr>
        <xdr:cNvPr id="201" name="フローチャート: 判断 200"/>
        <xdr:cNvSpPr/>
      </xdr:nvSpPr>
      <xdr:spPr>
        <a:xfrm>
          <a:off x="2286000" y="1419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81002</xdr:rowOff>
    </xdr:from>
    <xdr:ext cx="762000" cy="259045"/>
    <xdr:sp macro="" textlink="">
      <xdr:nvSpPr>
        <xdr:cNvPr id="202" name="テキスト ボックス 201"/>
        <xdr:cNvSpPr txBox="1"/>
      </xdr:nvSpPr>
      <xdr:spPr>
        <a:xfrm>
          <a:off x="1955800" y="13968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3635</xdr:rowOff>
    </xdr:from>
    <xdr:to>
      <xdr:col>7</xdr:col>
      <xdr:colOff>31750</xdr:colOff>
      <xdr:row>83</xdr:row>
      <xdr:rowOff>105235</xdr:rowOff>
    </xdr:to>
    <xdr:sp macro="" textlink="">
      <xdr:nvSpPr>
        <xdr:cNvPr id="203" name="フローチャート: 判断 202"/>
        <xdr:cNvSpPr/>
      </xdr:nvSpPr>
      <xdr:spPr>
        <a:xfrm>
          <a:off x="1397000" y="142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90012</xdr:rowOff>
    </xdr:from>
    <xdr:ext cx="762000" cy="259045"/>
    <xdr:sp macro="" textlink="">
      <xdr:nvSpPr>
        <xdr:cNvPr id="204" name="テキスト ボックス 203"/>
        <xdr:cNvSpPr txBox="1"/>
      </xdr:nvSpPr>
      <xdr:spPr>
        <a:xfrm>
          <a:off x="1066800" y="143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115415</xdr:rowOff>
    </xdr:from>
    <xdr:to>
      <xdr:col>23</xdr:col>
      <xdr:colOff>184150</xdr:colOff>
      <xdr:row>84</xdr:row>
      <xdr:rowOff>45565</xdr:rowOff>
    </xdr:to>
    <xdr:sp macro="" textlink="">
      <xdr:nvSpPr>
        <xdr:cNvPr id="210" name="楕円 209"/>
        <xdr:cNvSpPr/>
      </xdr:nvSpPr>
      <xdr:spPr>
        <a:xfrm>
          <a:off x="4902200" y="1434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87492</xdr:rowOff>
    </xdr:from>
    <xdr:ext cx="762000" cy="259045"/>
    <xdr:sp macro="" textlink="">
      <xdr:nvSpPr>
        <xdr:cNvPr id="211" name="人件費・物件費等の状況該当値テキスト"/>
        <xdr:cNvSpPr txBox="1"/>
      </xdr:nvSpPr>
      <xdr:spPr>
        <a:xfrm>
          <a:off x="5041900" y="14317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140492</xdr:rowOff>
    </xdr:from>
    <xdr:to>
      <xdr:col>19</xdr:col>
      <xdr:colOff>184150</xdr:colOff>
      <xdr:row>83</xdr:row>
      <xdr:rowOff>70642</xdr:rowOff>
    </xdr:to>
    <xdr:sp macro="" textlink="">
      <xdr:nvSpPr>
        <xdr:cNvPr id="212" name="楕円 211"/>
        <xdr:cNvSpPr/>
      </xdr:nvSpPr>
      <xdr:spPr>
        <a:xfrm>
          <a:off x="4064000" y="1419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80819</xdr:rowOff>
    </xdr:from>
    <xdr:ext cx="736600" cy="259045"/>
    <xdr:sp macro="" textlink="">
      <xdr:nvSpPr>
        <xdr:cNvPr id="213" name="テキスト ボックス 212"/>
        <xdr:cNvSpPr txBox="1"/>
      </xdr:nvSpPr>
      <xdr:spPr>
        <a:xfrm>
          <a:off x="3733800" y="13968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157759</xdr:rowOff>
    </xdr:from>
    <xdr:to>
      <xdr:col>15</xdr:col>
      <xdr:colOff>133350</xdr:colOff>
      <xdr:row>83</xdr:row>
      <xdr:rowOff>87909</xdr:rowOff>
    </xdr:to>
    <xdr:sp macro="" textlink="">
      <xdr:nvSpPr>
        <xdr:cNvPr id="214" name="楕円 213"/>
        <xdr:cNvSpPr/>
      </xdr:nvSpPr>
      <xdr:spPr>
        <a:xfrm>
          <a:off x="3175000" y="14216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98086</xdr:rowOff>
    </xdr:from>
    <xdr:ext cx="762000" cy="259045"/>
    <xdr:sp macro="" textlink="">
      <xdr:nvSpPr>
        <xdr:cNvPr id="215" name="テキスト ボックス 214"/>
        <xdr:cNvSpPr txBox="1"/>
      </xdr:nvSpPr>
      <xdr:spPr>
        <a:xfrm>
          <a:off x="2844800" y="13985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160801</xdr:rowOff>
    </xdr:from>
    <xdr:to>
      <xdr:col>11</xdr:col>
      <xdr:colOff>82550</xdr:colOff>
      <xdr:row>83</xdr:row>
      <xdr:rowOff>90951</xdr:rowOff>
    </xdr:to>
    <xdr:sp macro="" textlink="">
      <xdr:nvSpPr>
        <xdr:cNvPr id="216" name="楕円 215"/>
        <xdr:cNvSpPr/>
      </xdr:nvSpPr>
      <xdr:spPr>
        <a:xfrm>
          <a:off x="2286000" y="14219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75728</xdr:rowOff>
    </xdr:from>
    <xdr:ext cx="762000" cy="259045"/>
    <xdr:sp macro="" textlink="">
      <xdr:nvSpPr>
        <xdr:cNvPr id="217" name="テキスト ボックス 216"/>
        <xdr:cNvSpPr txBox="1"/>
      </xdr:nvSpPr>
      <xdr:spPr>
        <a:xfrm>
          <a:off x="1955800" y="14306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159787</xdr:rowOff>
    </xdr:from>
    <xdr:to>
      <xdr:col>7</xdr:col>
      <xdr:colOff>31750</xdr:colOff>
      <xdr:row>83</xdr:row>
      <xdr:rowOff>89937</xdr:rowOff>
    </xdr:to>
    <xdr:sp macro="" textlink="">
      <xdr:nvSpPr>
        <xdr:cNvPr id="218" name="楕円 217"/>
        <xdr:cNvSpPr/>
      </xdr:nvSpPr>
      <xdr:spPr>
        <a:xfrm>
          <a:off x="1397000" y="1421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100114</xdr:rowOff>
    </xdr:from>
    <xdr:ext cx="762000" cy="259045"/>
    <xdr:sp macro="" textlink="">
      <xdr:nvSpPr>
        <xdr:cNvPr id="219" name="テキスト ボックス 218"/>
        <xdr:cNvSpPr txBox="1"/>
      </xdr:nvSpPr>
      <xdr:spPr>
        <a:xfrm>
          <a:off x="1066800" y="13987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ラスパイレス指数は</a:t>
          </a:r>
          <a:r>
            <a:rPr lang="en-US" altLang="ja-JP" sz="1100">
              <a:solidFill>
                <a:schemeClr val="dk1"/>
              </a:solidFill>
              <a:effectLst/>
              <a:latin typeface="+mn-lt"/>
              <a:ea typeface="+mn-ea"/>
              <a:cs typeface="+mn-cs"/>
            </a:rPr>
            <a:t>0.1</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して</a:t>
          </a:r>
          <a:r>
            <a:rPr lang="en-US" altLang="ja-JP" sz="1100">
              <a:solidFill>
                <a:schemeClr val="dk1"/>
              </a:solidFill>
              <a:effectLst/>
              <a:latin typeface="+mn-lt"/>
              <a:ea typeface="+mn-ea"/>
              <a:cs typeface="+mn-cs"/>
            </a:rPr>
            <a:t>101.5</a:t>
          </a:r>
          <a:r>
            <a:rPr lang="ja-JP" altLang="ja-JP" sz="1100">
              <a:solidFill>
                <a:schemeClr val="dk1"/>
              </a:solidFill>
              <a:effectLst/>
              <a:latin typeface="+mn-lt"/>
              <a:ea typeface="+mn-ea"/>
              <a:cs typeface="+mn-cs"/>
            </a:rPr>
            <a:t>となりました。</a:t>
          </a:r>
          <a:endParaRPr lang="ja-JP" altLang="ja-JP" sz="1400">
            <a:effectLst/>
          </a:endParaRPr>
        </a:p>
        <a:p>
          <a:r>
            <a:rPr lang="ja-JP" altLang="ja-JP" sz="1100">
              <a:solidFill>
                <a:schemeClr val="dk1"/>
              </a:solidFill>
              <a:effectLst/>
              <a:latin typeface="+mn-lt"/>
              <a:ea typeface="+mn-ea"/>
              <a:cs typeface="+mn-cs"/>
            </a:rPr>
            <a:t>　類似団体平均を上回っているのは、独自の給料表を使用しているためです。</a:t>
          </a:r>
          <a:endParaRPr lang="ja-JP" altLang="ja-JP" sz="1400">
            <a:effectLst/>
          </a:endParaRPr>
        </a:p>
        <a:p>
          <a:r>
            <a:rPr lang="ja-JP" altLang="ja-JP" sz="1100">
              <a:solidFill>
                <a:schemeClr val="dk1"/>
              </a:solidFill>
              <a:effectLst/>
              <a:latin typeface="+mn-lt"/>
              <a:ea typeface="+mn-ea"/>
              <a:cs typeface="+mn-cs"/>
            </a:rPr>
            <a:t>　今後は、時間外勤務の縮減に取り組み、給与制度の適正化を行うことで、人件費を抑制していきます。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45357</xdr:rowOff>
    </xdr:from>
    <xdr:to>
      <xdr:col>81</xdr:col>
      <xdr:colOff>44450</xdr:colOff>
      <xdr:row>90</xdr:row>
      <xdr:rowOff>122464</xdr:rowOff>
    </xdr:to>
    <xdr:cxnSp macro="">
      <xdr:nvCxnSpPr>
        <xdr:cNvPr id="250" name="直線コネクタ 249"/>
        <xdr:cNvCxnSpPr/>
      </xdr:nvCxnSpPr>
      <xdr:spPr>
        <a:xfrm flipV="1">
          <a:off x="17018000" y="13932807"/>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94541</xdr:rowOff>
    </xdr:from>
    <xdr:ext cx="762000" cy="259045"/>
    <xdr:sp macro="" textlink="">
      <xdr:nvSpPr>
        <xdr:cNvPr id="251" name="給与水準   （国との比較）最小値テキスト"/>
        <xdr:cNvSpPr txBox="1"/>
      </xdr:nvSpPr>
      <xdr:spPr>
        <a:xfrm>
          <a:off x="17106900" y="155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122464</xdr:rowOff>
    </xdr:from>
    <xdr:to>
      <xdr:col>81</xdr:col>
      <xdr:colOff>133350</xdr:colOff>
      <xdr:row>90</xdr:row>
      <xdr:rowOff>122464</xdr:rowOff>
    </xdr:to>
    <xdr:cxnSp macro="">
      <xdr:nvCxnSpPr>
        <xdr:cNvPr id="252" name="直線コネクタ 251"/>
        <xdr:cNvCxnSpPr/>
      </xdr:nvCxnSpPr>
      <xdr:spPr>
        <a:xfrm>
          <a:off x="16929100" y="1555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131734</xdr:rowOff>
    </xdr:from>
    <xdr:ext cx="762000" cy="259045"/>
    <xdr:sp macro="" textlink="">
      <xdr:nvSpPr>
        <xdr:cNvPr id="253" name="給与水準   （国との比較）最大値テキスト"/>
        <xdr:cNvSpPr txBox="1"/>
      </xdr:nvSpPr>
      <xdr:spPr>
        <a:xfrm>
          <a:off x="17106900" y="1367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45357</xdr:rowOff>
    </xdr:from>
    <xdr:to>
      <xdr:col>81</xdr:col>
      <xdr:colOff>133350</xdr:colOff>
      <xdr:row>81</xdr:row>
      <xdr:rowOff>45357</xdr:rowOff>
    </xdr:to>
    <xdr:cxnSp macro="">
      <xdr:nvCxnSpPr>
        <xdr:cNvPr id="254" name="直線コネクタ 253"/>
        <xdr:cNvCxnSpPr/>
      </xdr:nvCxnSpPr>
      <xdr:spPr>
        <a:xfrm>
          <a:off x="16929100" y="1393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121557</xdr:rowOff>
    </xdr:from>
    <xdr:to>
      <xdr:col>81</xdr:col>
      <xdr:colOff>44450</xdr:colOff>
      <xdr:row>89</xdr:row>
      <xdr:rowOff>138793</xdr:rowOff>
    </xdr:to>
    <xdr:cxnSp macro="">
      <xdr:nvCxnSpPr>
        <xdr:cNvPr id="255" name="直線コネクタ 254"/>
        <xdr:cNvCxnSpPr/>
      </xdr:nvCxnSpPr>
      <xdr:spPr>
        <a:xfrm flipV="1">
          <a:off x="16179800" y="1538060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6" name="給与水準   （国との比較）平均値テキスト"/>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7" name="フローチャート: 判断 256"/>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104321</xdr:rowOff>
    </xdr:from>
    <xdr:to>
      <xdr:col>77</xdr:col>
      <xdr:colOff>44450</xdr:colOff>
      <xdr:row>89</xdr:row>
      <xdr:rowOff>138793</xdr:rowOff>
    </xdr:to>
    <xdr:cxnSp macro="">
      <xdr:nvCxnSpPr>
        <xdr:cNvPr id="258" name="直線コネクタ 257"/>
        <xdr:cNvCxnSpPr/>
      </xdr:nvCxnSpPr>
      <xdr:spPr>
        <a:xfrm>
          <a:off x="15290800" y="1536337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59" name="フローチャート: 判断 258"/>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0" name="テキスト ボックス 259"/>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104321</xdr:rowOff>
    </xdr:from>
    <xdr:to>
      <xdr:col>72</xdr:col>
      <xdr:colOff>203200</xdr:colOff>
      <xdr:row>89</xdr:row>
      <xdr:rowOff>104321</xdr:rowOff>
    </xdr:to>
    <xdr:cxnSp macro="">
      <xdr:nvCxnSpPr>
        <xdr:cNvPr id="261" name="直線コネクタ 260"/>
        <xdr:cNvCxnSpPr/>
      </xdr:nvCxnSpPr>
      <xdr:spPr>
        <a:xfrm>
          <a:off x="14401800" y="153633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2" name="フローチャート: 判断 261"/>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3" name="テキスト ボックス 262"/>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69850</xdr:rowOff>
    </xdr:from>
    <xdr:to>
      <xdr:col>68</xdr:col>
      <xdr:colOff>152400</xdr:colOff>
      <xdr:row>89</xdr:row>
      <xdr:rowOff>104321</xdr:rowOff>
    </xdr:to>
    <xdr:cxnSp macro="">
      <xdr:nvCxnSpPr>
        <xdr:cNvPr id="264" name="直線コネクタ 263"/>
        <xdr:cNvCxnSpPr/>
      </xdr:nvCxnSpPr>
      <xdr:spPr>
        <a:xfrm>
          <a:off x="13512800" y="1532890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5" name="フローチャート: 判断 264"/>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66" name="テキスト ボックス 265"/>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7" name="フローチャート: 判断 266"/>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68" name="テキスト ボックス 267"/>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70757</xdr:rowOff>
    </xdr:from>
    <xdr:to>
      <xdr:col>81</xdr:col>
      <xdr:colOff>95250</xdr:colOff>
      <xdr:row>90</xdr:row>
      <xdr:rowOff>907</xdr:rowOff>
    </xdr:to>
    <xdr:sp macro="" textlink="">
      <xdr:nvSpPr>
        <xdr:cNvPr id="274" name="楕円 273"/>
        <xdr:cNvSpPr/>
      </xdr:nvSpPr>
      <xdr:spPr>
        <a:xfrm>
          <a:off x="16967200" y="1532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89</xdr:row>
      <xdr:rowOff>42834</xdr:rowOff>
    </xdr:from>
    <xdr:ext cx="762000" cy="259045"/>
    <xdr:sp macro="" textlink="">
      <xdr:nvSpPr>
        <xdr:cNvPr id="275" name="給与水準   （国との比較）該当値テキスト"/>
        <xdr:cNvSpPr txBox="1"/>
      </xdr:nvSpPr>
      <xdr:spPr>
        <a:xfrm>
          <a:off x="17106900" y="1530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87993</xdr:rowOff>
    </xdr:from>
    <xdr:to>
      <xdr:col>77</xdr:col>
      <xdr:colOff>95250</xdr:colOff>
      <xdr:row>90</xdr:row>
      <xdr:rowOff>18143</xdr:rowOff>
    </xdr:to>
    <xdr:sp macro="" textlink="">
      <xdr:nvSpPr>
        <xdr:cNvPr id="276" name="楕円 275"/>
        <xdr:cNvSpPr/>
      </xdr:nvSpPr>
      <xdr:spPr>
        <a:xfrm>
          <a:off x="16129000" y="1534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90</xdr:row>
      <xdr:rowOff>2920</xdr:rowOff>
    </xdr:from>
    <xdr:ext cx="736600" cy="259045"/>
    <xdr:sp macro="" textlink="">
      <xdr:nvSpPr>
        <xdr:cNvPr id="277" name="テキスト ボックス 276"/>
        <xdr:cNvSpPr txBox="1"/>
      </xdr:nvSpPr>
      <xdr:spPr>
        <a:xfrm>
          <a:off x="15798800" y="15433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53521</xdr:rowOff>
    </xdr:from>
    <xdr:to>
      <xdr:col>73</xdr:col>
      <xdr:colOff>44450</xdr:colOff>
      <xdr:row>89</xdr:row>
      <xdr:rowOff>155121</xdr:rowOff>
    </xdr:to>
    <xdr:sp macro="" textlink="">
      <xdr:nvSpPr>
        <xdr:cNvPr id="278" name="楕円 277"/>
        <xdr:cNvSpPr/>
      </xdr:nvSpPr>
      <xdr:spPr>
        <a:xfrm>
          <a:off x="15240000" y="1531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139898</xdr:rowOff>
    </xdr:from>
    <xdr:ext cx="762000" cy="259045"/>
    <xdr:sp macro="" textlink="">
      <xdr:nvSpPr>
        <xdr:cNvPr id="279" name="テキスト ボックス 278"/>
        <xdr:cNvSpPr txBox="1"/>
      </xdr:nvSpPr>
      <xdr:spPr>
        <a:xfrm>
          <a:off x="14909800" y="1539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53521</xdr:rowOff>
    </xdr:from>
    <xdr:to>
      <xdr:col>68</xdr:col>
      <xdr:colOff>203200</xdr:colOff>
      <xdr:row>89</xdr:row>
      <xdr:rowOff>155121</xdr:rowOff>
    </xdr:to>
    <xdr:sp macro="" textlink="">
      <xdr:nvSpPr>
        <xdr:cNvPr id="280" name="楕円 279"/>
        <xdr:cNvSpPr/>
      </xdr:nvSpPr>
      <xdr:spPr>
        <a:xfrm>
          <a:off x="14351000" y="1531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139898</xdr:rowOff>
    </xdr:from>
    <xdr:ext cx="762000" cy="259045"/>
    <xdr:sp macro="" textlink="">
      <xdr:nvSpPr>
        <xdr:cNvPr id="281" name="テキスト ボックス 280"/>
        <xdr:cNvSpPr txBox="1"/>
      </xdr:nvSpPr>
      <xdr:spPr>
        <a:xfrm>
          <a:off x="14020800" y="1539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19050</xdr:rowOff>
    </xdr:from>
    <xdr:to>
      <xdr:col>64</xdr:col>
      <xdr:colOff>152400</xdr:colOff>
      <xdr:row>89</xdr:row>
      <xdr:rowOff>120650</xdr:rowOff>
    </xdr:to>
    <xdr:sp macro="" textlink="">
      <xdr:nvSpPr>
        <xdr:cNvPr id="282" name="楕円 281"/>
        <xdr:cNvSpPr/>
      </xdr:nvSpPr>
      <xdr:spPr>
        <a:xfrm>
          <a:off x="13462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105427</xdr:rowOff>
    </xdr:from>
    <xdr:ext cx="762000" cy="259045"/>
    <xdr:sp macro="" textlink="">
      <xdr:nvSpPr>
        <xdr:cNvPr id="283" name="テキスト ボックス 282"/>
        <xdr:cNvSpPr txBox="1"/>
      </xdr:nvSpPr>
      <xdr:spPr>
        <a:xfrm>
          <a:off x="13131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人口千人当たり職員数は</a:t>
          </a:r>
          <a:r>
            <a:rPr kumimoji="1" lang="en-US" altLang="ja-JP" sz="1100">
              <a:solidFill>
                <a:schemeClr val="dk1"/>
              </a:solidFill>
              <a:effectLst/>
              <a:latin typeface="+mn-lt"/>
              <a:ea typeface="+mn-ea"/>
              <a:cs typeface="+mn-cs"/>
            </a:rPr>
            <a:t>0.07</a:t>
          </a:r>
          <a:r>
            <a:rPr kumimoji="1" lang="ja-JP" altLang="ja-JP" sz="1100">
              <a:solidFill>
                <a:schemeClr val="dk1"/>
              </a:solidFill>
              <a:effectLst/>
              <a:latin typeface="+mn-lt"/>
              <a:ea typeface="+mn-ea"/>
              <a:cs typeface="+mn-cs"/>
            </a:rPr>
            <a:t>人</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7.18</a:t>
          </a:r>
          <a:r>
            <a:rPr kumimoji="1" lang="ja-JP" altLang="ja-JP" sz="1100">
              <a:solidFill>
                <a:schemeClr val="dk1"/>
              </a:solidFill>
              <a:effectLst/>
              <a:latin typeface="+mn-lt"/>
              <a:ea typeface="+mn-ea"/>
              <a:cs typeface="+mn-cs"/>
            </a:rPr>
            <a:t>人となりました。</a:t>
          </a:r>
          <a:endParaRPr lang="ja-JP" altLang="ja-JP" sz="1400">
            <a:effectLst/>
          </a:endParaRPr>
        </a:p>
        <a:p>
          <a:r>
            <a:rPr kumimoji="1" lang="ja-JP" altLang="ja-JP" sz="1100">
              <a:solidFill>
                <a:schemeClr val="dk1"/>
              </a:solidFill>
              <a:effectLst/>
              <a:latin typeface="+mn-lt"/>
              <a:ea typeface="+mn-ea"/>
              <a:cs typeface="+mn-cs"/>
            </a:rPr>
            <a:t>　定員適正化計画に基づき適正な職員採用を行ってきたことなどから、類似団体平均以下を維持しています。</a:t>
          </a:r>
          <a:endParaRPr lang="ja-JP" altLang="ja-JP" sz="1400">
            <a:effectLst/>
          </a:endParaRPr>
        </a:p>
        <a:p>
          <a:r>
            <a:rPr kumimoji="1" lang="ja-JP" altLang="ja-JP" sz="1100">
              <a:solidFill>
                <a:schemeClr val="dk1"/>
              </a:solidFill>
              <a:effectLst/>
              <a:latin typeface="+mn-lt"/>
              <a:ea typeface="+mn-ea"/>
              <a:cs typeface="+mn-cs"/>
            </a:rPr>
            <a:t>　今後も適正な職員採用、再任用職員及び会計年度任用職員の活用により、現状の職員数を維持しながら、人件費を抑制していきます。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133894</xdr:rowOff>
    </xdr:from>
    <xdr:to>
      <xdr:col>81</xdr:col>
      <xdr:colOff>44450</xdr:colOff>
      <xdr:row>68</xdr:row>
      <xdr:rowOff>53340</xdr:rowOff>
    </xdr:to>
    <xdr:cxnSp macro="">
      <xdr:nvCxnSpPr>
        <xdr:cNvPr id="315" name="直線コネクタ 314"/>
        <xdr:cNvCxnSpPr/>
      </xdr:nvCxnSpPr>
      <xdr:spPr>
        <a:xfrm flipV="1">
          <a:off x="17018000" y="10077994"/>
          <a:ext cx="0" cy="16339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25417</xdr:rowOff>
    </xdr:from>
    <xdr:ext cx="762000" cy="259045"/>
    <xdr:sp macro="" textlink="">
      <xdr:nvSpPr>
        <xdr:cNvPr id="316" name="定員管理の状況最小値テキスト"/>
        <xdr:cNvSpPr txBox="1"/>
      </xdr:nvSpPr>
      <xdr:spPr>
        <a:xfrm>
          <a:off x="17106900" y="1168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53340</xdr:rowOff>
    </xdr:from>
    <xdr:to>
      <xdr:col>81</xdr:col>
      <xdr:colOff>133350</xdr:colOff>
      <xdr:row>68</xdr:row>
      <xdr:rowOff>53340</xdr:rowOff>
    </xdr:to>
    <xdr:cxnSp macro="">
      <xdr:nvCxnSpPr>
        <xdr:cNvPr id="317" name="直線コネクタ 316"/>
        <xdr:cNvCxnSpPr/>
      </xdr:nvCxnSpPr>
      <xdr:spPr>
        <a:xfrm>
          <a:off x="16929100" y="1171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48821</xdr:rowOff>
    </xdr:from>
    <xdr:ext cx="762000" cy="259045"/>
    <xdr:sp macro="" textlink="">
      <xdr:nvSpPr>
        <xdr:cNvPr id="318" name="定員管理の状況最大値テキスト"/>
        <xdr:cNvSpPr txBox="1"/>
      </xdr:nvSpPr>
      <xdr:spPr>
        <a:xfrm>
          <a:off x="17106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133894</xdr:rowOff>
    </xdr:from>
    <xdr:to>
      <xdr:col>81</xdr:col>
      <xdr:colOff>133350</xdr:colOff>
      <xdr:row>58</xdr:row>
      <xdr:rowOff>133894</xdr:rowOff>
    </xdr:to>
    <xdr:cxnSp macro="">
      <xdr:nvCxnSpPr>
        <xdr:cNvPr id="319" name="直線コネクタ 318"/>
        <xdr:cNvCxnSpPr/>
      </xdr:nvCxnSpPr>
      <xdr:spPr>
        <a:xfrm>
          <a:off x="16929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22860</xdr:rowOff>
    </xdr:from>
    <xdr:to>
      <xdr:col>81</xdr:col>
      <xdr:colOff>44450</xdr:colOff>
      <xdr:row>61</xdr:row>
      <xdr:rowOff>34925</xdr:rowOff>
    </xdr:to>
    <xdr:cxnSp macro="">
      <xdr:nvCxnSpPr>
        <xdr:cNvPr id="320" name="直線コネクタ 319"/>
        <xdr:cNvCxnSpPr/>
      </xdr:nvCxnSpPr>
      <xdr:spPr>
        <a:xfrm flipV="1">
          <a:off x="16179800" y="10481310"/>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137177</xdr:rowOff>
    </xdr:from>
    <xdr:ext cx="762000" cy="259045"/>
    <xdr:sp macro="" textlink="">
      <xdr:nvSpPr>
        <xdr:cNvPr id="321" name="定員管理の状況平均値テキスト"/>
        <xdr:cNvSpPr txBox="1"/>
      </xdr:nvSpPr>
      <xdr:spPr>
        <a:xfrm>
          <a:off x="17106900" y="1059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165100</xdr:rowOff>
    </xdr:from>
    <xdr:to>
      <xdr:col>81</xdr:col>
      <xdr:colOff>95250</xdr:colOff>
      <xdr:row>62</xdr:row>
      <xdr:rowOff>95250</xdr:rowOff>
    </xdr:to>
    <xdr:sp macro="" textlink="">
      <xdr:nvSpPr>
        <xdr:cNvPr id="322" name="フローチャート: 判断 321"/>
        <xdr:cNvSpPr/>
      </xdr:nvSpPr>
      <xdr:spPr>
        <a:xfrm>
          <a:off x="16967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21137</xdr:rowOff>
    </xdr:from>
    <xdr:to>
      <xdr:col>77</xdr:col>
      <xdr:colOff>44450</xdr:colOff>
      <xdr:row>61</xdr:row>
      <xdr:rowOff>34925</xdr:rowOff>
    </xdr:to>
    <xdr:cxnSp macro="">
      <xdr:nvCxnSpPr>
        <xdr:cNvPr id="323" name="直線コネクタ 322"/>
        <xdr:cNvCxnSpPr/>
      </xdr:nvCxnSpPr>
      <xdr:spPr>
        <a:xfrm>
          <a:off x="15290800" y="10479587"/>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127181</xdr:rowOff>
    </xdr:from>
    <xdr:to>
      <xdr:col>77</xdr:col>
      <xdr:colOff>95250</xdr:colOff>
      <xdr:row>62</xdr:row>
      <xdr:rowOff>57331</xdr:rowOff>
    </xdr:to>
    <xdr:sp macro="" textlink="">
      <xdr:nvSpPr>
        <xdr:cNvPr id="324" name="フローチャート: 判断 323"/>
        <xdr:cNvSpPr/>
      </xdr:nvSpPr>
      <xdr:spPr>
        <a:xfrm>
          <a:off x="16129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42108</xdr:rowOff>
    </xdr:from>
    <xdr:ext cx="736600" cy="259045"/>
    <xdr:sp macro="" textlink="">
      <xdr:nvSpPr>
        <xdr:cNvPr id="325" name="テキスト ボックス 324"/>
        <xdr:cNvSpPr txBox="1"/>
      </xdr:nvSpPr>
      <xdr:spPr>
        <a:xfrm>
          <a:off x="15798800" y="10672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21137</xdr:rowOff>
    </xdr:from>
    <xdr:to>
      <xdr:col>72</xdr:col>
      <xdr:colOff>203200</xdr:colOff>
      <xdr:row>61</xdr:row>
      <xdr:rowOff>43543</xdr:rowOff>
    </xdr:to>
    <xdr:cxnSp macro="">
      <xdr:nvCxnSpPr>
        <xdr:cNvPr id="326" name="直線コネクタ 325"/>
        <xdr:cNvCxnSpPr/>
      </xdr:nvCxnSpPr>
      <xdr:spPr>
        <a:xfrm flipV="1">
          <a:off x="14401800" y="10479587"/>
          <a:ext cx="8890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118563</xdr:rowOff>
    </xdr:from>
    <xdr:to>
      <xdr:col>73</xdr:col>
      <xdr:colOff>44450</xdr:colOff>
      <xdr:row>62</xdr:row>
      <xdr:rowOff>48713</xdr:rowOff>
    </xdr:to>
    <xdr:sp macro="" textlink="">
      <xdr:nvSpPr>
        <xdr:cNvPr id="327" name="フローチャート: 判断 326"/>
        <xdr:cNvSpPr/>
      </xdr:nvSpPr>
      <xdr:spPr>
        <a:xfrm>
          <a:off x="15240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33490</xdr:rowOff>
    </xdr:from>
    <xdr:ext cx="762000" cy="259045"/>
    <xdr:sp macro="" textlink="">
      <xdr:nvSpPr>
        <xdr:cNvPr id="328" name="テキスト ボックス 327"/>
        <xdr:cNvSpPr txBox="1"/>
      </xdr:nvSpPr>
      <xdr:spPr>
        <a:xfrm>
          <a:off x="14909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22860</xdr:rowOff>
    </xdr:from>
    <xdr:to>
      <xdr:col>68</xdr:col>
      <xdr:colOff>152400</xdr:colOff>
      <xdr:row>61</xdr:row>
      <xdr:rowOff>43543</xdr:rowOff>
    </xdr:to>
    <xdr:cxnSp macro="">
      <xdr:nvCxnSpPr>
        <xdr:cNvPr id="329" name="直線コネクタ 328"/>
        <xdr:cNvCxnSpPr/>
      </xdr:nvCxnSpPr>
      <xdr:spPr>
        <a:xfrm>
          <a:off x="13512800" y="10481310"/>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118563</xdr:rowOff>
    </xdr:from>
    <xdr:to>
      <xdr:col>68</xdr:col>
      <xdr:colOff>203200</xdr:colOff>
      <xdr:row>62</xdr:row>
      <xdr:rowOff>48713</xdr:rowOff>
    </xdr:to>
    <xdr:sp macro="" textlink="">
      <xdr:nvSpPr>
        <xdr:cNvPr id="330" name="フローチャート: 判断 329"/>
        <xdr:cNvSpPr/>
      </xdr:nvSpPr>
      <xdr:spPr>
        <a:xfrm>
          <a:off x="14351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33490</xdr:rowOff>
    </xdr:from>
    <xdr:ext cx="762000" cy="259045"/>
    <xdr:sp macro="" textlink="">
      <xdr:nvSpPr>
        <xdr:cNvPr id="331" name="テキスト ボックス 330"/>
        <xdr:cNvSpPr txBox="1"/>
      </xdr:nvSpPr>
      <xdr:spPr>
        <a:xfrm>
          <a:off x="14020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149588</xdr:rowOff>
    </xdr:from>
    <xdr:to>
      <xdr:col>64</xdr:col>
      <xdr:colOff>152400</xdr:colOff>
      <xdr:row>62</xdr:row>
      <xdr:rowOff>79738</xdr:rowOff>
    </xdr:to>
    <xdr:sp macro="" textlink="">
      <xdr:nvSpPr>
        <xdr:cNvPr id="332" name="フローチャート: 判断 331"/>
        <xdr:cNvSpPr/>
      </xdr:nvSpPr>
      <xdr:spPr>
        <a:xfrm>
          <a:off x="13462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64515</xdr:rowOff>
    </xdr:from>
    <xdr:ext cx="762000" cy="259045"/>
    <xdr:sp macro="" textlink="">
      <xdr:nvSpPr>
        <xdr:cNvPr id="333" name="テキスト ボックス 332"/>
        <xdr:cNvSpPr txBox="1"/>
      </xdr:nvSpPr>
      <xdr:spPr>
        <a:xfrm>
          <a:off x="13131800" y="106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143510</xdr:rowOff>
    </xdr:from>
    <xdr:to>
      <xdr:col>81</xdr:col>
      <xdr:colOff>95250</xdr:colOff>
      <xdr:row>61</xdr:row>
      <xdr:rowOff>73660</xdr:rowOff>
    </xdr:to>
    <xdr:sp macro="" textlink="">
      <xdr:nvSpPr>
        <xdr:cNvPr id="339" name="楕円 338"/>
        <xdr:cNvSpPr/>
      </xdr:nvSpPr>
      <xdr:spPr>
        <a:xfrm>
          <a:off x="169672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160037</xdr:rowOff>
    </xdr:from>
    <xdr:ext cx="762000" cy="259045"/>
    <xdr:sp macro="" textlink="">
      <xdr:nvSpPr>
        <xdr:cNvPr id="340" name="定員管理の状況該当値テキスト"/>
        <xdr:cNvSpPr txBox="1"/>
      </xdr:nvSpPr>
      <xdr:spPr>
        <a:xfrm>
          <a:off x="17106900" y="1027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155575</xdr:rowOff>
    </xdr:from>
    <xdr:to>
      <xdr:col>77</xdr:col>
      <xdr:colOff>95250</xdr:colOff>
      <xdr:row>61</xdr:row>
      <xdr:rowOff>85725</xdr:rowOff>
    </xdr:to>
    <xdr:sp macro="" textlink="">
      <xdr:nvSpPr>
        <xdr:cNvPr id="341" name="楕円 340"/>
        <xdr:cNvSpPr/>
      </xdr:nvSpPr>
      <xdr:spPr>
        <a:xfrm>
          <a:off x="161290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95902</xdr:rowOff>
    </xdr:from>
    <xdr:ext cx="736600" cy="259045"/>
    <xdr:sp macro="" textlink="">
      <xdr:nvSpPr>
        <xdr:cNvPr id="342" name="テキスト ボックス 341"/>
        <xdr:cNvSpPr txBox="1"/>
      </xdr:nvSpPr>
      <xdr:spPr>
        <a:xfrm>
          <a:off x="15798800" y="1021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141787</xdr:rowOff>
    </xdr:from>
    <xdr:to>
      <xdr:col>73</xdr:col>
      <xdr:colOff>44450</xdr:colOff>
      <xdr:row>61</xdr:row>
      <xdr:rowOff>71937</xdr:rowOff>
    </xdr:to>
    <xdr:sp macro="" textlink="">
      <xdr:nvSpPr>
        <xdr:cNvPr id="343" name="楕円 342"/>
        <xdr:cNvSpPr/>
      </xdr:nvSpPr>
      <xdr:spPr>
        <a:xfrm>
          <a:off x="15240000" y="1042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82114</xdr:rowOff>
    </xdr:from>
    <xdr:ext cx="762000" cy="259045"/>
    <xdr:sp macro="" textlink="">
      <xdr:nvSpPr>
        <xdr:cNvPr id="344" name="テキスト ボックス 343"/>
        <xdr:cNvSpPr txBox="1"/>
      </xdr:nvSpPr>
      <xdr:spPr>
        <a:xfrm>
          <a:off x="14909800" y="1019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164193</xdr:rowOff>
    </xdr:from>
    <xdr:to>
      <xdr:col>68</xdr:col>
      <xdr:colOff>203200</xdr:colOff>
      <xdr:row>61</xdr:row>
      <xdr:rowOff>94343</xdr:rowOff>
    </xdr:to>
    <xdr:sp macro="" textlink="">
      <xdr:nvSpPr>
        <xdr:cNvPr id="345" name="楕円 344"/>
        <xdr:cNvSpPr/>
      </xdr:nvSpPr>
      <xdr:spPr>
        <a:xfrm>
          <a:off x="14351000" y="1045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104520</xdr:rowOff>
    </xdr:from>
    <xdr:ext cx="762000" cy="259045"/>
    <xdr:sp macro="" textlink="">
      <xdr:nvSpPr>
        <xdr:cNvPr id="346" name="テキスト ボックス 345"/>
        <xdr:cNvSpPr txBox="1"/>
      </xdr:nvSpPr>
      <xdr:spPr>
        <a:xfrm>
          <a:off x="14020800" y="1022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143510</xdr:rowOff>
    </xdr:from>
    <xdr:to>
      <xdr:col>64</xdr:col>
      <xdr:colOff>152400</xdr:colOff>
      <xdr:row>61</xdr:row>
      <xdr:rowOff>73660</xdr:rowOff>
    </xdr:to>
    <xdr:sp macro="" textlink="">
      <xdr:nvSpPr>
        <xdr:cNvPr id="347" name="楕円 346"/>
        <xdr:cNvSpPr/>
      </xdr:nvSpPr>
      <xdr:spPr>
        <a:xfrm>
          <a:off x="13462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83837</xdr:rowOff>
    </xdr:from>
    <xdr:ext cx="762000" cy="259045"/>
    <xdr:sp macro="" textlink="">
      <xdr:nvSpPr>
        <xdr:cNvPr id="348" name="テキスト ボックス 347"/>
        <xdr:cNvSpPr txBox="1"/>
      </xdr:nvSpPr>
      <xdr:spPr>
        <a:xfrm>
          <a:off x="13131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実質公債比率は、単年度としては</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7.4</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か年平均では</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7.5</a:t>
          </a:r>
          <a:r>
            <a:rPr kumimoji="1" lang="ja-JP" altLang="ja-JP" sz="1100">
              <a:solidFill>
                <a:schemeClr val="dk1"/>
              </a:solidFill>
              <a:effectLst/>
              <a:latin typeface="+mn-lt"/>
              <a:ea typeface="+mn-ea"/>
              <a:cs typeface="+mn-cs"/>
            </a:rPr>
            <a:t>％となりました。</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庁舎建設や道路橋梁整備のために借り入れた市債の償還が始まったことにより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今後数年間の実質公債比率は上昇すると考えられます。引き続き</a:t>
          </a:r>
          <a:r>
            <a:rPr kumimoji="1" lang="ja-JP" altLang="ja-JP" sz="1100">
              <a:solidFill>
                <a:schemeClr val="dk1"/>
              </a:solidFill>
              <a:effectLst/>
              <a:latin typeface="+mn-lt"/>
              <a:ea typeface="+mn-ea"/>
              <a:cs typeface="+mn-cs"/>
            </a:rPr>
            <a:t>今後も健全な財政運営を行います。</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147743</xdr:rowOff>
    </xdr:from>
    <xdr:to>
      <xdr:col>81</xdr:col>
      <xdr:colOff>44450</xdr:colOff>
      <xdr:row>43</xdr:row>
      <xdr:rowOff>151554</xdr:rowOff>
    </xdr:to>
    <xdr:cxnSp macro="">
      <xdr:nvCxnSpPr>
        <xdr:cNvPr id="377" name="直線コネクタ 376"/>
        <xdr:cNvCxnSpPr/>
      </xdr:nvCxnSpPr>
      <xdr:spPr>
        <a:xfrm flipV="1">
          <a:off x="17018000" y="6148493"/>
          <a:ext cx="0" cy="13754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123631</xdr:rowOff>
    </xdr:from>
    <xdr:ext cx="762000" cy="259045"/>
    <xdr:sp macro="" textlink="">
      <xdr:nvSpPr>
        <xdr:cNvPr id="378" name="公債費負担の状況最小値テキスト"/>
        <xdr:cNvSpPr txBox="1"/>
      </xdr:nvSpPr>
      <xdr:spPr>
        <a:xfrm>
          <a:off x="17106900" y="749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151554</xdr:rowOff>
    </xdr:from>
    <xdr:to>
      <xdr:col>81</xdr:col>
      <xdr:colOff>133350</xdr:colOff>
      <xdr:row>43</xdr:row>
      <xdr:rowOff>151554</xdr:rowOff>
    </xdr:to>
    <xdr:cxnSp macro="">
      <xdr:nvCxnSpPr>
        <xdr:cNvPr id="379" name="直線コネクタ 378"/>
        <xdr:cNvCxnSpPr/>
      </xdr:nvCxnSpPr>
      <xdr:spPr>
        <a:xfrm>
          <a:off x="16929100" y="752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62670</xdr:rowOff>
    </xdr:from>
    <xdr:ext cx="762000" cy="259045"/>
    <xdr:sp macro="" textlink="">
      <xdr:nvSpPr>
        <xdr:cNvPr id="380" name="公債費負担の状況最大値テキスト"/>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147743</xdr:rowOff>
    </xdr:from>
    <xdr:to>
      <xdr:col>81</xdr:col>
      <xdr:colOff>133350</xdr:colOff>
      <xdr:row>35</xdr:row>
      <xdr:rowOff>147743</xdr:rowOff>
    </xdr:to>
    <xdr:cxnSp macro="">
      <xdr:nvCxnSpPr>
        <xdr:cNvPr id="381" name="直線コネクタ 380"/>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73237</xdr:rowOff>
    </xdr:from>
    <xdr:to>
      <xdr:col>81</xdr:col>
      <xdr:colOff>44450</xdr:colOff>
      <xdr:row>39</xdr:row>
      <xdr:rowOff>97367</xdr:rowOff>
    </xdr:to>
    <xdr:cxnSp macro="">
      <xdr:nvCxnSpPr>
        <xdr:cNvPr id="382" name="直線コネクタ 381"/>
        <xdr:cNvCxnSpPr/>
      </xdr:nvCxnSpPr>
      <xdr:spPr>
        <a:xfrm>
          <a:off x="16179800" y="6759787"/>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155381</xdr:rowOff>
    </xdr:from>
    <xdr:ext cx="762000" cy="259045"/>
    <xdr:sp macro="" textlink="">
      <xdr:nvSpPr>
        <xdr:cNvPr id="383" name="公債費負担の状況平均値テキスト"/>
        <xdr:cNvSpPr txBox="1"/>
      </xdr:nvSpPr>
      <xdr:spPr>
        <a:xfrm>
          <a:off x="17106900" y="684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4" name="フローチャート: 判断 383"/>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73237</xdr:rowOff>
    </xdr:from>
    <xdr:to>
      <xdr:col>77</xdr:col>
      <xdr:colOff>44450</xdr:colOff>
      <xdr:row>39</xdr:row>
      <xdr:rowOff>81280</xdr:rowOff>
    </xdr:to>
    <xdr:cxnSp macro="">
      <xdr:nvCxnSpPr>
        <xdr:cNvPr id="385" name="直線コネクタ 384"/>
        <xdr:cNvCxnSpPr/>
      </xdr:nvCxnSpPr>
      <xdr:spPr>
        <a:xfrm flipV="1">
          <a:off x="15290800" y="675978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35983</xdr:rowOff>
    </xdr:from>
    <xdr:to>
      <xdr:col>77</xdr:col>
      <xdr:colOff>95250</xdr:colOff>
      <xdr:row>40</xdr:row>
      <xdr:rowOff>137583</xdr:rowOff>
    </xdr:to>
    <xdr:sp macro="" textlink="">
      <xdr:nvSpPr>
        <xdr:cNvPr id="386" name="フローチャート: 判断 385"/>
        <xdr:cNvSpPr/>
      </xdr:nvSpPr>
      <xdr:spPr>
        <a:xfrm>
          <a:off x="16129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122360</xdr:rowOff>
    </xdr:from>
    <xdr:ext cx="736600" cy="259045"/>
    <xdr:sp macro="" textlink="">
      <xdr:nvSpPr>
        <xdr:cNvPr id="387" name="テキスト ボックス 386"/>
        <xdr:cNvSpPr txBox="1"/>
      </xdr:nvSpPr>
      <xdr:spPr>
        <a:xfrm>
          <a:off x="15798800" y="698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81280</xdr:rowOff>
    </xdr:from>
    <xdr:to>
      <xdr:col>72</xdr:col>
      <xdr:colOff>203200</xdr:colOff>
      <xdr:row>40</xdr:row>
      <xdr:rowOff>78740</xdr:rowOff>
    </xdr:to>
    <xdr:cxnSp macro="">
      <xdr:nvCxnSpPr>
        <xdr:cNvPr id="388" name="直線コネクタ 387"/>
        <xdr:cNvCxnSpPr/>
      </xdr:nvCxnSpPr>
      <xdr:spPr>
        <a:xfrm flipV="1">
          <a:off x="14401800" y="676783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52070</xdr:rowOff>
    </xdr:from>
    <xdr:to>
      <xdr:col>73</xdr:col>
      <xdr:colOff>44450</xdr:colOff>
      <xdr:row>40</xdr:row>
      <xdr:rowOff>153670</xdr:rowOff>
    </xdr:to>
    <xdr:sp macro="" textlink="">
      <xdr:nvSpPr>
        <xdr:cNvPr id="389" name="フローチャート: 判断 388"/>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138447</xdr:rowOff>
    </xdr:from>
    <xdr:ext cx="762000" cy="259045"/>
    <xdr:sp macro="" textlink="">
      <xdr:nvSpPr>
        <xdr:cNvPr id="390" name="テキスト ボックス 389"/>
        <xdr:cNvSpPr txBox="1"/>
      </xdr:nvSpPr>
      <xdr:spPr>
        <a:xfrm>
          <a:off x="14909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78740</xdr:rowOff>
    </xdr:from>
    <xdr:to>
      <xdr:col>68</xdr:col>
      <xdr:colOff>152400</xdr:colOff>
      <xdr:row>40</xdr:row>
      <xdr:rowOff>167217</xdr:rowOff>
    </xdr:to>
    <xdr:cxnSp macro="">
      <xdr:nvCxnSpPr>
        <xdr:cNvPr id="391" name="直線コネクタ 390"/>
        <xdr:cNvCxnSpPr/>
      </xdr:nvCxnSpPr>
      <xdr:spPr>
        <a:xfrm flipV="1">
          <a:off x="13512800" y="6936740"/>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2" name="フローチャート: 判断 391"/>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162577</xdr:rowOff>
    </xdr:from>
    <xdr:ext cx="762000" cy="259045"/>
    <xdr:sp macro="" textlink="">
      <xdr:nvSpPr>
        <xdr:cNvPr id="393" name="テキスト ボックス 392"/>
        <xdr:cNvSpPr txBox="1"/>
      </xdr:nvSpPr>
      <xdr:spPr>
        <a:xfrm>
          <a:off x="14020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92287</xdr:rowOff>
    </xdr:from>
    <xdr:to>
      <xdr:col>64</xdr:col>
      <xdr:colOff>152400</xdr:colOff>
      <xdr:row>41</xdr:row>
      <xdr:rowOff>22437</xdr:rowOff>
    </xdr:to>
    <xdr:sp macro="" textlink="">
      <xdr:nvSpPr>
        <xdr:cNvPr id="394" name="フローチャート: 判断 393"/>
        <xdr:cNvSpPr/>
      </xdr:nvSpPr>
      <xdr:spPr>
        <a:xfrm>
          <a:off x="13462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32614</xdr:rowOff>
    </xdr:from>
    <xdr:ext cx="762000" cy="259045"/>
    <xdr:sp macro="" textlink="">
      <xdr:nvSpPr>
        <xdr:cNvPr id="395" name="テキスト ボックス 394"/>
        <xdr:cNvSpPr txBox="1"/>
      </xdr:nvSpPr>
      <xdr:spPr>
        <a:xfrm>
          <a:off x="13131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46567</xdr:rowOff>
    </xdr:from>
    <xdr:to>
      <xdr:col>81</xdr:col>
      <xdr:colOff>95250</xdr:colOff>
      <xdr:row>39</xdr:row>
      <xdr:rowOff>148167</xdr:rowOff>
    </xdr:to>
    <xdr:sp macro="" textlink="">
      <xdr:nvSpPr>
        <xdr:cNvPr id="401" name="楕円 400"/>
        <xdr:cNvSpPr/>
      </xdr:nvSpPr>
      <xdr:spPr>
        <a:xfrm>
          <a:off x="169672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63094</xdr:rowOff>
    </xdr:from>
    <xdr:ext cx="762000" cy="259045"/>
    <xdr:sp macro="" textlink="">
      <xdr:nvSpPr>
        <xdr:cNvPr id="402" name="公債費負担の状況該当値テキスト"/>
        <xdr:cNvSpPr txBox="1"/>
      </xdr:nvSpPr>
      <xdr:spPr>
        <a:xfrm>
          <a:off x="17106900" y="657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22437</xdr:rowOff>
    </xdr:from>
    <xdr:to>
      <xdr:col>77</xdr:col>
      <xdr:colOff>95250</xdr:colOff>
      <xdr:row>39</xdr:row>
      <xdr:rowOff>124037</xdr:rowOff>
    </xdr:to>
    <xdr:sp macro="" textlink="">
      <xdr:nvSpPr>
        <xdr:cNvPr id="403" name="楕円 402"/>
        <xdr:cNvSpPr/>
      </xdr:nvSpPr>
      <xdr:spPr>
        <a:xfrm>
          <a:off x="16129000" y="67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134214</xdr:rowOff>
    </xdr:from>
    <xdr:ext cx="736600" cy="259045"/>
    <xdr:sp macro="" textlink="">
      <xdr:nvSpPr>
        <xdr:cNvPr id="404" name="テキスト ボックス 403"/>
        <xdr:cNvSpPr txBox="1"/>
      </xdr:nvSpPr>
      <xdr:spPr>
        <a:xfrm>
          <a:off x="15798800" y="647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30480</xdr:rowOff>
    </xdr:from>
    <xdr:to>
      <xdr:col>73</xdr:col>
      <xdr:colOff>44450</xdr:colOff>
      <xdr:row>39</xdr:row>
      <xdr:rowOff>132080</xdr:rowOff>
    </xdr:to>
    <xdr:sp macro="" textlink="">
      <xdr:nvSpPr>
        <xdr:cNvPr id="405" name="楕円 404"/>
        <xdr:cNvSpPr/>
      </xdr:nvSpPr>
      <xdr:spPr>
        <a:xfrm>
          <a:off x="15240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142257</xdr:rowOff>
    </xdr:from>
    <xdr:ext cx="762000" cy="259045"/>
    <xdr:sp macro="" textlink="">
      <xdr:nvSpPr>
        <xdr:cNvPr id="406" name="テキスト ボックス 405"/>
        <xdr:cNvSpPr txBox="1"/>
      </xdr:nvSpPr>
      <xdr:spPr>
        <a:xfrm>
          <a:off x="14909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27940</xdr:rowOff>
    </xdr:from>
    <xdr:to>
      <xdr:col>68</xdr:col>
      <xdr:colOff>203200</xdr:colOff>
      <xdr:row>40</xdr:row>
      <xdr:rowOff>129540</xdr:rowOff>
    </xdr:to>
    <xdr:sp macro="" textlink="">
      <xdr:nvSpPr>
        <xdr:cNvPr id="407" name="楕円 406"/>
        <xdr:cNvSpPr/>
      </xdr:nvSpPr>
      <xdr:spPr>
        <a:xfrm>
          <a:off x="14351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139717</xdr:rowOff>
    </xdr:from>
    <xdr:ext cx="762000" cy="259045"/>
    <xdr:sp macro="" textlink="">
      <xdr:nvSpPr>
        <xdr:cNvPr id="408" name="テキスト ボックス 407"/>
        <xdr:cNvSpPr txBox="1"/>
      </xdr:nvSpPr>
      <xdr:spPr>
        <a:xfrm>
          <a:off x="14020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116417</xdr:rowOff>
    </xdr:from>
    <xdr:to>
      <xdr:col>64</xdr:col>
      <xdr:colOff>152400</xdr:colOff>
      <xdr:row>41</xdr:row>
      <xdr:rowOff>46567</xdr:rowOff>
    </xdr:to>
    <xdr:sp macro="" textlink="">
      <xdr:nvSpPr>
        <xdr:cNvPr id="409" name="楕円 408"/>
        <xdr:cNvSpPr/>
      </xdr:nvSpPr>
      <xdr:spPr>
        <a:xfrm>
          <a:off x="13462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31344</xdr:rowOff>
    </xdr:from>
    <xdr:ext cx="762000" cy="259045"/>
    <xdr:sp macro="" textlink="">
      <xdr:nvSpPr>
        <xdr:cNvPr id="410" name="テキスト ボックス 409"/>
        <xdr:cNvSpPr txBox="1"/>
      </xdr:nvSpPr>
      <xdr:spPr>
        <a:xfrm>
          <a:off x="13131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将来負担比率は、</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ポイント増の</a:t>
          </a:r>
          <a:r>
            <a:rPr kumimoji="1" lang="en-US" altLang="ja-JP" sz="1100">
              <a:solidFill>
                <a:schemeClr val="dk1"/>
              </a:solidFill>
              <a:effectLst/>
              <a:latin typeface="+mn-lt"/>
              <a:ea typeface="+mn-ea"/>
              <a:cs typeface="+mn-cs"/>
            </a:rPr>
            <a:t>26.3</a:t>
          </a:r>
          <a:r>
            <a:rPr kumimoji="1" lang="ja-JP" altLang="ja-JP" sz="1100">
              <a:solidFill>
                <a:schemeClr val="dk1"/>
              </a:solidFill>
              <a:effectLst/>
              <a:latin typeface="+mn-lt"/>
              <a:ea typeface="+mn-ea"/>
              <a:cs typeface="+mn-cs"/>
            </a:rPr>
            <a:t>％となりました。</a:t>
          </a:r>
          <a:endParaRPr lang="ja-JP" altLang="ja-JP" sz="1400">
            <a:effectLst/>
          </a:endParaRPr>
        </a:p>
        <a:p>
          <a:r>
            <a:rPr kumimoji="1" lang="ja-JP" altLang="ja-JP" sz="1100">
              <a:solidFill>
                <a:schemeClr val="dk1"/>
              </a:solidFill>
              <a:effectLst/>
              <a:latin typeface="+mn-lt"/>
              <a:ea typeface="+mn-ea"/>
              <a:cs typeface="+mn-cs"/>
            </a:rPr>
            <a:t>　これは、将来負担額に対して充当可能財源等が</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億円不足しているためです。</a:t>
          </a:r>
          <a:r>
            <a:rPr kumimoji="1" lang="ja-JP" altLang="en-US" sz="1100">
              <a:solidFill>
                <a:schemeClr val="dk1"/>
              </a:solidFill>
              <a:effectLst/>
              <a:latin typeface="+mn-lt"/>
              <a:ea typeface="+mn-ea"/>
              <a:cs typeface="+mn-cs"/>
            </a:rPr>
            <a:t>償還完了による公営企業債等繰入見込額等の減などにより</a:t>
          </a:r>
          <a:r>
            <a:rPr kumimoji="1" lang="ja-JP" altLang="ja-JP" sz="1100">
              <a:solidFill>
                <a:schemeClr val="dk1"/>
              </a:solidFill>
              <a:effectLst/>
              <a:latin typeface="+mn-lt"/>
              <a:ea typeface="+mn-ea"/>
              <a:cs typeface="+mn-cs"/>
            </a:rPr>
            <a:t>将来負担額は</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億円</a:t>
          </a:r>
          <a:r>
            <a:rPr kumimoji="1" lang="ja-JP" altLang="en-US" sz="1100">
              <a:solidFill>
                <a:schemeClr val="dk1"/>
              </a:solidFill>
              <a:effectLst/>
              <a:latin typeface="+mn-lt"/>
              <a:ea typeface="+mn-ea"/>
              <a:cs typeface="+mn-cs"/>
            </a:rPr>
            <a:t>減となりましたが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充当可能基金の取崩などにより</a:t>
          </a:r>
          <a:r>
            <a:rPr kumimoji="1" lang="ja-JP" altLang="ja-JP" sz="1100">
              <a:solidFill>
                <a:schemeClr val="dk1"/>
              </a:solidFill>
              <a:effectLst/>
              <a:latin typeface="+mn-lt"/>
              <a:ea typeface="+mn-ea"/>
              <a:cs typeface="+mn-cs"/>
            </a:rPr>
            <a:t>充当可能財源等は</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億円</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となりました。</a:t>
          </a:r>
          <a:endParaRPr lang="ja-JP" altLang="ja-JP" sz="1400">
            <a:effectLst/>
          </a:endParaRPr>
        </a:p>
        <a:p>
          <a:r>
            <a:rPr kumimoji="1" lang="ja-JP" altLang="ja-JP" sz="1100">
              <a:solidFill>
                <a:schemeClr val="dk1"/>
              </a:solidFill>
              <a:effectLst/>
              <a:latin typeface="+mn-lt"/>
              <a:ea typeface="+mn-ea"/>
              <a:cs typeface="+mn-cs"/>
            </a:rPr>
            <a:t>　今後も、将来の財政状況を見越し、基金残高や起債残高の推移に留意しながら、現役世代負担と将来世代負担のバランスを考え、健全な財政運営を行います。</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147913</xdr:rowOff>
    </xdr:to>
    <xdr:cxnSp macro="">
      <xdr:nvCxnSpPr>
        <xdr:cNvPr id="439" name="直線コネクタ 438"/>
        <xdr:cNvCxnSpPr/>
      </xdr:nvCxnSpPr>
      <xdr:spPr>
        <a:xfrm flipV="1">
          <a:off x="17018000" y="2370667"/>
          <a:ext cx="0" cy="15491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119990</xdr:rowOff>
    </xdr:from>
    <xdr:ext cx="762000" cy="259045"/>
    <xdr:sp macro="" textlink="">
      <xdr:nvSpPr>
        <xdr:cNvPr id="440" name="将来負担の状況最小値テキスト"/>
        <xdr:cNvSpPr txBox="1"/>
      </xdr:nvSpPr>
      <xdr:spPr>
        <a:xfrm>
          <a:off x="17106900" y="389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147913</xdr:rowOff>
    </xdr:from>
    <xdr:to>
      <xdr:col>81</xdr:col>
      <xdr:colOff>133350</xdr:colOff>
      <xdr:row>22</xdr:row>
      <xdr:rowOff>147913</xdr:rowOff>
    </xdr:to>
    <xdr:cxnSp macro="">
      <xdr:nvCxnSpPr>
        <xdr:cNvPr id="441" name="直線コネクタ 440"/>
        <xdr:cNvCxnSpPr/>
      </xdr:nvCxnSpPr>
      <xdr:spPr>
        <a:xfrm>
          <a:off x="16929100" y="3919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2413</xdr:rowOff>
    </xdr:from>
    <xdr:to>
      <xdr:col>81</xdr:col>
      <xdr:colOff>44450</xdr:colOff>
      <xdr:row>15</xdr:row>
      <xdr:rowOff>10456</xdr:rowOff>
    </xdr:to>
    <xdr:cxnSp macro="">
      <xdr:nvCxnSpPr>
        <xdr:cNvPr id="444" name="直線コネクタ 443"/>
        <xdr:cNvCxnSpPr/>
      </xdr:nvCxnSpPr>
      <xdr:spPr>
        <a:xfrm>
          <a:off x="16179800" y="2574163"/>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119947</xdr:rowOff>
    </xdr:from>
    <xdr:ext cx="762000" cy="259045"/>
    <xdr:sp macro="" textlink="">
      <xdr:nvSpPr>
        <xdr:cNvPr id="445" name="将来負担の状況平均値テキスト"/>
        <xdr:cNvSpPr txBox="1"/>
      </xdr:nvSpPr>
      <xdr:spPr>
        <a:xfrm>
          <a:off x="17106900" y="2691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147870</xdr:rowOff>
    </xdr:from>
    <xdr:to>
      <xdr:col>81</xdr:col>
      <xdr:colOff>95250</xdr:colOff>
      <xdr:row>16</xdr:row>
      <xdr:rowOff>78020</xdr:rowOff>
    </xdr:to>
    <xdr:sp macro="" textlink="">
      <xdr:nvSpPr>
        <xdr:cNvPr id="446" name="フローチャート: 判断 445"/>
        <xdr:cNvSpPr/>
      </xdr:nvSpPr>
      <xdr:spPr>
        <a:xfrm>
          <a:off x="16967200" y="271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16</xdr:row>
      <xdr:rowOff>550</xdr:rowOff>
    </xdr:from>
    <xdr:to>
      <xdr:col>77</xdr:col>
      <xdr:colOff>95250</xdr:colOff>
      <xdr:row>16</xdr:row>
      <xdr:rowOff>102150</xdr:rowOff>
    </xdr:to>
    <xdr:sp macro="" textlink="">
      <xdr:nvSpPr>
        <xdr:cNvPr id="447" name="フローチャート: 判断 446"/>
        <xdr:cNvSpPr/>
      </xdr:nvSpPr>
      <xdr:spPr>
        <a:xfrm>
          <a:off x="16129000" y="27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86927</xdr:rowOff>
    </xdr:from>
    <xdr:ext cx="736600" cy="259045"/>
    <xdr:sp macro="" textlink="">
      <xdr:nvSpPr>
        <xdr:cNvPr id="448" name="テキスト ボックス 447"/>
        <xdr:cNvSpPr txBox="1"/>
      </xdr:nvSpPr>
      <xdr:spPr>
        <a:xfrm>
          <a:off x="15798800" y="2830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22267</xdr:rowOff>
    </xdr:from>
    <xdr:to>
      <xdr:col>73</xdr:col>
      <xdr:colOff>44450</xdr:colOff>
      <xdr:row>16</xdr:row>
      <xdr:rowOff>123867</xdr:rowOff>
    </xdr:to>
    <xdr:sp macro="" textlink="">
      <xdr:nvSpPr>
        <xdr:cNvPr id="449" name="フローチャート: 判断 448"/>
        <xdr:cNvSpPr/>
      </xdr:nvSpPr>
      <xdr:spPr>
        <a:xfrm>
          <a:off x="152400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134044</xdr:rowOff>
    </xdr:from>
    <xdr:ext cx="762000" cy="259045"/>
    <xdr:sp macro="" textlink="">
      <xdr:nvSpPr>
        <xdr:cNvPr id="450" name="テキスト ボックス 449"/>
        <xdr:cNvSpPr txBox="1"/>
      </xdr:nvSpPr>
      <xdr:spPr>
        <a:xfrm>
          <a:off x="14909800" y="2534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168783</xdr:rowOff>
    </xdr:from>
    <xdr:to>
      <xdr:col>68</xdr:col>
      <xdr:colOff>203200</xdr:colOff>
      <xdr:row>16</xdr:row>
      <xdr:rowOff>98933</xdr:rowOff>
    </xdr:to>
    <xdr:sp macro="" textlink="">
      <xdr:nvSpPr>
        <xdr:cNvPr id="451" name="フローチャート: 判断 450"/>
        <xdr:cNvSpPr/>
      </xdr:nvSpPr>
      <xdr:spPr>
        <a:xfrm>
          <a:off x="14351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109110</xdr:rowOff>
    </xdr:from>
    <xdr:ext cx="762000" cy="259045"/>
    <xdr:sp macro="" textlink="">
      <xdr:nvSpPr>
        <xdr:cNvPr id="452" name="テキスト ボックス 451"/>
        <xdr:cNvSpPr txBox="1"/>
      </xdr:nvSpPr>
      <xdr:spPr>
        <a:xfrm>
          <a:off x="14020800" y="2509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33528</xdr:rowOff>
    </xdr:from>
    <xdr:to>
      <xdr:col>64</xdr:col>
      <xdr:colOff>152400</xdr:colOff>
      <xdr:row>16</xdr:row>
      <xdr:rowOff>135128</xdr:rowOff>
    </xdr:to>
    <xdr:sp macro="" textlink="">
      <xdr:nvSpPr>
        <xdr:cNvPr id="453" name="フローチャート: 判断 452"/>
        <xdr:cNvSpPr/>
      </xdr:nvSpPr>
      <xdr:spPr>
        <a:xfrm>
          <a:off x="13462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145305</xdr:rowOff>
    </xdr:from>
    <xdr:ext cx="762000" cy="259045"/>
    <xdr:sp macro="" textlink="">
      <xdr:nvSpPr>
        <xdr:cNvPr id="454" name="テキスト ボックス 453"/>
        <xdr:cNvSpPr txBox="1"/>
      </xdr:nvSpPr>
      <xdr:spPr>
        <a:xfrm>
          <a:off x="13131800" y="254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131106</xdr:rowOff>
    </xdr:from>
    <xdr:to>
      <xdr:col>81</xdr:col>
      <xdr:colOff>95250</xdr:colOff>
      <xdr:row>15</xdr:row>
      <xdr:rowOff>61256</xdr:rowOff>
    </xdr:to>
    <xdr:sp macro="" textlink="">
      <xdr:nvSpPr>
        <xdr:cNvPr id="460" name="楕円 459"/>
        <xdr:cNvSpPr/>
      </xdr:nvSpPr>
      <xdr:spPr>
        <a:xfrm>
          <a:off x="16967200" y="253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147633</xdr:rowOff>
    </xdr:from>
    <xdr:ext cx="762000" cy="259045"/>
    <xdr:sp macro="" textlink="">
      <xdr:nvSpPr>
        <xdr:cNvPr id="461" name="将来負担の状況該当値テキスト"/>
        <xdr:cNvSpPr txBox="1"/>
      </xdr:nvSpPr>
      <xdr:spPr>
        <a:xfrm>
          <a:off x="17106900" y="2376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123063</xdr:rowOff>
    </xdr:from>
    <xdr:to>
      <xdr:col>77</xdr:col>
      <xdr:colOff>95250</xdr:colOff>
      <xdr:row>15</xdr:row>
      <xdr:rowOff>53213</xdr:rowOff>
    </xdr:to>
    <xdr:sp macro="" textlink="">
      <xdr:nvSpPr>
        <xdr:cNvPr id="462" name="楕円 461"/>
        <xdr:cNvSpPr/>
      </xdr:nvSpPr>
      <xdr:spPr>
        <a:xfrm>
          <a:off x="16129000" y="252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63390</xdr:rowOff>
    </xdr:from>
    <xdr:ext cx="736600" cy="259045"/>
    <xdr:sp macro="" textlink="">
      <xdr:nvSpPr>
        <xdr:cNvPr id="463" name="テキスト ボックス 462"/>
        <xdr:cNvSpPr txBox="1"/>
      </xdr:nvSpPr>
      <xdr:spPr>
        <a:xfrm>
          <a:off x="15798800" y="2292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三重県いなべ市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45,713
43,497
219.83
23,193,421
21,217,325
1,739,507
13,387,118
30,304,728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26.3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人件費は、</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21.0</a:t>
          </a:r>
          <a:r>
            <a:rPr kumimoji="1" lang="ja-JP" altLang="ja-JP" sz="1100">
              <a:solidFill>
                <a:schemeClr val="dk1"/>
              </a:solidFill>
              <a:effectLst/>
              <a:latin typeface="+mn-lt"/>
              <a:ea typeface="+mn-ea"/>
              <a:cs typeface="+mn-cs"/>
            </a:rPr>
            <a:t>％となり、類似団体に比べ</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ポイント少なくなっています。</a:t>
          </a:r>
          <a:endParaRPr lang="ja-JP" altLang="ja-JP" sz="1400">
            <a:effectLst/>
          </a:endParaRPr>
        </a:p>
        <a:p>
          <a:r>
            <a:rPr kumimoji="1" lang="ja-JP" altLang="ja-JP" sz="1100">
              <a:solidFill>
                <a:schemeClr val="dk1"/>
              </a:solidFill>
              <a:effectLst/>
              <a:latin typeface="+mn-lt"/>
              <a:ea typeface="+mn-ea"/>
              <a:cs typeface="+mn-cs"/>
            </a:rPr>
            <a:t>　経常経費充当一般財源は</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千万円減（△</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％）となりました。勤務実績や職場と職責に応じた給与体系の転換を進め、人件費を抑制していきます。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40</xdr:row>
      <xdr:rowOff>58420</xdr:rowOff>
    </xdr:to>
    <xdr:cxnSp macro="">
      <xdr:nvCxnSpPr>
        <xdr:cNvPr id="61" name="直線コネクタ 60"/>
        <xdr:cNvCxnSpPr/>
      </xdr:nvCxnSpPr>
      <xdr:spPr>
        <a:xfrm flipV="1">
          <a:off x="4826000" y="57277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165100</xdr:rowOff>
    </xdr:from>
    <xdr:to>
      <xdr:col>24</xdr:col>
      <xdr:colOff>25400</xdr:colOff>
      <xdr:row>35</xdr:row>
      <xdr:rowOff>107950</xdr:rowOff>
    </xdr:to>
    <xdr:cxnSp macro="">
      <xdr:nvCxnSpPr>
        <xdr:cNvPr id="66" name="直線コネクタ 65"/>
        <xdr:cNvCxnSpPr/>
      </xdr:nvCxnSpPr>
      <xdr:spPr>
        <a:xfrm>
          <a:off x="3987800" y="59944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128287</xdr:rowOff>
    </xdr:from>
    <xdr:ext cx="762000" cy="259045"/>
    <xdr:sp macro="" textlink="">
      <xdr:nvSpPr>
        <xdr:cNvPr id="67" name="人件費平均値テキスト"/>
        <xdr:cNvSpPr txBox="1"/>
      </xdr:nvSpPr>
      <xdr:spPr>
        <a:xfrm>
          <a:off x="4914900" y="6129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68" name="フローチャート: 判断 67"/>
        <xdr:cNvSpPr/>
      </xdr:nvSpPr>
      <xdr:spPr>
        <a:xfrm>
          <a:off x="4775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165100</xdr:rowOff>
    </xdr:from>
    <xdr:to>
      <xdr:col>19</xdr:col>
      <xdr:colOff>187325</xdr:colOff>
      <xdr:row>35</xdr:row>
      <xdr:rowOff>123190</xdr:rowOff>
    </xdr:to>
    <xdr:cxnSp macro="">
      <xdr:nvCxnSpPr>
        <xdr:cNvPr id="69" name="直線コネクタ 68"/>
        <xdr:cNvCxnSpPr/>
      </xdr:nvCxnSpPr>
      <xdr:spPr>
        <a:xfrm flipV="1">
          <a:off x="3098800" y="59944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156210</xdr:rowOff>
    </xdr:from>
    <xdr:to>
      <xdr:col>20</xdr:col>
      <xdr:colOff>38100</xdr:colOff>
      <xdr:row>36</xdr:row>
      <xdr:rowOff>86360</xdr:rowOff>
    </xdr:to>
    <xdr:sp macro="" textlink="">
      <xdr:nvSpPr>
        <xdr:cNvPr id="70" name="フローチャート: 判断 69"/>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71137</xdr:rowOff>
    </xdr:from>
    <xdr:ext cx="736600" cy="259045"/>
    <xdr:sp macro="" textlink="">
      <xdr:nvSpPr>
        <xdr:cNvPr id="71" name="テキスト ボックス 70"/>
        <xdr:cNvSpPr txBox="1"/>
      </xdr:nvSpPr>
      <xdr:spPr>
        <a:xfrm>
          <a:off x="3606800" y="624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24130</xdr:rowOff>
    </xdr:from>
    <xdr:to>
      <xdr:col>15</xdr:col>
      <xdr:colOff>98425</xdr:colOff>
      <xdr:row>35</xdr:row>
      <xdr:rowOff>123190</xdr:rowOff>
    </xdr:to>
    <xdr:cxnSp macro="">
      <xdr:nvCxnSpPr>
        <xdr:cNvPr id="72" name="直線コネクタ 71"/>
        <xdr:cNvCxnSpPr/>
      </xdr:nvCxnSpPr>
      <xdr:spPr>
        <a:xfrm>
          <a:off x="2209800" y="60248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156210</xdr:rowOff>
    </xdr:from>
    <xdr:to>
      <xdr:col>15</xdr:col>
      <xdr:colOff>149225</xdr:colOff>
      <xdr:row>36</xdr:row>
      <xdr:rowOff>86360</xdr:rowOff>
    </xdr:to>
    <xdr:sp macro="" textlink="">
      <xdr:nvSpPr>
        <xdr:cNvPr id="73" name="フローチャート: 判断 72"/>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71137</xdr:rowOff>
    </xdr:from>
    <xdr:ext cx="762000" cy="259045"/>
    <xdr:sp macro="" textlink="">
      <xdr:nvSpPr>
        <xdr:cNvPr id="74" name="テキスト ボックス 73"/>
        <xdr:cNvSpPr txBox="1"/>
      </xdr:nvSpPr>
      <xdr:spPr>
        <a:xfrm>
          <a:off x="2717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24130</xdr:rowOff>
    </xdr:from>
    <xdr:to>
      <xdr:col>11</xdr:col>
      <xdr:colOff>9525</xdr:colOff>
      <xdr:row>35</xdr:row>
      <xdr:rowOff>69850</xdr:rowOff>
    </xdr:to>
    <xdr:cxnSp macro="">
      <xdr:nvCxnSpPr>
        <xdr:cNvPr id="75" name="直線コネクタ 74"/>
        <xdr:cNvCxnSpPr/>
      </xdr:nvCxnSpPr>
      <xdr:spPr>
        <a:xfrm flipV="1">
          <a:off x="1320800" y="60248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125730</xdr:rowOff>
    </xdr:from>
    <xdr:to>
      <xdr:col>11</xdr:col>
      <xdr:colOff>60325</xdr:colOff>
      <xdr:row>36</xdr:row>
      <xdr:rowOff>55880</xdr:rowOff>
    </xdr:to>
    <xdr:sp macro="" textlink="">
      <xdr:nvSpPr>
        <xdr:cNvPr id="76" name="フローチャート: 判断 75"/>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40657</xdr:rowOff>
    </xdr:from>
    <xdr:ext cx="762000" cy="259045"/>
    <xdr:sp macro="" textlink="">
      <xdr:nvSpPr>
        <xdr:cNvPr id="77" name="テキスト ボックス 76"/>
        <xdr:cNvSpPr txBox="1"/>
      </xdr:nvSpPr>
      <xdr:spPr>
        <a:xfrm>
          <a:off x="1828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8" name="フローチャート: 判断 77"/>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48277</xdr:rowOff>
    </xdr:from>
    <xdr:ext cx="762000" cy="259045"/>
    <xdr:sp macro="" textlink="">
      <xdr:nvSpPr>
        <xdr:cNvPr id="79" name="テキスト ボックス 78"/>
        <xdr:cNvSpPr txBox="1"/>
      </xdr:nvSpPr>
      <xdr:spPr>
        <a:xfrm>
          <a:off x="939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57150</xdr:rowOff>
    </xdr:from>
    <xdr:to>
      <xdr:col>24</xdr:col>
      <xdr:colOff>76200</xdr:colOff>
      <xdr:row>35</xdr:row>
      <xdr:rowOff>158750</xdr:rowOff>
    </xdr:to>
    <xdr:sp macro="" textlink="">
      <xdr:nvSpPr>
        <xdr:cNvPr id="85" name="楕円 84"/>
        <xdr:cNvSpPr/>
      </xdr:nvSpPr>
      <xdr:spPr>
        <a:xfrm>
          <a:off x="47752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73677</xdr:rowOff>
    </xdr:from>
    <xdr:ext cx="762000" cy="259045"/>
    <xdr:sp macro="" textlink="">
      <xdr:nvSpPr>
        <xdr:cNvPr id="86" name="人件費該当値テキスト"/>
        <xdr:cNvSpPr txBox="1"/>
      </xdr:nvSpPr>
      <xdr:spPr>
        <a:xfrm>
          <a:off x="49149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114300</xdr:rowOff>
    </xdr:from>
    <xdr:to>
      <xdr:col>20</xdr:col>
      <xdr:colOff>38100</xdr:colOff>
      <xdr:row>35</xdr:row>
      <xdr:rowOff>44450</xdr:rowOff>
    </xdr:to>
    <xdr:sp macro="" textlink="">
      <xdr:nvSpPr>
        <xdr:cNvPr id="87" name="楕円 86"/>
        <xdr:cNvSpPr/>
      </xdr:nvSpPr>
      <xdr:spPr>
        <a:xfrm>
          <a:off x="3937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54627</xdr:rowOff>
    </xdr:from>
    <xdr:ext cx="736600" cy="259045"/>
    <xdr:sp macro="" textlink="">
      <xdr:nvSpPr>
        <xdr:cNvPr id="88" name="テキスト ボックス 87"/>
        <xdr:cNvSpPr txBox="1"/>
      </xdr:nvSpPr>
      <xdr:spPr>
        <a:xfrm>
          <a:off x="3606800" y="571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72390</xdr:rowOff>
    </xdr:from>
    <xdr:to>
      <xdr:col>15</xdr:col>
      <xdr:colOff>149225</xdr:colOff>
      <xdr:row>36</xdr:row>
      <xdr:rowOff>2540</xdr:rowOff>
    </xdr:to>
    <xdr:sp macro="" textlink="">
      <xdr:nvSpPr>
        <xdr:cNvPr id="89" name="楕円 88"/>
        <xdr:cNvSpPr/>
      </xdr:nvSpPr>
      <xdr:spPr>
        <a:xfrm>
          <a:off x="3048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12717</xdr:rowOff>
    </xdr:from>
    <xdr:ext cx="762000" cy="259045"/>
    <xdr:sp macro="" textlink="">
      <xdr:nvSpPr>
        <xdr:cNvPr id="90" name="テキスト ボックス 89"/>
        <xdr:cNvSpPr txBox="1"/>
      </xdr:nvSpPr>
      <xdr:spPr>
        <a:xfrm>
          <a:off x="2717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144780</xdr:rowOff>
    </xdr:from>
    <xdr:to>
      <xdr:col>11</xdr:col>
      <xdr:colOff>60325</xdr:colOff>
      <xdr:row>35</xdr:row>
      <xdr:rowOff>74930</xdr:rowOff>
    </xdr:to>
    <xdr:sp macro="" textlink="">
      <xdr:nvSpPr>
        <xdr:cNvPr id="91" name="楕円 90"/>
        <xdr:cNvSpPr/>
      </xdr:nvSpPr>
      <xdr:spPr>
        <a:xfrm>
          <a:off x="2159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85107</xdr:rowOff>
    </xdr:from>
    <xdr:ext cx="762000" cy="259045"/>
    <xdr:sp macro="" textlink="">
      <xdr:nvSpPr>
        <xdr:cNvPr id="92" name="テキスト ボックス 91"/>
        <xdr:cNvSpPr txBox="1"/>
      </xdr:nvSpPr>
      <xdr:spPr>
        <a:xfrm>
          <a:off x="1828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19050</xdr:rowOff>
    </xdr:from>
    <xdr:to>
      <xdr:col>6</xdr:col>
      <xdr:colOff>171450</xdr:colOff>
      <xdr:row>35</xdr:row>
      <xdr:rowOff>120650</xdr:rowOff>
    </xdr:to>
    <xdr:sp macro="" textlink="">
      <xdr:nvSpPr>
        <xdr:cNvPr id="93" name="楕円 92"/>
        <xdr:cNvSpPr/>
      </xdr:nvSpPr>
      <xdr:spPr>
        <a:xfrm>
          <a:off x="1270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130827</xdr:rowOff>
    </xdr:from>
    <xdr:ext cx="762000" cy="259045"/>
    <xdr:sp macro="" textlink="">
      <xdr:nvSpPr>
        <xdr:cNvPr id="94" name="テキスト ボックス 93"/>
        <xdr:cNvSpPr txBox="1"/>
      </xdr:nvSpPr>
      <xdr:spPr>
        <a:xfrm>
          <a:off x="939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物件費は、</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23.5</a:t>
          </a:r>
          <a:r>
            <a:rPr kumimoji="1" lang="ja-JP" altLang="ja-JP" sz="1100">
              <a:solidFill>
                <a:schemeClr val="dk1"/>
              </a:solidFill>
              <a:effectLst/>
              <a:latin typeface="+mn-lt"/>
              <a:ea typeface="+mn-ea"/>
              <a:cs typeface="+mn-cs"/>
            </a:rPr>
            <a:t>％となり、類似団体に比べ</a:t>
          </a:r>
          <a:r>
            <a:rPr kumimoji="1" lang="en-US" altLang="ja-JP" sz="1100">
              <a:solidFill>
                <a:schemeClr val="dk1"/>
              </a:solidFill>
              <a:effectLst/>
              <a:latin typeface="+mn-lt"/>
              <a:ea typeface="+mn-ea"/>
              <a:cs typeface="+mn-cs"/>
            </a:rPr>
            <a:t>8.2</a:t>
          </a:r>
          <a:r>
            <a:rPr kumimoji="1" lang="ja-JP" altLang="ja-JP" sz="1100">
              <a:solidFill>
                <a:schemeClr val="dk1"/>
              </a:solidFill>
              <a:effectLst/>
              <a:latin typeface="+mn-lt"/>
              <a:ea typeface="+mn-ea"/>
              <a:cs typeface="+mn-cs"/>
            </a:rPr>
            <a:t>ポイント多くなっています。</a:t>
          </a:r>
          <a:endParaRPr lang="ja-JP" altLang="ja-JP" sz="1400">
            <a:effectLst/>
          </a:endParaRPr>
        </a:p>
        <a:p>
          <a:r>
            <a:rPr kumimoji="1" lang="ja-JP" altLang="ja-JP" sz="1100">
              <a:solidFill>
                <a:schemeClr val="dk1"/>
              </a:solidFill>
              <a:effectLst/>
              <a:latin typeface="+mn-lt"/>
              <a:ea typeface="+mn-ea"/>
              <a:cs typeface="+mn-cs"/>
            </a:rPr>
            <a:t>　経常経費充当一般財源は</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千万円</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8.8</a:t>
          </a:r>
          <a:r>
            <a:rPr kumimoji="1" lang="ja-JP" altLang="ja-JP" sz="1100">
              <a:solidFill>
                <a:schemeClr val="dk1"/>
              </a:solidFill>
              <a:effectLst/>
              <a:latin typeface="+mn-lt"/>
              <a:ea typeface="+mn-ea"/>
              <a:cs typeface="+mn-cs"/>
            </a:rPr>
            <a:t>％）となりました。公共施設等総合管理計画に基づき統廃合や再配置を行い、物件費を抑制していきます。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78014</xdr:rowOff>
    </xdr:from>
    <xdr:to>
      <xdr:col>82</xdr:col>
      <xdr:colOff>107950</xdr:colOff>
      <xdr:row>21</xdr:row>
      <xdr:rowOff>146050</xdr:rowOff>
    </xdr:to>
    <xdr:cxnSp macro="">
      <xdr:nvCxnSpPr>
        <xdr:cNvPr id="124" name="直線コネクタ 123"/>
        <xdr:cNvCxnSpPr/>
      </xdr:nvCxnSpPr>
      <xdr:spPr>
        <a:xfrm flipV="1">
          <a:off x="16510000" y="2135414"/>
          <a:ext cx="0" cy="161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5"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6" name="直線コネクタ 125"/>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164391</xdr:rowOff>
    </xdr:from>
    <xdr:ext cx="762000" cy="259045"/>
    <xdr:sp macro="" textlink="">
      <xdr:nvSpPr>
        <xdr:cNvPr id="127" name="物件費最大値テキスト"/>
        <xdr:cNvSpPr txBox="1"/>
      </xdr:nvSpPr>
      <xdr:spPr>
        <a:xfrm>
          <a:off x="16598900" y="1878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78014</xdr:rowOff>
    </xdr:from>
    <xdr:to>
      <xdr:col>82</xdr:col>
      <xdr:colOff>196850</xdr:colOff>
      <xdr:row>12</xdr:row>
      <xdr:rowOff>78014</xdr:rowOff>
    </xdr:to>
    <xdr:cxnSp macro="">
      <xdr:nvCxnSpPr>
        <xdr:cNvPr id="128" name="直線コネクタ 127"/>
        <xdr:cNvCxnSpPr/>
      </xdr:nvCxnSpPr>
      <xdr:spPr>
        <a:xfrm>
          <a:off x="16421100" y="213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107950</xdr:rowOff>
    </xdr:from>
    <xdr:to>
      <xdr:col>82</xdr:col>
      <xdr:colOff>107950</xdr:colOff>
      <xdr:row>21</xdr:row>
      <xdr:rowOff>146050</xdr:rowOff>
    </xdr:to>
    <xdr:cxnSp macro="">
      <xdr:nvCxnSpPr>
        <xdr:cNvPr id="129" name="直線コネクタ 128"/>
        <xdr:cNvCxnSpPr/>
      </xdr:nvCxnSpPr>
      <xdr:spPr>
        <a:xfrm>
          <a:off x="15671800" y="3365500"/>
          <a:ext cx="8382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76398</xdr:rowOff>
    </xdr:from>
    <xdr:ext cx="762000" cy="259045"/>
    <xdr:sp macro="" textlink="">
      <xdr:nvSpPr>
        <xdr:cNvPr id="130" name="物件費平均値テキスト"/>
        <xdr:cNvSpPr txBox="1"/>
      </xdr:nvSpPr>
      <xdr:spPr>
        <a:xfrm>
          <a:off x="16598900" y="2648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59871</xdr:rowOff>
    </xdr:from>
    <xdr:to>
      <xdr:col>82</xdr:col>
      <xdr:colOff>158750</xdr:colOff>
      <xdr:row>16</xdr:row>
      <xdr:rowOff>161471</xdr:rowOff>
    </xdr:to>
    <xdr:sp macro="" textlink="">
      <xdr:nvSpPr>
        <xdr:cNvPr id="131" name="フローチャート: 判断 130"/>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107950</xdr:rowOff>
    </xdr:from>
    <xdr:to>
      <xdr:col>78</xdr:col>
      <xdr:colOff>69850</xdr:colOff>
      <xdr:row>20</xdr:row>
      <xdr:rowOff>143328</xdr:rowOff>
    </xdr:to>
    <xdr:cxnSp macro="">
      <xdr:nvCxnSpPr>
        <xdr:cNvPr id="132" name="直線コネクタ 131"/>
        <xdr:cNvCxnSpPr/>
      </xdr:nvCxnSpPr>
      <xdr:spPr>
        <a:xfrm flipV="1">
          <a:off x="14782800" y="3365500"/>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16329</xdr:rowOff>
    </xdr:from>
    <xdr:to>
      <xdr:col>78</xdr:col>
      <xdr:colOff>120650</xdr:colOff>
      <xdr:row>16</xdr:row>
      <xdr:rowOff>117929</xdr:rowOff>
    </xdr:to>
    <xdr:sp macro="" textlink="">
      <xdr:nvSpPr>
        <xdr:cNvPr id="133" name="フローチャート: 判断 132"/>
        <xdr:cNvSpPr/>
      </xdr:nvSpPr>
      <xdr:spPr>
        <a:xfrm>
          <a:off x="15621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128106</xdr:rowOff>
    </xdr:from>
    <xdr:ext cx="736600" cy="259045"/>
    <xdr:sp macro="" textlink="">
      <xdr:nvSpPr>
        <xdr:cNvPr id="134" name="テキスト ボックス 133"/>
        <xdr:cNvSpPr txBox="1"/>
      </xdr:nvSpPr>
      <xdr:spPr>
        <a:xfrm>
          <a:off x="15290800" y="2528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1814</xdr:rowOff>
    </xdr:from>
    <xdr:to>
      <xdr:col>73</xdr:col>
      <xdr:colOff>180975</xdr:colOff>
      <xdr:row>20</xdr:row>
      <xdr:rowOff>143328</xdr:rowOff>
    </xdr:to>
    <xdr:cxnSp macro="">
      <xdr:nvCxnSpPr>
        <xdr:cNvPr id="135" name="直線コネクタ 134"/>
        <xdr:cNvCxnSpPr/>
      </xdr:nvCxnSpPr>
      <xdr:spPr>
        <a:xfrm>
          <a:off x="13893800" y="3430814"/>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155121</xdr:rowOff>
    </xdr:from>
    <xdr:to>
      <xdr:col>74</xdr:col>
      <xdr:colOff>31750</xdr:colOff>
      <xdr:row>16</xdr:row>
      <xdr:rowOff>85271</xdr:rowOff>
    </xdr:to>
    <xdr:sp macro="" textlink="">
      <xdr:nvSpPr>
        <xdr:cNvPr id="136" name="フローチャート: 判断 135"/>
        <xdr:cNvSpPr/>
      </xdr:nvSpPr>
      <xdr:spPr>
        <a:xfrm>
          <a:off x="14732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95448</xdr:rowOff>
    </xdr:from>
    <xdr:ext cx="762000" cy="259045"/>
    <xdr:sp macro="" textlink="">
      <xdr:nvSpPr>
        <xdr:cNvPr id="137" name="テキスト ボックス 136"/>
        <xdr:cNvSpPr txBox="1"/>
      </xdr:nvSpPr>
      <xdr:spPr>
        <a:xfrm>
          <a:off x="144018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1814</xdr:rowOff>
    </xdr:from>
    <xdr:to>
      <xdr:col>69</xdr:col>
      <xdr:colOff>92075</xdr:colOff>
      <xdr:row>20</xdr:row>
      <xdr:rowOff>143328</xdr:rowOff>
    </xdr:to>
    <xdr:cxnSp macro="">
      <xdr:nvCxnSpPr>
        <xdr:cNvPr id="138" name="直線コネクタ 137"/>
        <xdr:cNvCxnSpPr/>
      </xdr:nvCxnSpPr>
      <xdr:spPr>
        <a:xfrm flipV="1">
          <a:off x="13004800" y="3430814"/>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111579</xdr:rowOff>
    </xdr:from>
    <xdr:to>
      <xdr:col>69</xdr:col>
      <xdr:colOff>142875</xdr:colOff>
      <xdr:row>16</xdr:row>
      <xdr:rowOff>41729</xdr:rowOff>
    </xdr:to>
    <xdr:sp macro="" textlink="">
      <xdr:nvSpPr>
        <xdr:cNvPr id="139" name="フローチャート: 判断 138"/>
        <xdr:cNvSpPr/>
      </xdr:nvSpPr>
      <xdr:spPr>
        <a:xfrm>
          <a:off x="13843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51906</xdr:rowOff>
    </xdr:from>
    <xdr:ext cx="762000" cy="259045"/>
    <xdr:sp macro="" textlink="">
      <xdr:nvSpPr>
        <xdr:cNvPr id="140" name="テキスト ボックス 139"/>
        <xdr:cNvSpPr txBox="1"/>
      </xdr:nvSpPr>
      <xdr:spPr>
        <a:xfrm>
          <a:off x="13512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68036</xdr:rowOff>
    </xdr:from>
    <xdr:to>
      <xdr:col>65</xdr:col>
      <xdr:colOff>53975</xdr:colOff>
      <xdr:row>15</xdr:row>
      <xdr:rowOff>169636</xdr:rowOff>
    </xdr:to>
    <xdr:sp macro="" textlink="">
      <xdr:nvSpPr>
        <xdr:cNvPr id="141" name="フローチャート: 判断 140"/>
        <xdr:cNvSpPr/>
      </xdr:nvSpPr>
      <xdr:spPr>
        <a:xfrm>
          <a:off x="12954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8363</xdr:rowOff>
    </xdr:from>
    <xdr:ext cx="762000" cy="259045"/>
    <xdr:sp macro="" textlink="">
      <xdr:nvSpPr>
        <xdr:cNvPr id="142" name="テキスト ボックス 141"/>
        <xdr:cNvSpPr txBox="1"/>
      </xdr:nvSpPr>
      <xdr:spPr>
        <a:xfrm>
          <a:off x="12623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21</xdr:row>
      <xdr:rowOff>95250</xdr:rowOff>
    </xdr:from>
    <xdr:to>
      <xdr:col>82</xdr:col>
      <xdr:colOff>158750</xdr:colOff>
      <xdr:row>22</xdr:row>
      <xdr:rowOff>25400</xdr:rowOff>
    </xdr:to>
    <xdr:sp macro="" textlink="">
      <xdr:nvSpPr>
        <xdr:cNvPr id="148" name="楕円 147"/>
        <xdr:cNvSpPr/>
      </xdr:nvSpPr>
      <xdr:spPr>
        <a:xfrm>
          <a:off x="16459200" y="369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21</xdr:row>
      <xdr:rowOff>3827</xdr:rowOff>
    </xdr:from>
    <xdr:ext cx="762000" cy="259045"/>
    <xdr:sp macro="" textlink="">
      <xdr:nvSpPr>
        <xdr:cNvPr id="149" name="物件費該当値テキスト"/>
        <xdr:cNvSpPr txBox="1"/>
      </xdr:nvSpPr>
      <xdr:spPr>
        <a:xfrm>
          <a:off x="165989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57150</xdr:rowOff>
    </xdr:from>
    <xdr:to>
      <xdr:col>78</xdr:col>
      <xdr:colOff>120650</xdr:colOff>
      <xdr:row>19</xdr:row>
      <xdr:rowOff>158750</xdr:rowOff>
    </xdr:to>
    <xdr:sp macro="" textlink="">
      <xdr:nvSpPr>
        <xdr:cNvPr id="150" name="楕円 149"/>
        <xdr:cNvSpPr/>
      </xdr:nvSpPr>
      <xdr:spPr>
        <a:xfrm>
          <a:off x="156210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143527</xdr:rowOff>
    </xdr:from>
    <xdr:ext cx="736600" cy="259045"/>
    <xdr:sp macro="" textlink="">
      <xdr:nvSpPr>
        <xdr:cNvPr id="151" name="テキスト ボックス 150"/>
        <xdr:cNvSpPr txBox="1"/>
      </xdr:nvSpPr>
      <xdr:spPr>
        <a:xfrm>
          <a:off x="15290800" y="340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92528</xdr:rowOff>
    </xdr:from>
    <xdr:to>
      <xdr:col>74</xdr:col>
      <xdr:colOff>31750</xdr:colOff>
      <xdr:row>21</xdr:row>
      <xdr:rowOff>22678</xdr:rowOff>
    </xdr:to>
    <xdr:sp macro="" textlink="">
      <xdr:nvSpPr>
        <xdr:cNvPr id="152" name="楕円 151"/>
        <xdr:cNvSpPr/>
      </xdr:nvSpPr>
      <xdr:spPr>
        <a:xfrm>
          <a:off x="14732000" y="352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7455</xdr:rowOff>
    </xdr:from>
    <xdr:ext cx="762000" cy="259045"/>
    <xdr:sp macro="" textlink="">
      <xdr:nvSpPr>
        <xdr:cNvPr id="153" name="テキスト ボックス 152"/>
        <xdr:cNvSpPr txBox="1"/>
      </xdr:nvSpPr>
      <xdr:spPr>
        <a:xfrm>
          <a:off x="14401800" y="360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122464</xdr:rowOff>
    </xdr:from>
    <xdr:to>
      <xdr:col>69</xdr:col>
      <xdr:colOff>142875</xdr:colOff>
      <xdr:row>20</xdr:row>
      <xdr:rowOff>52614</xdr:rowOff>
    </xdr:to>
    <xdr:sp macro="" textlink="">
      <xdr:nvSpPr>
        <xdr:cNvPr id="154" name="楕円 153"/>
        <xdr:cNvSpPr/>
      </xdr:nvSpPr>
      <xdr:spPr>
        <a:xfrm>
          <a:off x="13843000" y="338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37391</xdr:rowOff>
    </xdr:from>
    <xdr:ext cx="762000" cy="259045"/>
    <xdr:sp macro="" textlink="">
      <xdr:nvSpPr>
        <xdr:cNvPr id="155" name="テキスト ボックス 154"/>
        <xdr:cNvSpPr txBox="1"/>
      </xdr:nvSpPr>
      <xdr:spPr>
        <a:xfrm>
          <a:off x="13512800" y="3466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92528</xdr:rowOff>
    </xdr:from>
    <xdr:to>
      <xdr:col>65</xdr:col>
      <xdr:colOff>53975</xdr:colOff>
      <xdr:row>21</xdr:row>
      <xdr:rowOff>22678</xdr:rowOff>
    </xdr:to>
    <xdr:sp macro="" textlink="">
      <xdr:nvSpPr>
        <xdr:cNvPr id="156" name="楕円 155"/>
        <xdr:cNvSpPr/>
      </xdr:nvSpPr>
      <xdr:spPr>
        <a:xfrm>
          <a:off x="12954000" y="352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7455</xdr:rowOff>
    </xdr:from>
    <xdr:ext cx="762000" cy="259045"/>
    <xdr:sp macro="" textlink="">
      <xdr:nvSpPr>
        <xdr:cNvPr id="157" name="テキスト ボックス 156"/>
        <xdr:cNvSpPr txBox="1"/>
      </xdr:nvSpPr>
      <xdr:spPr>
        <a:xfrm>
          <a:off x="12623800" y="360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扶助費は、</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7.4</a:t>
          </a:r>
          <a:r>
            <a:rPr kumimoji="1" lang="ja-JP" altLang="ja-JP" sz="1100">
              <a:solidFill>
                <a:schemeClr val="dk1"/>
              </a:solidFill>
              <a:effectLst/>
              <a:latin typeface="+mn-lt"/>
              <a:ea typeface="+mn-ea"/>
              <a:cs typeface="+mn-cs"/>
            </a:rPr>
            <a:t>％となり、類似団体に比べ</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ポイント少なくなっています。</a:t>
          </a:r>
          <a:endParaRPr lang="ja-JP" altLang="ja-JP" sz="1400">
            <a:effectLst/>
          </a:endParaRPr>
        </a:p>
        <a:p>
          <a:r>
            <a:rPr kumimoji="1" lang="ja-JP" altLang="ja-JP" sz="1100">
              <a:solidFill>
                <a:schemeClr val="dk1"/>
              </a:solidFill>
              <a:effectLst/>
              <a:latin typeface="+mn-lt"/>
              <a:ea typeface="+mn-ea"/>
              <a:cs typeface="+mn-cs"/>
            </a:rPr>
            <a:t>　経常経費充当一般財源は</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千万円</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％）となりました</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少子高齢化の進行により今後も扶助費の増加が見込まれるため、経常収支比率の上昇につながらないよう、人件費や物件費を抑制していきます。</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xdr:rowOff>
    </xdr:from>
    <xdr:to>
      <xdr:col>24</xdr:col>
      <xdr:colOff>25400</xdr:colOff>
      <xdr:row>61</xdr:row>
      <xdr:rowOff>20865</xdr:rowOff>
    </xdr:to>
    <xdr:cxnSp macro="">
      <xdr:nvCxnSpPr>
        <xdr:cNvPr id="187" name="直線コネクタ 186"/>
        <xdr:cNvCxnSpPr/>
      </xdr:nvCxnSpPr>
      <xdr:spPr>
        <a:xfrm flipV="1">
          <a:off x="4826000" y="8928100"/>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8" name="扶助費最小値テキスト"/>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9" name="直線コネクタ 188"/>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99077</xdr:rowOff>
    </xdr:from>
    <xdr:ext cx="762000" cy="259045"/>
    <xdr:sp macro="" textlink="">
      <xdr:nvSpPr>
        <xdr:cNvPr id="190" name="扶助費最大値テキスト"/>
        <xdr:cNvSpPr txBox="1"/>
      </xdr:nvSpPr>
      <xdr:spPr>
        <a:xfrm>
          <a:off x="4914900" y="86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xdr:rowOff>
    </xdr:from>
    <xdr:to>
      <xdr:col>24</xdr:col>
      <xdr:colOff>114300</xdr:colOff>
      <xdr:row>52</xdr:row>
      <xdr:rowOff>12700</xdr:rowOff>
    </xdr:to>
    <xdr:cxnSp macro="">
      <xdr:nvCxnSpPr>
        <xdr:cNvPr id="191" name="直線コネクタ 190"/>
        <xdr:cNvCxnSpPr/>
      </xdr:nvCxnSpPr>
      <xdr:spPr>
        <a:xfrm>
          <a:off x="4737100" y="892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167822</xdr:rowOff>
    </xdr:from>
    <xdr:to>
      <xdr:col>24</xdr:col>
      <xdr:colOff>25400</xdr:colOff>
      <xdr:row>54</xdr:row>
      <xdr:rowOff>45357</xdr:rowOff>
    </xdr:to>
    <xdr:cxnSp macro="">
      <xdr:nvCxnSpPr>
        <xdr:cNvPr id="192" name="直線コネクタ 191"/>
        <xdr:cNvCxnSpPr/>
      </xdr:nvCxnSpPr>
      <xdr:spPr>
        <a:xfrm flipV="1">
          <a:off x="3987800" y="9254672"/>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56442</xdr:rowOff>
    </xdr:from>
    <xdr:ext cx="762000" cy="259045"/>
    <xdr:sp macro="" textlink="">
      <xdr:nvSpPr>
        <xdr:cNvPr id="193" name="扶助費平均値テキスト"/>
        <xdr:cNvSpPr txBox="1"/>
      </xdr:nvSpPr>
      <xdr:spPr>
        <a:xfrm>
          <a:off x="4914900" y="9486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84365</xdr:rowOff>
    </xdr:from>
    <xdr:to>
      <xdr:col>24</xdr:col>
      <xdr:colOff>76200</xdr:colOff>
      <xdr:row>56</xdr:row>
      <xdr:rowOff>14515</xdr:rowOff>
    </xdr:to>
    <xdr:sp macro="" textlink="">
      <xdr:nvSpPr>
        <xdr:cNvPr id="194" name="フローチャート: 判断 193"/>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45357</xdr:rowOff>
    </xdr:from>
    <xdr:to>
      <xdr:col>19</xdr:col>
      <xdr:colOff>187325</xdr:colOff>
      <xdr:row>54</xdr:row>
      <xdr:rowOff>110672</xdr:rowOff>
    </xdr:to>
    <xdr:cxnSp macro="">
      <xdr:nvCxnSpPr>
        <xdr:cNvPr id="195" name="直線コネクタ 194"/>
        <xdr:cNvCxnSpPr/>
      </xdr:nvCxnSpPr>
      <xdr:spPr>
        <a:xfrm flipV="1">
          <a:off x="3098800" y="93036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35378</xdr:rowOff>
    </xdr:from>
    <xdr:to>
      <xdr:col>20</xdr:col>
      <xdr:colOff>38100</xdr:colOff>
      <xdr:row>55</xdr:row>
      <xdr:rowOff>136978</xdr:rowOff>
    </xdr:to>
    <xdr:sp macro="" textlink="">
      <xdr:nvSpPr>
        <xdr:cNvPr id="196" name="フローチャート: 判断 195"/>
        <xdr:cNvSpPr/>
      </xdr:nvSpPr>
      <xdr:spPr>
        <a:xfrm>
          <a:off x="3937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121755</xdr:rowOff>
    </xdr:from>
    <xdr:ext cx="736600" cy="259045"/>
    <xdr:sp macro="" textlink="">
      <xdr:nvSpPr>
        <xdr:cNvPr id="197" name="テキスト ボックス 196"/>
        <xdr:cNvSpPr txBox="1"/>
      </xdr:nvSpPr>
      <xdr:spPr>
        <a:xfrm>
          <a:off x="3606800" y="955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102507</xdr:rowOff>
    </xdr:from>
    <xdr:to>
      <xdr:col>15</xdr:col>
      <xdr:colOff>98425</xdr:colOff>
      <xdr:row>54</xdr:row>
      <xdr:rowOff>110672</xdr:rowOff>
    </xdr:to>
    <xdr:cxnSp macro="">
      <xdr:nvCxnSpPr>
        <xdr:cNvPr id="198" name="直線コネクタ 197"/>
        <xdr:cNvCxnSpPr/>
      </xdr:nvCxnSpPr>
      <xdr:spPr>
        <a:xfrm>
          <a:off x="2209800" y="9189357"/>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35378</xdr:rowOff>
    </xdr:from>
    <xdr:to>
      <xdr:col>15</xdr:col>
      <xdr:colOff>149225</xdr:colOff>
      <xdr:row>55</xdr:row>
      <xdr:rowOff>136978</xdr:rowOff>
    </xdr:to>
    <xdr:sp macro="" textlink="">
      <xdr:nvSpPr>
        <xdr:cNvPr id="199" name="フローチャート: 判断 198"/>
        <xdr:cNvSpPr/>
      </xdr:nvSpPr>
      <xdr:spPr>
        <a:xfrm>
          <a:off x="3048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121755</xdr:rowOff>
    </xdr:from>
    <xdr:ext cx="762000" cy="259045"/>
    <xdr:sp macro="" textlink="">
      <xdr:nvSpPr>
        <xdr:cNvPr id="200" name="テキスト ボックス 199"/>
        <xdr:cNvSpPr txBox="1"/>
      </xdr:nvSpPr>
      <xdr:spPr>
        <a:xfrm>
          <a:off x="2717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45357</xdr:rowOff>
    </xdr:from>
    <xdr:to>
      <xdr:col>11</xdr:col>
      <xdr:colOff>9525</xdr:colOff>
      <xdr:row>53</xdr:row>
      <xdr:rowOff>102507</xdr:rowOff>
    </xdr:to>
    <xdr:cxnSp macro="">
      <xdr:nvCxnSpPr>
        <xdr:cNvPr id="201" name="直線コネクタ 200"/>
        <xdr:cNvCxnSpPr/>
      </xdr:nvCxnSpPr>
      <xdr:spPr>
        <a:xfrm>
          <a:off x="1320800" y="8960757"/>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141515</xdr:rowOff>
    </xdr:from>
    <xdr:to>
      <xdr:col>11</xdr:col>
      <xdr:colOff>60325</xdr:colOff>
      <xdr:row>55</xdr:row>
      <xdr:rowOff>71665</xdr:rowOff>
    </xdr:to>
    <xdr:sp macro="" textlink="">
      <xdr:nvSpPr>
        <xdr:cNvPr id="202" name="フローチャート: 判断 201"/>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56442</xdr:rowOff>
    </xdr:from>
    <xdr:ext cx="762000" cy="259045"/>
    <xdr:sp macro="" textlink="">
      <xdr:nvSpPr>
        <xdr:cNvPr id="203" name="テキスト ボックス 202"/>
        <xdr:cNvSpPr txBox="1"/>
      </xdr:nvSpPr>
      <xdr:spPr>
        <a:xfrm>
          <a:off x="1828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59872</xdr:rowOff>
    </xdr:from>
    <xdr:to>
      <xdr:col>6</xdr:col>
      <xdr:colOff>171450</xdr:colOff>
      <xdr:row>54</xdr:row>
      <xdr:rowOff>161472</xdr:rowOff>
    </xdr:to>
    <xdr:sp macro="" textlink="">
      <xdr:nvSpPr>
        <xdr:cNvPr id="204" name="フローチャート: 判断 203"/>
        <xdr:cNvSpPr/>
      </xdr:nvSpPr>
      <xdr:spPr>
        <a:xfrm>
          <a:off x="1270000" y="931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146249</xdr:rowOff>
    </xdr:from>
    <xdr:ext cx="762000" cy="259045"/>
    <xdr:sp macro="" textlink="">
      <xdr:nvSpPr>
        <xdr:cNvPr id="205" name="テキスト ボックス 204"/>
        <xdr:cNvSpPr txBox="1"/>
      </xdr:nvSpPr>
      <xdr:spPr>
        <a:xfrm>
          <a:off x="939800" y="940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117022</xdr:rowOff>
    </xdr:from>
    <xdr:to>
      <xdr:col>24</xdr:col>
      <xdr:colOff>76200</xdr:colOff>
      <xdr:row>54</xdr:row>
      <xdr:rowOff>47172</xdr:rowOff>
    </xdr:to>
    <xdr:sp macro="" textlink="">
      <xdr:nvSpPr>
        <xdr:cNvPr id="211" name="楕円 210"/>
        <xdr:cNvSpPr/>
      </xdr:nvSpPr>
      <xdr:spPr>
        <a:xfrm>
          <a:off x="47752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133549</xdr:rowOff>
    </xdr:from>
    <xdr:ext cx="762000" cy="259045"/>
    <xdr:sp macro="" textlink="">
      <xdr:nvSpPr>
        <xdr:cNvPr id="212" name="扶助費該当値テキスト"/>
        <xdr:cNvSpPr txBox="1"/>
      </xdr:nvSpPr>
      <xdr:spPr>
        <a:xfrm>
          <a:off x="49149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166007</xdr:rowOff>
    </xdr:from>
    <xdr:to>
      <xdr:col>20</xdr:col>
      <xdr:colOff>38100</xdr:colOff>
      <xdr:row>54</xdr:row>
      <xdr:rowOff>96157</xdr:rowOff>
    </xdr:to>
    <xdr:sp macro="" textlink="">
      <xdr:nvSpPr>
        <xdr:cNvPr id="213" name="楕円 212"/>
        <xdr:cNvSpPr/>
      </xdr:nvSpPr>
      <xdr:spPr>
        <a:xfrm>
          <a:off x="3937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106334</xdr:rowOff>
    </xdr:from>
    <xdr:ext cx="736600" cy="259045"/>
    <xdr:sp macro="" textlink="">
      <xdr:nvSpPr>
        <xdr:cNvPr id="214" name="テキスト ボックス 213"/>
        <xdr:cNvSpPr txBox="1"/>
      </xdr:nvSpPr>
      <xdr:spPr>
        <a:xfrm>
          <a:off x="3606800" y="9021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59872</xdr:rowOff>
    </xdr:from>
    <xdr:to>
      <xdr:col>15</xdr:col>
      <xdr:colOff>149225</xdr:colOff>
      <xdr:row>54</xdr:row>
      <xdr:rowOff>161472</xdr:rowOff>
    </xdr:to>
    <xdr:sp macro="" textlink="">
      <xdr:nvSpPr>
        <xdr:cNvPr id="215" name="楕円 214"/>
        <xdr:cNvSpPr/>
      </xdr:nvSpPr>
      <xdr:spPr>
        <a:xfrm>
          <a:off x="3048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199</xdr:rowOff>
    </xdr:from>
    <xdr:ext cx="762000" cy="259045"/>
    <xdr:sp macro="" textlink="">
      <xdr:nvSpPr>
        <xdr:cNvPr id="216" name="テキスト ボックス 215"/>
        <xdr:cNvSpPr txBox="1"/>
      </xdr:nvSpPr>
      <xdr:spPr>
        <a:xfrm>
          <a:off x="2717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51707</xdr:rowOff>
    </xdr:from>
    <xdr:to>
      <xdr:col>11</xdr:col>
      <xdr:colOff>60325</xdr:colOff>
      <xdr:row>53</xdr:row>
      <xdr:rowOff>153307</xdr:rowOff>
    </xdr:to>
    <xdr:sp macro="" textlink="">
      <xdr:nvSpPr>
        <xdr:cNvPr id="217" name="楕円 216"/>
        <xdr:cNvSpPr/>
      </xdr:nvSpPr>
      <xdr:spPr>
        <a:xfrm>
          <a:off x="2159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163484</xdr:rowOff>
    </xdr:from>
    <xdr:ext cx="762000" cy="259045"/>
    <xdr:sp macro="" textlink="">
      <xdr:nvSpPr>
        <xdr:cNvPr id="218" name="テキスト ボックス 217"/>
        <xdr:cNvSpPr txBox="1"/>
      </xdr:nvSpPr>
      <xdr:spPr>
        <a:xfrm>
          <a:off x="1828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51</xdr:row>
      <xdr:rowOff>166007</xdr:rowOff>
    </xdr:from>
    <xdr:to>
      <xdr:col>6</xdr:col>
      <xdr:colOff>171450</xdr:colOff>
      <xdr:row>52</xdr:row>
      <xdr:rowOff>96157</xdr:rowOff>
    </xdr:to>
    <xdr:sp macro="" textlink="">
      <xdr:nvSpPr>
        <xdr:cNvPr id="219" name="楕円 218"/>
        <xdr:cNvSpPr/>
      </xdr:nvSpPr>
      <xdr:spPr>
        <a:xfrm>
          <a:off x="1270000" y="890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50</xdr:row>
      <xdr:rowOff>106334</xdr:rowOff>
    </xdr:from>
    <xdr:ext cx="762000" cy="259045"/>
    <xdr:sp macro="" textlink="">
      <xdr:nvSpPr>
        <xdr:cNvPr id="220" name="テキスト ボックス 219"/>
        <xdr:cNvSpPr txBox="1"/>
      </xdr:nvSpPr>
      <xdr:spPr>
        <a:xfrm>
          <a:off x="939800" y="867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その他は、</a:t>
          </a:r>
          <a:r>
            <a:rPr kumimoji="1" lang="en-US" altLang="ja-JP" sz="1100">
              <a:solidFill>
                <a:schemeClr val="dk1"/>
              </a:solidFill>
              <a:effectLst/>
              <a:latin typeface="+mn-lt"/>
              <a:ea typeface="+mn-ea"/>
              <a:cs typeface="+mn-cs"/>
            </a:rPr>
            <a:t>6.1</a:t>
          </a:r>
          <a:r>
            <a:rPr kumimoji="1" lang="ja-JP" altLang="ja-JP" sz="1100">
              <a:solidFill>
                <a:schemeClr val="dk1"/>
              </a:solidFill>
              <a:effectLst/>
              <a:latin typeface="+mn-lt"/>
              <a:ea typeface="+mn-ea"/>
              <a:cs typeface="+mn-cs"/>
            </a:rPr>
            <a:t>ポイント減の</a:t>
          </a:r>
          <a:r>
            <a:rPr kumimoji="1" lang="en-US" altLang="ja-JP" sz="1100">
              <a:solidFill>
                <a:schemeClr val="dk1"/>
              </a:solidFill>
              <a:effectLst/>
              <a:latin typeface="+mn-lt"/>
              <a:ea typeface="+mn-ea"/>
              <a:cs typeface="+mn-cs"/>
            </a:rPr>
            <a:t>8.8</a:t>
          </a:r>
          <a:r>
            <a:rPr kumimoji="1" lang="ja-JP" altLang="ja-JP" sz="1100">
              <a:solidFill>
                <a:schemeClr val="dk1"/>
              </a:solidFill>
              <a:effectLst/>
              <a:latin typeface="+mn-lt"/>
              <a:ea typeface="+mn-ea"/>
              <a:cs typeface="+mn-cs"/>
            </a:rPr>
            <a:t>％となり、類似団体に比べ</a:t>
          </a:r>
          <a:r>
            <a:rPr kumimoji="1" lang="en-US" altLang="ja-JP" sz="1100">
              <a:solidFill>
                <a:schemeClr val="dk1"/>
              </a:solidFill>
              <a:effectLst/>
              <a:latin typeface="+mn-lt"/>
              <a:ea typeface="+mn-ea"/>
              <a:cs typeface="+mn-cs"/>
            </a:rPr>
            <a:t>5.8</a:t>
          </a:r>
          <a:r>
            <a:rPr kumimoji="1" lang="ja-JP" altLang="ja-JP" sz="1100">
              <a:solidFill>
                <a:schemeClr val="dk1"/>
              </a:solidFill>
              <a:effectLst/>
              <a:latin typeface="+mn-lt"/>
              <a:ea typeface="+mn-ea"/>
              <a:cs typeface="+mn-cs"/>
            </a:rPr>
            <a:t>ポイント少なくなっています。</a:t>
          </a:r>
          <a:endParaRPr lang="ja-JP" altLang="ja-JP" sz="1400">
            <a:effectLst/>
          </a:endParaRPr>
        </a:p>
        <a:p>
          <a:r>
            <a:rPr kumimoji="1" lang="ja-JP" altLang="ja-JP" sz="1100">
              <a:solidFill>
                <a:schemeClr val="dk1"/>
              </a:solidFill>
              <a:effectLst/>
              <a:latin typeface="+mn-lt"/>
              <a:ea typeface="+mn-ea"/>
              <a:cs typeface="+mn-cs"/>
            </a:rPr>
            <a:t>　これは、下水道</a:t>
          </a:r>
          <a:r>
            <a:rPr kumimoji="1" lang="ja-JP" altLang="en-US" sz="1100">
              <a:solidFill>
                <a:schemeClr val="dk1"/>
              </a:solidFill>
              <a:effectLst/>
              <a:latin typeface="+mn-lt"/>
              <a:ea typeface="+mn-ea"/>
              <a:cs typeface="+mn-cs"/>
            </a:rPr>
            <a:t>事業</a:t>
          </a:r>
          <a:r>
            <a:rPr kumimoji="1" lang="ja-JP" altLang="ja-JP" sz="1100">
              <a:solidFill>
                <a:schemeClr val="dk1"/>
              </a:solidFill>
              <a:effectLst/>
              <a:latin typeface="+mn-lt"/>
              <a:ea typeface="+mn-ea"/>
              <a:cs typeface="+mn-cs"/>
            </a:rPr>
            <a:t>会計への繰出金が減となったためです。今後も適切な上下水道会計の運営を行い、経費を縮減していきます。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60</xdr:row>
      <xdr:rowOff>169454</xdr:rowOff>
    </xdr:to>
    <xdr:cxnSp macro="">
      <xdr:nvCxnSpPr>
        <xdr:cNvPr id="250" name="直線コネクタ 249"/>
        <xdr:cNvCxnSpPr/>
      </xdr:nvCxnSpPr>
      <xdr:spPr>
        <a:xfrm flipV="1">
          <a:off x="16510000" y="9202420"/>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141531</xdr:rowOff>
    </xdr:from>
    <xdr:ext cx="762000" cy="259045"/>
    <xdr:sp macro="" textlink="">
      <xdr:nvSpPr>
        <xdr:cNvPr id="251" name="その他最小値テキスト"/>
        <xdr:cNvSpPr txBox="1"/>
      </xdr:nvSpPr>
      <xdr:spPr>
        <a:xfrm>
          <a:off x="16598900" y="1042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169454</xdr:rowOff>
    </xdr:from>
    <xdr:to>
      <xdr:col>82</xdr:col>
      <xdr:colOff>196850</xdr:colOff>
      <xdr:row>60</xdr:row>
      <xdr:rowOff>169454</xdr:rowOff>
    </xdr:to>
    <xdr:cxnSp macro="">
      <xdr:nvCxnSpPr>
        <xdr:cNvPr id="252" name="直線コネクタ 251"/>
        <xdr:cNvCxnSpPr/>
      </xdr:nvCxnSpPr>
      <xdr:spPr>
        <a:xfrm>
          <a:off x="16421100" y="104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53"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54" name="直線コネクタ 253"/>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15966</xdr:rowOff>
    </xdr:from>
    <xdr:to>
      <xdr:col>82</xdr:col>
      <xdr:colOff>107950</xdr:colOff>
      <xdr:row>56</xdr:row>
      <xdr:rowOff>71483</xdr:rowOff>
    </xdr:to>
    <xdr:cxnSp macro="">
      <xdr:nvCxnSpPr>
        <xdr:cNvPr id="255" name="直線コネクタ 254"/>
        <xdr:cNvCxnSpPr/>
      </xdr:nvCxnSpPr>
      <xdr:spPr>
        <a:xfrm flipV="1">
          <a:off x="15671800" y="9274266"/>
          <a:ext cx="838200" cy="398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144615</xdr:rowOff>
    </xdr:from>
    <xdr:ext cx="762000" cy="259045"/>
    <xdr:sp macro="" textlink="">
      <xdr:nvSpPr>
        <xdr:cNvPr id="256" name="その他平均値テキスト"/>
        <xdr:cNvSpPr txBox="1"/>
      </xdr:nvSpPr>
      <xdr:spPr>
        <a:xfrm>
          <a:off x="16598900" y="9574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1088</xdr:rowOff>
    </xdr:from>
    <xdr:to>
      <xdr:col>82</xdr:col>
      <xdr:colOff>158750</xdr:colOff>
      <xdr:row>56</xdr:row>
      <xdr:rowOff>102688</xdr:rowOff>
    </xdr:to>
    <xdr:sp macro="" textlink="">
      <xdr:nvSpPr>
        <xdr:cNvPr id="257" name="フローチャート: 判断 256"/>
        <xdr:cNvSpPr/>
      </xdr:nvSpPr>
      <xdr:spPr>
        <a:xfrm>
          <a:off x="16459200" y="960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71483</xdr:rowOff>
    </xdr:from>
    <xdr:to>
      <xdr:col>78</xdr:col>
      <xdr:colOff>69850</xdr:colOff>
      <xdr:row>57</xdr:row>
      <xdr:rowOff>11067</xdr:rowOff>
    </xdr:to>
    <xdr:cxnSp macro="">
      <xdr:nvCxnSpPr>
        <xdr:cNvPr id="258" name="直線コネクタ 257"/>
        <xdr:cNvCxnSpPr/>
      </xdr:nvCxnSpPr>
      <xdr:spPr>
        <a:xfrm flipV="1">
          <a:off x="14782800" y="9672683"/>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53340</xdr:rowOff>
    </xdr:from>
    <xdr:to>
      <xdr:col>78</xdr:col>
      <xdr:colOff>120650</xdr:colOff>
      <xdr:row>56</xdr:row>
      <xdr:rowOff>154940</xdr:rowOff>
    </xdr:to>
    <xdr:sp macro="" textlink="">
      <xdr:nvSpPr>
        <xdr:cNvPr id="259" name="フローチャート: 判断 258"/>
        <xdr:cNvSpPr/>
      </xdr:nvSpPr>
      <xdr:spPr>
        <a:xfrm>
          <a:off x="15621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139717</xdr:rowOff>
    </xdr:from>
    <xdr:ext cx="736600" cy="259045"/>
    <xdr:sp macro="" textlink="">
      <xdr:nvSpPr>
        <xdr:cNvPr id="260" name="テキスト ボックス 259"/>
        <xdr:cNvSpPr txBox="1"/>
      </xdr:nvSpPr>
      <xdr:spPr>
        <a:xfrm>
          <a:off x="15290800" y="974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64951</xdr:rowOff>
    </xdr:from>
    <xdr:to>
      <xdr:col>73</xdr:col>
      <xdr:colOff>180975</xdr:colOff>
      <xdr:row>57</xdr:row>
      <xdr:rowOff>11067</xdr:rowOff>
    </xdr:to>
    <xdr:cxnSp macro="">
      <xdr:nvCxnSpPr>
        <xdr:cNvPr id="261" name="直線コネクタ 260"/>
        <xdr:cNvCxnSpPr/>
      </xdr:nvCxnSpPr>
      <xdr:spPr>
        <a:xfrm>
          <a:off x="13893800" y="9666151"/>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72934</xdr:rowOff>
    </xdr:from>
    <xdr:to>
      <xdr:col>74</xdr:col>
      <xdr:colOff>31750</xdr:colOff>
      <xdr:row>57</xdr:row>
      <xdr:rowOff>3084</xdr:rowOff>
    </xdr:to>
    <xdr:sp macro="" textlink="">
      <xdr:nvSpPr>
        <xdr:cNvPr id="262" name="フローチャート: 判断 261"/>
        <xdr:cNvSpPr/>
      </xdr:nvSpPr>
      <xdr:spPr>
        <a:xfrm>
          <a:off x="14732000" y="967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13261</xdr:rowOff>
    </xdr:from>
    <xdr:ext cx="762000" cy="259045"/>
    <xdr:sp macro="" textlink="">
      <xdr:nvSpPr>
        <xdr:cNvPr id="263" name="テキスト ボックス 262"/>
        <xdr:cNvSpPr txBox="1"/>
      </xdr:nvSpPr>
      <xdr:spPr>
        <a:xfrm>
          <a:off x="14401800" y="9443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64951</xdr:rowOff>
    </xdr:from>
    <xdr:to>
      <xdr:col>69</xdr:col>
      <xdr:colOff>92075</xdr:colOff>
      <xdr:row>56</xdr:row>
      <xdr:rowOff>156391</xdr:rowOff>
    </xdr:to>
    <xdr:cxnSp macro="">
      <xdr:nvCxnSpPr>
        <xdr:cNvPr id="264" name="直線コネクタ 263"/>
        <xdr:cNvCxnSpPr/>
      </xdr:nvCxnSpPr>
      <xdr:spPr>
        <a:xfrm flipV="1">
          <a:off x="13004800" y="9666151"/>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65" name="フローチャート: 判断 264"/>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13987</xdr:rowOff>
    </xdr:from>
    <xdr:ext cx="762000" cy="259045"/>
    <xdr:sp macro="" textlink="">
      <xdr:nvSpPr>
        <xdr:cNvPr id="266" name="テキスト ボックス 265"/>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40277</xdr:rowOff>
    </xdr:from>
    <xdr:to>
      <xdr:col>65</xdr:col>
      <xdr:colOff>53975</xdr:colOff>
      <xdr:row>56</xdr:row>
      <xdr:rowOff>141877</xdr:rowOff>
    </xdr:to>
    <xdr:sp macro="" textlink="">
      <xdr:nvSpPr>
        <xdr:cNvPr id="267" name="フローチャート: 判断 266"/>
        <xdr:cNvSpPr/>
      </xdr:nvSpPr>
      <xdr:spPr>
        <a:xfrm>
          <a:off x="12954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152054</xdr:rowOff>
    </xdr:from>
    <xdr:ext cx="762000" cy="259045"/>
    <xdr:sp macro="" textlink="">
      <xdr:nvSpPr>
        <xdr:cNvPr id="268" name="テキスト ボックス 267"/>
        <xdr:cNvSpPr txBox="1"/>
      </xdr:nvSpPr>
      <xdr:spPr>
        <a:xfrm>
          <a:off x="12623800" y="941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136616</xdr:rowOff>
    </xdr:from>
    <xdr:to>
      <xdr:col>82</xdr:col>
      <xdr:colOff>158750</xdr:colOff>
      <xdr:row>54</xdr:row>
      <xdr:rowOff>66766</xdr:rowOff>
    </xdr:to>
    <xdr:sp macro="" textlink="">
      <xdr:nvSpPr>
        <xdr:cNvPr id="274" name="楕円 273"/>
        <xdr:cNvSpPr/>
      </xdr:nvSpPr>
      <xdr:spPr>
        <a:xfrm>
          <a:off x="16459200" y="922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45193</xdr:rowOff>
    </xdr:from>
    <xdr:ext cx="762000" cy="259045"/>
    <xdr:sp macro="" textlink="">
      <xdr:nvSpPr>
        <xdr:cNvPr id="275" name="その他該当値テキスト"/>
        <xdr:cNvSpPr txBox="1"/>
      </xdr:nvSpPr>
      <xdr:spPr>
        <a:xfrm>
          <a:off x="16598900" y="9132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20683</xdr:rowOff>
    </xdr:from>
    <xdr:to>
      <xdr:col>78</xdr:col>
      <xdr:colOff>120650</xdr:colOff>
      <xdr:row>56</xdr:row>
      <xdr:rowOff>122283</xdr:rowOff>
    </xdr:to>
    <xdr:sp macro="" textlink="">
      <xdr:nvSpPr>
        <xdr:cNvPr id="276" name="楕円 275"/>
        <xdr:cNvSpPr/>
      </xdr:nvSpPr>
      <xdr:spPr>
        <a:xfrm>
          <a:off x="15621000" y="962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132460</xdr:rowOff>
    </xdr:from>
    <xdr:ext cx="736600" cy="259045"/>
    <xdr:sp macro="" textlink="">
      <xdr:nvSpPr>
        <xdr:cNvPr id="277" name="テキスト ボックス 276"/>
        <xdr:cNvSpPr txBox="1"/>
      </xdr:nvSpPr>
      <xdr:spPr>
        <a:xfrm>
          <a:off x="15290800" y="9390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131717</xdr:rowOff>
    </xdr:from>
    <xdr:to>
      <xdr:col>74</xdr:col>
      <xdr:colOff>31750</xdr:colOff>
      <xdr:row>57</xdr:row>
      <xdr:rowOff>61867</xdr:rowOff>
    </xdr:to>
    <xdr:sp macro="" textlink="">
      <xdr:nvSpPr>
        <xdr:cNvPr id="278" name="楕円 277"/>
        <xdr:cNvSpPr/>
      </xdr:nvSpPr>
      <xdr:spPr>
        <a:xfrm>
          <a:off x="14732000" y="973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46644</xdr:rowOff>
    </xdr:from>
    <xdr:ext cx="762000" cy="259045"/>
    <xdr:sp macro="" textlink="">
      <xdr:nvSpPr>
        <xdr:cNvPr id="279" name="テキスト ボックス 278"/>
        <xdr:cNvSpPr txBox="1"/>
      </xdr:nvSpPr>
      <xdr:spPr>
        <a:xfrm>
          <a:off x="14401800" y="9819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14151</xdr:rowOff>
    </xdr:from>
    <xdr:to>
      <xdr:col>69</xdr:col>
      <xdr:colOff>142875</xdr:colOff>
      <xdr:row>56</xdr:row>
      <xdr:rowOff>115751</xdr:rowOff>
    </xdr:to>
    <xdr:sp macro="" textlink="">
      <xdr:nvSpPr>
        <xdr:cNvPr id="280" name="楕円 279"/>
        <xdr:cNvSpPr/>
      </xdr:nvSpPr>
      <xdr:spPr>
        <a:xfrm>
          <a:off x="13843000" y="961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125928</xdr:rowOff>
    </xdr:from>
    <xdr:ext cx="762000" cy="259045"/>
    <xdr:sp macro="" textlink="">
      <xdr:nvSpPr>
        <xdr:cNvPr id="281" name="テキスト ボックス 280"/>
        <xdr:cNvSpPr txBox="1"/>
      </xdr:nvSpPr>
      <xdr:spPr>
        <a:xfrm>
          <a:off x="13512800" y="9384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105591</xdr:rowOff>
    </xdr:from>
    <xdr:to>
      <xdr:col>65</xdr:col>
      <xdr:colOff>53975</xdr:colOff>
      <xdr:row>57</xdr:row>
      <xdr:rowOff>35741</xdr:rowOff>
    </xdr:to>
    <xdr:sp macro="" textlink="">
      <xdr:nvSpPr>
        <xdr:cNvPr id="282" name="楕円 281"/>
        <xdr:cNvSpPr/>
      </xdr:nvSpPr>
      <xdr:spPr>
        <a:xfrm>
          <a:off x="12954000" y="970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20518</xdr:rowOff>
    </xdr:from>
    <xdr:ext cx="762000" cy="259045"/>
    <xdr:sp macro="" textlink="">
      <xdr:nvSpPr>
        <xdr:cNvPr id="283" name="テキスト ボックス 282"/>
        <xdr:cNvSpPr txBox="1"/>
      </xdr:nvSpPr>
      <xdr:spPr>
        <a:xfrm>
          <a:off x="12623800" y="9793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補助費等は、</a:t>
          </a:r>
          <a:r>
            <a:rPr kumimoji="1" lang="en-US" altLang="ja-JP" sz="1100">
              <a:solidFill>
                <a:schemeClr val="dk1"/>
              </a:solidFill>
              <a:effectLst/>
              <a:latin typeface="+mn-lt"/>
              <a:ea typeface="+mn-ea"/>
              <a:cs typeface="+mn-cs"/>
            </a:rPr>
            <a:t>4.3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14.7</a:t>
          </a:r>
          <a:r>
            <a:rPr kumimoji="1" lang="ja-JP" altLang="ja-JP" sz="1100">
              <a:solidFill>
                <a:schemeClr val="dk1"/>
              </a:solidFill>
              <a:effectLst/>
              <a:latin typeface="+mn-lt"/>
              <a:ea typeface="+mn-ea"/>
              <a:cs typeface="+mn-cs"/>
            </a:rPr>
            <a:t>％となり、類似団体に比べて</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多く</a:t>
          </a:r>
          <a:r>
            <a:rPr kumimoji="1" lang="ja-JP" altLang="ja-JP" sz="1100">
              <a:solidFill>
                <a:schemeClr val="dk1"/>
              </a:solidFill>
              <a:effectLst/>
              <a:latin typeface="+mn-lt"/>
              <a:ea typeface="+mn-ea"/>
              <a:cs typeface="+mn-cs"/>
            </a:rPr>
            <a:t>なっています。</a:t>
          </a:r>
          <a:endParaRPr lang="ja-JP" altLang="ja-JP" sz="1400">
            <a:effectLst/>
          </a:endParaRPr>
        </a:p>
        <a:p>
          <a:r>
            <a:rPr kumimoji="1" lang="ja-JP" altLang="ja-JP" sz="1100">
              <a:solidFill>
                <a:schemeClr val="dk1"/>
              </a:solidFill>
              <a:effectLst/>
              <a:latin typeface="+mn-lt"/>
              <a:ea typeface="+mn-ea"/>
              <a:cs typeface="+mn-cs"/>
            </a:rPr>
            <a:t>　経常経費充当一般財源は</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千万円</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30.3</a:t>
          </a:r>
          <a:r>
            <a:rPr kumimoji="1" lang="ja-JP" altLang="ja-JP" sz="1100">
              <a:solidFill>
                <a:schemeClr val="dk1"/>
              </a:solidFill>
              <a:effectLst/>
              <a:latin typeface="+mn-lt"/>
              <a:ea typeface="+mn-ea"/>
              <a:cs typeface="+mn-cs"/>
            </a:rPr>
            <a:t>％）となりました。今後も市単独補助金を見直すなどの行政改革を進め、経費を縮減していきます。</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41</xdr:row>
      <xdr:rowOff>115570</xdr:rowOff>
    </xdr:to>
    <xdr:cxnSp macro="">
      <xdr:nvCxnSpPr>
        <xdr:cNvPr id="308" name="直線コネクタ 307"/>
        <xdr:cNvCxnSpPr/>
      </xdr:nvCxnSpPr>
      <xdr:spPr>
        <a:xfrm flipV="1">
          <a:off x="16510000" y="5869432"/>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87647</xdr:rowOff>
    </xdr:from>
    <xdr:ext cx="762000" cy="259045"/>
    <xdr:sp macro="" textlink="">
      <xdr:nvSpPr>
        <xdr:cNvPr id="309" name="補助費等最小値テキスト"/>
        <xdr:cNvSpPr txBox="1"/>
      </xdr:nvSpPr>
      <xdr:spPr>
        <a:xfrm>
          <a:off x="165989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115570</xdr:rowOff>
    </xdr:from>
    <xdr:to>
      <xdr:col>82</xdr:col>
      <xdr:colOff>196850</xdr:colOff>
      <xdr:row>41</xdr:row>
      <xdr:rowOff>115570</xdr:rowOff>
    </xdr:to>
    <xdr:cxnSp macro="">
      <xdr:nvCxnSpPr>
        <xdr:cNvPr id="310" name="直線コネクタ 309"/>
        <xdr:cNvCxnSpPr/>
      </xdr:nvCxnSpPr>
      <xdr:spPr>
        <a:xfrm>
          <a:off x="16421100" y="714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11" name="補助費等最大値テキスト"/>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12" name="直線コネクタ 311"/>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30988</xdr:rowOff>
    </xdr:from>
    <xdr:to>
      <xdr:col>82</xdr:col>
      <xdr:colOff>107950</xdr:colOff>
      <xdr:row>37</xdr:row>
      <xdr:rowOff>56134</xdr:rowOff>
    </xdr:to>
    <xdr:cxnSp macro="">
      <xdr:nvCxnSpPr>
        <xdr:cNvPr id="313" name="直線コネクタ 312"/>
        <xdr:cNvCxnSpPr/>
      </xdr:nvCxnSpPr>
      <xdr:spPr>
        <a:xfrm>
          <a:off x="15671800" y="6203188"/>
          <a:ext cx="8382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314" name="補助費等平均値テキスト"/>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5" name="フローチャート: 判断 314"/>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30988</xdr:rowOff>
    </xdr:from>
    <xdr:to>
      <xdr:col>78</xdr:col>
      <xdr:colOff>69850</xdr:colOff>
      <xdr:row>36</xdr:row>
      <xdr:rowOff>81280</xdr:rowOff>
    </xdr:to>
    <xdr:cxnSp macro="">
      <xdr:nvCxnSpPr>
        <xdr:cNvPr id="316" name="直線コネクタ 315"/>
        <xdr:cNvCxnSpPr/>
      </xdr:nvCxnSpPr>
      <xdr:spPr>
        <a:xfrm flipV="1">
          <a:off x="14782800" y="620318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103632</xdr:rowOff>
    </xdr:from>
    <xdr:to>
      <xdr:col>78</xdr:col>
      <xdr:colOff>120650</xdr:colOff>
      <xdr:row>37</xdr:row>
      <xdr:rowOff>33782</xdr:rowOff>
    </xdr:to>
    <xdr:sp macro="" textlink="">
      <xdr:nvSpPr>
        <xdr:cNvPr id="317" name="フローチャート: 判断 316"/>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18559</xdr:rowOff>
    </xdr:from>
    <xdr:ext cx="736600" cy="259045"/>
    <xdr:sp macro="" textlink="">
      <xdr:nvSpPr>
        <xdr:cNvPr id="318" name="テキスト ボックス 317"/>
        <xdr:cNvSpPr txBox="1"/>
      </xdr:nvSpPr>
      <xdr:spPr>
        <a:xfrm>
          <a:off x="15290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49276</xdr:rowOff>
    </xdr:from>
    <xdr:to>
      <xdr:col>73</xdr:col>
      <xdr:colOff>180975</xdr:colOff>
      <xdr:row>36</xdr:row>
      <xdr:rowOff>81280</xdr:rowOff>
    </xdr:to>
    <xdr:cxnSp macro="">
      <xdr:nvCxnSpPr>
        <xdr:cNvPr id="319" name="直線コネクタ 318"/>
        <xdr:cNvCxnSpPr/>
      </xdr:nvCxnSpPr>
      <xdr:spPr>
        <a:xfrm>
          <a:off x="13893800" y="622147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94488</xdr:rowOff>
    </xdr:from>
    <xdr:to>
      <xdr:col>74</xdr:col>
      <xdr:colOff>31750</xdr:colOff>
      <xdr:row>37</xdr:row>
      <xdr:rowOff>24638</xdr:rowOff>
    </xdr:to>
    <xdr:sp macro="" textlink="">
      <xdr:nvSpPr>
        <xdr:cNvPr id="320" name="フローチャート: 判断 319"/>
        <xdr:cNvSpPr/>
      </xdr:nvSpPr>
      <xdr:spPr>
        <a:xfrm>
          <a:off x="14732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9415</xdr:rowOff>
    </xdr:from>
    <xdr:ext cx="762000" cy="259045"/>
    <xdr:sp macro="" textlink="">
      <xdr:nvSpPr>
        <xdr:cNvPr id="321" name="テキスト ボックス 320"/>
        <xdr:cNvSpPr txBox="1"/>
      </xdr:nvSpPr>
      <xdr:spPr>
        <a:xfrm>
          <a:off x="14401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49276</xdr:rowOff>
    </xdr:from>
    <xdr:to>
      <xdr:col>69</xdr:col>
      <xdr:colOff>92075</xdr:colOff>
      <xdr:row>36</xdr:row>
      <xdr:rowOff>108712</xdr:rowOff>
    </xdr:to>
    <xdr:cxnSp macro="">
      <xdr:nvCxnSpPr>
        <xdr:cNvPr id="322" name="直線コネクタ 321"/>
        <xdr:cNvCxnSpPr/>
      </xdr:nvCxnSpPr>
      <xdr:spPr>
        <a:xfrm flipV="1">
          <a:off x="13004800" y="622147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23" name="フローチャート: 判断 322"/>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24" name="テキスト ボックス 323"/>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5" name="フローチャート: 判断 324"/>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160545</xdr:rowOff>
    </xdr:from>
    <xdr:ext cx="762000" cy="259045"/>
    <xdr:sp macro="" textlink="">
      <xdr:nvSpPr>
        <xdr:cNvPr id="326" name="テキスト ボックス 325"/>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5334</xdr:rowOff>
    </xdr:from>
    <xdr:to>
      <xdr:col>82</xdr:col>
      <xdr:colOff>158750</xdr:colOff>
      <xdr:row>37</xdr:row>
      <xdr:rowOff>106934</xdr:rowOff>
    </xdr:to>
    <xdr:sp macro="" textlink="">
      <xdr:nvSpPr>
        <xdr:cNvPr id="332" name="楕円 331"/>
        <xdr:cNvSpPr/>
      </xdr:nvSpPr>
      <xdr:spPr>
        <a:xfrm>
          <a:off x="164592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148861</xdr:rowOff>
    </xdr:from>
    <xdr:ext cx="762000" cy="259045"/>
    <xdr:sp macro="" textlink="">
      <xdr:nvSpPr>
        <xdr:cNvPr id="333" name="補助費等該当値テキスト"/>
        <xdr:cNvSpPr txBox="1"/>
      </xdr:nvSpPr>
      <xdr:spPr>
        <a:xfrm>
          <a:off x="165989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151638</xdr:rowOff>
    </xdr:from>
    <xdr:to>
      <xdr:col>78</xdr:col>
      <xdr:colOff>120650</xdr:colOff>
      <xdr:row>36</xdr:row>
      <xdr:rowOff>81788</xdr:rowOff>
    </xdr:to>
    <xdr:sp macro="" textlink="">
      <xdr:nvSpPr>
        <xdr:cNvPr id="334" name="楕円 333"/>
        <xdr:cNvSpPr/>
      </xdr:nvSpPr>
      <xdr:spPr>
        <a:xfrm>
          <a:off x="15621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91965</xdr:rowOff>
    </xdr:from>
    <xdr:ext cx="736600" cy="259045"/>
    <xdr:sp macro="" textlink="">
      <xdr:nvSpPr>
        <xdr:cNvPr id="335" name="テキスト ボックス 334"/>
        <xdr:cNvSpPr txBox="1"/>
      </xdr:nvSpPr>
      <xdr:spPr>
        <a:xfrm>
          <a:off x="15290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30480</xdr:rowOff>
    </xdr:from>
    <xdr:to>
      <xdr:col>74</xdr:col>
      <xdr:colOff>31750</xdr:colOff>
      <xdr:row>36</xdr:row>
      <xdr:rowOff>132080</xdr:rowOff>
    </xdr:to>
    <xdr:sp macro="" textlink="">
      <xdr:nvSpPr>
        <xdr:cNvPr id="336" name="楕円 335"/>
        <xdr:cNvSpPr/>
      </xdr:nvSpPr>
      <xdr:spPr>
        <a:xfrm>
          <a:off x="14732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37" name="テキスト ボックス 336"/>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169926</xdr:rowOff>
    </xdr:from>
    <xdr:to>
      <xdr:col>69</xdr:col>
      <xdr:colOff>142875</xdr:colOff>
      <xdr:row>36</xdr:row>
      <xdr:rowOff>100076</xdr:rowOff>
    </xdr:to>
    <xdr:sp macro="" textlink="">
      <xdr:nvSpPr>
        <xdr:cNvPr id="338" name="楕円 337"/>
        <xdr:cNvSpPr/>
      </xdr:nvSpPr>
      <xdr:spPr>
        <a:xfrm>
          <a:off x="13843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110253</xdr:rowOff>
    </xdr:from>
    <xdr:ext cx="762000" cy="259045"/>
    <xdr:sp macro="" textlink="">
      <xdr:nvSpPr>
        <xdr:cNvPr id="339" name="テキスト ボックス 338"/>
        <xdr:cNvSpPr txBox="1"/>
      </xdr:nvSpPr>
      <xdr:spPr>
        <a:xfrm>
          <a:off x="13512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40" name="楕円 339"/>
        <xdr:cNvSpPr/>
      </xdr:nvSpPr>
      <xdr:spPr>
        <a:xfrm>
          <a:off x="12954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144289</xdr:rowOff>
    </xdr:from>
    <xdr:ext cx="762000" cy="259045"/>
    <xdr:sp macro="" textlink="">
      <xdr:nvSpPr>
        <xdr:cNvPr id="341" name="テキスト ボックス 340"/>
        <xdr:cNvSpPr txBox="1"/>
      </xdr:nvSpPr>
      <xdr:spPr>
        <a:xfrm>
          <a:off x="12623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公債費は、</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18.1</a:t>
          </a:r>
          <a:r>
            <a:rPr kumimoji="1" lang="ja-JP" altLang="ja-JP" sz="1100">
              <a:solidFill>
                <a:schemeClr val="dk1"/>
              </a:solidFill>
              <a:effectLst/>
              <a:latin typeface="+mn-lt"/>
              <a:ea typeface="+mn-ea"/>
              <a:cs typeface="+mn-cs"/>
            </a:rPr>
            <a:t>％となり、類似団体に比べて</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多く</a:t>
          </a:r>
          <a:r>
            <a:rPr kumimoji="1" lang="ja-JP" altLang="ja-JP" sz="1100">
              <a:solidFill>
                <a:schemeClr val="dk1"/>
              </a:solidFill>
              <a:effectLst/>
              <a:latin typeface="+mn-lt"/>
              <a:ea typeface="+mn-ea"/>
              <a:cs typeface="+mn-cs"/>
            </a:rPr>
            <a:t>なっています。</a:t>
          </a:r>
          <a:endParaRPr lang="ja-JP" altLang="ja-JP" sz="1400">
            <a:effectLst/>
          </a:endParaRPr>
        </a:p>
        <a:p>
          <a:r>
            <a:rPr kumimoji="1" lang="ja-JP" altLang="ja-JP" sz="1100">
              <a:solidFill>
                <a:schemeClr val="dk1"/>
              </a:solidFill>
              <a:effectLst/>
              <a:latin typeface="+mn-lt"/>
              <a:ea typeface="+mn-ea"/>
              <a:cs typeface="+mn-cs"/>
            </a:rPr>
            <a:t>　経常経費充当一般財源は</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千万円増（＋</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％）となりました</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合併特例債等の市債の償還が増加したため、元利償還金が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千万円増となりました。</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6" name="直線コネクタ 355"/>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7" name="テキスト ボックス 356"/>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8" name="直線コネクタ 357"/>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9" name="テキスト ボックス 358"/>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0" name="直線コネクタ 359"/>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1" name="テキスト ボックス 360"/>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2" name="直線コネクタ 361"/>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3" name="テキスト ボックス 362"/>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4" name="直線コネクタ 363"/>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5" name="テキスト ボックス 364"/>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6" name="直線コネクタ 365"/>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7" name="テキスト ボックス 366"/>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8" name="直線コネクタ 36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9" name="テキスト ボックス 36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109038</xdr:rowOff>
    </xdr:from>
    <xdr:to>
      <xdr:col>24</xdr:col>
      <xdr:colOff>25400</xdr:colOff>
      <xdr:row>80</xdr:row>
      <xdr:rowOff>143329</xdr:rowOff>
    </xdr:to>
    <xdr:cxnSp macro="">
      <xdr:nvCxnSpPr>
        <xdr:cNvPr id="371" name="直線コネクタ 370"/>
        <xdr:cNvCxnSpPr/>
      </xdr:nvCxnSpPr>
      <xdr:spPr>
        <a:xfrm flipV="1">
          <a:off x="4826000" y="12624888"/>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115406</xdr:rowOff>
    </xdr:from>
    <xdr:ext cx="762000" cy="259045"/>
    <xdr:sp macro="" textlink="">
      <xdr:nvSpPr>
        <xdr:cNvPr id="372" name="公債費最小値テキスト"/>
        <xdr:cNvSpPr txBox="1"/>
      </xdr:nvSpPr>
      <xdr:spPr>
        <a:xfrm>
          <a:off x="4914900" y="1383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143329</xdr:rowOff>
    </xdr:from>
    <xdr:to>
      <xdr:col>24</xdr:col>
      <xdr:colOff>114300</xdr:colOff>
      <xdr:row>80</xdr:row>
      <xdr:rowOff>143329</xdr:rowOff>
    </xdr:to>
    <xdr:cxnSp macro="">
      <xdr:nvCxnSpPr>
        <xdr:cNvPr id="373" name="直線コネクタ 372"/>
        <xdr:cNvCxnSpPr/>
      </xdr:nvCxnSpPr>
      <xdr:spPr>
        <a:xfrm>
          <a:off x="4737100" y="13859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23965</xdr:rowOff>
    </xdr:from>
    <xdr:ext cx="762000" cy="259045"/>
    <xdr:sp macro="" textlink="">
      <xdr:nvSpPr>
        <xdr:cNvPr id="374" name="公債費最大値テキスト"/>
        <xdr:cNvSpPr txBox="1"/>
      </xdr:nvSpPr>
      <xdr:spPr>
        <a:xfrm>
          <a:off x="4914900" y="1236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109038</xdr:rowOff>
    </xdr:from>
    <xdr:to>
      <xdr:col>24</xdr:col>
      <xdr:colOff>114300</xdr:colOff>
      <xdr:row>73</xdr:row>
      <xdr:rowOff>109038</xdr:rowOff>
    </xdr:to>
    <xdr:cxnSp macro="">
      <xdr:nvCxnSpPr>
        <xdr:cNvPr id="375" name="直線コネクタ 374"/>
        <xdr:cNvCxnSpPr/>
      </xdr:nvCxnSpPr>
      <xdr:spPr>
        <a:xfrm>
          <a:off x="4737100" y="1262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91077</xdr:rowOff>
    </xdr:from>
    <xdr:to>
      <xdr:col>24</xdr:col>
      <xdr:colOff>25400</xdr:colOff>
      <xdr:row>77</xdr:row>
      <xdr:rowOff>109038</xdr:rowOff>
    </xdr:to>
    <xdr:cxnSp macro="">
      <xdr:nvCxnSpPr>
        <xdr:cNvPr id="376" name="直線コネクタ 375"/>
        <xdr:cNvCxnSpPr/>
      </xdr:nvCxnSpPr>
      <xdr:spPr>
        <a:xfrm>
          <a:off x="3987800" y="13121277"/>
          <a:ext cx="838200" cy="18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15983</xdr:rowOff>
    </xdr:from>
    <xdr:ext cx="762000" cy="259045"/>
    <xdr:sp macro="" textlink="">
      <xdr:nvSpPr>
        <xdr:cNvPr id="377" name="公債費平均値テキスト"/>
        <xdr:cNvSpPr txBox="1"/>
      </xdr:nvSpPr>
      <xdr:spPr>
        <a:xfrm>
          <a:off x="4914900" y="13046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170906</xdr:rowOff>
    </xdr:from>
    <xdr:to>
      <xdr:col>24</xdr:col>
      <xdr:colOff>76200</xdr:colOff>
      <xdr:row>77</xdr:row>
      <xdr:rowOff>101056</xdr:rowOff>
    </xdr:to>
    <xdr:sp macro="" textlink="">
      <xdr:nvSpPr>
        <xdr:cNvPr id="378" name="フローチャート: 判断 377"/>
        <xdr:cNvSpPr/>
      </xdr:nvSpPr>
      <xdr:spPr>
        <a:xfrm>
          <a:off x="4775200" y="1320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91077</xdr:rowOff>
    </xdr:from>
    <xdr:to>
      <xdr:col>19</xdr:col>
      <xdr:colOff>187325</xdr:colOff>
      <xdr:row>76</xdr:row>
      <xdr:rowOff>156392</xdr:rowOff>
    </xdr:to>
    <xdr:cxnSp macro="">
      <xdr:nvCxnSpPr>
        <xdr:cNvPr id="379" name="直線コネクタ 378"/>
        <xdr:cNvCxnSpPr/>
      </xdr:nvCxnSpPr>
      <xdr:spPr>
        <a:xfrm flipV="1">
          <a:off x="3098800" y="1312127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157843</xdr:rowOff>
    </xdr:from>
    <xdr:to>
      <xdr:col>20</xdr:col>
      <xdr:colOff>38100</xdr:colOff>
      <xdr:row>77</xdr:row>
      <xdr:rowOff>87993</xdr:rowOff>
    </xdr:to>
    <xdr:sp macro="" textlink="">
      <xdr:nvSpPr>
        <xdr:cNvPr id="380" name="フローチャート: 判断 379"/>
        <xdr:cNvSpPr/>
      </xdr:nvSpPr>
      <xdr:spPr>
        <a:xfrm>
          <a:off x="39370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72770</xdr:rowOff>
    </xdr:from>
    <xdr:ext cx="736600" cy="259045"/>
    <xdr:sp macro="" textlink="">
      <xdr:nvSpPr>
        <xdr:cNvPr id="381" name="テキスト ボックス 380"/>
        <xdr:cNvSpPr txBox="1"/>
      </xdr:nvSpPr>
      <xdr:spPr>
        <a:xfrm>
          <a:off x="3606800" y="13274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58420</xdr:rowOff>
    </xdr:from>
    <xdr:to>
      <xdr:col>15</xdr:col>
      <xdr:colOff>98425</xdr:colOff>
      <xdr:row>76</xdr:row>
      <xdr:rowOff>156392</xdr:rowOff>
    </xdr:to>
    <xdr:cxnSp macro="">
      <xdr:nvCxnSpPr>
        <xdr:cNvPr id="382" name="直線コネクタ 381"/>
        <xdr:cNvCxnSpPr/>
      </xdr:nvCxnSpPr>
      <xdr:spPr>
        <a:xfrm>
          <a:off x="2209800" y="1308862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5987</xdr:rowOff>
    </xdr:from>
    <xdr:to>
      <xdr:col>15</xdr:col>
      <xdr:colOff>149225</xdr:colOff>
      <xdr:row>77</xdr:row>
      <xdr:rowOff>107587</xdr:rowOff>
    </xdr:to>
    <xdr:sp macro="" textlink="">
      <xdr:nvSpPr>
        <xdr:cNvPr id="383" name="フローチャート: 判断 382"/>
        <xdr:cNvSpPr/>
      </xdr:nvSpPr>
      <xdr:spPr>
        <a:xfrm>
          <a:off x="3048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92364</xdr:rowOff>
    </xdr:from>
    <xdr:ext cx="762000" cy="259045"/>
    <xdr:sp macro="" textlink="">
      <xdr:nvSpPr>
        <xdr:cNvPr id="384" name="テキスト ボックス 383"/>
        <xdr:cNvSpPr txBox="1"/>
      </xdr:nvSpPr>
      <xdr:spPr>
        <a:xfrm>
          <a:off x="2717800" y="13294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58420</xdr:rowOff>
    </xdr:from>
    <xdr:to>
      <xdr:col>11</xdr:col>
      <xdr:colOff>9525</xdr:colOff>
      <xdr:row>79</xdr:row>
      <xdr:rowOff>125368</xdr:rowOff>
    </xdr:to>
    <xdr:cxnSp macro="">
      <xdr:nvCxnSpPr>
        <xdr:cNvPr id="385" name="直線コネクタ 384"/>
        <xdr:cNvCxnSpPr/>
      </xdr:nvCxnSpPr>
      <xdr:spPr>
        <a:xfrm flipV="1">
          <a:off x="1320800" y="13088620"/>
          <a:ext cx="889000" cy="58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12519</xdr:rowOff>
    </xdr:from>
    <xdr:to>
      <xdr:col>11</xdr:col>
      <xdr:colOff>60325</xdr:colOff>
      <xdr:row>77</xdr:row>
      <xdr:rowOff>114119</xdr:rowOff>
    </xdr:to>
    <xdr:sp macro="" textlink="">
      <xdr:nvSpPr>
        <xdr:cNvPr id="386" name="フローチャート: 判断 385"/>
        <xdr:cNvSpPr/>
      </xdr:nvSpPr>
      <xdr:spPr>
        <a:xfrm>
          <a:off x="2159000" y="13214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98896</xdr:rowOff>
    </xdr:from>
    <xdr:ext cx="762000" cy="259045"/>
    <xdr:sp macro="" textlink="">
      <xdr:nvSpPr>
        <xdr:cNvPr id="387" name="テキスト ボックス 386"/>
        <xdr:cNvSpPr txBox="1"/>
      </xdr:nvSpPr>
      <xdr:spPr>
        <a:xfrm>
          <a:off x="1828800" y="1330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5987</xdr:rowOff>
    </xdr:from>
    <xdr:to>
      <xdr:col>6</xdr:col>
      <xdr:colOff>171450</xdr:colOff>
      <xdr:row>77</xdr:row>
      <xdr:rowOff>107587</xdr:rowOff>
    </xdr:to>
    <xdr:sp macro="" textlink="">
      <xdr:nvSpPr>
        <xdr:cNvPr id="388" name="フローチャート: 判断 387"/>
        <xdr:cNvSpPr/>
      </xdr:nvSpPr>
      <xdr:spPr>
        <a:xfrm>
          <a:off x="1270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117764</xdr:rowOff>
    </xdr:from>
    <xdr:ext cx="762000" cy="259045"/>
    <xdr:sp macro="" textlink="">
      <xdr:nvSpPr>
        <xdr:cNvPr id="389" name="テキスト ボックス 388"/>
        <xdr:cNvSpPr txBox="1"/>
      </xdr:nvSpPr>
      <xdr:spPr>
        <a:xfrm>
          <a:off x="939800" y="1297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58238</xdr:rowOff>
    </xdr:from>
    <xdr:to>
      <xdr:col>24</xdr:col>
      <xdr:colOff>76200</xdr:colOff>
      <xdr:row>77</xdr:row>
      <xdr:rowOff>159838</xdr:rowOff>
    </xdr:to>
    <xdr:sp macro="" textlink="">
      <xdr:nvSpPr>
        <xdr:cNvPr id="395" name="楕円 394"/>
        <xdr:cNvSpPr/>
      </xdr:nvSpPr>
      <xdr:spPr>
        <a:xfrm>
          <a:off x="4775200" y="1325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30315</xdr:rowOff>
    </xdr:from>
    <xdr:ext cx="762000" cy="259045"/>
    <xdr:sp macro="" textlink="">
      <xdr:nvSpPr>
        <xdr:cNvPr id="396" name="公債費該当値テキスト"/>
        <xdr:cNvSpPr txBox="1"/>
      </xdr:nvSpPr>
      <xdr:spPr>
        <a:xfrm>
          <a:off x="4914900" y="13231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40277</xdr:rowOff>
    </xdr:from>
    <xdr:to>
      <xdr:col>20</xdr:col>
      <xdr:colOff>38100</xdr:colOff>
      <xdr:row>76</xdr:row>
      <xdr:rowOff>141877</xdr:rowOff>
    </xdr:to>
    <xdr:sp macro="" textlink="">
      <xdr:nvSpPr>
        <xdr:cNvPr id="397" name="楕円 396"/>
        <xdr:cNvSpPr/>
      </xdr:nvSpPr>
      <xdr:spPr>
        <a:xfrm>
          <a:off x="3937000" y="1307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152054</xdr:rowOff>
    </xdr:from>
    <xdr:ext cx="736600" cy="259045"/>
    <xdr:sp macro="" textlink="">
      <xdr:nvSpPr>
        <xdr:cNvPr id="398" name="テキスト ボックス 397"/>
        <xdr:cNvSpPr txBox="1"/>
      </xdr:nvSpPr>
      <xdr:spPr>
        <a:xfrm>
          <a:off x="3606800" y="12839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105592</xdr:rowOff>
    </xdr:from>
    <xdr:to>
      <xdr:col>15</xdr:col>
      <xdr:colOff>149225</xdr:colOff>
      <xdr:row>77</xdr:row>
      <xdr:rowOff>35742</xdr:rowOff>
    </xdr:to>
    <xdr:sp macro="" textlink="">
      <xdr:nvSpPr>
        <xdr:cNvPr id="399" name="楕円 398"/>
        <xdr:cNvSpPr/>
      </xdr:nvSpPr>
      <xdr:spPr>
        <a:xfrm>
          <a:off x="3048000" y="1313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45918</xdr:rowOff>
    </xdr:from>
    <xdr:ext cx="762000" cy="259045"/>
    <xdr:sp macro="" textlink="">
      <xdr:nvSpPr>
        <xdr:cNvPr id="400" name="テキスト ボックス 399"/>
        <xdr:cNvSpPr txBox="1"/>
      </xdr:nvSpPr>
      <xdr:spPr>
        <a:xfrm>
          <a:off x="2717800" y="1290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7620</xdr:rowOff>
    </xdr:from>
    <xdr:to>
      <xdr:col>11</xdr:col>
      <xdr:colOff>60325</xdr:colOff>
      <xdr:row>76</xdr:row>
      <xdr:rowOff>109220</xdr:rowOff>
    </xdr:to>
    <xdr:sp macro="" textlink="">
      <xdr:nvSpPr>
        <xdr:cNvPr id="401" name="楕円 400"/>
        <xdr:cNvSpPr/>
      </xdr:nvSpPr>
      <xdr:spPr>
        <a:xfrm>
          <a:off x="2159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119397</xdr:rowOff>
    </xdr:from>
    <xdr:ext cx="762000" cy="259045"/>
    <xdr:sp macro="" textlink="">
      <xdr:nvSpPr>
        <xdr:cNvPr id="402" name="テキスト ボックス 401"/>
        <xdr:cNvSpPr txBox="1"/>
      </xdr:nvSpPr>
      <xdr:spPr>
        <a:xfrm>
          <a:off x="1828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74568</xdr:rowOff>
    </xdr:from>
    <xdr:to>
      <xdr:col>6</xdr:col>
      <xdr:colOff>171450</xdr:colOff>
      <xdr:row>80</xdr:row>
      <xdr:rowOff>4718</xdr:rowOff>
    </xdr:to>
    <xdr:sp macro="" textlink="">
      <xdr:nvSpPr>
        <xdr:cNvPr id="403" name="楕円 402"/>
        <xdr:cNvSpPr/>
      </xdr:nvSpPr>
      <xdr:spPr>
        <a:xfrm>
          <a:off x="1270000" y="1361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160945</xdr:rowOff>
    </xdr:from>
    <xdr:ext cx="762000" cy="259045"/>
    <xdr:sp macro="" textlink="">
      <xdr:nvSpPr>
        <xdr:cNvPr id="404" name="テキスト ボックス 403"/>
        <xdr:cNvSpPr txBox="1"/>
      </xdr:nvSpPr>
      <xdr:spPr>
        <a:xfrm>
          <a:off x="939800" y="1370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公債費以外は、</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ポイント</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の</a:t>
          </a:r>
          <a:r>
            <a:rPr kumimoji="1" lang="en-US" altLang="ja-JP" sz="1100">
              <a:solidFill>
                <a:sysClr val="windowText" lastClr="000000"/>
              </a:solidFill>
              <a:effectLst/>
              <a:latin typeface="+mn-lt"/>
              <a:ea typeface="+mn-ea"/>
              <a:cs typeface="+mn-cs"/>
            </a:rPr>
            <a:t>75.4</a:t>
          </a:r>
          <a:r>
            <a:rPr kumimoji="1" lang="ja-JP" altLang="ja-JP" sz="1100">
              <a:solidFill>
                <a:sysClr val="windowText" lastClr="000000"/>
              </a:solidFill>
              <a:effectLst/>
              <a:latin typeface="+mn-lt"/>
              <a:ea typeface="+mn-ea"/>
              <a:cs typeface="+mn-cs"/>
            </a:rPr>
            <a:t>％となり、類似団体に比べ</a:t>
          </a:r>
          <a:r>
            <a:rPr kumimoji="1" lang="en-US" altLang="ja-JP" sz="1100">
              <a:solidFill>
                <a:sysClr val="windowText" lastClr="000000"/>
              </a:solidFill>
              <a:effectLst/>
              <a:latin typeface="+mn-lt"/>
              <a:ea typeface="+mn-ea"/>
              <a:cs typeface="+mn-cs"/>
            </a:rPr>
            <a:t>0.2</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多く</a:t>
          </a:r>
          <a:r>
            <a:rPr kumimoji="1" lang="ja-JP" altLang="ja-JP" sz="1100">
              <a:solidFill>
                <a:sysClr val="windowText" lastClr="000000"/>
              </a:solidFill>
              <a:effectLst/>
              <a:latin typeface="+mn-lt"/>
              <a:ea typeface="+mn-ea"/>
              <a:cs typeface="+mn-cs"/>
            </a:rPr>
            <a:t>なっています。</a:t>
          </a:r>
          <a:endParaRPr lang="ja-JP" altLang="ja-JP" sz="1400">
            <a:solidFill>
              <a:sysClr val="windowText" lastClr="000000"/>
            </a:solidFill>
            <a:effectLst/>
          </a:endParaRPr>
        </a:p>
        <a:p>
          <a:pPr eaLnBrk="1" fontAlgn="auto" latinLnBrk="0" hangingPunct="1"/>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当市は</a:t>
          </a:r>
          <a:r>
            <a:rPr kumimoji="1" lang="ja-JP" altLang="en-US" sz="1100">
              <a:solidFill>
                <a:sysClr val="windowText" lastClr="000000"/>
              </a:solidFill>
              <a:effectLst/>
              <a:latin typeface="+mn-lt"/>
              <a:ea typeface="+mn-ea"/>
              <a:cs typeface="+mn-cs"/>
            </a:rPr>
            <a:t>、年度によって法人市民税や地方交付税など</a:t>
          </a:r>
          <a:r>
            <a:rPr kumimoji="1" lang="ja-JP" altLang="ja-JP" sz="1100">
              <a:solidFill>
                <a:sysClr val="windowText" lastClr="000000"/>
              </a:solidFill>
              <a:effectLst/>
              <a:latin typeface="+mn-lt"/>
              <a:ea typeface="+mn-ea"/>
              <a:cs typeface="+mn-cs"/>
            </a:rPr>
            <a:t>経常一般財源の増減が大きく、経常収支比率が大きく上下することがあるため、今後も数値を注視していきます。</a:t>
          </a:r>
          <a:endParaRPr lang="ja-JP" altLang="ja-JP" sz="1400">
            <a:solidFill>
              <a:sysClr val="windowText" lastClr="000000"/>
            </a:solidFill>
            <a:effectLst/>
          </a:endParaRPr>
        </a:p>
      </xdr:txBody>
    </xdr:sp>
    <xdr:clientData/>
  </xdr:twoCellAnchor>
  <xdr:oneCellAnchor>
    <xdr:from>
      <xdr:col>62</xdr:col>
      <xdr:colOff>6350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9" name="直線コネクタ 41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0" name="テキスト ボックス 41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1" name="直線コネクタ 42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2" name="テキスト ボックス 42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3" name="直線コネクタ 42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4" name="テキスト ボックス 42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5" name="直線コネクタ 42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6" name="テキスト ボックス 42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122428</xdr:rowOff>
    </xdr:from>
    <xdr:to>
      <xdr:col>82</xdr:col>
      <xdr:colOff>107950</xdr:colOff>
      <xdr:row>81</xdr:row>
      <xdr:rowOff>88137</xdr:rowOff>
    </xdr:to>
    <xdr:cxnSp macro="">
      <xdr:nvCxnSpPr>
        <xdr:cNvPr id="430" name="直線コネクタ 429"/>
        <xdr:cNvCxnSpPr/>
      </xdr:nvCxnSpPr>
      <xdr:spPr>
        <a:xfrm flipV="1">
          <a:off x="16510000" y="12809728"/>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60214</xdr:rowOff>
    </xdr:from>
    <xdr:ext cx="762000" cy="259045"/>
    <xdr:sp macro="" textlink="">
      <xdr:nvSpPr>
        <xdr:cNvPr id="431" name="公債費以外最小値テキスト"/>
        <xdr:cNvSpPr txBox="1"/>
      </xdr:nvSpPr>
      <xdr:spPr>
        <a:xfrm>
          <a:off x="16598900" y="1394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88137</xdr:rowOff>
    </xdr:from>
    <xdr:to>
      <xdr:col>82</xdr:col>
      <xdr:colOff>196850</xdr:colOff>
      <xdr:row>81</xdr:row>
      <xdr:rowOff>88137</xdr:rowOff>
    </xdr:to>
    <xdr:cxnSp macro="">
      <xdr:nvCxnSpPr>
        <xdr:cNvPr id="432" name="直線コネクタ 431"/>
        <xdr:cNvCxnSpPr/>
      </xdr:nvCxnSpPr>
      <xdr:spPr>
        <a:xfrm>
          <a:off x="16421100" y="13975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37355</xdr:rowOff>
    </xdr:from>
    <xdr:ext cx="762000" cy="259045"/>
    <xdr:sp macro="" textlink="">
      <xdr:nvSpPr>
        <xdr:cNvPr id="433" name="公債費以外最大値テキスト"/>
        <xdr:cNvSpPr txBox="1"/>
      </xdr:nvSpPr>
      <xdr:spPr>
        <a:xfrm>
          <a:off x="16598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122428</xdr:rowOff>
    </xdr:from>
    <xdr:to>
      <xdr:col>82</xdr:col>
      <xdr:colOff>196850</xdr:colOff>
      <xdr:row>74</xdr:row>
      <xdr:rowOff>122428</xdr:rowOff>
    </xdr:to>
    <xdr:cxnSp macro="">
      <xdr:nvCxnSpPr>
        <xdr:cNvPr id="434" name="直線コネクタ 433"/>
        <xdr:cNvCxnSpPr/>
      </xdr:nvCxnSpPr>
      <xdr:spPr>
        <a:xfrm>
          <a:off x="16421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127000</xdr:rowOff>
    </xdr:from>
    <xdr:to>
      <xdr:col>82</xdr:col>
      <xdr:colOff>107950</xdr:colOff>
      <xdr:row>77</xdr:row>
      <xdr:rowOff>88137</xdr:rowOff>
    </xdr:to>
    <xdr:cxnSp macro="">
      <xdr:nvCxnSpPr>
        <xdr:cNvPr id="435" name="直線コネクタ 434"/>
        <xdr:cNvCxnSpPr/>
      </xdr:nvCxnSpPr>
      <xdr:spPr>
        <a:xfrm>
          <a:off x="15671800" y="13157200"/>
          <a:ext cx="838200" cy="13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44721</xdr:rowOff>
    </xdr:from>
    <xdr:ext cx="762000" cy="259045"/>
    <xdr:sp macro="" textlink="">
      <xdr:nvSpPr>
        <xdr:cNvPr id="436" name="公債費以外平均値テキスト"/>
        <xdr:cNvSpPr txBox="1"/>
      </xdr:nvSpPr>
      <xdr:spPr>
        <a:xfrm>
          <a:off x="16598900" y="13074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37" name="フローチャート: 判断 436"/>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127000</xdr:rowOff>
    </xdr:from>
    <xdr:to>
      <xdr:col>78</xdr:col>
      <xdr:colOff>69850</xdr:colOff>
      <xdr:row>78</xdr:row>
      <xdr:rowOff>94996</xdr:rowOff>
    </xdr:to>
    <xdr:cxnSp macro="">
      <xdr:nvCxnSpPr>
        <xdr:cNvPr id="438" name="直線コネクタ 437"/>
        <xdr:cNvCxnSpPr/>
      </xdr:nvCxnSpPr>
      <xdr:spPr>
        <a:xfrm flipV="1">
          <a:off x="14782800" y="13157200"/>
          <a:ext cx="889000" cy="31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5335</xdr:rowOff>
    </xdr:from>
    <xdr:to>
      <xdr:col>78</xdr:col>
      <xdr:colOff>120650</xdr:colOff>
      <xdr:row>77</xdr:row>
      <xdr:rowOff>106935</xdr:rowOff>
    </xdr:to>
    <xdr:sp macro="" textlink="">
      <xdr:nvSpPr>
        <xdr:cNvPr id="439" name="フローチャート: 判断 438"/>
        <xdr:cNvSpPr/>
      </xdr:nvSpPr>
      <xdr:spPr>
        <a:xfrm>
          <a:off x="15621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91712</xdr:rowOff>
    </xdr:from>
    <xdr:ext cx="736600" cy="259045"/>
    <xdr:sp macro="" textlink="">
      <xdr:nvSpPr>
        <xdr:cNvPr id="440" name="テキスト ボックス 439"/>
        <xdr:cNvSpPr txBox="1"/>
      </xdr:nvSpPr>
      <xdr:spPr>
        <a:xfrm>
          <a:off x="15290800" y="1329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154432</xdr:rowOff>
    </xdr:from>
    <xdr:to>
      <xdr:col>73</xdr:col>
      <xdr:colOff>180975</xdr:colOff>
      <xdr:row>78</xdr:row>
      <xdr:rowOff>94996</xdr:rowOff>
    </xdr:to>
    <xdr:cxnSp macro="">
      <xdr:nvCxnSpPr>
        <xdr:cNvPr id="441" name="直線コネクタ 440"/>
        <xdr:cNvCxnSpPr/>
      </xdr:nvCxnSpPr>
      <xdr:spPr>
        <a:xfrm>
          <a:off x="13893800" y="13184632"/>
          <a:ext cx="889000" cy="28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42" name="フローチャート: 判断 441"/>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43" name="テキスト ボックス 442"/>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154432</xdr:rowOff>
    </xdr:from>
    <xdr:to>
      <xdr:col>69</xdr:col>
      <xdr:colOff>92075</xdr:colOff>
      <xdr:row>77</xdr:row>
      <xdr:rowOff>129287</xdr:rowOff>
    </xdr:to>
    <xdr:cxnSp macro="">
      <xdr:nvCxnSpPr>
        <xdr:cNvPr id="444" name="直線コネクタ 443"/>
        <xdr:cNvCxnSpPr/>
      </xdr:nvCxnSpPr>
      <xdr:spPr>
        <a:xfrm flipV="1">
          <a:off x="13004800" y="13184632"/>
          <a:ext cx="889000" cy="14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121920</xdr:rowOff>
    </xdr:from>
    <xdr:to>
      <xdr:col>69</xdr:col>
      <xdr:colOff>142875</xdr:colOff>
      <xdr:row>77</xdr:row>
      <xdr:rowOff>52070</xdr:rowOff>
    </xdr:to>
    <xdr:sp macro="" textlink="">
      <xdr:nvSpPr>
        <xdr:cNvPr id="445" name="フローチャート: 判断 444"/>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36847</xdr:rowOff>
    </xdr:from>
    <xdr:ext cx="762000" cy="259045"/>
    <xdr:sp macro="" textlink="">
      <xdr:nvSpPr>
        <xdr:cNvPr id="446" name="テキスト ボックス 445"/>
        <xdr:cNvSpPr txBox="1"/>
      </xdr:nvSpPr>
      <xdr:spPr>
        <a:xfrm>
          <a:off x="13512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47" name="フローチャート: 判断 446"/>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119397</xdr:rowOff>
    </xdr:from>
    <xdr:ext cx="762000" cy="259045"/>
    <xdr:sp macro="" textlink="">
      <xdr:nvSpPr>
        <xdr:cNvPr id="448" name="テキスト ボックス 447"/>
        <xdr:cNvSpPr txBox="1"/>
      </xdr:nvSpPr>
      <xdr:spPr>
        <a:xfrm>
          <a:off x="12623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54" name="楕円 453"/>
        <xdr:cNvSpPr/>
      </xdr:nvSpPr>
      <xdr:spPr>
        <a:xfrm>
          <a:off x="164592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9414</xdr:rowOff>
    </xdr:from>
    <xdr:ext cx="762000" cy="259045"/>
    <xdr:sp macro="" textlink="">
      <xdr:nvSpPr>
        <xdr:cNvPr id="455" name="公債費以外該当値テキスト"/>
        <xdr:cNvSpPr txBox="1"/>
      </xdr:nvSpPr>
      <xdr:spPr>
        <a:xfrm>
          <a:off x="165989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76200</xdr:rowOff>
    </xdr:from>
    <xdr:to>
      <xdr:col>78</xdr:col>
      <xdr:colOff>120650</xdr:colOff>
      <xdr:row>77</xdr:row>
      <xdr:rowOff>6350</xdr:rowOff>
    </xdr:to>
    <xdr:sp macro="" textlink="">
      <xdr:nvSpPr>
        <xdr:cNvPr id="456" name="楕円 455"/>
        <xdr:cNvSpPr/>
      </xdr:nvSpPr>
      <xdr:spPr>
        <a:xfrm>
          <a:off x="15621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16527</xdr:rowOff>
    </xdr:from>
    <xdr:ext cx="736600" cy="259045"/>
    <xdr:sp macro="" textlink="">
      <xdr:nvSpPr>
        <xdr:cNvPr id="457" name="テキスト ボックス 456"/>
        <xdr:cNvSpPr txBox="1"/>
      </xdr:nvSpPr>
      <xdr:spPr>
        <a:xfrm>
          <a:off x="15290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44196</xdr:rowOff>
    </xdr:from>
    <xdr:to>
      <xdr:col>74</xdr:col>
      <xdr:colOff>31750</xdr:colOff>
      <xdr:row>78</xdr:row>
      <xdr:rowOff>145796</xdr:rowOff>
    </xdr:to>
    <xdr:sp macro="" textlink="">
      <xdr:nvSpPr>
        <xdr:cNvPr id="458" name="楕円 457"/>
        <xdr:cNvSpPr/>
      </xdr:nvSpPr>
      <xdr:spPr>
        <a:xfrm>
          <a:off x="14732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130573</xdr:rowOff>
    </xdr:from>
    <xdr:ext cx="762000" cy="259045"/>
    <xdr:sp macro="" textlink="">
      <xdr:nvSpPr>
        <xdr:cNvPr id="459" name="テキスト ボックス 458"/>
        <xdr:cNvSpPr txBox="1"/>
      </xdr:nvSpPr>
      <xdr:spPr>
        <a:xfrm>
          <a:off x="144018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103632</xdr:rowOff>
    </xdr:from>
    <xdr:to>
      <xdr:col>69</xdr:col>
      <xdr:colOff>142875</xdr:colOff>
      <xdr:row>77</xdr:row>
      <xdr:rowOff>33782</xdr:rowOff>
    </xdr:to>
    <xdr:sp macro="" textlink="">
      <xdr:nvSpPr>
        <xdr:cNvPr id="460" name="楕円 459"/>
        <xdr:cNvSpPr/>
      </xdr:nvSpPr>
      <xdr:spPr>
        <a:xfrm>
          <a:off x="13843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43959</xdr:rowOff>
    </xdr:from>
    <xdr:ext cx="762000" cy="259045"/>
    <xdr:sp macro="" textlink="">
      <xdr:nvSpPr>
        <xdr:cNvPr id="461" name="テキスト ボックス 460"/>
        <xdr:cNvSpPr txBox="1"/>
      </xdr:nvSpPr>
      <xdr:spPr>
        <a:xfrm>
          <a:off x="13512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78487</xdr:rowOff>
    </xdr:from>
    <xdr:to>
      <xdr:col>65</xdr:col>
      <xdr:colOff>53975</xdr:colOff>
      <xdr:row>78</xdr:row>
      <xdr:rowOff>8637</xdr:rowOff>
    </xdr:to>
    <xdr:sp macro="" textlink="">
      <xdr:nvSpPr>
        <xdr:cNvPr id="462" name="楕円 461"/>
        <xdr:cNvSpPr/>
      </xdr:nvSpPr>
      <xdr:spPr>
        <a:xfrm>
          <a:off x="12954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164864</xdr:rowOff>
    </xdr:from>
    <xdr:ext cx="762000" cy="259045"/>
    <xdr:sp macro="" textlink="">
      <xdr:nvSpPr>
        <xdr:cNvPr id="463" name="テキスト ボックス 462"/>
        <xdr:cNvSpPr txBox="1"/>
      </xdr:nvSpPr>
      <xdr:spPr>
        <a:xfrm>
          <a:off x="126238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三重県いなべ市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170820</xdr:rowOff>
    </xdr:from>
    <xdr:to>
      <xdr:col>29</xdr:col>
      <xdr:colOff>127000</xdr:colOff>
      <xdr:row>19</xdr:row>
      <xdr:rowOff>121410</xdr:rowOff>
    </xdr:to>
    <xdr:cxnSp macro="">
      <xdr:nvCxnSpPr>
        <xdr:cNvPr id="47" name="直線コネクタ 46"/>
        <xdr:cNvCxnSpPr/>
      </xdr:nvCxnSpPr>
      <xdr:spPr bwMode="auto">
        <a:xfrm flipV="1">
          <a:off x="5651500" y="2104395"/>
          <a:ext cx="0" cy="13221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93487</xdr:rowOff>
    </xdr:from>
    <xdr:ext cx="762000" cy="259045"/>
    <xdr:sp macro="" textlink="">
      <xdr:nvSpPr>
        <xdr:cNvPr id="48" name="人口1人当たり決算額の推移最小値テキスト130"/>
        <xdr:cNvSpPr txBox="1"/>
      </xdr:nvSpPr>
      <xdr:spPr>
        <a:xfrm>
          <a:off x="5740400" y="339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121410</xdr:rowOff>
    </xdr:from>
    <xdr:to>
      <xdr:col>30</xdr:col>
      <xdr:colOff>25400</xdr:colOff>
      <xdr:row>19</xdr:row>
      <xdr:rowOff>121410</xdr:rowOff>
    </xdr:to>
    <xdr:cxnSp macro="">
      <xdr:nvCxnSpPr>
        <xdr:cNvPr id="49" name="直線コネクタ 48"/>
        <xdr:cNvCxnSpPr/>
      </xdr:nvCxnSpPr>
      <xdr:spPr bwMode="auto">
        <a:xfrm>
          <a:off x="5562600" y="34265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85747</xdr:rowOff>
    </xdr:from>
    <xdr:ext cx="762000" cy="259045"/>
    <xdr:sp macro="" textlink="">
      <xdr:nvSpPr>
        <xdr:cNvPr id="50" name="人口1人当たり決算額の推移最大値テキスト130"/>
        <xdr:cNvSpPr txBox="1"/>
      </xdr:nvSpPr>
      <xdr:spPr>
        <a:xfrm>
          <a:off x="5740400" y="1847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170820</xdr:rowOff>
    </xdr:from>
    <xdr:to>
      <xdr:col>30</xdr:col>
      <xdr:colOff>25400</xdr:colOff>
      <xdr:row>11</xdr:row>
      <xdr:rowOff>170820</xdr:rowOff>
    </xdr:to>
    <xdr:cxnSp macro="">
      <xdr:nvCxnSpPr>
        <xdr:cNvPr id="51" name="直線コネクタ 50"/>
        <xdr:cNvCxnSpPr/>
      </xdr:nvCxnSpPr>
      <xdr:spPr bwMode="auto">
        <a:xfrm>
          <a:off x="5562600" y="21043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14915</xdr:rowOff>
    </xdr:from>
    <xdr:to>
      <xdr:col>29</xdr:col>
      <xdr:colOff>127000</xdr:colOff>
      <xdr:row>17</xdr:row>
      <xdr:rowOff>30983</xdr:rowOff>
    </xdr:to>
    <xdr:cxnSp macro="">
      <xdr:nvCxnSpPr>
        <xdr:cNvPr id="52" name="直線コネクタ 51"/>
        <xdr:cNvCxnSpPr/>
      </xdr:nvCxnSpPr>
      <xdr:spPr bwMode="auto">
        <a:xfrm>
          <a:off x="5003800" y="2977190"/>
          <a:ext cx="647700" cy="160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17382</xdr:rowOff>
    </xdr:from>
    <xdr:ext cx="762000" cy="259045"/>
    <xdr:sp macro="" textlink="">
      <xdr:nvSpPr>
        <xdr:cNvPr id="53" name="人口1人当たり決算額の推移平均値テキスト130"/>
        <xdr:cNvSpPr txBox="1"/>
      </xdr:nvSpPr>
      <xdr:spPr>
        <a:xfrm>
          <a:off x="5740400" y="263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855</xdr:rowOff>
    </xdr:from>
    <xdr:to>
      <xdr:col>29</xdr:col>
      <xdr:colOff>177800</xdr:colOff>
      <xdr:row>16</xdr:row>
      <xdr:rowOff>102455</xdr:rowOff>
    </xdr:to>
    <xdr:sp macro="" textlink="">
      <xdr:nvSpPr>
        <xdr:cNvPr id="54" name="フローチャート: 判断 53"/>
        <xdr:cNvSpPr/>
      </xdr:nvSpPr>
      <xdr:spPr bwMode="auto">
        <a:xfrm>
          <a:off x="5600700" y="2791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169237</xdr:rowOff>
    </xdr:from>
    <xdr:to>
      <xdr:col>26</xdr:col>
      <xdr:colOff>50800</xdr:colOff>
      <xdr:row>17</xdr:row>
      <xdr:rowOff>14915</xdr:rowOff>
    </xdr:to>
    <xdr:cxnSp macro="">
      <xdr:nvCxnSpPr>
        <xdr:cNvPr id="55" name="直線コネクタ 54"/>
        <xdr:cNvCxnSpPr/>
      </xdr:nvCxnSpPr>
      <xdr:spPr bwMode="auto">
        <a:xfrm>
          <a:off x="4305300" y="2960062"/>
          <a:ext cx="698500" cy="171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25413</xdr:rowOff>
    </xdr:from>
    <xdr:to>
      <xdr:col>26</xdr:col>
      <xdr:colOff>101600</xdr:colOff>
      <xdr:row>16</xdr:row>
      <xdr:rowOff>127013</xdr:rowOff>
    </xdr:to>
    <xdr:sp macro="" textlink="">
      <xdr:nvSpPr>
        <xdr:cNvPr id="56" name="フローチャート: 判断 55"/>
        <xdr:cNvSpPr/>
      </xdr:nvSpPr>
      <xdr:spPr bwMode="auto">
        <a:xfrm>
          <a:off x="49530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137190</xdr:rowOff>
    </xdr:from>
    <xdr:ext cx="736600" cy="259045"/>
    <xdr:sp macro="" textlink="">
      <xdr:nvSpPr>
        <xdr:cNvPr id="57" name="テキスト ボックス 56"/>
        <xdr:cNvSpPr txBox="1"/>
      </xdr:nvSpPr>
      <xdr:spPr>
        <a:xfrm>
          <a:off x="4622800" y="2585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169237</xdr:rowOff>
    </xdr:from>
    <xdr:to>
      <xdr:col>22</xdr:col>
      <xdr:colOff>114300</xdr:colOff>
      <xdr:row>17</xdr:row>
      <xdr:rowOff>27227</xdr:rowOff>
    </xdr:to>
    <xdr:cxnSp macro="">
      <xdr:nvCxnSpPr>
        <xdr:cNvPr id="58" name="直線コネクタ 57"/>
        <xdr:cNvCxnSpPr/>
      </xdr:nvCxnSpPr>
      <xdr:spPr bwMode="auto">
        <a:xfrm flipV="1">
          <a:off x="3606800" y="2960062"/>
          <a:ext cx="698500" cy="294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40206</xdr:rowOff>
    </xdr:from>
    <xdr:to>
      <xdr:col>22</xdr:col>
      <xdr:colOff>165100</xdr:colOff>
      <xdr:row>16</xdr:row>
      <xdr:rowOff>141806</xdr:rowOff>
    </xdr:to>
    <xdr:sp macro="" textlink="">
      <xdr:nvSpPr>
        <xdr:cNvPr id="59" name="フローチャート: 判断 58"/>
        <xdr:cNvSpPr/>
      </xdr:nvSpPr>
      <xdr:spPr bwMode="auto">
        <a:xfrm>
          <a:off x="42545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151983</xdr:rowOff>
    </xdr:from>
    <xdr:ext cx="762000" cy="259045"/>
    <xdr:sp macro="" textlink="">
      <xdr:nvSpPr>
        <xdr:cNvPr id="60" name="テキスト ボックス 59"/>
        <xdr:cNvSpPr txBox="1"/>
      </xdr:nvSpPr>
      <xdr:spPr>
        <a:xfrm>
          <a:off x="3924300" y="2599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27227</xdr:rowOff>
    </xdr:from>
    <xdr:to>
      <xdr:col>18</xdr:col>
      <xdr:colOff>177800</xdr:colOff>
      <xdr:row>17</xdr:row>
      <xdr:rowOff>33807</xdr:rowOff>
    </xdr:to>
    <xdr:cxnSp macro="">
      <xdr:nvCxnSpPr>
        <xdr:cNvPr id="61" name="直線コネクタ 60"/>
        <xdr:cNvCxnSpPr/>
      </xdr:nvCxnSpPr>
      <xdr:spPr bwMode="auto">
        <a:xfrm flipV="1">
          <a:off x="2908300" y="2989502"/>
          <a:ext cx="698500" cy="65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57727</xdr:rowOff>
    </xdr:from>
    <xdr:to>
      <xdr:col>19</xdr:col>
      <xdr:colOff>38100</xdr:colOff>
      <xdr:row>16</xdr:row>
      <xdr:rowOff>159327</xdr:rowOff>
    </xdr:to>
    <xdr:sp macro="" textlink="">
      <xdr:nvSpPr>
        <xdr:cNvPr id="62" name="フローチャート: 判断 61"/>
        <xdr:cNvSpPr/>
      </xdr:nvSpPr>
      <xdr:spPr bwMode="auto">
        <a:xfrm>
          <a:off x="35560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169504</xdr:rowOff>
    </xdr:from>
    <xdr:ext cx="762000" cy="259045"/>
    <xdr:sp macro="" textlink="">
      <xdr:nvSpPr>
        <xdr:cNvPr id="63" name="テキスト ボックス 62"/>
        <xdr:cNvSpPr txBox="1"/>
      </xdr:nvSpPr>
      <xdr:spPr>
        <a:xfrm>
          <a:off x="3225800" y="261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21298</xdr:rowOff>
    </xdr:from>
    <xdr:to>
      <xdr:col>15</xdr:col>
      <xdr:colOff>101600</xdr:colOff>
      <xdr:row>16</xdr:row>
      <xdr:rowOff>122898</xdr:rowOff>
    </xdr:to>
    <xdr:sp macro="" textlink="">
      <xdr:nvSpPr>
        <xdr:cNvPr id="64" name="フローチャート: 判断 63"/>
        <xdr:cNvSpPr/>
      </xdr:nvSpPr>
      <xdr:spPr bwMode="auto">
        <a:xfrm>
          <a:off x="2857500" y="2812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133075</xdr:rowOff>
    </xdr:from>
    <xdr:ext cx="762000" cy="259045"/>
    <xdr:sp macro="" textlink="">
      <xdr:nvSpPr>
        <xdr:cNvPr id="65" name="テキスト ボックス 64"/>
        <xdr:cNvSpPr txBox="1"/>
      </xdr:nvSpPr>
      <xdr:spPr>
        <a:xfrm>
          <a:off x="2527300" y="258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151633</xdr:rowOff>
    </xdr:from>
    <xdr:to>
      <xdr:col>29</xdr:col>
      <xdr:colOff>177800</xdr:colOff>
      <xdr:row>17</xdr:row>
      <xdr:rowOff>81783</xdr:rowOff>
    </xdr:to>
    <xdr:sp macro="" textlink="">
      <xdr:nvSpPr>
        <xdr:cNvPr id="71" name="楕円 70"/>
        <xdr:cNvSpPr/>
      </xdr:nvSpPr>
      <xdr:spPr bwMode="auto">
        <a:xfrm>
          <a:off x="5600700" y="29424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123710</xdr:rowOff>
    </xdr:from>
    <xdr:ext cx="762000" cy="259045"/>
    <xdr:sp macro="" textlink="">
      <xdr:nvSpPr>
        <xdr:cNvPr id="72" name="人口1人当たり決算額の推移該当値テキスト130"/>
        <xdr:cNvSpPr txBox="1"/>
      </xdr:nvSpPr>
      <xdr:spPr>
        <a:xfrm>
          <a:off x="5740400" y="2914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135565</xdr:rowOff>
    </xdr:from>
    <xdr:to>
      <xdr:col>26</xdr:col>
      <xdr:colOff>101600</xdr:colOff>
      <xdr:row>17</xdr:row>
      <xdr:rowOff>65715</xdr:rowOff>
    </xdr:to>
    <xdr:sp macro="" textlink="">
      <xdr:nvSpPr>
        <xdr:cNvPr id="73" name="楕円 72"/>
        <xdr:cNvSpPr/>
      </xdr:nvSpPr>
      <xdr:spPr bwMode="auto">
        <a:xfrm>
          <a:off x="4953000" y="29263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50492</xdr:rowOff>
    </xdr:from>
    <xdr:ext cx="736600" cy="259045"/>
    <xdr:sp macro="" textlink="">
      <xdr:nvSpPr>
        <xdr:cNvPr id="74" name="テキスト ボックス 73"/>
        <xdr:cNvSpPr txBox="1"/>
      </xdr:nvSpPr>
      <xdr:spPr>
        <a:xfrm>
          <a:off x="4622800" y="3012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118437</xdr:rowOff>
    </xdr:from>
    <xdr:to>
      <xdr:col>22</xdr:col>
      <xdr:colOff>165100</xdr:colOff>
      <xdr:row>17</xdr:row>
      <xdr:rowOff>48587</xdr:rowOff>
    </xdr:to>
    <xdr:sp macro="" textlink="">
      <xdr:nvSpPr>
        <xdr:cNvPr id="75" name="楕円 74"/>
        <xdr:cNvSpPr/>
      </xdr:nvSpPr>
      <xdr:spPr bwMode="auto">
        <a:xfrm>
          <a:off x="4254500" y="29092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33364</xdr:rowOff>
    </xdr:from>
    <xdr:ext cx="762000" cy="259045"/>
    <xdr:sp macro="" textlink="">
      <xdr:nvSpPr>
        <xdr:cNvPr id="76" name="テキスト ボックス 75"/>
        <xdr:cNvSpPr txBox="1"/>
      </xdr:nvSpPr>
      <xdr:spPr>
        <a:xfrm>
          <a:off x="3924300" y="2995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147877</xdr:rowOff>
    </xdr:from>
    <xdr:to>
      <xdr:col>19</xdr:col>
      <xdr:colOff>38100</xdr:colOff>
      <xdr:row>17</xdr:row>
      <xdr:rowOff>78027</xdr:rowOff>
    </xdr:to>
    <xdr:sp macro="" textlink="">
      <xdr:nvSpPr>
        <xdr:cNvPr id="77" name="楕円 76"/>
        <xdr:cNvSpPr/>
      </xdr:nvSpPr>
      <xdr:spPr bwMode="auto">
        <a:xfrm>
          <a:off x="3556000" y="29387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62804</xdr:rowOff>
    </xdr:from>
    <xdr:ext cx="762000" cy="259045"/>
    <xdr:sp macro="" textlink="">
      <xdr:nvSpPr>
        <xdr:cNvPr id="78" name="テキスト ボックス 77"/>
        <xdr:cNvSpPr txBox="1"/>
      </xdr:nvSpPr>
      <xdr:spPr>
        <a:xfrm>
          <a:off x="3225800" y="3025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154457</xdr:rowOff>
    </xdr:from>
    <xdr:to>
      <xdr:col>15</xdr:col>
      <xdr:colOff>101600</xdr:colOff>
      <xdr:row>17</xdr:row>
      <xdr:rowOff>84607</xdr:rowOff>
    </xdr:to>
    <xdr:sp macro="" textlink="">
      <xdr:nvSpPr>
        <xdr:cNvPr id="79" name="楕円 78"/>
        <xdr:cNvSpPr/>
      </xdr:nvSpPr>
      <xdr:spPr bwMode="auto">
        <a:xfrm>
          <a:off x="2857500" y="29452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69384</xdr:rowOff>
    </xdr:from>
    <xdr:ext cx="762000" cy="259045"/>
    <xdr:sp macro="" textlink="">
      <xdr:nvSpPr>
        <xdr:cNvPr id="80" name="テキスト ボックス 79"/>
        <xdr:cNvSpPr txBox="1"/>
      </xdr:nvSpPr>
      <xdr:spPr>
        <a:xfrm>
          <a:off x="2527300" y="3031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115015</xdr:rowOff>
    </xdr:from>
    <xdr:to>
      <xdr:col>29</xdr:col>
      <xdr:colOff>127000</xdr:colOff>
      <xdr:row>38</xdr:row>
      <xdr:rowOff>151754</xdr:rowOff>
    </xdr:to>
    <xdr:cxnSp macro="">
      <xdr:nvCxnSpPr>
        <xdr:cNvPr id="111" name="直線コネクタ 110"/>
        <xdr:cNvCxnSpPr/>
      </xdr:nvCxnSpPr>
      <xdr:spPr bwMode="auto">
        <a:xfrm flipV="1">
          <a:off x="5651500" y="6039565"/>
          <a:ext cx="0" cy="15797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123831</xdr:rowOff>
    </xdr:from>
    <xdr:ext cx="762000" cy="259045"/>
    <xdr:sp macro="" textlink="">
      <xdr:nvSpPr>
        <xdr:cNvPr id="112" name="人口1人当たり決算額の推移最小値テキスト445"/>
        <xdr:cNvSpPr txBox="1"/>
      </xdr:nvSpPr>
      <xdr:spPr>
        <a:xfrm>
          <a:off x="5740400" y="7591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151754</xdr:rowOff>
    </xdr:from>
    <xdr:to>
      <xdr:col>30</xdr:col>
      <xdr:colOff>25400</xdr:colOff>
      <xdr:row>38</xdr:row>
      <xdr:rowOff>151754</xdr:rowOff>
    </xdr:to>
    <xdr:cxnSp macro="">
      <xdr:nvCxnSpPr>
        <xdr:cNvPr id="113" name="直線コネクタ 112"/>
        <xdr:cNvCxnSpPr/>
      </xdr:nvCxnSpPr>
      <xdr:spPr bwMode="auto">
        <a:xfrm>
          <a:off x="5562600" y="76193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29942</xdr:rowOff>
    </xdr:from>
    <xdr:ext cx="762000" cy="259045"/>
    <xdr:sp macro="" textlink="">
      <xdr:nvSpPr>
        <xdr:cNvPr id="114" name="人口1人当たり決算額の推移最大値テキスト445"/>
        <xdr:cNvSpPr txBox="1"/>
      </xdr:nvSpPr>
      <xdr:spPr>
        <a:xfrm>
          <a:off x="5740400" y="578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115015</xdr:rowOff>
    </xdr:from>
    <xdr:to>
      <xdr:col>30</xdr:col>
      <xdr:colOff>25400</xdr:colOff>
      <xdr:row>33</xdr:row>
      <xdr:rowOff>115015</xdr:rowOff>
    </xdr:to>
    <xdr:cxnSp macro="">
      <xdr:nvCxnSpPr>
        <xdr:cNvPr id="115" name="直線コネクタ 114"/>
        <xdr:cNvCxnSpPr/>
      </xdr:nvCxnSpPr>
      <xdr:spPr bwMode="auto">
        <a:xfrm>
          <a:off x="5562600" y="60395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13026</xdr:rowOff>
    </xdr:from>
    <xdr:to>
      <xdr:col>29</xdr:col>
      <xdr:colOff>127000</xdr:colOff>
      <xdr:row>36</xdr:row>
      <xdr:rowOff>74095</xdr:rowOff>
    </xdr:to>
    <xdr:cxnSp macro="">
      <xdr:nvCxnSpPr>
        <xdr:cNvPr id="116" name="直線コネクタ 115"/>
        <xdr:cNvCxnSpPr/>
      </xdr:nvCxnSpPr>
      <xdr:spPr bwMode="auto">
        <a:xfrm>
          <a:off x="5003800" y="6966276"/>
          <a:ext cx="647700" cy="610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100630</xdr:rowOff>
    </xdr:from>
    <xdr:ext cx="762000" cy="259045"/>
    <xdr:sp macro="" textlink="">
      <xdr:nvSpPr>
        <xdr:cNvPr id="117" name="人口1人当たり決算額の推移平均値テキスト445"/>
        <xdr:cNvSpPr txBox="1"/>
      </xdr:nvSpPr>
      <xdr:spPr>
        <a:xfrm>
          <a:off x="5740400" y="6710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255553</xdr:rowOff>
    </xdr:from>
    <xdr:to>
      <xdr:col>29</xdr:col>
      <xdr:colOff>177800</xdr:colOff>
      <xdr:row>36</xdr:row>
      <xdr:rowOff>14253</xdr:rowOff>
    </xdr:to>
    <xdr:sp macro="" textlink="">
      <xdr:nvSpPr>
        <xdr:cNvPr id="118" name="フローチャート: 判断 117"/>
        <xdr:cNvSpPr/>
      </xdr:nvSpPr>
      <xdr:spPr bwMode="auto">
        <a:xfrm>
          <a:off x="56007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13026</xdr:rowOff>
    </xdr:from>
    <xdr:to>
      <xdr:col>26</xdr:col>
      <xdr:colOff>50800</xdr:colOff>
      <xdr:row>36</xdr:row>
      <xdr:rowOff>117660</xdr:rowOff>
    </xdr:to>
    <xdr:cxnSp macro="">
      <xdr:nvCxnSpPr>
        <xdr:cNvPr id="119" name="直線コネクタ 118"/>
        <xdr:cNvCxnSpPr/>
      </xdr:nvCxnSpPr>
      <xdr:spPr bwMode="auto">
        <a:xfrm flipV="1">
          <a:off x="4305300" y="6966276"/>
          <a:ext cx="698500" cy="1046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261399</xdr:rowOff>
    </xdr:from>
    <xdr:to>
      <xdr:col>26</xdr:col>
      <xdr:colOff>101600</xdr:colOff>
      <xdr:row>36</xdr:row>
      <xdr:rowOff>20099</xdr:rowOff>
    </xdr:to>
    <xdr:sp macro="" textlink="">
      <xdr:nvSpPr>
        <xdr:cNvPr id="120" name="フローチャート: 判断 119"/>
        <xdr:cNvSpPr/>
      </xdr:nvSpPr>
      <xdr:spPr bwMode="auto">
        <a:xfrm>
          <a:off x="49530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30276</xdr:rowOff>
    </xdr:from>
    <xdr:ext cx="736600" cy="259045"/>
    <xdr:sp macro="" textlink="">
      <xdr:nvSpPr>
        <xdr:cNvPr id="121" name="テキスト ボックス 120"/>
        <xdr:cNvSpPr txBox="1"/>
      </xdr:nvSpPr>
      <xdr:spPr>
        <a:xfrm>
          <a:off x="4622800" y="6640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117660</xdr:rowOff>
    </xdr:from>
    <xdr:to>
      <xdr:col>22</xdr:col>
      <xdr:colOff>114300</xdr:colOff>
      <xdr:row>36</xdr:row>
      <xdr:rowOff>160245</xdr:rowOff>
    </xdr:to>
    <xdr:cxnSp macro="">
      <xdr:nvCxnSpPr>
        <xdr:cNvPr id="122" name="直線コネクタ 121"/>
        <xdr:cNvCxnSpPr/>
      </xdr:nvCxnSpPr>
      <xdr:spPr bwMode="auto">
        <a:xfrm flipV="1">
          <a:off x="3606800" y="7070910"/>
          <a:ext cx="698500" cy="425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237298</xdr:rowOff>
    </xdr:from>
    <xdr:to>
      <xdr:col>22</xdr:col>
      <xdr:colOff>165100</xdr:colOff>
      <xdr:row>35</xdr:row>
      <xdr:rowOff>338898</xdr:rowOff>
    </xdr:to>
    <xdr:sp macro="" textlink="">
      <xdr:nvSpPr>
        <xdr:cNvPr id="123" name="フローチャート: 判断 122"/>
        <xdr:cNvSpPr/>
      </xdr:nvSpPr>
      <xdr:spPr bwMode="auto">
        <a:xfrm>
          <a:off x="42545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6175</xdr:rowOff>
    </xdr:from>
    <xdr:ext cx="762000" cy="259045"/>
    <xdr:sp macro="" textlink="">
      <xdr:nvSpPr>
        <xdr:cNvPr id="124" name="テキスト ボックス 123"/>
        <xdr:cNvSpPr txBox="1"/>
      </xdr:nvSpPr>
      <xdr:spPr>
        <a:xfrm>
          <a:off x="3924300" y="6616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301618</xdr:rowOff>
    </xdr:from>
    <xdr:to>
      <xdr:col>18</xdr:col>
      <xdr:colOff>177800</xdr:colOff>
      <xdr:row>36</xdr:row>
      <xdr:rowOff>160245</xdr:rowOff>
    </xdr:to>
    <xdr:cxnSp macro="">
      <xdr:nvCxnSpPr>
        <xdr:cNvPr id="125" name="直線コネクタ 124"/>
        <xdr:cNvCxnSpPr/>
      </xdr:nvCxnSpPr>
      <xdr:spPr bwMode="auto">
        <a:xfrm>
          <a:off x="2908300" y="6911968"/>
          <a:ext cx="698500" cy="2015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206763</xdr:rowOff>
    </xdr:from>
    <xdr:to>
      <xdr:col>19</xdr:col>
      <xdr:colOff>38100</xdr:colOff>
      <xdr:row>35</xdr:row>
      <xdr:rowOff>308363</xdr:rowOff>
    </xdr:to>
    <xdr:sp macro="" textlink="">
      <xdr:nvSpPr>
        <xdr:cNvPr id="126" name="フローチャート: 判断 125"/>
        <xdr:cNvSpPr/>
      </xdr:nvSpPr>
      <xdr:spPr bwMode="auto">
        <a:xfrm>
          <a:off x="3556000" y="6817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318540</xdr:rowOff>
    </xdr:from>
    <xdr:ext cx="762000" cy="259045"/>
    <xdr:sp macro="" textlink="">
      <xdr:nvSpPr>
        <xdr:cNvPr id="127" name="テキスト ボックス 126"/>
        <xdr:cNvSpPr txBox="1"/>
      </xdr:nvSpPr>
      <xdr:spPr>
        <a:xfrm>
          <a:off x="3225800" y="658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210486</xdr:rowOff>
    </xdr:from>
    <xdr:to>
      <xdr:col>15</xdr:col>
      <xdr:colOff>101600</xdr:colOff>
      <xdr:row>35</xdr:row>
      <xdr:rowOff>312086</xdr:rowOff>
    </xdr:to>
    <xdr:sp macro="" textlink="">
      <xdr:nvSpPr>
        <xdr:cNvPr id="128" name="フローチャート: 判断 127"/>
        <xdr:cNvSpPr/>
      </xdr:nvSpPr>
      <xdr:spPr bwMode="auto">
        <a:xfrm>
          <a:off x="2857500" y="68208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322263</xdr:rowOff>
    </xdr:from>
    <xdr:ext cx="762000" cy="259045"/>
    <xdr:sp macro="" textlink="">
      <xdr:nvSpPr>
        <xdr:cNvPr id="129" name="テキスト ボックス 128"/>
        <xdr:cNvSpPr txBox="1"/>
      </xdr:nvSpPr>
      <xdr:spPr>
        <a:xfrm>
          <a:off x="2527300" y="6589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23295</xdr:rowOff>
    </xdr:from>
    <xdr:to>
      <xdr:col>29</xdr:col>
      <xdr:colOff>177800</xdr:colOff>
      <xdr:row>36</xdr:row>
      <xdr:rowOff>124895</xdr:rowOff>
    </xdr:to>
    <xdr:sp macro="" textlink="">
      <xdr:nvSpPr>
        <xdr:cNvPr id="135" name="楕円 134"/>
        <xdr:cNvSpPr/>
      </xdr:nvSpPr>
      <xdr:spPr bwMode="auto">
        <a:xfrm>
          <a:off x="5600700" y="69765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338272</xdr:rowOff>
    </xdr:from>
    <xdr:ext cx="762000" cy="259045"/>
    <xdr:sp macro="" textlink="">
      <xdr:nvSpPr>
        <xdr:cNvPr id="136" name="人口1人当たり決算額の推移該当値テキスト445"/>
        <xdr:cNvSpPr txBox="1"/>
      </xdr:nvSpPr>
      <xdr:spPr>
        <a:xfrm>
          <a:off x="5740400" y="694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305126</xdr:rowOff>
    </xdr:from>
    <xdr:to>
      <xdr:col>26</xdr:col>
      <xdr:colOff>101600</xdr:colOff>
      <xdr:row>36</xdr:row>
      <xdr:rowOff>63826</xdr:rowOff>
    </xdr:to>
    <xdr:sp macro="" textlink="">
      <xdr:nvSpPr>
        <xdr:cNvPr id="137" name="楕円 136"/>
        <xdr:cNvSpPr/>
      </xdr:nvSpPr>
      <xdr:spPr bwMode="auto">
        <a:xfrm>
          <a:off x="4953000" y="69154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48603</xdr:rowOff>
    </xdr:from>
    <xdr:ext cx="736600" cy="259045"/>
    <xdr:sp macro="" textlink="">
      <xdr:nvSpPr>
        <xdr:cNvPr id="138" name="テキスト ボックス 137"/>
        <xdr:cNvSpPr txBox="1"/>
      </xdr:nvSpPr>
      <xdr:spPr>
        <a:xfrm>
          <a:off x="4622800" y="7001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66860</xdr:rowOff>
    </xdr:from>
    <xdr:to>
      <xdr:col>22</xdr:col>
      <xdr:colOff>165100</xdr:colOff>
      <xdr:row>36</xdr:row>
      <xdr:rowOff>168460</xdr:rowOff>
    </xdr:to>
    <xdr:sp macro="" textlink="">
      <xdr:nvSpPr>
        <xdr:cNvPr id="139" name="楕円 138"/>
        <xdr:cNvSpPr/>
      </xdr:nvSpPr>
      <xdr:spPr bwMode="auto">
        <a:xfrm>
          <a:off x="4254500" y="7020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153237</xdr:rowOff>
    </xdr:from>
    <xdr:ext cx="762000" cy="259045"/>
    <xdr:sp macro="" textlink="">
      <xdr:nvSpPr>
        <xdr:cNvPr id="140" name="テキスト ボックス 139"/>
        <xdr:cNvSpPr txBox="1"/>
      </xdr:nvSpPr>
      <xdr:spPr>
        <a:xfrm>
          <a:off x="3924300" y="7106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109445</xdr:rowOff>
    </xdr:from>
    <xdr:to>
      <xdr:col>19</xdr:col>
      <xdr:colOff>38100</xdr:colOff>
      <xdr:row>37</xdr:row>
      <xdr:rowOff>39595</xdr:rowOff>
    </xdr:to>
    <xdr:sp macro="" textlink="">
      <xdr:nvSpPr>
        <xdr:cNvPr id="141" name="楕円 140"/>
        <xdr:cNvSpPr/>
      </xdr:nvSpPr>
      <xdr:spPr bwMode="auto">
        <a:xfrm>
          <a:off x="3556000" y="70626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24372</xdr:rowOff>
    </xdr:from>
    <xdr:ext cx="762000" cy="259045"/>
    <xdr:sp macro="" textlink="">
      <xdr:nvSpPr>
        <xdr:cNvPr id="142" name="テキスト ボックス 141"/>
        <xdr:cNvSpPr txBox="1"/>
      </xdr:nvSpPr>
      <xdr:spPr>
        <a:xfrm>
          <a:off x="3225800" y="7149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250818</xdr:rowOff>
    </xdr:from>
    <xdr:to>
      <xdr:col>15</xdr:col>
      <xdr:colOff>101600</xdr:colOff>
      <xdr:row>36</xdr:row>
      <xdr:rowOff>9518</xdr:rowOff>
    </xdr:to>
    <xdr:sp macro="" textlink="">
      <xdr:nvSpPr>
        <xdr:cNvPr id="143" name="楕円 142"/>
        <xdr:cNvSpPr/>
      </xdr:nvSpPr>
      <xdr:spPr bwMode="auto">
        <a:xfrm>
          <a:off x="2857500" y="68611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337195</xdr:rowOff>
    </xdr:from>
    <xdr:ext cx="762000" cy="259045"/>
    <xdr:sp macro="" textlink="">
      <xdr:nvSpPr>
        <xdr:cNvPr id="144" name="テキスト ボックス 143"/>
        <xdr:cNvSpPr txBox="1"/>
      </xdr:nvSpPr>
      <xdr:spPr>
        <a:xfrm>
          <a:off x="2527300" y="6947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三重県いなべ市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45,713
43,497
219.83
23,193,421
21,217,325
1,739,507
13,387,118
30,304,728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26.3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93104</xdr:rowOff>
    </xdr:from>
    <xdr:to>
      <xdr:col>24</xdr:col>
      <xdr:colOff>62865</xdr:colOff>
      <xdr:row>39</xdr:row>
      <xdr:rowOff>104934</xdr:rowOff>
    </xdr:to>
    <xdr:cxnSp macro="">
      <xdr:nvCxnSpPr>
        <xdr:cNvPr id="56" name="直線コネクタ 55"/>
        <xdr:cNvCxnSpPr/>
      </xdr:nvCxnSpPr>
      <xdr:spPr>
        <a:xfrm flipV="1">
          <a:off x="4633595" y="5408054"/>
          <a:ext cx="1270" cy="1383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108761</xdr:rowOff>
    </xdr:from>
    <xdr:ext cx="534377" cy="259045"/>
    <xdr:sp macro="" textlink="">
      <xdr:nvSpPr>
        <xdr:cNvPr id="57" name="人件費最小値テキスト"/>
        <xdr:cNvSpPr txBox="1"/>
      </xdr:nvSpPr>
      <xdr:spPr>
        <a:xfrm>
          <a:off x="4686300" y="679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104934</xdr:rowOff>
    </xdr:from>
    <xdr:to>
      <xdr:col>24</xdr:col>
      <xdr:colOff>152400</xdr:colOff>
      <xdr:row>39</xdr:row>
      <xdr:rowOff>104934</xdr:rowOff>
    </xdr:to>
    <xdr:cxnSp macro="">
      <xdr:nvCxnSpPr>
        <xdr:cNvPr id="58" name="直線コネクタ 57"/>
        <xdr:cNvCxnSpPr/>
      </xdr:nvCxnSpPr>
      <xdr:spPr>
        <a:xfrm>
          <a:off x="4546600" y="6791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39781</xdr:rowOff>
    </xdr:from>
    <xdr:ext cx="599010" cy="259045"/>
    <xdr:sp macro="" textlink="">
      <xdr:nvSpPr>
        <xdr:cNvPr id="59" name="人件費最大値テキスト"/>
        <xdr:cNvSpPr txBox="1"/>
      </xdr:nvSpPr>
      <xdr:spPr>
        <a:xfrm>
          <a:off x="4686300" y="518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93104</xdr:rowOff>
    </xdr:from>
    <xdr:to>
      <xdr:col>24</xdr:col>
      <xdr:colOff>152400</xdr:colOff>
      <xdr:row>31</xdr:row>
      <xdr:rowOff>93104</xdr:rowOff>
    </xdr:to>
    <xdr:cxnSp macro="">
      <xdr:nvCxnSpPr>
        <xdr:cNvPr id="60" name="直線コネクタ 59"/>
        <xdr:cNvCxnSpPr/>
      </xdr:nvCxnSpPr>
      <xdr:spPr>
        <a:xfrm>
          <a:off x="4546600" y="540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110877</xdr:rowOff>
    </xdr:from>
    <xdr:to>
      <xdr:col>24</xdr:col>
      <xdr:colOff>63500</xdr:colOff>
      <xdr:row>36</xdr:row>
      <xdr:rowOff>111906</xdr:rowOff>
    </xdr:to>
    <xdr:cxnSp macro="">
      <xdr:nvCxnSpPr>
        <xdr:cNvPr id="61" name="直線コネクタ 60"/>
        <xdr:cNvCxnSpPr/>
      </xdr:nvCxnSpPr>
      <xdr:spPr>
        <a:xfrm flipV="1">
          <a:off x="3797300" y="6283077"/>
          <a:ext cx="8382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118825</xdr:rowOff>
    </xdr:from>
    <xdr:ext cx="534377" cy="259045"/>
    <xdr:sp macro="" textlink="">
      <xdr:nvSpPr>
        <xdr:cNvPr id="62" name="人件費平均値テキスト"/>
        <xdr:cNvSpPr txBox="1"/>
      </xdr:nvSpPr>
      <xdr:spPr>
        <a:xfrm>
          <a:off x="4686300" y="5948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95948</xdr:rowOff>
    </xdr:from>
    <xdr:to>
      <xdr:col>24</xdr:col>
      <xdr:colOff>114300</xdr:colOff>
      <xdr:row>36</xdr:row>
      <xdr:rowOff>26098</xdr:rowOff>
    </xdr:to>
    <xdr:sp macro="" textlink="">
      <xdr:nvSpPr>
        <xdr:cNvPr id="63" name="フローチャート: 判断 62"/>
        <xdr:cNvSpPr/>
      </xdr:nvSpPr>
      <xdr:spPr>
        <a:xfrm>
          <a:off x="4584700" y="609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91199</xdr:rowOff>
    </xdr:from>
    <xdr:to>
      <xdr:col>19</xdr:col>
      <xdr:colOff>177800</xdr:colOff>
      <xdr:row>36</xdr:row>
      <xdr:rowOff>111906</xdr:rowOff>
    </xdr:to>
    <xdr:cxnSp macro="">
      <xdr:nvCxnSpPr>
        <xdr:cNvPr id="64" name="直線コネクタ 63"/>
        <xdr:cNvCxnSpPr/>
      </xdr:nvCxnSpPr>
      <xdr:spPr>
        <a:xfrm>
          <a:off x="2908300" y="6263399"/>
          <a:ext cx="889000" cy="20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116561</xdr:rowOff>
    </xdr:from>
    <xdr:to>
      <xdr:col>20</xdr:col>
      <xdr:colOff>38100</xdr:colOff>
      <xdr:row>36</xdr:row>
      <xdr:rowOff>46711</xdr:rowOff>
    </xdr:to>
    <xdr:sp macro="" textlink="">
      <xdr:nvSpPr>
        <xdr:cNvPr id="65" name="フローチャート: 判断 64"/>
        <xdr:cNvSpPr/>
      </xdr:nvSpPr>
      <xdr:spPr>
        <a:xfrm>
          <a:off x="3746500" y="611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63238</xdr:rowOff>
    </xdr:from>
    <xdr:ext cx="534377" cy="259045"/>
    <xdr:sp macro="" textlink="">
      <xdr:nvSpPr>
        <xdr:cNvPr id="66" name="テキスト ボックス 65"/>
        <xdr:cNvSpPr txBox="1"/>
      </xdr:nvSpPr>
      <xdr:spPr>
        <a:xfrm>
          <a:off x="3530111" y="589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91199</xdr:rowOff>
    </xdr:from>
    <xdr:to>
      <xdr:col>15</xdr:col>
      <xdr:colOff>50800</xdr:colOff>
      <xdr:row>36</xdr:row>
      <xdr:rowOff>94609</xdr:rowOff>
    </xdr:to>
    <xdr:cxnSp macro="">
      <xdr:nvCxnSpPr>
        <xdr:cNvPr id="67" name="直線コネクタ 66"/>
        <xdr:cNvCxnSpPr/>
      </xdr:nvCxnSpPr>
      <xdr:spPr>
        <a:xfrm flipV="1">
          <a:off x="2019300" y="6263399"/>
          <a:ext cx="889000" cy="3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127000</xdr:rowOff>
    </xdr:from>
    <xdr:to>
      <xdr:col>15</xdr:col>
      <xdr:colOff>101600</xdr:colOff>
      <xdr:row>36</xdr:row>
      <xdr:rowOff>57150</xdr:rowOff>
    </xdr:to>
    <xdr:sp macro="" textlink="">
      <xdr:nvSpPr>
        <xdr:cNvPr id="68" name="フローチャート: 判断 67"/>
        <xdr:cNvSpPr/>
      </xdr:nvSpPr>
      <xdr:spPr>
        <a:xfrm>
          <a:off x="28575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73677</xdr:rowOff>
    </xdr:from>
    <xdr:ext cx="534377" cy="259045"/>
    <xdr:sp macro="" textlink="">
      <xdr:nvSpPr>
        <xdr:cNvPr id="69" name="テキスト ボックス 68"/>
        <xdr:cNvSpPr txBox="1"/>
      </xdr:nvSpPr>
      <xdr:spPr>
        <a:xfrm>
          <a:off x="2641111" y="590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94609</xdr:rowOff>
    </xdr:from>
    <xdr:to>
      <xdr:col>10</xdr:col>
      <xdr:colOff>114300</xdr:colOff>
      <xdr:row>36</xdr:row>
      <xdr:rowOff>95542</xdr:rowOff>
    </xdr:to>
    <xdr:cxnSp macro="">
      <xdr:nvCxnSpPr>
        <xdr:cNvPr id="70" name="直線コネクタ 69"/>
        <xdr:cNvCxnSpPr/>
      </xdr:nvCxnSpPr>
      <xdr:spPr>
        <a:xfrm flipV="1">
          <a:off x="1130300" y="6266809"/>
          <a:ext cx="889000" cy="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143478</xdr:rowOff>
    </xdr:from>
    <xdr:to>
      <xdr:col>10</xdr:col>
      <xdr:colOff>165100</xdr:colOff>
      <xdr:row>36</xdr:row>
      <xdr:rowOff>73628</xdr:rowOff>
    </xdr:to>
    <xdr:sp macro="" textlink="">
      <xdr:nvSpPr>
        <xdr:cNvPr id="71" name="フローチャート: 判断 70"/>
        <xdr:cNvSpPr/>
      </xdr:nvSpPr>
      <xdr:spPr>
        <a:xfrm>
          <a:off x="1968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90155</xdr:rowOff>
    </xdr:from>
    <xdr:ext cx="534377" cy="259045"/>
    <xdr:sp macro="" textlink="">
      <xdr:nvSpPr>
        <xdr:cNvPr id="72" name="テキスト ボックス 71"/>
        <xdr:cNvSpPr txBox="1"/>
      </xdr:nvSpPr>
      <xdr:spPr>
        <a:xfrm>
          <a:off x="1752111" y="591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71450</xdr:rowOff>
    </xdr:from>
    <xdr:to>
      <xdr:col>6</xdr:col>
      <xdr:colOff>38100</xdr:colOff>
      <xdr:row>36</xdr:row>
      <xdr:rowOff>1600</xdr:rowOff>
    </xdr:to>
    <xdr:sp macro="" textlink="">
      <xdr:nvSpPr>
        <xdr:cNvPr id="73" name="フローチャート: 判断 72"/>
        <xdr:cNvSpPr/>
      </xdr:nvSpPr>
      <xdr:spPr>
        <a:xfrm>
          <a:off x="10795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18127</xdr:rowOff>
    </xdr:from>
    <xdr:ext cx="534377" cy="259045"/>
    <xdr:sp macro="" textlink="">
      <xdr:nvSpPr>
        <xdr:cNvPr id="74" name="テキスト ボックス 73"/>
        <xdr:cNvSpPr txBox="1"/>
      </xdr:nvSpPr>
      <xdr:spPr>
        <a:xfrm>
          <a:off x="863111" y="584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60077</xdr:rowOff>
    </xdr:from>
    <xdr:to>
      <xdr:col>24</xdr:col>
      <xdr:colOff>114300</xdr:colOff>
      <xdr:row>36</xdr:row>
      <xdr:rowOff>161677</xdr:rowOff>
    </xdr:to>
    <xdr:sp macro="" textlink="">
      <xdr:nvSpPr>
        <xdr:cNvPr id="80" name="楕円 79"/>
        <xdr:cNvSpPr/>
      </xdr:nvSpPr>
      <xdr:spPr>
        <a:xfrm>
          <a:off x="4584700" y="623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38504</xdr:rowOff>
    </xdr:from>
    <xdr:ext cx="534377" cy="259045"/>
    <xdr:sp macro="" textlink="">
      <xdr:nvSpPr>
        <xdr:cNvPr id="81" name="人件費該当値テキスト"/>
        <xdr:cNvSpPr txBox="1"/>
      </xdr:nvSpPr>
      <xdr:spPr>
        <a:xfrm>
          <a:off x="4686300" y="621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61106</xdr:rowOff>
    </xdr:from>
    <xdr:to>
      <xdr:col>20</xdr:col>
      <xdr:colOff>38100</xdr:colOff>
      <xdr:row>36</xdr:row>
      <xdr:rowOff>162706</xdr:rowOff>
    </xdr:to>
    <xdr:sp macro="" textlink="">
      <xdr:nvSpPr>
        <xdr:cNvPr id="82" name="楕円 81"/>
        <xdr:cNvSpPr/>
      </xdr:nvSpPr>
      <xdr:spPr>
        <a:xfrm>
          <a:off x="3746500" y="623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153833</xdr:rowOff>
    </xdr:from>
    <xdr:ext cx="534377" cy="259045"/>
    <xdr:sp macro="" textlink="">
      <xdr:nvSpPr>
        <xdr:cNvPr id="83" name="テキスト ボックス 82"/>
        <xdr:cNvSpPr txBox="1"/>
      </xdr:nvSpPr>
      <xdr:spPr>
        <a:xfrm>
          <a:off x="3530111" y="632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40399</xdr:rowOff>
    </xdr:from>
    <xdr:to>
      <xdr:col>15</xdr:col>
      <xdr:colOff>101600</xdr:colOff>
      <xdr:row>36</xdr:row>
      <xdr:rowOff>141999</xdr:rowOff>
    </xdr:to>
    <xdr:sp macro="" textlink="">
      <xdr:nvSpPr>
        <xdr:cNvPr id="84" name="楕円 83"/>
        <xdr:cNvSpPr/>
      </xdr:nvSpPr>
      <xdr:spPr>
        <a:xfrm>
          <a:off x="2857500" y="621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133126</xdr:rowOff>
    </xdr:from>
    <xdr:ext cx="534377" cy="259045"/>
    <xdr:sp macro="" textlink="">
      <xdr:nvSpPr>
        <xdr:cNvPr id="85" name="テキスト ボックス 84"/>
        <xdr:cNvSpPr txBox="1"/>
      </xdr:nvSpPr>
      <xdr:spPr>
        <a:xfrm>
          <a:off x="2641111" y="630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43809</xdr:rowOff>
    </xdr:from>
    <xdr:to>
      <xdr:col>10</xdr:col>
      <xdr:colOff>165100</xdr:colOff>
      <xdr:row>36</xdr:row>
      <xdr:rowOff>145409</xdr:rowOff>
    </xdr:to>
    <xdr:sp macro="" textlink="">
      <xdr:nvSpPr>
        <xdr:cNvPr id="86" name="楕円 85"/>
        <xdr:cNvSpPr/>
      </xdr:nvSpPr>
      <xdr:spPr>
        <a:xfrm>
          <a:off x="1968500" y="621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136536</xdr:rowOff>
    </xdr:from>
    <xdr:ext cx="534377" cy="259045"/>
    <xdr:sp macro="" textlink="">
      <xdr:nvSpPr>
        <xdr:cNvPr id="87" name="テキスト ボックス 86"/>
        <xdr:cNvSpPr txBox="1"/>
      </xdr:nvSpPr>
      <xdr:spPr>
        <a:xfrm>
          <a:off x="1752111" y="630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44742</xdr:rowOff>
    </xdr:from>
    <xdr:to>
      <xdr:col>6</xdr:col>
      <xdr:colOff>38100</xdr:colOff>
      <xdr:row>36</xdr:row>
      <xdr:rowOff>146342</xdr:rowOff>
    </xdr:to>
    <xdr:sp macro="" textlink="">
      <xdr:nvSpPr>
        <xdr:cNvPr id="88" name="楕円 87"/>
        <xdr:cNvSpPr/>
      </xdr:nvSpPr>
      <xdr:spPr>
        <a:xfrm>
          <a:off x="1079500" y="621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137469</xdr:rowOff>
    </xdr:from>
    <xdr:ext cx="534377" cy="259045"/>
    <xdr:sp macro="" textlink="">
      <xdr:nvSpPr>
        <xdr:cNvPr id="89" name="テキスト ボックス 88"/>
        <xdr:cNvSpPr txBox="1"/>
      </xdr:nvSpPr>
      <xdr:spPr>
        <a:xfrm>
          <a:off x="863111" y="630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66135</xdr:rowOff>
    </xdr:from>
    <xdr:to>
      <xdr:col>24</xdr:col>
      <xdr:colOff>62865</xdr:colOff>
      <xdr:row>58</xdr:row>
      <xdr:rowOff>57317</xdr:rowOff>
    </xdr:to>
    <xdr:cxnSp macro="">
      <xdr:nvCxnSpPr>
        <xdr:cNvPr id="116" name="直線コネクタ 115"/>
        <xdr:cNvCxnSpPr/>
      </xdr:nvCxnSpPr>
      <xdr:spPr>
        <a:xfrm flipV="1">
          <a:off x="4633595" y="8810085"/>
          <a:ext cx="1270" cy="1191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61144</xdr:rowOff>
    </xdr:from>
    <xdr:ext cx="534377" cy="259045"/>
    <xdr:sp macro="" textlink="">
      <xdr:nvSpPr>
        <xdr:cNvPr id="117" name="物件費最小値テキスト"/>
        <xdr:cNvSpPr txBox="1"/>
      </xdr:nvSpPr>
      <xdr:spPr>
        <a:xfrm>
          <a:off x="4686300" y="1000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57317</xdr:rowOff>
    </xdr:from>
    <xdr:to>
      <xdr:col>24</xdr:col>
      <xdr:colOff>152400</xdr:colOff>
      <xdr:row>58</xdr:row>
      <xdr:rowOff>57317</xdr:rowOff>
    </xdr:to>
    <xdr:cxnSp macro="">
      <xdr:nvCxnSpPr>
        <xdr:cNvPr id="118" name="直線コネクタ 117"/>
        <xdr:cNvCxnSpPr/>
      </xdr:nvCxnSpPr>
      <xdr:spPr>
        <a:xfrm>
          <a:off x="4546600" y="1000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12812</xdr:rowOff>
    </xdr:from>
    <xdr:ext cx="599010" cy="259045"/>
    <xdr:sp macro="" textlink="">
      <xdr:nvSpPr>
        <xdr:cNvPr id="119" name="物件費最大値テキスト"/>
        <xdr:cNvSpPr txBox="1"/>
      </xdr:nvSpPr>
      <xdr:spPr>
        <a:xfrm>
          <a:off x="4686300" y="8585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66135</xdr:rowOff>
    </xdr:from>
    <xdr:to>
      <xdr:col>24</xdr:col>
      <xdr:colOff>152400</xdr:colOff>
      <xdr:row>51</xdr:row>
      <xdr:rowOff>66135</xdr:rowOff>
    </xdr:to>
    <xdr:cxnSp macro="">
      <xdr:nvCxnSpPr>
        <xdr:cNvPr id="120" name="直線コネクタ 119"/>
        <xdr:cNvCxnSpPr/>
      </xdr:nvCxnSpPr>
      <xdr:spPr>
        <a:xfrm>
          <a:off x="4546600" y="8810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86414</xdr:rowOff>
    </xdr:from>
    <xdr:to>
      <xdr:col>24</xdr:col>
      <xdr:colOff>63500</xdr:colOff>
      <xdr:row>56</xdr:row>
      <xdr:rowOff>74995</xdr:rowOff>
    </xdr:to>
    <xdr:cxnSp macro="">
      <xdr:nvCxnSpPr>
        <xdr:cNvPr id="121" name="直線コネクタ 120"/>
        <xdr:cNvCxnSpPr/>
      </xdr:nvCxnSpPr>
      <xdr:spPr>
        <a:xfrm flipV="1">
          <a:off x="3797300" y="9516164"/>
          <a:ext cx="838200" cy="160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71159</xdr:rowOff>
    </xdr:from>
    <xdr:ext cx="534377" cy="259045"/>
    <xdr:sp macro="" textlink="">
      <xdr:nvSpPr>
        <xdr:cNvPr id="122" name="物件費平均値テキスト"/>
        <xdr:cNvSpPr txBox="1"/>
      </xdr:nvSpPr>
      <xdr:spPr>
        <a:xfrm>
          <a:off x="4686300" y="9672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92732</xdr:rowOff>
    </xdr:from>
    <xdr:to>
      <xdr:col>24</xdr:col>
      <xdr:colOff>114300</xdr:colOff>
      <xdr:row>57</xdr:row>
      <xdr:rowOff>22882</xdr:rowOff>
    </xdr:to>
    <xdr:sp macro="" textlink="">
      <xdr:nvSpPr>
        <xdr:cNvPr id="123" name="フローチャート: 判断 122"/>
        <xdr:cNvSpPr/>
      </xdr:nvSpPr>
      <xdr:spPr>
        <a:xfrm>
          <a:off x="45847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69444</xdr:rowOff>
    </xdr:from>
    <xdr:to>
      <xdr:col>19</xdr:col>
      <xdr:colOff>177800</xdr:colOff>
      <xdr:row>56</xdr:row>
      <xdr:rowOff>74995</xdr:rowOff>
    </xdr:to>
    <xdr:cxnSp macro="">
      <xdr:nvCxnSpPr>
        <xdr:cNvPr id="124" name="直線コネクタ 123"/>
        <xdr:cNvCxnSpPr/>
      </xdr:nvCxnSpPr>
      <xdr:spPr>
        <a:xfrm>
          <a:off x="2908300" y="9670644"/>
          <a:ext cx="889000" cy="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140226</xdr:rowOff>
    </xdr:from>
    <xdr:to>
      <xdr:col>20</xdr:col>
      <xdr:colOff>38100</xdr:colOff>
      <xdr:row>57</xdr:row>
      <xdr:rowOff>70376</xdr:rowOff>
    </xdr:to>
    <xdr:sp macro="" textlink="">
      <xdr:nvSpPr>
        <xdr:cNvPr id="125" name="フローチャート: 判断 124"/>
        <xdr:cNvSpPr/>
      </xdr:nvSpPr>
      <xdr:spPr>
        <a:xfrm>
          <a:off x="3746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61503</xdr:rowOff>
    </xdr:from>
    <xdr:ext cx="534377" cy="259045"/>
    <xdr:sp macro="" textlink="">
      <xdr:nvSpPr>
        <xdr:cNvPr id="126" name="テキスト ボックス 125"/>
        <xdr:cNvSpPr txBox="1"/>
      </xdr:nvSpPr>
      <xdr:spPr>
        <a:xfrm>
          <a:off x="3530111" y="983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60964</xdr:rowOff>
    </xdr:from>
    <xdr:to>
      <xdr:col>15</xdr:col>
      <xdr:colOff>50800</xdr:colOff>
      <xdr:row>56</xdr:row>
      <xdr:rowOff>69444</xdr:rowOff>
    </xdr:to>
    <xdr:cxnSp macro="">
      <xdr:nvCxnSpPr>
        <xdr:cNvPr id="127" name="直線コネクタ 126"/>
        <xdr:cNvCxnSpPr/>
      </xdr:nvCxnSpPr>
      <xdr:spPr>
        <a:xfrm>
          <a:off x="2019300" y="9662164"/>
          <a:ext cx="889000" cy="8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122700</xdr:rowOff>
    </xdr:from>
    <xdr:to>
      <xdr:col>15</xdr:col>
      <xdr:colOff>101600</xdr:colOff>
      <xdr:row>57</xdr:row>
      <xdr:rowOff>52850</xdr:rowOff>
    </xdr:to>
    <xdr:sp macro="" textlink="">
      <xdr:nvSpPr>
        <xdr:cNvPr id="128" name="フローチャート: 判断 127"/>
        <xdr:cNvSpPr/>
      </xdr:nvSpPr>
      <xdr:spPr>
        <a:xfrm>
          <a:off x="2857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43977</xdr:rowOff>
    </xdr:from>
    <xdr:ext cx="534377" cy="259045"/>
    <xdr:sp macro="" textlink="">
      <xdr:nvSpPr>
        <xdr:cNvPr id="129" name="テキスト ボックス 128"/>
        <xdr:cNvSpPr txBox="1"/>
      </xdr:nvSpPr>
      <xdr:spPr>
        <a:xfrm>
          <a:off x="2641111" y="981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60964</xdr:rowOff>
    </xdr:from>
    <xdr:to>
      <xdr:col>10</xdr:col>
      <xdr:colOff>114300</xdr:colOff>
      <xdr:row>56</xdr:row>
      <xdr:rowOff>64436</xdr:rowOff>
    </xdr:to>
    <xdr:cxnSp macro="">
      <xdr:nvCxnSpPr>
        <xdr:cNvPr id="130" name="直線コネクタ 129"/>
        <xdr:cNvCxnSpPr/>
      </xdr:nvCxnSpPr>
      <xdr:spPr>
        <a:xfrm flipV="1">
          <a:off x="1130300" y="9662164"/>
          <a:ext cx="889000" cy="3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132780</xdr:rowOff>
    </xdr:from>
    <xdr:to>
      <xdr:col>10</xdr:col>
      <xdr:colOff>165100</xdr:colOff>
      <xdr:row>57</xdr:row>
      <xdr:rowOff>62930</xdr:rowOff>
    </xdr:to>
    <xdr:sp macro="" textlink="">
      <xdr:nvSpPr>
        <xdr:cNvPr id="131" name="フローチャート: 判断 130"/>
        <xdr:cNvSpPr/>
      </xdr:nvSpPr>
      <xdr:spPr>
        <a:xfrm>
          <a:off x="1968500" y="97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54057</xdr:rowOff>
    </xdr:from>
    <xdr:ext cx="534377" cy="259045"/>
    <xdr:sp macro="" textlink="">
      <xdr:nvSpPr>
        <xdr:cNvPr id="132" name="テキスト ボックス 131"/>
        <xdr:cNvSpPr txBox="1"/>
      </xdr:nvSpPr>
      <xdr:spPr>
        <a:xfrm>
          <a:off x="1752111" y="982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125193</xdr:rowOff>
    </xdr:from>
    <xdr:to>
      <xdr:col>6</xdr:col>
      <xdr:colOff>38100</xdr:colOff>
      <xdr:row>57</xdr:row>
      <xdr:rowOff>55343</xdr:rowOff>
    </xdr:to>
    <xdr:sp macro="" textlink="">
      <xdr:nvSpPr>
        <xdr:cNvPr id="133" name="フローチャート: 判断 132"/>
        <xdr:cNvSpPr/>
      </xdr:nvSpPr>
      <xdr:spPr>
        <a:xfrm>
          <a:off x="1079500" y="972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46470</xdr:rowOff>
    </xdr:from>
    <xdr:ext cx="534377" cy="259045"/>
    <xdr:sp macro="" textlink="">
      <xdr:nvSpPr>
        <xdr:cNvPr id="134" name="テキスト ボックス 133"/>
        <xdr:cNvSpPr txBox="1"/>
      </xdr:nvSpPr>
      <xdr:spPr>
        <a:xfrm>
          <a:off x="863111" y="981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35614</xdr:rowOff>
    </xdr:from>
    <xdr:to>
      <xdr:col>24</xdr:col>
      <xdr:colOff>114300</xdr:colOff>
      <xdr:row>55</xdr:row>
      <xdr:rowOff>137214</xdr:rowOff>
    </xdr:to>
    <xdr:sp macro="" textlink="">
      <xdr:nvSpPr>
        <xdr:cNvPr id="140" name="楕円 139"/>
        <xdr:cNvSpPr/>
      </xdr:nvSpPr>
      <xdr:spPr>
        <a:xfrm>
          <a:off x="4584700" y="946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58491</xdr:rowOff>
    </xdr:from>
    <xdr:ext cx="534377" cy="259045"/>
    <xdr:sp macro="" textlink="">
      <xdr:nvSpPr>
        <xdr:cNvPr id="141" name="物件費該当値テキスト"/>
        <xdr:cNvSpPr txBox="1"/>
      </xdr:nvSpPr>
      <xdr:spPr>
        <a:xfrm>
          <a:off x="4686300" y="931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24195</xdr:rowOff>
    </xdr:from>
    <xdr:to>
      <xdr:col>20</xdr:col>
      <xdr:colOff>38100</xdr:colOff>
      <xdr:row>56</xdr:row>
      <xdr:rowOff>125795</xdr:rowOff>
    </xdr:to>
    <xdr:sp macro="" textlink="">
      <xdr:nvSpPr>
        <xdr:cNvPr id="142" name="楕円 141"/>
        <xdr:cNvSpPr/>
      </xdr:nvSpPr>
      <xdr:spPr>
        <a:xfrm>
          <a:off x="3746500" y="962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142322</xdr:rowOff>
    </xdr:from>
    <xdr:ext cx="534377" cy="259045"/>
    <xdr:sp macro="" textlink="">
      <xdr:nvSpPr>
        <xdr:cNvPr id="143" name="テキスト ボックス 142"/>
        <xdr:cNvSpPr txBox="1"/>
      </xdr:nvSpPr>
      <xdr:spPr>
        <a:xfrm>
          <a:off x="3530111" y="9400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18644</xdr:rowOff>
    </xdr:from>
    <xdr:to>
      <xdr:col>15</xdr:col>
      <xdr:colOff>101600</xdr:colOff>
      <xdr:row>56</xdr:row>
      <xdr:rowOff>120244</xdr:rowOff>
    </xdr:to>
    <xdr:sp macro="" textlink="">
      <xdr:nvSpPr>
        <xdr:cNvPr id="144" name="楕円 143"/>
        <xdr:cNvSpPr/>
      </xdr:nvSpPr>
      <xdr:spPr>
        <a:xfrm>
          <a:off x="2857500" y="961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136771</xdr:rowOff>
    </xdr:from>
    <xdr:ext cx="534377" cy="259045"/>
    <xdr:sp macro="" textlink="">
      <xdr:nvSpPr>
        <xdr:cNvPr id="145" name="テキスト ボックス 144"/>
        <xdr:cNvSpPr txBox="1"/>
      </xdr:nvSpPr>
      <xdr:spPr>
        <a:xfrm>
          <a:off x="2641111" y="939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10164</xdr:rowOff>
    </xdr:from>
    <xdr:to>
      <xdr:col>10</xdr:col>
      <xdr:colOff>165100</xdr:colOff>
      <xdr:row>56</xdr:row>
      <xdr:rowOff>111764</xdr:rowOff>
    </xdr:to>
    <xdr:sp macro="" textlink="">
      <xdr:nvSpPr>
        <xdr:cNvPr id="146" name="楕円 145"/>
        <xdr:cNvSpPr/>
      </xdr:nvSpPr>
      <xdr:spPr>
        <a:xfrm>
          <a:off x="1968500" y="961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128291</xdr:rowOff>
    </xdr:from>
    <xdr:ext cx="534377" cy="259045"/>
    <xdr:sp macro="" textlink="">
      <xdr:nvSpPr>
        <xdr:cNvPr id="147" name="テキスト ボックス 146"/>
        <xdr:cNvSpPr txBox="1"/>
      </xdr:nvSpPr>
      <xdr:spPr>
        <a:xfrm>
          <a:off x="1752111" y="938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13636</xdr:rowOff>
    </xdr:from>
    <xdr:to>
      <xdr:col>6</xdr:col>
      <xdr:colOff>38100</xdr:colOff>
      <xdr:row>56</xdr:row>
      <xdr:rowOff>115236</xdr:rowOff>
    </xdr:to>
    <xdr:sp macro="" textlink="">
      <xdr:nvSpPr>
        <xdr:cNvPr id="148" name="楕円 147"/>
        <xdr:cNvSpPr/>
      </xdr:nvSpPr>
      <xdr:spPr>
        <a:xfrm>
          <a:off x="1079500" y="961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131763</xdr:rowOff>
    </xdr:from>
    <xdr:ext cx="534377" cy="259045"/>
    <xdr:sp macro="" textlink="">
      <xdr:nvSpPr>
        <xdr:cNvPr id="149" name="テキスト ボックス 148"/>
        <xdr:cNvSpPr txBox="1"/>
      </xdr:nvSpPr>
      <xdr:spPr>
        <a:xfrm>
          <a:off x="863111" y="9390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53442</xdr:rowOff>
    </xdr:from>
    <xdr:to>
      <xdr:col>24</xdr:col>
      <xdr:colOff>62865</xdr:colOff>
      <xdr:row>79</xdr:row>
      <xdr:rowOff>18999</xdr:rowOff>
    </xdr:to>
    <xdr:cxnSp macro="">
      <xdr:nvCxnSpPr>
        <xdr:cNvPr id="173" name="直線コネクタ 172"/>
        <xdr:cNvCxnSpPr/>
      </xdr:nvCxnSpPr>
      <xdr:spPr>
        <a:xfrm flipV="1">
          <a:off x="4633595" y="12226392"/>
          <a:ext cx="1270" cy="1337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22826</xdr:rowOff>
    </xdr:from>
    <xdr:ext cx="378565" cy="259045"/>
    <xdr:sp macro="" textlink="">
      <xdr:nvSpPr>
        <xdr:cNvPr id="174" name="維持補修費最小値テキスト"/>
        <xdr:cNvSpPr txBox="1"/>
      </xdr:nvSpPr>
      <xdr:spPr>
        <a:xfrm>
          <a:off x="4686300" y="13567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18999</xdr:rowOff>
    </xdr:from>
    <xdr:to>
      <xdr:col>24</xdr:col>
      <xdr:colOff>152400</xdr:colOff>
      <xdr:row>79</xdr:row>
      <xdr:rowOff>18999</xdr:rowOff>
    </xdr:to>
    <xdr:cxnSp macro="">
      <xdr:nvCxnSpPr>
        <xdr:cNvPr id="175" name="直線コネクタ 174"/>
        <xdr:cNvCxnSpPr/>
      </xdr:nvCxnSpPr>
      <xdr:spPr>
        <a:xfrm>
          <a:off x="4546600" y="13563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119</xdr:rowOff>
    </xdr:from>
    <xdr:ext cx="534377" cy="259045"/>
    <xdr:sp macro="" textlink="">
      <xdr:nvSpPr>
        <xdr:cNvPr id="176" name="維持補修費最大値テキスト"/>
        <xdr:cNvSpPr txBox="1"/>
      </xdr:nvSpPr>
      <xdr:spPr>
        <a:xfrm>
          <a:off x="4686300" y="1200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53442</xdr:rowOff>
    </xdr:from>
    <xdr:to>
      <xdr:col>24</xdr:col>
      <xdr:colOff>152400</xdr:colOff>
      <xdr:row>71</xdr:row>
      <xdr:rowOff>53442</xdr:rowOff>
    </xdr:to>
    <xdr:cxnSp macro="">
      <xdr:nvCxnSpPr>
        <xdr:cNvPr id="177" name="直線コネクタ 176"/>
        <xdr:cNvCxnSpPr/>
      </xdr:nvCxnSpPr>
      <xdr:spPr>
        <a:xfrm>
          <a:off x="4546600" y="12226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18999</xdr:rowOff>
    </xdr:from>
    <xdr:to>
      <xdr:col>24</xdr:col>
      <xdr:colOff>63500</xdr:colOff>
      <xdr:row>79</xdr:row>
      <xdr:rowOff>26429</xdr:rowOff>
    </xdr:to>
    <xdr:cxnSp macro="">
      <xdr:nvCxnSpPr>
        <xdr:cNvPr id="178" name="直線コネクタ 177"/>
        <xdr:cNvCxnSpPr/>
      </xdr:nvCxnSpPr>
      <xdr:spPr>
        <a:xfrm flipV="1">
          <a:off x="3797300" y="13563549"/>
          <a:ext cx="838200" cy="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165346</xdr:rowOff>
    </xdr:from>
    <xdr:ext cx="469744" cy="259045"/>
    <xdr:sp macro="" textlink="">
      <xdr:nvSpPr>
        <xdr:cNvPr id="179" name="維持補修費平均値テキスト"/>
        <xdr:cNvSpPr txBox="1"/>
      </xdr:nvSpPr>
      <xdr:spPr>
        <a:xfrm>
          <a:off x="4686300" y="13195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142469</xdr:rowOff>
    </xdr:from>
    <xdr:to>
      <xdr:col>24</xdr:col>
      <xdr:colOff>114300</xdr:colOff>
      <xdr:row>78</xdr:row>
      <xdr:rowOff>72619</xdr:rowOff>
    </xdr:to>
    <xdr:sp macro="" textlink="">
      <xdr:nvSpPr>
        <xdr:cNvPr id="180" name="フローチャート: 判断 179"/>
        <xdr:cNvSpPr/>
      </xdr:nvSpPr>
      <xdr:spPr>
        <a:xfrm>
          <a:off x="45847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22658</xdr:rowOff>
    </xdr:from>
    <xdr:to>
      <xdr:col>19</xdr:col>
      <xdr:colOff>177800</xdr:colOff>
      <xdr:row>79</xdr:row>
      <xdr:rowOff>26429</xdr:rowOff>
    </xdr:to>
    <xdr:cxnSp macro="">
      <xdr:nvCxnSpPr>
        <xdr:cNvPr id="181" name="直線コネクタ 180"/>
        <xdr:cNvCxnSpPr/>
      </xdr:nvCxnSpPr>
      <xdr:spPr>
        <a:xfrm>
          <a:off x="2908300" y="13567208"/>
          <a:ext cx="889000" cy="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124104</xdr:rowOff>
    </xdr:from>
    <xdr:to>
      <xdr:col>20</xdr:col>
      <xdr:colOff>38100</xdr:colOff>
      <xdr:row>78</xdr:row>
      <xdr:rowOff>54254</xdr:rowOff>
    </xdr:to>
    <xdr:sp macro="" textlink="">
      <xdr:nvSpPr>
        <xdr:cNvPr id="182" name="フローチャート: 判断 181"/>
        <xdr:cNvSpPr/>
      </xdr:nvSpPr>
      <xdr:spPr>
        <a:xfrm>
          <a:off x="3746500" y="1332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70781</xdr:rowOff>
    </xdr:from>
    <xdr:ext cx="469744" cy="259045"/>
    <xdr:sp macro="" textlink="">
      <xdr:nvSpPr>
        <xdr:cNvPr id="183" name="テキスト ボックス 182"/>
        <xdr:cNvSpPr txBox="1"/>
      </xdr:nvSpPr>
      <xdr:spPr>
        <a:xfrm>
          <a:off x="3562428" y="1310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22658</xdr:rowOff>
    </xdr:from>
    <xdr:to>
      <xdr:col>15</xdr:col>
      <xdr:colOff>50800</xdr:colOff>
      <xdr:row>79</xdr:row>
      <xdr:rowOff>23800</xdr:rowOff>
    </xdr:to>
    <xdr:cxnSp macro="">
      <xdr:nvCxnSpPr>
        <xdr:cNvPr id="184" name="直線コネクタ 183"/>
        <xdr:cNvCxnSpPr/>
      </xdr:nvCxnSpPr>
      <xdr:spPr>
        <a:xfrm flipV="1">
          <a:off x="2019300" y="13567208"/>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61925</xdr:rowOff>
    </xdr:from>
    <xdr:to>
      <xdr:col>15</xdr:col>
      <xdr:colOff>101600</xdr:colOff>
      <xdr:row>77</xdr:row>
      <xdr:rowOff>163525</xdr:rowOff>
    </xdr:to>
    <xdr:sp macro="" textlink="">
      <xdr:nvSpPr>
        <xdr:cNvPr id="185" name="フローチャート: 判断 184"/>
        <xdr:cNvSpPr/>
      </xdr:nvSpPr>
      <xdr:spPr>
        <a:xfrm>
          <a:off x="2857500" y="132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8602</xdr:rowOff>
    </xdr:from>
    <xdr:ext cx="469744" cy="259045"/>
    <xdr:sp macro="" textlink="">
      <xdr:nvSpPr>
        <xdr:cNvPr id="186" name="テキスト ボックス 185"/>
        <xdr:cNvSpPr txBox="1"/>
      </xdr:nvSpPr>
      <xdr:spPr>
        <a:xfrm>
          <a:off x="2673428" y="13038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21361</xdr:rowOff>
    </xdr:from>
    <xdr:to>
      <xdr:col>10</xdr:col>
      <xdr:colOff>114300</xdr:colOff>
      <xdr:row>79</xdr:row>
      <xdr:rowOff>23800</xdr:rowOff>
    </xdr:to>
    <xdr:cxnSp macro="">
      <xdr:nvCxnSpPr>
        <xdr:cNvPr id="187" name="直線コネクタ 186"/>
        <xdr:cNvCxnSpPr/>
      </xdr:nvCxnSpPr>
      <xdr:spPr>
        <a:xfrm>
          <a:off x="1130300" y="13565911"/>
          <a:ext cx="8890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120408</xdr:rowOff>
    </xdr:from>
    <xdr:to>
      <xdr:col>10</xdr:col>
      <xdr:colOff>165100</xdr:colOff>
      <xdr:row>78</xdr:row>
      <xdr:rowOff>50558</xdr:rowOff>
    </xdr:to>
    <xdr:sp macro="" textlink="">
      <xdr:nvSpPr>
        <xdr:cNvPr id="188" name="フローチャート: 判断 187"/>
        <xdr:cNvSpPr/>
      </xdr:nvSpPr>
      <xdr:spPr>
        <a:xfrm>
          <a:off x="1968500" y="133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67085</xdr:rowOff>
    </xdr:from>
    <xdr:ext cx="469744" cy="259045"/>
    <xdr:sp macro="" textlink="">
      <xdr:nvSpPr>
        <xdr:cNvPr id="189" name="テキスト ボックス 188"/>
        <xdr:cNvSpPr txBox="1"/>
      </xdr:nvSpPr>
      <xdr:spPr>
        <a:xfrm>
          <a:off x="1784428" y="1309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124219</xdr:rowOff>
    </xdr:from>
    <xdr:to>
      <xdr:col>6</xdr:col>
      <xdr:colOff>38100</xdr:colOff>
      <xdr:row>78</xdr:row>
      <xdr:rowOff>54369</xdr:rowOff>
    </xdr:to>
    <xdr:sp macro="" textlink="">
      <xdr:nvSpPr>
        <xdr:cNvPr id="190" name="フローチャート: 判断 189"/>
        <xdr:cNvSpPr/>
      </xdr:nvSpPr>
      <xdr:spPr>
        <a:xfrm>
          <a:off x="1079500" y="1332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70896</xdr:rowOff>
    </xdr:from>
    <xdr:ext cx="469744" cy="259045"/>
    <xdr:sp macro="" textlink="">
      <xdr:nvSpPr>
        <xdr:cNvPr id="191" name="テキスト ボックス 190"/>
        <xdr:cNvSpPr txBox="1"/>
      </xdr:nvSpPr>
      <xdr:spPr>
        <a:xfrm>
          <a:off x="895428" y="1310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139649</xdr:rowOff>
    </xdr:from>
    <xdr:to>
      <xdr:col>24</xdr:col>
      <xdr:colOff>114300</xdr:colOff>
      <xdr:row>79</xdr:row>
      <xdr:rowOff>69799</xdr:rowOff>
    </xdr:to>
    <xdr:sp macro="" textlink="">
      <xdr:nvSpPr>
        <xdr:cNvPr id="197" name="楕円 196"/>
        <xdr:cNvSpPr/>
      </xdr:nvSpPr>
      <xdr:spPr>
        <a:xfrm>
          <a:off x="4584700" y="1351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54576</xdr:rowOff>
    </xdr:from>
    <xdr:ext cx="378565" cy="259045"/>
    <xdr:sp macro="" textlink="">
      <xdr:nvSpPr>
        <xdr:cNvPr id="198" name="維持補修費該当値テキスト"/>
        <xdr:cNvSpPr txBox="1"/>
      </xdr:nvSpPr>
      <xdr:spPr>
        <a:xfrm>
          <a:off x="4686300" y="13427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147079</xdr:rowOff>
    </xdr:from>
    <xdr:to>
      <xdr:col>20</xdr:col>
      <xdr:colOff>38100</xdr:colOff>
      <xdr:row>79</xdr:row>
      <xdr:rowOff>77229</xdr:rowOff>
    </xdr:to>
    <xdr:sp macro="" textlink="">
      <xdr:nvSpPr>
        <xdr:cNvPr id="199" name="楕円 198"/>
        <xdr:cNvSpPr/>
      </xdr:nvSpPr>
      <xdr:spPr>
        <a:xfrm>
          <a:off x="3746500" y="1352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68356</xdr:rowOff>
    </xdr:from>
    <xdr:ext cx="378565" cy="259045"/>
    <xdr:sp macro="" textlink="">
      <xdr:nvSpPr>
        <xdr:cNvPr id="200" name="テキスト ボックス 199"/>
        <xdr:cNvSpPr txBox="1"/>
      </xdr:nvSpPr>
      <xdr:spPr>
        <a:xfrm>
          <a:off x="3608017" y="13612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143308</xdr:rowOff>
    </xdr:from>
    <xdr:to>
      <xdr:col>15</xdr:col>
      <xdr:colOff>101600</xdr:colOff>
      <xdr:row>79</xdr:row>
      <xdr:rowOff>73458</xdr:rowOff>
    </xdr:to>
    <xdr:sp macro="" textlink="">
      <xdr:nvSpPr>
        <xdr:cNvPr id="201" name="楕円 200"/>
        <xdr:cNvSpPr/>
      </xdr:nvSpPr>
      <xdr:spPr>
        <a:xfrm>
          <a:off x="2857500" y="1351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64585</xdr:rowOff>
    </xdr:from>
    <xdr:ext cx="378565" cy="259045"/>
    <xdr:sp macro="" textlink="">
      <xdr:nvSpPr>
        <xdr:cNvPr id="202" name="テキスト ボックス 201"/>
        <xdr:cNvSpPr txBox="1"/>
      </xdr:nvSpPr>
      <xdr:spPr>
        <a:xfrm>
          <a:off x="2719017" y="13609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144450</xdr:rowOff>
    </xdr:from>
    <xdr:to>
      <xdr:col>10</xdr:col>
      <xdr:colOff>165100</xdr:colOff>
      <xdr:row>79</xdr:row>
      <xdr:rowOff>74600</xdr:rowOff>
    </xdr:to>
    <xdr:sp macro="" textlink="">
      <xdr:nvSpPr>
        <xdr:cNvPr id="203" name="楕円 202"/>
        <xdr:cNvSpPr/>
      </xdr:nvSpPr>
      <xdr:spPr>
        <a:xfrm>
          <a:off x="1968500" y="1351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65727</xdr:rowOff>
    </xdr:from>
    <xdr:ext cx="378565" cy="259045"/>
    <xdr:sp macro="" textlink="">
      <xdr:nvSpPr>
        <xdr:cNvPr id="204" name="テキスト ボックス 203"/>
        <xdr:cNvSpPr txBox="1"/>
      </xdr:nvSpPr>
      <xdr:spPr>
        <a:xfrm>
          <a:off x="1830017" y="13610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142011</xdr:rowOff>
    </xdr:from>
    <xdr:to>
      <xdr:col>6</xdr:col>
      <xdr:colOff>38100</xdr:colOff>
      <xdr:row>79</xdr:row>
      <xdr:rowOff>72161</xdr:rowOff>
    </xdr:to>
    <xdr:sp macro="" textlink="">
      <xdr:nvSpPr>
        <xdr:cNvPr id="205" name="楕円 204"/>
        <xdr:cNvSpPr/>
      </xdr:nvSpPr>
      <xdr:spPr>
        <a:xfrm>
          <a:off x="1079500" y="1351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63288</xdr:rowOff>
    </xdr:from>
    <xdr:ext cx="378565" cy="259045"/>
    <xdr:sp macro="" textlink="">
      <xdr:nvSpPr>
        <xdr:cNvPr id="206" name="テキスト ボックス 205"/>
        <xdr:cNvSpPr txBox="1"/>
      </xdr:nvSpPr>
      <xdr:spPr>
        <a:xfrm>
          <a:off x="941017" y="136078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9" name="テキスト ボックス 218"/>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1" name="テキスト ボックス 220"/>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3" name="テキスト ボックス 222"/>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45310</xdr:rowOff>
    </xdr:from>
    <xdr:to>
      <xdr:col>24</xdr:col>
      <xdr:colOff>62865</xdr:colOff>
      <xdr:row>98</xdr:row>
      <xdr:rowOff>153690</xdr:rowOff>
    </xdr:to>
    <xdr:cxnSp macro="">
      <xdr:nvCxnSpPr>
        <xdr:cNvPr id="229" name="直線コネクタ 228"/>
        <xdr:cNvCxnSpPr/>
      </xdr:nvCxnSpPr>
      <xdr:spPr>
        <a:xfrm flipV="1">
          <a:off x="4633595" y="15475810"/>
          <a:ext cx="1270" cy="1479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157517</xdr:rowOff>
    </xdr:from>
    <xdr:ext cx="534377" cy="259045"/>
    <xdr:sp macro="" textlink="">
      <xdr:nvSpPr>
        <xdr:cNvPr id="230" name="扶助費最小値テキスト"/>
        <xdr:cNvSpPr txBox="1"/>
      </xdr:nvSpPr>
      <xdr:spPr>
        <a:xfrm>
          <a:off x="4686300" y="1695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153690</xdr:rowOff>
    </xdr:from>
    <xdr:to>
      <xdr:col>24</xdr:col>
      <xdr:colOff>152400</xdr:colOff>
      <xdr:row>98</xdr:row>
      <xdr:rowOff>153690</xdr:rowOff>
    </xdr:to>
    <xdr:cxnSp macro="">
      <xdr:nvCxnSpPr>
        <xdr:cNvPr id="231" name="直線コネクタ 230"/>
        <xdr:cNvCxnSpPr/>
      </xdr:nvCxnSpPr>
      <xdr:spPr>
        <a:xfrm>
          <a:off x="4546600" y="1695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163437</xdr:rowOff>
    </xdr:from>
    <xdr:ext cx="599010" cy="259045"/>
    <xdr:sp macro="" textlink="">
      <xdr:nvSpPr>
        <xdr:cNvPr id="232" name="扶助費最大値テキスト"/>
        <xdr:cNvSpPr txBox="1"/>
      </xdr:nvSpPr>
      <xdr:spPr>
        <a:xfrm>
          <a:off x="4686300" y="15251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45310</xdr:rowOff>
    </xdr:from>
    <xdr:to>
      <xdr:col>24</xdr:col>
      <xdr:colOff>152400</xdr:colOff>
      <xdr:row>90</xdr:row>
      <xdr:rowOff>45310</xdr:rowOff>
    </xdr:to>
    <xdr:cxnSp macro="">
      <xdr:nvCxnSpPr>
        <xdr:cNvPr id="233" name="直線コネクタ 232"/>
        <xdr:cNvCxnSpPr/>
      </xdr:nvCxnSpPr>
      <xdr:spPr>
        <a:xfrm>
          <a:off x="4546600" y="15475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157576</xdr:rowOff>
    </xdr:from>
    <xdr:to>
      <xdr:col>24</xdr:col>
      <xdr:colOff>63500</xdr:colOff>
      <xdr:row>97</xdr:row>
      <xdr:rowOff>163382</xdr:rowOff>
    </xdr:to>
    <xdr:cxnSp macro="">
      <xdr:nvCxnSpPr>
        <xdr:cNvPr id="234" name="直線コネクタ 233"/>
        <xdr:cNvCxnSpPr/>
      </xdr:nvCxnSpPr>
      <xdr:spPr>
        <a:xfrm flipV="1">
          <a:off x="3797300" y="16788226"/>
          <a:ext cx="838200" cy="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119687</xdr:rowOff>
    </xdr:from>
    <xdr:ext cx="534377" cy="259045"/>
    <xdr:sp macro="" textlink="">
      <xdr:nvSpPr>
        <xdr:cNvPr id="235" name="扶助費平均値テキスト"/>
        <xdr:cNvSpPr txBox="1"/>
      </xdr:nvSpPr>
      <xdr:spPr>
        <a:xfrm>
          <a:off x="4686300" y="16235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96810</xdr:rowOff>
    </xdr:from>
    <xdr:to>
      <xdr:col>24</xdr:col>
      <xdr:colOff>114300</xdr:colOff>
      <xdr:row>96</xdr:row>
      <xdr:rowOff>26960</xdr:rowOff>
    </xdr:to>
    <xdr:sp macro="" textlink="">
      <xdr:nvSpPr>
        <xdr:cNvPr id="236" name="フローチャート: 判断 235"/>
        <xdr:cNvSpPr/>
      </xdr:nvSpPr>
      <xdr:spPr>
        <a:xfrm>
          <a:off x="4584700" y="1638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151062</xdr:rowOff>
    </xdr:from>
    <xdr:to>
      <xdr:col>19</xdr:col>
      <xdr:colOff>177800</xdr:colOff>
      <xdr:row>97</xdr:row>
      <xdr:rowOff>163382</xdr:rowOff>
    </xdr:to>
    <xdr:cxnSp macro="">
      <xdr:nvCxnSpPr>
        <xdr:cNvPr id="237" name="直線コネクタ 236"/>
        <xdr:cNvCxnSpPr/>
      </xdr:nvCxnSpPr>
      <xdr:spPr>
        <a:xfrm>
          <a:off x="2908300" y="16781712"/>
          <a:ext cx="889000" cy="1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15656</xdr:rowOff>
    </xdr:from>
    <xdr:to>
      <xdr:col>20</xdr:col>
      <xdr:colOff>38100</xdr:colOff>
      <xdr:row>96</xdr:row>
      <xdr:rowOff>117256</xdr:rowOff>
    </xdr:to>
    <xdr:sp macro="" textlink="">
      <xdr:nvSpPr>
        <xdr:cNvPr id="238" name="フローチャート: 判断 237"/>
        <xdr:cNvSpPr/>
      </xdr:nvSpPr>
      <xdr:spPr>
        <a:xfrm>
          <a:off x="3746500" y="1647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133783</xdr:rowOff>
    </xdr:from>
    <xdr:ext cx="534377" cy="259045"/>
    <xdr:sp macro="" textlink="">
      <xdr:nvSpPr>
        <xdr:cNvPr id="239" name="テキスト ボックス 238"/>
        <xdr:cNvSpPr txBox="1"/>
      </xdr:nvSpPr>
      <xdr:spPr>
        <a:xfrm>
          <a:off x="3530111" y="1625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151062</xdr:rowOff>
    </xdr:from>
    <xdr:to>
      <xdr:col>15</xdr:col>
      <xdr:colOff>50800</xdr:colOff>
      <xdr:row>98</xdr:row>
      <xdr:rowOff>5077</xdr:rowOff>
    </xdr:to>
    <xdr:cxnSp macro="">
      <xdr:nvCxnSpPr>
        <xdr:cNvPr id="240" name="直線コネクタ 239"/>
        <xdr:cNvCxnSpPr/>
      </xdr:nvCxnSpPr>
      <xdr:spPr>
        <a:xfrm flipV="1">
          <a:off x="2019300" y="16781712"/>
          <a:ext cx="889000" cy="25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xdr:rowOff>
    </xdr:from>
    <xdr:to>
      <xdr:col>15</xdr:col>
      <xdr:colOff>101600</xdr:colOff>
      <xdr:row>96</xdr:row>
      <xdr:rowOff>101712</xdr:rowOff>
    </xdr:to>
    <xdr:sp macro="" textlink="">
      <xdr:nvSpPr>
        <xdr:cNvPr id="241" name="フローチャート: 判断 240"/>
        <xdr:cNvSpPr/>
      </xdr:nvSpPr>
      <xdr:spPr>
        <a:xfrm>
          <a:off x="2857500" y="1645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118239</xdr:rowOff>
    </xdr:from>
    <xdr:ext cx="534377" cy="259045"/>
    <xdr:sp macro="" textlink="">
      <xdr:nvSpPr>
        <xdr:cNvPr id="242" name="テキスト ボックス 241"/>
        <xdr:cNvSpPr txBox="1"/>
      </xdr:nvSpPr>
      <xdr:spPr>
        <a:xfrm>
          <a:off x="2641111" y="1623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5077</xdr:rowOff>
    </xdr:from>
    <xdr:to>
      <xdr:col>10</xdr:col>
      <xdr:colOff>114300</xdr:colOff>
      <xdr:row>98</xdr:row>
      <xdr:rowOff>92174</xdr:rowOff>
    </xdr:to>
    <xdr:cxnSp macro="">
      <xdr:nvCxnSpPr>
        <xdr:cNvPr id="243" name="直線コネクタ 242"/>
        <xdr:cNvCxnSpPr/>
      </xdr:nvCxnSpPr>
      <xdr:spPr>
        <a:xfrm flipV="1">
          <a:off x="1130300" y="16807177"/>
          <a:ext cx="889000" cy="87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21075</xdr:rowOff>
    </xdr:from>
    <xdr:to>
      <xdr:col>10</xdr:col>
      <xdr:colOff>165100</xdr:colOff>
      <xdr:row>96</xdr:row>
      <xdr:rowOff>122675</xdr:rowOff>
    </xdr:to>
    <xdr:sp macro="" textlink="">
      <xdr:nvSpPr>
        <xdr:cNvPr id="244" name="フローチャート: 判断 243"/>
        <xdr:cNvSpPr/>
      </xdr:nvSpPr>
      <xdr:spPr>
        <a:xfrm>
          <a:off x="1968500" y="1648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139202</xdr:rowOff>
    </xdr:from>
    <xdr:ext cx="534377" cy="259045"/>
    <xdr:sp macro="" textlink="">
      <xdr:nvSpPr>
        <xdr:cNvPr id="245" name="テキスト ボックス 244"/>
        <xdr:cNvSpPr txBox="1"/>
      </xdr:nvSpPr>
      <xdr:spPr>
        <a:xfrm>
          <a:off x="1752111" y="1625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104536</xdr:rowOff>
    </xdr:from>
    <xdr:to>
      <xdr:col>6</xdr:col>
      <xdr:colOff>38100</xdr:colOff>
      <xdr:row>97</xdr:row>
      <xdr:rowOff>34686</xdr:rowOff>
    </xdr:to>
    <xdr:sp macro="" textlink="">
      <xdr:nvSpPr>
        <xdr:cNvPr id="246" name="フローチャート: 判断 245"/>
        <xdr:cNvSpPr/>
      </xdr:nvSpPr>
      <xdr:spPr>
        <a:xfrm>
          <a:off x="1079500" y="165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51213</xdr:rowOff>
    </xdr:from>
    <xdr:ext cx="534377" cy="259045"/>
    <xdr:sp macro="" textlink="">
      <xdr:nvSpPr>
        <xdr:cNvPr id="247" name="テキスト ボックス 246"/>
        <xdr:cNvSpPr txBox="1"/>
      </xdr:nvSpPr>
      <xdr:spPr>
        <a:xfrm>
          <a:off x="863111" y="16338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106776</xdr:rowOff>
    </xdr:from>
    <xdr:to>
      <xdr:col>24</xdr:col>
      <xdr:colOff>114300</xdr:colOff>
      <xdr:row>98</xdr:row>
      <xdr:rowOff>36926</xdr:rowOff>
    </xdr:to>
    <xdr:sp macro="" textlink="">
      <xdr:nvSpPr>
        <xdr:cNvPr id="253" name="楕円 252"/>
        <xdr:cNvSpPr/>
      </xdr:nvSpPr>
      <xdr:spPr>
        <a:xfrm>
          <a:off x="4584700" y="1673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85203</xdr:rowOff>
    </xdr:from>
    <xdr:ext cx="534377" cy="259045"/>
    <xdr:sp macro="" textlink="">
      <xdr:nvSpPr>
        <xdr:cNvPr id="254" name="扶助費該当値テキスト"/>
        <xdr:cNvSpPr txBox="1"/>
      </xdr:nvSpPr>
      <xdr:spPr>
        <a:xfrm>
          <a:off x="4686300" y="1671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112582</xdr:rowOff>
    </xdr:from>
    <xdr:to>
      <xdr:col>20</xdr:col>
      <xdr:colOff>38100</xdr:colOff>
      <xdr:row>98</xdr:row>
      <xdr:rowOff>42732</xdr:rowOff>
    </xdr:to>
    <xdr:sp macro="" textlink="">
      <xdr:nvSpPr>
        <xdr:cNvPr id="255" name="楕円 254"/>
        <xdr:cNvSpPr/>
      </xdr:nvSpPr>
      <xdr:spPr>
        <a:xfrm>
          <a:off x="3746500" y="1674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33859</xdr:rowOff>
    </xdr:from>
    <xdr:ext cx="534377" cy="259045"/>
    <xdr:sp macro="" textlink="">
      <xdr:nvSpPr>
        <xdr:cNvPr id="256" name="テキスト ボックス 255"/>
        <xdr:cNvSpPr txBox="1"/>
      </xdr:nvSpPr>
      <xdr:spPr>
        <a:xfrm>
          <a:off x="3530111" y="16835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100262</xdr:rowOff>
    </xdr:from>
    <xdr:to>
      <xdr:col>15</xdr:col>
      <xdr:colOff>101600</xdr:colOff>
      <xdr:row>98</xdr:row>
      <xdr:rowOff>30412</xdr:rowOff>
    </xdr:to>
    <xdr:sp macro="" textlink="">
      <xdr:nvSpPr>
        <xdr:cNvPr id="257" name="楕円 256"/>
        <xdr:cNvSpPr/>
      </xdr:nvSpPr>
      <xdr:spPr>
        <a:xfrm>
          <a:off x="2857500" y="1673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21539</xdr:rowOff>
    </xdr:from>
    <xdr:ext cx="534377" cy="259045"/>
    <xdr:sp macro="" textlink="">
      <xdr:nvSpPr>
        <xdr:cNvPr id="258" name="テキスト ボックス 257"/>
        <xdr:cNvSpPr txBox="1"/>
      </xdr:nvSpPr>
      <xdr:spPr>
        <a:xfrm>
          <a:off x="2641111" y="16823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125727</xdr:rowOff>
    </xdr:from>
    <xdr:to>
      <xdr:col>10</xdr:col>
      <xdr:colOff>165100</xdr:colOff>
      <xdr:row>98</xdr:row>
      <xdr:rowOff>55877</xdr:rowOff>
    </xdr:to>
    <xdr:sp macro="" textlink="">
      <xdr:nvSpPr>
        <xdr:cNvPr id="259" name="楕円 258"/>
        <xdr:cNvSpPr/>
      </xdr:nvSpPr>
      <xdr:spPr>
        <a:xfrm>
          <a:off x="1968500" y="16756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47004</xdr:rowOff>
    </xdr:from>
    <xdr:ext cx="534377" cy="259045"/>
    <xdr:sp macro="" textlink="">
      <xdr:nvSpPr>
        <xdr:cNvPr id="260" name="テキスト ボックス 259"/>
        <xdr:cNvSpPr txBox="1"/>
      </xdr:nvSpPr>
      <xdr:spPr>
        <a:xfrm>
          <a:off x="1752111" y="1684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41374</xdr:rowOff>
    </xdr:from>
    <xdr:to>
      <xdr:col>6</xdr:col>
      <xdr:colOff>38100</xdr:colOff>
      <xdr:row>98</xdr:row>
      <xdr:rowOff>142974</xdr:rowOff>
    </xdr:to>
    <xdr:sp macro="" textlink="">
      <xdr:nvSpPr>
        <xdr:cNvPr id="261" name="楕円 260"/>
        <xdr:cNvSpPr/>
      </xdr:nvSpPr>
      <xdr:spPr>
        <a:xfrm>
          <a:off x="1079500" y="1684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134101</xdr:rowOff>
    </xdr:from>
    <xdr:ext cx="534377" cy="259045"/>
    <xdr:sp macro="" textlink="">
      <xdr:nvSpPr>
        <xdr:cNvPr id="262" name="テキスト ボックス 261"/>
        <xdr:cNvSpPr txBox="1"/>
      </xdr:nvSpPr>
      <xdr:spPr>
        <a:xfrm>
          <a:off x="863111" y="1693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79136</xdr:rowOff>
    </xdr:from>
    <xdr:to>
      <xdr:col>54</xdr:col>
      <xdr:colOff>189865</xdr:colOff>
      <xdr:row>38</xdr:row>
      <xdr:rowOff>36525</xdr:rowOff>
    </xdr:to>
    <xdr:cxnSp macro="">
      <xdr:nvCxnSpPr>
        <xdr:cNvPr id="286" name="直線コネクタ 285"/>
        <xdr:cNvCxnSpPr/>
      </xdr:nvCxnSpPr>
      <xdr:spPr>
        <a:xfrm flipV="1">
          <a:off x="10475595" y="5394086"/>
          <a:ext cx="1270" cy="1157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40352</xdr:rowOff>
    </xdr:from>
    <xdr:ext cx="534377" cy="259045"/>
    <xdr:sp macro="" textlink="">
      <xdr:nvSpPr>
        <xdr:cNvPr id="287" name="補助費等最小値テキスト"/>
        <xdr:cNvSpPr txBox="1"/>
      </xdr:nvSpPr>
      <xdr:spPr>
        <a:xfrm>
          <a:off x="10528300" y="655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36525</xdr:rowOff>
    </xdr:from>
    <xdr:to>
      <xdr:col>55</xdr:col>
      <xdr:colOff>88900</xdr:colOff>
      <xdr:row>38</xdr:row>
      <xdr:rowOff>36525</xdr:rowOff>
    </xdr:to>
    <xdr:cxnSp macro="">
      <xdr:nvCxnSpPr>
        <xdr:cNvPr id="288" name="直線コネクタ 287"/>
        <xdr:cNvCxnSpPr/>
      </xdr:nvCxnSpPr>
      <xdr:spPr>
        <a:xfrm>
          <a:off x="10388600" y="655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25813</xdr:rowOff>
    </xdr:from>
    <xdr:ext cx="599010" cy="259045"/>
    <xdr:sp macro="" textlink="">
      <xdr:nvSpPr>
        <xdr:cNvPr id="289" name="補助費等最大値テキスト"/>
        <xdr:cNvSpPr txBox="1"/>
      </xdr:nvSpPr>
      <xdr:spPr>
        <a:xfrm>
          <a:off x="10528300" y="5169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79136</xdr:rowOff>
    </xdr:from>
    <xdr:to>
      <xdr:col>55</xdr:col>
      <xdr:colOff>88900</xdr:colOff>
      <xdr:row>31</xdr:row>
      <xdr:rowOff>79136</xdr:rowOff>
    </xdr:to>
    <xdr:cxnSp macro="">
      <xdr:nvCxnSpPr>
        <xdr:cNvPr id="290" name="直線コネクタ 289"/>
        <xdr:cNvCxnSpPr/>
      </xdr:nvCxnSpPr>
      <xdr:spPr>
        <a:xfrm>
          <a:off x="10388600" y="5394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164084</xdr:rowOff>
    </xdr:from>
    <xdr:to>
      <xdr:col>55</xdr:col>
      <xdr:colOff>0</xdr:colOff>
      <xdr:row>37</xdr:row>
      <xdr:rowOff>23968</xdr:rowOff>
    </xdr:to>
    <xdr:cxnSp macro="">
      <xdr:nvCxnSpPr>
        <xdr:cNvPr id="291" name="直線コネクタ 290"/>
        <xdr:cNvCxnSpPr/>
      </xdr:nvCxnSpPr>
      <xdr:spPr>
        <a:xfrm flipV="1">
          <a:off x="9639300" y="6164834"/>
          <a:ext cx="838200" cy="202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138810</xdr:rowOff>
    </xdr:from>
    <xdr:ext cx="534377" cy="259045"/>
    <xdr:sp macro="" textlink="">
      <xdr:nvSpPr>
        <xdr:cNvPr id="292" name="補助費等平均値テキスト"/>
        <xdr:cNvSpPr txBox="1"/>
      </xdr:nvSpPr>
      <xdr:spPr>
        <a:xfrm>
          <a:off x="10528300" y="6139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160383</xdr:rowOff>
    </xdr:from>
    <xdr:to>
      <xdr:col>55</xdr:col>
      <xdr:colOff>50800</xdr:colOff>
      <xdr:row>36</xdr:row>
      <xdr:rowOff>90533</xdr:rowOff>
    </xdr:to>
    <xdr:sp macro="" textlink="">
      <xdr:nvSpPr>
        <xdr:cNvPr id="293" name="フローチャート: 判断 292"/>
        <xdr:cNvSpPr/>
      </xdr:nvSpPr>
      <xdr:spPr>
        <a:xfrm>
          <a:off x="10426700" y="6161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165996</xdr:rowOff>
    </xdr:from>
    <xdr:to>
      <xdr:col>50</xdr:col>
      <xdr:colOff>114300</xdr:colOff>
      <xdr:row>37</xdr:row>
      <xdr:rowOff>23968</xdr:rowOff>
    </xdr:to>
    <xdr:cxnSp macro="">
      <xdr:nvCxnSpPr>
        <xdr:cNvPr id="294" name="直線コネクタ 293"/>
        <xdr:cNvCxnSpPr/>
      </xdr:nvCxnSpPr>
      <xdr:spPr>
        <a:xfrm>
          <a:off x="8750300" y="6338196"/>
          <a:ext cx="889000" cy="29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36596</xdr:rowOff>
    </xdr:from>
    <xdr:to>
      <xdr:col>50</xdr:col>
      <xdr:colOff>165100</xdr:colOff>
      <xdr:row>36</xdr:row>
      <xdr:rowOff>138196</xdr:rowOff>
    </xdr:to>
    <xdr:sp macro="" textlink="">
      <xdr:nvSpPr>
        <xdr:cNvPr id="295" name="フローチャート: 判断 294"/>
        <xdr:cNvSpPr/>
      </xdr:nvSpPr>
      <xdr:spPr>
        <a:xfrm>
          <a:off x="9588500" y="620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154723</xdr:rowOff>
    </xdr:from>
    <xdr:ext cx="534377" cy="259045"/>
    <xdr:sp macro="" textlink="">
      <xdr:nvSpPr>
        <xdr:cNvPr id="296" name="テキスト ボックス 295"/>
        <xdr:cNvSpPr txBox="1"/>
      </xdr:nvSpPr>
      <xdr:spPr>
        <a:xfrm>
          <a:off x="9372111" y="598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165996</xdr:rowOff>
    </xdr:from>
    <xdr:to>
      <xdr:col>45</xdr:col>
      <xdr:colOff>177800</xdr:colOff>
      <xdr:row>37</xdr:row>
      <xdr:rowOff>42416</xdr:rowOff>
    </xdr:to>
    <xdr:cxnSp macro="">
      <xdr:nvCxnSpPr>
        <xdr:cNvPr id="297" name="直線コネクタ 296"/>
        <xdr:cNvCxnSpPr/>
      </xdr:nvCxnSpPr>
      <xdr:spPr>
        <a:xfrm flipV="1">
          <a:off x="7861300" y="6338196"/>
          <a:ext cx="889000" cy="47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58900</xdr:rowOff>
    </xdr:from>
    <xdr:to>
      <xdr:col>46</xdr:col>
      <xdr:colOff>38100</xdr:colOff>
      <xdr:row>36</xdr:row>
      <xdr:rowOff>160500</xdr:rowOff>
    </xdr:to>
    <xdr:sp macro="" textlink="">
      <xdr:nvSpPr>
        <xdr:cNvPr id="298" name="フローチャート: 判断 297"/>
        <xdr:cNvSpPr/>
      </xdr:nvSpPr>
      <xdr:spPr>
        <a:xfrm>
          <a:off x="8699500" y="623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5577</xdr:rowOff>
    </xdr:from>
    <xdr:ext cx="534377" cy="259045"/>
    <xdr:sp macro="" textlink="">
      <xdr:nvSpPr>
        <xdr:cNvPr id="299" name="テキスト ボックス 298"/>
        <xdr:cNvSpPr txBox="1"/>
      </xdr:nvSpPr>
      <xdr:spPr>
        <a:xfrm>
          <a:off x="8483111" y="600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12248</xdr:rowOff>
    </xdr:from>
    <xdr:to>
      <xdr:col>41</xdr:col>
      <xdr:colOff>50800</xdr:colOff>
      <xdr:row>37</xdr:row>
      <xdr:rowOff>42416</xdr:rowOff>
    </xdr:to>
    <xdr:cxnSp macro="">
      <xdr:nvCxnSpPr>
        <xdr:cNvPr id="300" name="直線コネクタ 299"/>
        <xdr:cNvCxnSpPr/>
      </xdr:nvCxnSpPr>
      <xdr:spPr>
        <a:xfrm>
          <a:off x="6972300" y="6355898"/>
          <a:ext cx="889000" cy="3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65781</xdr:rowOff>
    </xdr:from>
    <xdr:to>
      <xdr:col>41</xdr:col>
      <xdr:colOff>101600</xdr:colOff>
      <xdr:row>36</xdr:row>
      <xdr:rowOff>167381</xdr:rowOff>
    </xdr:to>
    <xdr:sp macro="" textlink="">
      <xdr:nvSpPr>
        <xdr:cNvPr id="301" name="フローチャート: 判断 300"/>
        <xdr:cNvSpPr/>
      </xdr:nvSpPr>
      <xdr:spPr>
        <a:xfrm>
          <a:off x="7810500" y="623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12458</xdr:rowOff>
    </xdr:from>
    <xdr:ext cx="534377" cy="259045"/>
    <xdr:sp macro="" textlink="">
      <xdr:nvSpPr>
        <xdr:cNvPr id="302" name="テキスト ボックス 301"/>
        <xdr:cNvSpPr txBox="1"/>
      </xdr:nvSpPr>
      <xdr:spPr>
        <a:xfrm>
          <a:off x="7594111" y="601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74475</xdr:rowOff>
    </xdr:from>
    <xdr:to>
      <xdr:col>36</xdr:col>
      <xdr:colOff>165100</xdr:colOff>
      <xdr:row>37</xdr:row>
      <xdr:rowOff>4625</xdr:rowOff>
    </xdr:to>
    <xdr:sp macro="" textlink="">
      <xdr:nvSpPr>
        <xdr:cNvPr id="303" name="フローチャート: 判断 302"/>
        <xdr:cNvSpPr/>
      </xdr:nvSpPr>
      <xdr:spPr>
        <a:xfrm>
          <a:off x="6921500" y="62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21152</xdr:rowOff>
    </xdr:from>
    <xdr:ext cx="534377" cy="259045"/>
    <xdr:sp macro="" textlink="">
      <xdr:nvSpPr>
        <xdr:cNvPr id="304" name="テキスト ボックス 303"/>
        <xdr:cNvSpPr txBox="1"/>
      </xdr:nvSpPr>
      <xdr:spPr>
        <a:xfrm>
          <a:off x="6705111" y="602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113284</xdr:rowOff>
    </xdr:from>
    <xdr:to>
      <xdr:col>55</xdr:col>
      <xdr:colOff>50800</xdr:colOff>
      <xdr:row>36</xdr:row>
      <xdr:rowOff>43434</xdr:rowOff>
    </xdr:to>
    <xdr:sp macro="" textlink="">
      <xdr:nvSpPr>
        <xdr:cNvPr id="310" name="楕円 309"/>
        <xdr:cNvSpPr/>
      </xdr:nvSpPr>
      <xdr:spPr>
        <a:xfrm>
          <a:off x="10426700" y="611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136161</xdr:rowOff>
    </xdr:from>
    <xdr:ext cx="534377" cy="259045"/>
    <xdr:sp macro="" textlink="">
      <xdr:nvSpPr>
        <xdr:cNvPr id="311" name="補助費等該当値テキスト"/>
        <xdr:cNvSpPr txBox="1"/>
      </xdr:nvSpPr>
      <xdr:spPr>
        <a:xfrm>
          <a:off x="10528300" y="5965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144618</xdr:rowOff>
    </xdr:from>
    <xdr:to>
      <xdr:col>50</xdr:col>
      <xdr:colOff>165100</xdr:colOff>
      <xdr:row>37</xdr:row>
      <xdr:rowOff>74768</xdr:rowOff>
    </xdr:to>
    <xdr:sp macro="" textlink="">
      <xdr:nvSpPr>
        <xdr:cNvPr id="312" name="楕円 311"/>
        <xdr:cNvSpPr/>
      </xdr:nvSpPr>
      <xdr:spPr>
        <a:xfrm>
          <a:off x="9588500" y="631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65895</xdr:rowOff>
    </xdr:from>
    <xdr:ext cx="534377" cy="259045"/>
    <xdr:sp macro="" textlink="">
      <xdr:nvSpPr>
        <xdr:cNvPr id="313" name="テキスト ボックス 312"/>
        <xdr:cNvSpPr txBox="1"/>
      </xdr:nvSpPr>
      <xdr:spPr>
        <a:xfrm>
          <a:off x="9372111" y="6409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115196</xdr:rowOff>
    </xdr:from>
    <xdr:to>
      <xdr:col>46</xdr:col>
      <xdr:colOff>38100</xdr:colOff>
      <xdr:row>37</xdr:row>
      <xdr:rowOff>45346</xdr:rowOff>
    </xdr:to>
    <xdr:sp macro="" textlink="">
      <xdr:nvSpPr>
        <xdr:cNvPr id="314" name="楕円 313"/>
        <xdr:cNvSpPr/>
      </xdr:nvSpPr>
      <xdr:spPr>
        <a:xfrm>
          <a:off x="8699500" y="62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36473</xdr:rowOff>
    </xdr:from>
    <xdr:ext cx="534377" cy="259045"/>
    <xdr:sp macro="" textlink="">
      <xdr:nvSpPr>
        <xdr:cNvPr id="315" name="テキスト ボックス 314"/>
        <xdr:cNvSpPr txBox="1"/>
      </xdr:nvSpPr>
      <xdr:spPr>
        <a:xfrm>
          <a:off x="8483111" y="638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163066</xdr:rowOff>
    </xdr:from>
    <xdr:to>
      <xdr:col>41</xdr:col>
      <xdr:colOff>101600</xdr:colOff>
      <xdr:row>37</xdr:row>
      <xdr:rowOff>93216</xdr:rowOff>
    </xdr:to>
    <xdr:sp macro="" textlink="">
      <xdr:nvSpPr>
        <xdr:cNvPr id="316" name="楕円 315"/>
        <xdr:cNvSpPr/>
      </xdr:nvSpPr>
      <xdr:spPr>
        <a:xfrm>
          <a:off x="7810500" y="633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84343</xdr:rowOff>
    </xdr:from>
    <xdr:ext cx="534377" cy="259045"/>
    <xdr:sp macro="" textlink="">
      <xdr:nvSpPr>
        <xdr:cNvPr id="317" name="テキスト ボックス 316"/>
        <xdr:cNvSpPr txBox="1"/>
      </xdr:nvSpPr>
      <xdr:spPr>
        <a:xfrm>
          <a:off x="7594111" y="642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132898</xdr:rowOff>
    </xdr:from>
    <xdr:to>
      <xdr:col>36</xdr:col>
      <xdr:colOff>165100</xdr:colOff>
      <xdr:row>37</xdr:row>
      <xdr:rowOff>63048</xdr:rowOff>
    </xdr:to>
    <xdr:sp macro="" textlink="">
      <xdr:nvSpPr>
        <xdr:cNvPr id="318" name="楕円 317"/>
        <xdr:cNvSpPr/>
      </xdr:nvSpPr>
      <xdr:spPr>
        <a:xfrm>
          <a:off x="6921500" y="630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54175</xdr:rowOff>
    </xdr:from>
    <xdr:ext cx="534377" cy="259045"/>
    <xdr:sp macro="" textlink="">
      <xdr:nvSpPr>
        <xdr:cNvPr id="319" name="テキスト ボックス 318"/>
        <xdr:cNvSpPr txBox="1"/>
      </xdr:nvSpPr>
      <xdr:spPr>
        <a:xfrm>
          <a:off x="6705111" y="639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109342</xdr:rowOff>
    </xdr:from>
    <xdr:to>
      <xdr:col>54</xdr:col>
      <xdr:colOff>189865</xdr:colOff>
      <xdr:row>58</xdr:row>
      <xdr:rowOff>114474</xdr:rowOff>
    </xdr:to>
    <xdr:cxnSp macro="">
      <xdr:nvCxnSpPr>
        <xdr:cNvPr id="341" name="直線コネクタ 340"/>
        <xdr:cNvCxnSpPr/>
      </xdr:nvCxnSpPr>
      <xdr:spPr>
        <a:xfrm flipV="1">
          <a:off x="10475595" y="8853292"/>
          <a:ext cx="1270" cy="120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118301</xdr:rowOff>
    </xdr:from>
    <xdr:ext cx="534377" cy="259045"/>
    <xdr:sp macro="" textlink="">
      <xdr:nvSpPr>
        <xdr:cNvPr id="342" name="普通建設事業費最小値テキスト"/>
        <xdr:cNvSpPr txBox="1"/>
      </xdr:nvSpPr>
      <xdr:spPr>
        <a:xfrm>
          <a:off x="10528300" y="1006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114474</xdr:rowOff>
    </xdr:from>
    <xdr:to>
      <xdr:col>55</xdr:col>
      <xdr:colOff>88900</xdr:colOff>
      <xdr:row>58</xdr:row>
      <xdr:rowOff>114474</xdr:rowOff>
    </xdr:to>
    <xdr:cxnSp macro="">
      <xdr:nvCxnSpPr>
        <xdr:cNvPr id="343" name="直線コネクタ 342"/>
        <xdr:cNvCxnSpPr/>
      </xdr:nvCxnSpPr>
      <xdr:spPr>
        <a:xfrm>
          <a:off x="10388600" y="10058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56019</xdr:rowOff>
    </xdr:from>
    <xdr:ext cx="599010" cy="259045"/>
    <xdr:sp macro="" textlink="">
      <xdr:nvSpPr>
        <xdr:cNvPr id="344" name="普通建設事業費最大値テキスト"/>
        <xdr:cNvSpPr txBox="1"/>
      </xdr:nvSpPr>
      <xdr:spPr>
        <a:xfrm>
          <a:off x="10528300" y="8628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109342</xdr:rowOff>
    </xdr:from>
    <xdr:to>
      <xdr:col>55</xdr:col>
      <xdr:colOff>88900</xdr:colOff>
      <xdr:row>51</xdr:row>
      <xdr:rowOff>109342</xdr:rowOff>
    </xdr:to>
    <xdr:cxnSp macro="">
      <xdr:nvCxnSpPr>
        <xdr:cNvPr id="345" name="直線コネクタ 344"/>
        <xdr:cNvCxnSpPr/>
      </xdr:nvCxnSpPr>
      <xdr:spPr>
        <a:xfrm>
          <a:off x="10388600" y="8853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129914</xdr:rowOff>
    </xdr:from>
    <xdr:to>
      <xdr:col>55</xdr:col>
      <xdr:colOff>0</xdr:colOff>
      <xdr:row>58</xdr:row>
      <xdr:rowOff>56149</xdr:rowOff>
    </xdr:to>
    <xdr:cxnSp macro="">
      <xdr:nvCxnSpPr>
        <xdr:cNvPr id="346" name="直線コネクタ 345"/>
        <xdr:cNvCxnSpPr/>
      </xdr:nvCxnSpPr>
      <xdr:spPr>
        <a:xfrm>
          <a:off x="9639300" y="9559664"/>
          <a:ext cx="838200" cy="44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112735</xdr:rowOff>
    </xdr:from>
    <xdr:ext cx="534377" cy="259045"/>
    <xdr:sp macro="" textlink="">
      <xdr:nvSpPr>
        <xdr:cNvPr id="347" name="普通建設事業費平均値テキスト"/>
        <xdr:cNvSpPr txBox="1"/>
      </xdr:nvSpPr>
      <xdr:spPr>
        <a:xfrm>
          <a:off x="10528300" y="9713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89858</xdr:rowOff>
    </xdr:from>
    <xdr:to>
      <xdr:col>55</xdr:col>
      <xdr:colOff>50800</xdr:colOff>
      <xdr:row>58</xdr:row>
      <xdr:rowOff>20008</xdr:rowOff>
    </xdr:to>
    <xdr:sp macro="" textlink="">
      <xdr:nvSpPr>
        <xdr:cNvPr id="348" name="フローチャート: 判断 347"/>
        <xdr:cNvSpPr/>
      </xdr:nvSpPr>
      <xdr:spPr>
        <a:xfrm>
          <a:off x="10426700" y="986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129914</xdr:rowOff>
    </xdr:from>
    <xdr:to>
      <xdr:col>50</xdr:col>
      <xdr:colOff>114300</xdr:colOff>
      <xdr:row>57</xdr:row>
      <xdr:rowOff>58652</xdr:rowOff>
    </xdr:to>
    <xdr:cxnSp macro="">
      <xdr:nvCxnSpPr>
        <xdr:cNvPr id="349" name="直線コネクタ 348"/>
        <xdr:cNvCxnSpPr/>
      </xdr:nvCxnSpPr>
      <xdr:spPr>
        <a:xfrm flipV="1">
          <a:off x="8750300" y="9559664"/>
          <a:ext cx="889000" cy="27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100950</xdr:rowOff>
    </xdr:from>
    <xdr:to>
      <xdr:col>50</xdr:col>
      <xdr:colOff>165100</xdr:colOff>
      <xdr:row>58</xdr:row>
      <xdr:rowOff>31100</xdr:rowOff>
    </xdr:to>
    <xdr:sp macro="" textlink="">
      <xdr:nvSpPr>
        <xdr:cNvPr id="350" name="フローチャート: 判断 349"/>
        <xdr:cNvSpPr/>
      </xdr:nvSpPr>
      <xdr:spPr>
        <a:xfrm>
          <a:off x="9588500" y="987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22227</xdr:rowOff>
    </xdr:from>
    <xdr:ext cx="534377" cy="259045"/>
    <xdr:sp macro="" textlink="">
      <xdr:nvSpPr>
        <xdr:cNvPr id="351" name="テキスト ボックス 350"/>
        <xdr:cNvSpPr txBox="1"/>
      </xdr:nvSpPr>
      <xdr:spPr>
        <a:xfrm>
          <a:off x="9372111" y="996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164117</xdr:rowOff>
    </xdr:from>
    <xdr:to>
      <xdr:col>45</xdr:col>
      <xdr:colOff>177800</xdr:colOff>
      <xdr:row>57</xdr:row>
      <xdr:rowOff>58652</xdr:rowOff>
    </xdr:to>
    <xdr:cxnSp macro="">
      <xdr:nvCxnSpPr>
        <xdr:cNvPr id="352" name="直線コネクタ 351"/>
        <xdr:cNvCxnSpPr/>
      </xdr:nvCxnSpPr>
      <xdr:spPr>
        <a:xfrm>
          <a:off x="7861300" y="9765317"/>
          <a:ext cx="889000" cy="65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103832</xdr:rowOff>
    </xdr:from>
    <xdr:to>
      <xdr:col>46</xdr:col>
      <xdr:colOff>38100</xdr:colOff>
      <xdr:row>58</xdr:row>
      <xdr:rowOff>33982</xdr:rowOff>
    </xdr:to>
    <xdr:sp macro="" textlink="">
      <xdr:nvSpPr>
        <xdr:cNvPr id="353" name="フローチャート: 判断 352"/>
        <xdr:cNvSpPr/>
      </xdr:nvSpPr>
      <xdr:spPr>
        <a:xfrm>
          <a:off x="8699500" y="987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25109</xdr:rowOff>
    </xdr:from>
    <xdr:ext cx="534377" cy="259045"/>
    <xdr:sp macro="" textlink="">
      <xdr:nvSpPr>
        <xdr:cNvPr id="354" name="テキスト ボックス 353"/>
        <xdr:cNvSpPr txBox="1"/>
      </xdr:nvSpPr>
      <xdr:spPr>
        <a:xfrm>
          <a:off x="8483111" y="996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164117</xdr:rowOff>
    </xdr:from>
    <xdr:to>
      <xdr:col>41</xdr:col>
      <xdr:colOff>50800</xdr:colOff>
      <xdr:row>57</xdr:row>
      <xdr:rowOff>139497</xdr:rowOff>
    </xdr:to>
    <xdr:cxnSp macro="">
      <xdr:nvCxnSpPr>
        <xdr:cNvPr id="355" name="直線コネクタ 354"/>
        <xdr:cNvCxnSpPr/>
      </xdr:nvCxnSpPr>
      <xdr:spPr>
        <a:xfrm flipV="1">
          <a:off x="6972300" y="9765317"/>
          <a:ext cx="889000" cy="14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109758</xdr:rowOff>
    </xdr:from>
    <xdr:to>
      <xdr:col>41</xdr:col>
      <xdr:colOff>101600</xdr:colOff>
      <xdr:row>58</xdr:row>
      <xdr:rowOff>39908</xdr:rowOff>
    </xdr:to>
    <xdr:sp macro="" textlink="">
      <xdr:nvSpPr>
        <xdr:cNvPr id="356" name="フローチャート: 判断 355"/>
        <xdr:cNvSpPr/>
      </xdr:nvSpPr>
      <xdr:spPr>
        <a:xfrm>
          <a:off x="7810500" y="988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31035</xdr:rowOff>
    </xdr:from>
    <xdr:ext cx="534377" cy="259045"/>
    <xdr:sp macro="" textlink="">
      <xdr:nvSpPr>
        <xdr:cNvPr id="357" name="テキスト ボックス 356"/>
        <xdr:cNvSpPr txBox="1"/>
      </xdr:nvSpPr>
      <xdr:spPr>
        <a:xfrm>
          <a:off x="7594111" y="997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73428</xdr:rowOff>
    </xdr:from>
    <xdr:to>
      <xdr:col>36</xdr:col>
      <xdr:colOff>165100</xdr:colOff>
      <xdr:row>58</xdr:row>
      <xdr:rowOff>3578</xdr:rowOff>
    </xdr:to>
    <xdr:sp macro="" textlink="">
      <xdr:nvSpPr>
        <xdr:cNvPr id="358" name="フローチャート: 判断 357"/>
        <xdr:cNvSpPr/>
      </xdr:nvSpPr>
      <xdr:spPr>
        <a:xfrm>
          <a:off x="6921500" y="984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20105</xdr:rowOff>
    </xdr:from>
    <xdr:ext cx="534377" cy="259045"/>
    <xdr:sp macro="" textlink="">
      <xdr:nvSpPr>
        <xdr:cNvPr id="359" name="テキスト ボックス 358"/>
        <xdr:cNvSpPr txBox="1"/>
      </xdr:nvSpPr>
      <xdr:spPr>
        <a:xfrm>
          <a:off x="6705111" y="962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5349</xdr:rowOff>
    </xdr:from>
    <xdr:to>
      <xdr:col>55</xdr:col>
      <xdr:colOff>50800</xdr:colOff>
      <xdr:row>58</xdr:row>
      <xdr:rowOff>106949</xdr:rowOff>
    </xdr:to>
    <xdr:sp macro="" textlink="">
      <xdr:nvSpPr>
        <xdr:cNvPr id="365" name="楕円 364"/>
        <xdr:cNvSpPr/>
      </xdr:nvSpPr>
      <xdr:spPr>
        <a:xfrm>
          <a:off x="10426700" y="994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91726</xdr:rowOff>
    </xdr:from>
    <xdr:ext cx="534377" cy="259045"/>
    <xdr:sp macro="" textlink="">
      <xdr:nvSpPr>
        <xdr:cNvPr id="366" name="普通建設事業費該当値テキスト"/>
        <xdr:cNvSpPr txBox="1"/>
      </xdr:nvSpPr>
      <xdr:spPr>
        <a:xfrm>
          <a:off x="10528300" y="986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79114</xdr:rowOff>
    </xdr:from>
    <xdr:to>
      <xdr:col>50</xdr:col>
      <xdr:colOff>165100</xdr:colOff>
      <xdr:row>56</xdr:row>
      <xdr:rowOff>9264</xdr:rowOff>
    </xdr:to>
    <xdr:sp macro="" textlink="">
      <xdr:nvSpPr>
        <xdr:cNvPr id="367" name="楕円 366"/>
        <xdr:cNvSpPr/>
      </xdr:nvSpPr>
      <xdr:spPr>
        <a:xfrm>
          <a:off x="9588500" y="950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25791</xdr:rowOff>
    </xdr:from>
    <xdr:ext cx="599010" cy="259045"/>
    <xdr:sp macro="" textlink="">
      <xdr:nvSpPr>
        <xdr:cNvPr id="368" name="テキスト ボックス 367"/>
        <xdr:cNvSpPr txBox="1"/>
      </xdr:nvSpPr>
      <xdr:spPr>
        <a:xfrm>
          <a:off x="9339795" y="9284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7852</xdr:rowOff>
    </xdr:from>
    <xdr:to>
      <xdr:col>46</xdr:col>
      <xdr:colOff>38100</xdr:colOff>
      <xdr:row>57</xdr:row>
      <xdr:rowOff>109452</xdr:rowOff>
    </xdr:to>
    <xdr:sp macro="" textlink="">
      <xdr:nvSpPr>
        <xdr:cNvPr id="369" name="楕円 368"/>
        <xdr:cNvSpPr/>
      </xdr:nvSpPr>
      <xdr:spPr>
        <a:xfrm>
          <a:off x="8699500" y="978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125979</xdr:rowOff>
    </xdr:from>
    <xdr:ext cx="599010" cy="259045"/>
    <xdr:sp macro="" textlink="">
      <xdr:nvSpPr>
        <xdr:cNvPr id="370" name="テキスト ボックス 369"/>
        <xdr:cNvSpPr txBox="1"/>
      </xdr:nvSpPr>
      <xdr:spPr>
        <a:xfrm>
          <a:off x="8450795" y="9555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113317</xdr:rowOff>
    </xdr:from>
    <xdr:to>
      <xdr:col>41</xdr:col>
      <xdr:colOff>101600</xdr:colOff>
      <xdr:row>57</xdr:row>
      <xdr:rowOff>43467</xdr:rowOff>
    </xdr:to>
    <xdr:sp macro="" textlink="">
      <xdr:nvSpPr>
        <xdr:cNvPr id="371" name="楕円 370"/>
        <xdr:cNvSpPr/>
      </xdr:nvSpPr>
      <xdr:spPr>
        <a:xfrm>
          <a:off x="7810500" y="971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59994</xdr:rowOff>
    </xdr:from>
    <xdr:ext cx="599010" cy="259045"/>
    <xdr:sp macro="" textlink="">
      <xdr:nvSpPr>
        <xdr:cNvPr id="372" name="テキスト ボックス 371"/>
        <xdr:cNvSpPr txBox="1"/>
      </xdr:nvSpPr>
      <xdr:spPr>
        <a:xfrm>
          <a:off x="7561795" y="9489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88697</xdr:rowOff>
    </xdr:from>
    <xdr:to>
      <xdr:col>36</xdr:col>
      <xdr:colOff>165100</xdr:colOff>
      <xdr:row>58</xdr:row>
      <xdr:rowOff>18847</xdr:rowOff>
    </xdr:to>
    <xdr:sp macro="" textlink="">
      <xdr:nvSpPr>
        <xdr:cNvPr id="373" name="楕円 372"/>
        <xdr:cNvSpPr/>
      </xdr:nvSpPr>
      <xdr:spPr>
        <a:xfrm>
          <a:off x="6921500" y="986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9974</xdr:rowOff>
    </xdr:from>
    <xdr:ext cx="534377" cy="259045"/>
    <xdr:sp macro="" textlink="">
      <xdr:nvSpPr>
        <xdr:cNvPr id="374" name="テキスト ボックス 373"/>
        <xdr:cNvSpPr txBox="1"/>
      </xdr:nvSpPr>
      <xdr:spPr>
        <a:xfrm>
          <a:off x="6705111" y="995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0" name="テキスト ボックス 389"/>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2" name="テキスト ボックス 391"/>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144996</xdr:rowOff>
    </xdr:from>
    <xdr:to>
      <xdr:col>54</xdr:col>
      <xdr:colOff>189865</xdr:colOff>
      <xdr:row>79</xdr:row>
      <xdr:rowOff>44450</xdr:rowOff>
    </xdr:to>
    <xdr:cxnSp macro="">
      <xdr:nvCxnSpPr>
        <xdr:cNvPr id="398" name="直線コネクタ 397"/>
        <xdr:cNvCxnSpPr/>
      </xdr:nvCxnSpPr>
      <xdr:spPr>
        <a:xfrm flipV="1">
          <a:off x="10475595" y="11975046"/>
          <a:ext cx="1270" cy="1613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91673</xdr:rowOff>
    </xdr:from>
    <xdr:ext cx="599010" cy="259045"/>
    <xdr:sp macro="" textlink="">
      <xdr:nvSpPr>
        <xdr:cNvPr id="401" name="普通建設事業費 （ うち新規整備　）最大値テキスト"/>
        <xdr:cNvSpPr txBox="1"/>
      </xdr:nvSpPr>
      <xdr:spPr>
        <a:xfrm>
          <a:off x="10528300" y="11750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144996</xdr:rowOff>
    </xdr:from>
    <xdr:to>
      <xdr:col>55</xdr:col>
      <xdr:colOff>88900</xdr:colOff>
      <xdr:row>69</xdr:row>
      <xdr:rowOff>144996</xdr:rowOff>
    </xdr:to>
    <xdr:cxnSp macro="">
      <xdr:nvCxnSpPr>
        <xdr:cNvPr id="402" name="直線コネクタ 401"/>
        <xdr:cNvCxnSpPr/>
      </xdr:nvCxnSpPr>
      <xdr:spPr>
        <a:xfrm>
          <a:off x="10388600" y="11975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146462</xdr:rowOff>
    </xdr:from>
    <xdr:to>
      <xdr:col>55</xdr:col>
      <xdr:colOff>0</xdr:colOff>
      <xdr:row>79</xdr:row>
      <xdr:rowOff>23374</xdr:rowOff>
    </xdr:to>
    <xdr:cxnSp macro="">
      <xdr:nvCxnSpPr>
        <xdr:cNvPr id="403" name="直線コネクタ 402"/>
        <xdr:cNvCxnSpPr/>
      </xdr:nvCxnSpPr>
      <xdr:spPr>
        <a:xfrm>
          <a:off x="9639300" y="13519562"/>
          <a:ext cx="838200" cy="48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108858</xdr:rowOff>
    </xdr:from>
    <xdr:ext cx="534377" cy="259045"/>
    <xdr:sp macro="" textlink="">
      <xdr:nvSpPr>
        <xdr:cNvPr id="404" name="普通建設事業費 （ うち新規整備　）平均値テキスト"/>
        <xdr:cNvSpPr txBox="1"/>
      </xdr:nvSpPr>
      <xdr:spPr>
        <a:xfrm>
          <a:off x="10528300" y="13310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85981</xdr:rowOff>
    </xdr:from>
    <xdr:to>
      <xdr:col>55</xdr:col>
      <xdr:colOff>50800</xdr:colOff>
      <xdr:row>79</xdr:row>
      <xdr:rowOff>16131</xdr:rowOff>
    </xdr:to>
    <xdr:sp macro="" textlink="">
      <xdr:nvSpPr>
        <xdr:cNvPr id="405" name="フローチャート: 判断 404"/>
        <xdr:cNvSpPr/>
      </xdr:nvSpPr>
      <xdr:spPr>
        <a:xfrm>
          <a:off x="10426700" y="134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88102</xdr:rowOff>
    </xdr:from>
    <xdr:to>
      <xdr:col>50</xdr:col>
      <xdr:colOff>114300</xdr:colOff>
      <xdr:row>78</xdr:row>
      <xdr:rowOff>146462</xdr:rowOff>
    </xdr:to>
    <xdr:cxnSp macro="">
      <xdr:nvCxnSpPr>
        <xdr:cNvPr id="406" name="直線コネクタ 405"/>
        <xdr:cNvCxnSpPr/>
      </xdr:nvCxnSpPr>
      <xdr:spPr>
        <a:xfrm>
          <a:off x="8750300" y="13461202"/>
          <a:ext cx="889000" cy="58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87052</xdr:rowOff>
    </xdr:from>
    <xdr:to>
      <xdr:col>50</xdr:col>
      <xdr:colOff>165100</xdr:colOff>
      <xdr:row>79</xdr:row>
      <xdr:rowOff>17202</xdr:rowOff>
    </xdr:to>
    <xdr:sp macro="" textlink="">
      <xdr:nvSpPr>
        <xdr:cNvPr id="407" name="フローチャート: 判断 406"/>
        <xdr:cNvSpPr/>
      </xdr:nvSpPr>
      <xdr:spPr>
        <a:xfrm>
          <a:off x="9588500" y="1346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33729</xdr:rowOff>
    </xdr:from>
    <xdr:ext cx="534377" cy="259045"/>
    <xdr:sp macro="" textlink="">
      <xdr:nvSpPr>
        <xdr:cNvPr id="408" name="テキスト ボックス 407"/>
        <xdr:cNvSpPr txBox="1"/>
      </xdr:nvSpPr>
      <xdr:spPr>
        <a:xfrm>
          <a:off x="9372111" y="1323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91004</xdr:rowOff>
    </xdr:from>
    <xdr:to>
      <xdr:col>45</xdr:col>
      <xdr:colOff>177800</xdr:colOff>
      <xdr:row>78</xdr:row>
      <xdr:rowOff>88102</xdr:rowOff>
    </xdr:to>
    <xdr:cxnSp macro="">
      <xdr:nvCxnSpPr>
        <xdr:cNvPr id="409" name="直線コネクタ 408"/>
        <xdr:cNvCxnSpPr/>
      </xdr:nvCxnSpPr>
      <xdr:spPr>
        <a:xfrm>
          <a:off x="7861300" y="13292654"/>
          <a:ext cx="889000" cy="168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73766</xdr:rowOff>
    </xdr:from>
    <xdr:to>
      <xdr:col>46</xdr:col>
      <xdr:colOff>38100</xdr:colOff>
      <xdr:row>79</xdr:row>
      <xdr:rowOff>3916</xdr:rowOff>
    </xdr:to>
    <xdr:sp macro="" textlink="">
      <xdr:nvSpPr>
        <xdr:cNvPr id="410" name="フローチャート: 判断 409"/>
        <xdr:cNvSpPr/>
      </xdr:nvSpPr>
      <xdr:spPr>
        <a:xfrm>
          <a:off x="8699500" y="1344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166493</xdr:rowOff>
    </xdr:from>
    <xdr:ext cx="534377" cy="259045"/>
    <xdr:sp macro="" textlink="">
      <xdr:nvSpPr>
        <xdr:cNvPr id="411" name="テキスト ボックス 410"/>
        <xdr:cNvSpPr txBox="1"/>
      </xdr:nvSpPr>
      <xdr:spPr>
        <a:xfrm>
          <a:off x="8483111" y="1353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91004</xdr:rowOff>
    </xdr:from>
    <xdr:to>
      <xdr:col>41</xdr:col>
      <xdr:colOff>50800</xdr:colOff>
      <xdr:row>78</xdr:row>
      <xdr:rowOff>29190</xdr:rowOff>
    </xdr:to>
    <xdr:cxnSp macro="">
      <xdr:nvCxnSpPr>
        <xdr:cNvPr id="412" name="直線コネクタ 411"/>
        <xdr:cNvCxnSpPr/>
      </xdr:nvCxnSpPr>
      <xdr:spPr>
        <a:xfrm flipV="1">
          <a:off x="6972300" y="13292654"/>
          <a:ext cx="889000" cy="109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82370</xdr:rowOff>
    </xdr:from>
    <xdr:to>
      <xdr:col>41</xdr:col>
      <xdr:colOff>101600</xdr:colOff>
      <xdr:row>79</xdr:row>
      <xdr:rowOff>12520</xdr:rowOff>
    </xdr:to>
    <xdr:sp macro="" textlink="">
      <xdr:nvSpPr>
        <xdr:cNvPr id="413" name="フローチャート: 判断 412"/>
        <xdr:cNvSpPr/>
      </xdr:nvSpPr>
      <xdr:spPr>
        <a:xfrm>
          <a:off x="7810500" y="13455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3647</xdr:rowOff>
    </xdr:from>
    <xdr:ext cx="534377" cy="259045"/>
    <xdr:sp macro="" textlink="">
      <xdr:nvSpPr>
        <xdr:cNvPr id="414" name="テキスト ボックス 413"/>
        <xdr:cNvSpPr txBox="1"/>
      </xdr:nvSpPr>
      <xdr:spPr>
        <a:xfrm>
          <a:off x="7594111" y="13548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9275</xdr:rowOff>
    </xdr:from>
    <xdr:to>
      <xdr:col>36</xdr:col>
      <xdr:colOff>165100</xdr:colOff>
      <xdr:row>78</xdr:row>
      <xdr:rowOff>110875</xdr:rowOff>
    </xdr:to>
    <xdr:sp macro="" textlink="">
      <xdr:nvSpPr>
        <xdr:cNvPr id="415" name="フローチャート: 判断 414"/>
        <xdr:cNvSpPr/>
      </xdr:nvSpPr>
      <xdr:spPr>
        <a:xfrm>
          <a:off x="6921500" y="1338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102002</xdr:rowOff>
    </xdr:from>
    <xdr:ext cx="534377" cy="259045"/>
    <xdr:sp macro="" textlink="">
      <xdr:nvSpPr>
        <xdr:cNvPr id="416" name="テキスト ボックス 415"/>
        <xdr:cNvSpPr txBox="1"/>
      </xdr:nvSpPr>
      <xdr:spPr>
        <a:xfrm>
          <a:off x="6705111" y="13475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144024</xdr:rowOff>
    </xdr:from>
    <xdr:to>
      <xdr:col>55</xdr:col>
      <xdr:colOff>50800</xdr:colOff>
      <xdr:row>79</xdr:row>
      <xdr:rowOff>74174</xdr:rowOff>
    </xdr:to>
    <xdr:sp macro="" textlink="">
      <xdr:nvSpPr>
        <xdr:cNvPr id="422" name="楕円 421"/>
        <xdr:cNvSpPr/>
      </xdr:nvSpPr>
      <xdr:spPr>
        <a:xfrm>
          <a:off x="10426700" y="1351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64409</xdr:rowOff>
    </xdr:from>
    <xdr:ext cx="469744" cy="259045"/>
    <xdr:sp macro="" textlink="">
      <xdr:nvSpPr>
        <xdr:cNvPr id="423" name="普通建設事業費 （ うち新規整備　）該当値テキスト"/>
        <xdr:cNvSpPr txBox="1"/>
      </xdr:nvSpPr>
      <xdr:spPr>
        <a:xfrm>
          <a:off x="10528300" y="13437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95662</xdr:rowOff>
    </xdr:from>
    <xdr:to>
      <xdr:col>50</xdr:col>
      <xdr:colOff>165100</xdr:colOff>
      <xdr:row>79</xdr:row>
      <xdr:rowOff>25812</xdr:rowOff>
    </xdr:to>
    <xdr:sp macro="" textlink="">
      <xdr:nvSpPr>
        <xdr:cNvPr id="424" name="楕円 423"/>
        <xdr:cNvSpPr/>
      </xdr:nvSpPr>
      <xdr:spPr>
        <a:xfrm>
          <a:off x="9588500" y="13468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16939</xdr:rowOff>
    </xdr:from>
    <xdr:ext cx="534377" cy="259045"/>
    <xdr:sp macro="" textlink="">
      <xdr:nvSpPr>
        <xdr:cNvPr id="425" name="テキスト ボックス 424"/>
        <xdr:cNvSpPr txBox="1"/>
      </xdr:nvSpPr>
      <xdr:spPr>
        <a:xfrm>
          <a:off x="9372111" y="13561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37302</xdr:rowOff>
    </xdr:from>
    <xdr:to>
      <xdr:col>46</xdr:col>
      <xdr:colOff>38100</xdr:colOff>
      <xdr:row>78</xdr:row>
      <xdr:rowOff>138902</xdr:rowOff>
    </xdr:to>
    <xdr:sp macro="" textlink="">
      <xdr:nvSpPr>
        <xdr:cNvPr id="426" name="楕円 425"/>
        <xdr:cNvSpPr/>
      </xdr:nvSpPr>
      <xdr:spPr>
        <a:xfrm>
          <a:off x="8699500" y="1341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155429</xdr:rowOff>
    </xdr:from>
    <xdr:ext cx="534377" cy="259045"/>
    <xdr:sp macro="" textlink="">
      <xdr:nvSpPr>
        <xdr:cNvPr id="427" name="テキスト ボックス 426"/>
        <xdr:cNvSpPr txBox="1"/>
      </xdr:nvSpPr>
      <xdr:spPr>
        <a:xfrm>
          <a:off x="8483111" y="13185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40204</xdr:rowOff>
    </xdr:from>
    <xdr:to>
      <xdr:col>41</xdr:col>
      <xdr:colOff>101600</xdr:colOff>
      <xdr:row>77</xdr:row>
      <xdr:rowOff>141804</xdr:rowOff>
    </xdr:to>
    <xdr:sp macro="" textlink="">
      <xdr:nvSpPr>
        <xdr:cNvPr id="428" name="楕円 427"/>
        <xdr:cNvSpPr/>
      </xdr:nvSpPr>
      <xdr:spPr>
        <a:xfrm>
          <a:off x="7810500" y="1324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158331</xdr:rowOff>
    </xdr:from>
    <xdr:ext cx="534377" cy="259045"/>
    <xdr:sp macro="" textlink="">
      <xdr:nvSpPr>
        <xdr:cNvPr id="429" name="テキスト ボックス 428"/>
        <xdr:cNvSpPr txBox="1"/>
      </xdr:nvSpPr>
      <xdr:spPr>
        <a:xfrm>
          <a:off x="7594111" y="1301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149840</xdr:rowOff>
    </xdr:from>
    <xdr:to>
      <xdr:col>36</xdr:col>
      <xdr:colOff>165100</xdr:colOff>
      <xdr:row>78</xdr:row>
      <xdr:rowOff>79990</xdr:rowOff>
    </xdr:to>
    <xdr:sp macro="" textlink="">
      <xdr:nvSpPr>
        <xdr:cNvPr id="430" name="楕円 429"/>
        <xdr:cNvSpPr/>
      </xdr:nvSpPr>
      <xdr:spPr>
        <a:xfrm>
          <a:off x="6921500" y="133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96517</xdr:rowOff>
    </xdr:from>
    <xdr:ext cx="534377" cy="259045"/>
    <xdr:sp macro="" textlink="">
      <xdr:nvSpPr>
        <xdr:cNvPr id="431" name="テキスト ボックス 430"/>
        <xdr:cNvSpPr txBox="1"/>
      </xdr:nvSpPr>
      <xdr:spPr>
        <a:xfrm>
          <a:off x="6705111" y="1312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2" name="直線コネクタ 441"/>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3" name="テキスト ボックス 442"/>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6" name="直線コネクタ 445"/>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7" name="テキスト ボックス 446"/>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93</xdr:row>
      <xdr:rowOff>60176</xdr:rowOff>
    </xdr:from>
    <xdr:to>
      <xdr:col>54</xdr:col>
      <xdr:colOff>189865</xdr:colOff>
      <xdr:row>98</xdr:row>
      <xdr:rowOff>12889</xdr:rowOff>
    </xdr:to>
    <xdr:cxnSp macro="">
      <xdr:nvCxnSpPr>
        <xdr:cNvPr id="451" name="直線コネクタ 450"/>
        <xdr:cNvCxnSpPr/>
      </xdr:nvCxnSpPr>
      <xdr:spPr>
        <a:xfrm flipV="1">
          <a:off x="10475595" y="16005026"/>
          <a:ext cx="1270" cy="809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16716</xdr:rowOff>
    </xdr:from>
    <xdr:ext cx="469744" cy="259045"/>
    <xdr:sp macro="" textlink="">
      <xdr:nvSpPr>
        <xdr:cNvPr id="452" name="普通建設事業費 （ うち更新整備　）最小値テキスト"/>
        <xdr:cNvSpPr txBox="1"/>
      </xdr:nvSpPr>
      <xdr:spPr>
        <a:xfrm>
          <a:off x="10528300" y="16818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12889</xdr:rowOff>
    </xdr:from>
    <xdr:to>
      <xdr:col>55</xdr:col>
      <xdr:colOff>88900</xdr:colOff>
      <xdr:row>98</xdr:row>
      <xdr:rowOff>12889</xdr:rowOff>
    </xdr:to>
    <xdr:cxnSp macro="">
      <xdr:nvCxnSpPr>
        <xdr:cNvPr id="453" name="直線コネクタ 452"/>
        <xdr:cNvCxnSpPr/>
      </xdr:nvCxnSpPr>
      <xdr:spPr>
        <a:xfrm>
          <a:off x="10388600" y="16814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6853</xdr:rowOff>
    </xdr:from>
    <xdr:ext cx="599010" cy="259045"/>
    <xdr:sp macro="" textlink="">
      <xdr:nvSpPr>
        <xdr:cNvPr id="454" name="普通建設事業費 （ うち更新整備　）最大値テキスト"/>
        <xdr:cNvSpPr txBox="1"/>
      </xdr:nvSpPr>
      <xdr:spPr>
        <a:xfrm>
          <a:off x="10528300" y="15780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93</xdr:row>
      <xdr:rowOff>60176</xdr:rowOff>
    </xdr:from>
    <xdr:to>
      <xdr:col>55</xdr:col>
      <xdr:colOff>88900</xdr:colOff>
      <xdr:row>93</xdr:row>
      <xdr:rowOff>60176</xdr:rowOff>
    </xdr:to>
    <xdr:cxnSp macro="">
      <xdr:nvCxnSpPr>
        <xdr:cNvPr id="455" name="直線コネクタ 454"/>
        <xdr:cNvCxnSpPr/>
      </xdr:nvCxnSpPr>
      <xdr:spPr>
        <a:xfrm>
          <a:off x="10388600" y="1600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47134</xdr:rowOff>
    </xdr:from>
    <xdr:to>
      <xdr:col>55</xdr:col>
      <xdr:colOff>0</xdr:colOff>
      <xdr:row>97</xdr:row>
      <xdr:rowOff>57049</xdr:rowOff>
    </xdr:to>
    <xdr:cxnSp macro="">
      <xdr:nvCxnSpPr>
        <xdr:cNvPr id="456" name="直線コネクタ 455"/>
        <xdr:cNvCxnSpPr/>
      </xdr:nvCxnSpPr>
      <xdr:spPr>
        <a:xfrm>
          <a:off x="9639300" y="15649084"/>
          <a:ext cx="838200" cy="103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93981</xdr:rowOff>
    </xdr:from>
    <xdr:ext cx="534377" cy="259045"/>
    <xdr:sp macro="" textlink="">
      <xdr:nvSpPr>
        <xdr:cNvPr id="457" name="普通建設事業費 （ うち更新整備　）平均値テキスト"/>
        <xdr:cNvSpPr txBox="1"/>
      </xdr:nvSpPr>
      <xdr:spPr>
        <a:xfrm>
          <a:off x="10528300" y="16381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71104</xdr:rowOff>
    </xdr:from>
    <xdr:to>
      <xdr:col>55</xdr:col>
      <xdr:colOff>50800</xdr:colOff>
      <xdr:row>97</xdr:row>
      <xdr:rowOff>1254</xdr:rowOff>
    </xdr:to>
    <xdr:sp macro="" textlink="">
      <xdr:nvSpPr>
        <xdr:cNvPr id="458" name="フローチャート: 判断 457"/>
        <xdr:cNvSpPr/>
      </xdr:nvSpPr>
      <xdr:spPr>
        <a:xfrm>
          <a:off x="10426700" y="16530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47134</xdr:rowOff>
    </xdr:from>
    <xdr:to>
      <xdr:col>50</xdr:col>
      <xdr:colOff>114300</xdr:colOff>
      <xdr:row>96</xdr:row>
      <xdr:rowOff>25000</xdr:rowOff>
    </xdr:to>
    <xdr:cxnSp macro="">
      <xdr:nvCxnSpPr>
        <xdr:cNvPr id="459" name="直線コネクタ 458"/>
        <xdr:cNvCxnSpPr/>
      </xdr:nvCxnSpPr>
      <xdr:spPr>
        <a:xfrm flipV="1">
          <a:off x="8750300" y="15649084"/>
          <a:ext cx="889000" cy="83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99999</xdr:rowOff>
    </xdr:from>
    <xdr:to>
      <xdr:col>50</xdr:col>
      <xdr:colOff>165100</xdr:colOff>
      <xdr:row>97</xdr:row>
      <xdr:rowOff>30149</xdr:rowOff>
    </xdr:to>
    <xdr:sp macro="" textlink="">
      <xdr:nvSpPr>
        <xdr:cNvPr id="460" name="フローチャート: 判断 459"/>
        <xdr:cNvSpPr/>
      </xdr:nvSpPr>
      <xdr:spPr>
        <a:xfrm>
          <a:off x="9588500" y="16559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21276</xdr:rowOff>
    </xdr:from>
    <xdr:ext cx="534377" cy="259045"/>
    <xdr:sp macro="" textlink="">
      <xdr:nvSpPr>
        <xdr:cNvPr id="461" name="テキスト ボックス 460"/>
        <xdr:cNvSpPr txBox="1"/>
      </xdr:nvSpPr>
      <xdr:spPr>
        <a:xfrm>
          <a:off x="9372111" y="16651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25000</xdr:rowOff>
    </xdr:from>
    <xdr:to>
      <xdr:col>45</xdr:col>
      <xdr:colOff>177800</xdr:colOff>
      <xdr:row>96</xdr:row>
      <xdr:rowOff>137368</xdr:rowOff>
    </xdr:to>
    <xdr:cxnSp macro="">
      <xdr:nvCxnSpPr>
        <xdr:cNvPr id="462" name="直線コネクタ 461"/>
        <xdr:cNvCxnSpPr/>
      </xdr:nvCxnSpPr>
      <xdr:spPr>
        <a:xfrm flipV="1">
          <a:off x="7861300" y="16484200"/>
          <a:ext cx="889000" cy="112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128797</xdr:rowOff>
    </xdr:from>
    <xdr:to>
      <xdr:col>46</xdr:col>
      <xdr:colOff>38100</xdr:colOff>
      <xdr:row>97</xdr:row>
      <xdr:rowOff>58947</xdr:rowOff>
    </xdr:to>
    <xdr:sp macro="" textlink="">
      <xdr:nvSpPr>
        <xdr:cNvPr id="463" name="フローチャート: 判断 462"/>
        <xdr:cNvSpPr/>
      </xdr:nvSpPr>
      <xdr:spPr>
        <a:xfrm>
          <a:off x="8699500" y="1658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50074</xdr:rowOff>
    </xdr:from>
    <xdr:ext cx="534377" cy="259045"/>
    <xdr:sp macro="" textlink="">
      <xdr:nvSpPr>
        <xdr:cNvPr id="464" name="テキスト ボックス 463"/>
        <xdr:cNvSpPr txBox="1"/>
      </xdr:nvSpPr>
      <xdr:spPr>
        <a:xfrm>
          <a:off x="8483111" y="16680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137368</xdr:rowOff>
    </xdr:from>
    <xdr:to>
      <xdr:col>41</xdr:col>
      <xdr:colOff>50800</xdr:colOff>
      <xdr:row>97</xdr:row>
      <xdr:rowOff>88796</xdr:rowOff>
    </xdr:to>
    <xdr:cxnSp macro="">
      <xdr:nvCxnSpPr>
        <xdr:cNvPr id="465" name="直線コネクタ 464"/>
        <xdr:cNvCxnSpPr/>
      </xdr:nvCxnSpPr>
      <xdr:spPr>
        <a:xfrm flipV="1">
          <a:off x="6972300" y="16596568"/>
          <a:ext cx="889000" cy="12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128763</xdr:rowOff>
    </xdr:from>
    <xdr:to>
      <xdr:col>41</xdr:col>
      <xdr:colOff>101600</xdr:colOff>
      <xdr:row>97</xdr:row>
      <xdr:rowOff>58913</xdr:rowOff>
    </xdr:to>
    <xdr:sp macro="" textlink="">
      <xdr:nvSpPr>
        <xdr:cNvPr id="466" name="フローチャート: 判断 465"/>
        <xdr:cNvSpPr/>
      </xdr:nvSpPr>
      <xdr:spPr>
        <a:xfrm>
          <a:off x="7810500" y="1658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50040</xdr:rowOff>
    </xdr:from>
    <xdr:ext cx="534377" cy="259045"/>
    <xdr:sp macro="" textlink="">
      <xdr:nvSpPr>
        <xdr:cNvPr id="467" name="テキスト ボックス 466"/>
        <xdr:cNvSpPr txBox="1"/>
      </xdr:nvSpPr>
      <xdr:spPr>
        <a:xfrm>
          <a:off x="7594111" y="1668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155366</xdr:rowOff>
    </xdr:from>
    <xdr:to>
      <xdr:col>36</xdr:col>
      <xdr:colOff>165100</xdr:colOff>
      <xdr:row>97</xdr:row>
      <xdr:rowOff>85516</xdr:rowOff>
    </xdr:to>
    <xdr:sp macro="" textlink="">
      <xdr:nvSpPr>
        <xdr:cNvPr id="468" name="フローチャート: 判断 467"/>
        <xdr:cNvSpPr/>
      </xdr:nvSpPr>
      <xdr:spPr>
        <a:xfrm>
          <a:off x="6921500" y="1661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102043</xdr:rowOff>
    </xdr:from>
    <xdr:ext cx="534377" cy="259045"/>
    <xdr:sp macro="" textlink="">
      <xdr:nvSpPr>
        <xdr:cNvPr id="469" name="テキスト ボックス 468"/>
        <xdr:cNvSpPr txBox="1"/>
      </xdr:nvSpPr>
      <xdr:spPr>
        <a:xfrm>
          <a:off x="6705111" y="1638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6249</xdr:rowOff>
    </xdr:from>
    <xdr:to>
      <xdr:col>55</xdr:col>
      <xdr:colOff>50800</xdr:colOff>
      <xdr:row>97</xdr:row>
      <xdr:rowOff>107849</xdr:rowOff>
    </xdr:to>
    <xdr:sp macro="" textlink="">
      <xdr:nvSpPr>
        <xdr:cNvPr id="475" name="楕円 474"/>
        <xdr:cNvSpPr/>
      </xdr:nvSpPr>
      <xdr:spPr>
        <a:xfrm>
          <a:off x="10426700" y="1663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156126</xdr:rowOff>
    </xdr:from>
    <xdr:ext cx="534377" cy="259045"/>
    <xdr:sp macro="" textlink="">
      <xdr:nvSpPr>
        <xdr:cNvPr id="476" name="普通建設事業費 （ うち更新整備　）該当値テキスト"/>
        <xdr:cNvSpPr txBox="1"/>
      </xdr:nvSpPr>
      <xdr:spPr>
        <a:xfrm>
          <a:off x="10528300" y="1661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167784</xdr:rowOff>
    </xdr:from>
    <xdr:to>
      <xdr:col>50</xdr:col>
      <xdr:colOff>165100</xdr:colOff>
      <xdr:row>91</xdr:row>
      <xdr:rowOff>97934</xdr:rowOff>
    </xdr:to>
    <xdr:sp macro="" textlink="">
      <xdr:nvSpPr>
        <xdr:cNvPr id="477" name="楕円 476"/>
        <xdr:cNvSpPr/>
      </xdr:nvSpPr>
      <xdr:spPr>
        <a:xfrm>
          <a:off x="9588500" y="155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89</xdr:row>
      <xdr:rowOff>114461</xdr:rowOff>
    </xdr:from>
    <xdr:ext cx="599010" cy="259045"/>
    <xdr:sp macro="" textlink="">
      <xdr:nvSpPr>
        <xdr:cNvPr id="478" name="テキスト ボックス 477"/>
        <xdr:cNvSpPr txBox="1"/>
      </xdr:nvSpPr>
      <xdr:spPr>
        <a:xfrm>
          <a:off x="9339795" y="15373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145650</xdr:rowOff>
    </xdr:from>
    <xdr:to>
      <xdr:col>46</xdr:col>
      <xdr:colOff>38100</xdr:colOff>
      <xdr:row>96</xdr:row>
      <xdr:rowOff>75800</xdr:rowOff>
    </xdr:to>
    <xdr:sp macro="" textlink="">
      <xdr:nvSpPr>
        <xdr:cNvPr id="479" name="楕円 478"/>
        <xdr:cNvSpPr/>
      </xdr:nvSpPr>
      <xdr:spPr>
        <a:xfrm>
          <a:off x="8699500" y="1643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92327</xdr:rowOff>
    </xdr:from>
    <xdr:ext cx="534377" cy="259045"/>
    <xdr:sp macro="" textlink="">
      <xdr:nvSpPr>
        <xdr:cNvPr id="480" name="テキスト ボックス 479"/>
        <xdr:cNvSpPr txBox="1"/>
      </xdr:nvSpPr>
      <xdr:spPr>
        <a:xfrm>
          <a:off x="8483111" y="16208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86568</xdr:rowOff>
    </xdr:from>
    <xdr:to>
      <xdr:col>41</xdr:col>
      <xdr:colOff>101600</xdr:colOff>
      <xdr:row>97</xdr:row>
      <xdr:rowOff>16718</xdr:rowOff>
    </xdr:to>
    <xdr:sp macro="" textlink="">
      <xdr:nvSpPr>
        <xdr:cNvPr id="481" name="楕円 480"/>
        <xdr:cNvSpPr/>
      </xdr:nvSpPr>
      <xdr:spPr>
        <a:xfrm>
          <a:off x="7810500" y="1654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33245</xdr:rowOff>
    </xdr:from>
    <xdr:ext cx="534377" cy="259045"/>
    <xdr:sp macro="" textlink="">
      <xdr:nvSpPr>
        <xdr:cNvPr id="482" name="テキスト ボックス 481"/>
        <xdr:cNvSpPr txBox="1"/>
      </xdr:nvSpPr>
      <xdr:spPr>
        <a:xfrm>
          <a:off x="7594111" y="16320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37996</xdr:rowOff>
    </xdr:from>
    <xdr:to>
      <xdr:col>36</xdr:col>
      <xdr:colOff>165100</xdr:colOff>
      <xdr:row>97</xdr:row>
      <xdr:rowOff>139596</xdr:rowOff>
    </xdr:to>
    <xdr:sp macro="" textlink="">
      <xdr:nvSpPr>
        <xdr:cNvPr id="483" name="楕円 482"/>
        <xdr:cNvSpPr/>
      </xdr:nvSpPr>
      <xdr:spPr>
        <a:xfrm>
          <a:off x="6921500" y="1666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130723</xdr:rowOff>
    </xdr:from>
    <xdr:ext cx="534377" cy="259045"/>
    <xdr:sp macro="" textlink="">
      <xdr:nvSpPr>
        <xdr:cNvPr id="484" name="テキスト ボックス 483"/>
        <xdr:cNvSpPr txBox="1"/>
      </xdr:nvSpPr>
      <xdr:spPr>
        <a:xfrm>
          <a:off x="6705111" y="1676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0" name="テキスト ボックス 49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2" name="テキスト ボックス 50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65875</xdr:rowOff>
    </xdr:from>
    <xdr:to>
      <xdr:col>85</xdr:col>
      <xdr:colOff>126364</xdr:colOff>
      <xdr:row>39</xdr:row>
      <xdr:rowOff>44450</xdr:rowOff>
    </xdr:to>
    <xdr:cxnSp macro="">
      <xdr:nvCxnSpPr>
        <xdr:cNvPr id="508" name="直線コネクタ 507"/>
        <xdr:cNvCxnSpPr/>
      </xdr:nvCxnSpPr>
      <xdr:spPr>
        <a:xfrm flipV="1">
          <a:off x="16317595" y="5209375"/>
          <a:ext cx="1269" cy="152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9"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12552</xdr:rowOff>
    </xdr:from>
    <xdr:ext cx="599010" cy="259045"/>
    <xdr:sp macro="" textlink="">
      <xdr:nvSpPr>
        <xdr:cNvPr id="511" name="災害復旧事業費最大値テキスト"/>
        <xdr:cNvSpPr txBox="1"/>
      </xdr:nvSpPr>
      <xdr:spPr>
        <a:xfrm>
          <a:off x="16370300" y="4984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65875</xdr:rowOff>
    </xdr:from>
    <xdr:to>
      <xdr:col>86</xdr:col>
      <xdr:colOff>25400</xdr:colOff>
      <xdr:row>30</xdr:row>
      <xdr:rowOff>65875</xdr:rowOff>
    </xdr:to>
    <xdr:cxnSp macro="">
      <xdr:nvCxnSpPr>
        <xdr:cNvPr id="512" name="直線コネクタ 511"/>
        <xdr:cNvCxnSpPr/>
      </xdr:nvCxnSpPr>
      <xdr:spPr>
        <a:xfrm>
          <a:off x="16230600" y="5209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19482</xdr:rowOff>
    </xdr:from>
    <xdr:to>
      <xdr:col>85</xdr:col>
      <xdr:colOff>127000</xdr:colOff>
      <xdr:row>39</xdr:row>
      <xdr:rowOff>22428</xdr:rowOff>
    </xdr:to>
    <xdr:cxnSp macro="">
      <xdr:nvCxnSpPr>
        <xdr:cNvPr id="513" name="直線コネクタ 512"/>
        <xdr:cNvCxnSpPr/>
      </xdr:nvCxnSpPr>
      <xdr:spPr>
        <a:xfrm flipV="1">
          <a:off x="15481300" y="6706032"/>
          <a:ext cx="838200" cy="2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106570</xdr:rowOff>
    </xdr:from>
    <xdr:ext cx="469744" cy="259045"/>
    <xdr:sp macro="" textlink="">
      <xdr:nvSpPr>
        <xdr:cNvPr id="514" name="災害復旧事業費平均値テキスト"/>
        <xdr:cNvSpPr txBox="1"/>
      </xdr:nvSpPr>
      <xdr:spPr>
        <a:xfrm>
          <a:off x="16370300" y="6450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83693</xdr:rowOff>
    </xdr:from>
    <xdr:to>
      <xdr:col>85</xdr:col>
      <xdr:colOff>177800</xdr:colOff>
      <xdr:row>39</xdr:row>
      <xdr:rowOff>13843</xdr:rowOff>
    </xdr:to>
    <xdr:sp macro="" textlink="">
      <xdr:nvSpPr>
        <xdr:cNvPr id="515" name="フローチャート: 判断 514"/>
        <xdr:cNvSpPr/>
      </xdr:nvSpPr>
      <xdr:spPr>
        <a:xfrm>
          <a:off x="16268700" y="659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22428</xdr:rowOff>
    </xdr:from>
    <xdr:to>
      <xdr:col>81</xdr:col>
      <xdr:colOff>50800</xdr:colOff>
      <xdr:row>39</xdr:row>
      <xdr:rowOff>33350</xdr:rowOff>
    </xdr:to>
    <xdr:cxnSp macro="">
      <xdr:nvCxnSpPr>
        <xdr:cNvPr id="516" name="直線コネクタ 515"/>
        <xdr:cNvCxnSpPr/>
      </xdr:nvCxnSpPr>
      <xdr:spPr>
        <a:xfrm flipV="1">
          <a:off x="14592300" y="6708978"/>
          <a:ext cx="889000" cy="10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93129</xdr:rowOff>
    </xdr:from>
    <xdr:to>
      <xdr:col>81</xdr:col>
      <xdr:colOff>101600</xdr:colOff>
      <xdr:row>39</xdr:row>
      <xdr:rowOff>23279</xdr:rowOff>
    </xdr:to>
    <xdr:sp macro="" textlink="">
      <xdr:nvSpPr>
        <xdr:cNvPr id="517" name="フローチャート: 判断 516"/>
        <xdr:cNvSpPr/>
      </xdr:nvSpPr>
      <xdr:spPr>
        <a:xfrm>
          <a:off x="15430500" y="660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39806</xdr:rowOff>
    </xdr:from>
    <xdr:ext cx="469744" cy="259045"/>
    <xdr:sp macro="" textlink="">
      <xdr:nvSpPr>
        <xdr:cNvPr id="518" name="テキスト ボックス 517"/>
        <xdr:cNvSpPr txBox="1"/>
      </xdr:nvSpPr>
      <xdr:spPr>
        <a:xfrm>
          <a:off x="15246428" y="638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33350</xdr:rowOff>
    </xdr:from>
    <xdr:to>
      <xdr:col>76</xdr:col>
      <xdr:colOff>114300</xdr:colOff>
      <xdr:row>39</xdr:row>
      <xdr:rowOff>39129</xdr:rowOff>
    </xdr:to>
    <xdr:cxnSp macro="">
      <xdr:nvCxnSpPr>
        <xdr:cNvPr id="519" name="直線コネクタ 518"/>
        <xdr:cNvCxnSpPr/>
      </xdr:nvCxnSpPr>
      <xdr:spPr>
        <a:xfrm flipV="1">
          <a:off x="13703300" y="6719900"/>
          <a:ext cx="889000" cy="5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107214</xdr:rowOff>
    </xdr:from>
    <xdr:to>
      <xdr:col>76</xdr:col>
      <xdr:colOff>165100</xdr:colOff>
      <xdr:row>39</xdr:row>
      <xdr:rowOff>37364</xdr:rowOff>
    </xdr:to>
    <xdr:sp macro="" textlink="">
      <xdr:nvSpPr>
        <xdr:cNvPr id="520" name="フローチャート: 判断 519"/>
        <xdr:cNvSpPr/>
      </xdr:nvSpPr>
      <xdr:spPr>
        <a:xfrm>
          <a:off x="14541500" y="662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53890</xdr:rowOff>
    </xdr:from>
    <xdr:ext cx="469744" cy="259045"/>
    <xdr:sp macro="" textlink="">
      <xdr:nvSpPr>
        <xdr:cNvPr id="521" name="テキスト ボックス 520"/>
        <xdr:cNvSpPr txBox="1"/>
      </xdr:nvSpPr>
      <xdr:spPr>
        <a:xfrm>
          <a:off x="14357428" y="6397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39129</xdr:rowOff>
    </xdr:from>
    <xdr:to>
      <xdr:col>71</xdr:col>
      <xdr:colOff>177800</xdr:colOff>
      <xdr:row>39</xdr:row>
      <xdr:rowOff>43853</xdr:rowOff>
    </xdr:to>
    <xdr:cxnSp macro="">
      <xdr:nvCxnSpPr>
        <xdr:cNvPr id="522" name="直線コネクタ 521"/>
        <xdr:cNvCxnSpPr/>
      </xdr:nvCxnSpPr>
      <xdr:spPr>
        <a:xfrm flipV="1">
          <a:off x="12814300" y="6725679"/>
          <a:ext cx="889000" cy="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140043</xdr:rowOff>
    </xdr:from>
    <xdr:to>
      <xdr:col>72</xdr:col>
      <xdr:colOff>38100</xdr:colOff>
      <xdr:row>39</xdr:row>
      <xdr:rowOff>70193</xdr:rowOff>
    </xdr:to>
    <xdr:sp macro="" textlink="">
      <xdr:nvSpPr>
        <xdr:cNvPr id="523" name="フローチャート: 判断 522"/>
        <xdr:cNvSpPr/>
      </xdr:nvSpPr>
      <xdr:spPr>
        <a:xfrm>
          <a:off x="13652500" y="665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86720</xdr:rowOff>
    </xdr:from>
    <xdr:ext cx="469744" cy="259045"/>
    <xdr:sp macro="" textlink="">
      <xdr:nvSpPr>
        <xdr:cNvPr id="524" name="テキスト ボックス 523"/>
        <xdr:cNvSpPr txBox="1"/>
      </xdr:nvSpPr>
      <xdr:spPr>
        <a:xfrm>
          <a:off x="13468428" y="6430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128029</xdr:rowOff>
    </xdr:from>
    <xdr:to>
      <xdr:col>67</xdr:col>
      <xdr:colOff>101600</xdr:colOff>
      <xdr:row>39</xdr:row>
      <xdr:rowOff>58179</xdr:rowOff>
    </xdr:to>
    <xdr:sp macro="" textlink="">
      <xdr:nvSpPr>
        <xdr:cNvPr id="525" name="フローチャート: 判断 524"/>
        <xdr:cNvSpPr/>
      </xdr:nvSpPr>
      <xdr:spPr>
        <a:xfrm>
          <a:off x="12763500" y="6643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74706</xdr:rowOff>
    </xdr:from>
    <xdr:ext cx="469744" cy="259045"/>
    <xdr:sp macro="" textlink="">
      <xdr:nvSpPr>
        <xdr:cNvPr id="526" name="テキスト ボックス 525"/>
        <xdr:cNvSpPr txBox="1"/>
      </xdr:nvSpPr>
      <xdr:spPr>
        <a:xfrm>
          <a:off x="12579428" y="6418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140132</xdr:rowOff>
    </xdr:from>
    <xdr:to>
      <xdr:col>85</xdr:col>
      <xdr:colOff>177800</xdr:colOff>
      <xdr:row>39</xdr:row>
      <xdr:rowOff>70282</xdr:rowOff>
    </xdr:to>
    <xdr:sp macro="" textlink="">
      <xdr:nvSpPr>
        <xdr:cNvPr id="532" name="楕円 531"/>
        <xdr:cNvSpPr/>
      </xdr:nvSpPr>
      <xdr:spPr>
        <a:xfrm>
          <a:off x="16268700" y="665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62120</xdr:rowOff>
    </xdr:from>
    <xdr:ext cx="469744" cy="259045"/>
    <xdr:sp macro="" textlink="">
      <xdr:nvSpPr>
        <xdr:cNvPr id="533" name="災害復旧事業費該当値テキスト"/>
        <xdr:cNvSpPr txBox="1"/>
      </xdr:nvSpPr>
      <xdr:spPr>
        <a:xfrm>
          <a:off x="16370300" y="6577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143078</xdr:rowOff>
    </xdr:from>
    <xdr:to>
      <xdr:col>81</xdr:col>
      <xdr:colOff>101600</xdr:colOff>
      <xdr:row>39</xdr:row>
      <xdr:rowOff>73228</xdr:rowOff>
    </xdr:to>
    <xdr:sp macro="" textlink="">
      <xdr:nvSpPr>
        <xdr:cNvPr id="534" name="楕円 533"/>
        <xdr:cNvSpPr/>
      </xdr:nvSpPr>
      <xdr:spPr>
        <a:xfrm>
          <a:off x="15430500" y="665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64355</xdr:rowOff>
    </xdr:from>
    <xdr:ext cx="469744" cy="259045"/>
    <xdr:sp macro="" textlink="">
      <xdr:nvSpPr>
        <xdr:cNvPr id="535" name="テキスト ボックス 534"/>
        <xdr:cNvSpPr txBox="1"/>
      </xdr:nvSpPr>
      <xdr:spPr>
        <a:xfrm>
          <a:off x="15246428" y="675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154000</xdr:rowOff>
    </xdr:from>
    <xdr:to>
      <xdr:col>76</xdr:col>
      <xdr:colOff>165100</xdr:colOff>
      <xdr:row>39</xdr:row>
      <xdr:rowOff>84150</xdr:rowOff>
    </xdr:to>
    <xdr:sp macro="" textlink="">
      <xdr:nvSpPr>
        <xdr:cNvPr id="536" name="楕円 535"/>
        <xdr:cNvSpPr/>
      </xdr:nvSpPr>
      <xdr:spPr>
        <a:xfrm>
          <a:off x="14541500" y="66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75277</xdr:rowOff>
    </xdr:from>
    <xdr:ext cx="378565" cy="259045"/>
    <xdr:sp macro="" textlink="">
      <xdr:nvSpPr>
        <xdr:cNvPr id="537" name="テキスト ボックス 536"/>
        <xdr:cNvSpPr txBox="1"/>
      </xdr:nvSpPr>
      <xdr:spPr>
        <a:xfrm>
          <a:off x="14403017" y="6761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159779</xdr:rowOff>
    </xdr:from>
    <xdr:to>
      <xdr:col>72</xdr:col>
      <xdr:colOff>38100</xdr:colOff>
      <xdr:row>39</xdr:row>
      <xdr:rowOff>89929</xdr:rowOff>
    </xdr:to>
    <xdr:sp macro="" textlink="">
      <xdr:nvSpPr>
        <xdr:cNvPr id="538" name="楕円 537"/>
        <xdr:cNvSpPr/>
      </xdr:nvSpPr>
      <xdr:spPr>
        <a:xfrm>
          <a:off x="13652500" y="667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81056</xdr:rowOff>
    </xdr:from>
    <xdr:ext cx="378565" cy="259045"/>
    <xdr:sp macro="" textlink="">
      <xdr:nvSpPr>
        <xdr:cNvPr id="539" name="テキスト ボックス 538"/>
        <xdr:cNvSpPr txBox="1"/>
      </xdr:nvSpPr>
      <xdr:spPr>
        <a:xfrm>
          <a:off x="13514017" y="67676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164503</xdr:rowOff>
    </xdr:from>
    <xdr:to>
      <xdr:col>67</xdr:col>
      <xdr:colOff>101600</xdr:colOff>
      <xdr:row>39</xdr:row>
      <xdr:rowOff>94653</xdr:rowOff>
    </xdr:to>
    <xdr:sp macro="" textlink="">
      <xdr:nvSpPr>
        <xdr:cNvPr id="540" name="楕円 539"/>
        <xdr:cNvSpPr/>
      </xdr:nvSpPr>
      <xdr:spPr>
        <a:xfrm>
          <a:off x="12763500" y="667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85780</xdr:rowOff>
    </xdr:from>
    <xdr:ext cx="313932" cy="259045"/>
    <xdr:sp macro="" textlink="">
      <xdr:nvSpPr>
        <xdr:cNvPr id="541" name="テキスト ボックス 540"/>
        <xdr:cNvSpPr txBox="1"/>
      </xdr:nvSpPr>
      <xdr:spPr>
        <a:xfrm>
          <a:off x="12657333" y="67723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2" name="テキスト ボックス 60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6" name="テキスト ボックス 60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8" name="テキスト ボックス 60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0" name="テキスト ボックス 60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74955</xdr:rowOff>
    </xdr:from>
    <xdr:to>
      <xdr:col>85</xdr:col>
      <xdr:colOff>126364</xdr:colOff>
      <xdr:row>78</xdr:row>
      <xdr:rowOff>28181</xdr:rowOff>
    </xdr:to>
    <xdr:cxnSp macro="">
      <xdr:nvCxnSpPr>
        <xdr:cNvPr id="614" name="直線コネクタ 613"/>
        <xdr:cNvCxnSpPr/>
      </xdr:nvCxnSpPr>
      <xdr:spPr>
        <a:xfrm flipV="1">
          <a:off x="16317595" y="12076455"/>
          <a:ext cx="1269" cy="132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32008</xdr:rowOff>
    </xdr:from>
    <xdr:ext cx="534377" cy="259045"/>
    <xdr:sp macro="" textlink="">
      <xdr:nvSpPr>
        <xdr:cNvPr id="615" name="公債費最小値テキスト"/>
        <xdr:cNvSpPr txBox="1"/>
      </xdr:nvSpPr>
      <xdr:spPr>
        <a:xfrm>
          <a:off x="16370300" y="1340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28181</xdr:rowOff>
    </xdr:from>
    <xdr:to>
      <xdr:col>86</xdr:col>
      <xdr:colOff>25400</xdr:colOff>
      <xdr:row>78</xdr:row>
      <xdr:rowOff>28181</xdr:rowOff>
    </xdr:to>
    <xdr:cxnSp macro="">
      <xdr:nvCxnSpPr>
        <xdr:cNvPr id="616" name="直線コネクタ 615"/>
        <xdr:cNvCxnSpPr/>
      </xdr:nvCxnSpPr>
      <xdr:spPr>
        <a:xfrm>
          <a:off x="16230600" y="1340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21632</xdr:rowOff>
    </xdr:from>
    <xdr:ext cx="599010" cy="259045"/>
    <xdr:sp macro="" textlink="">
      <xdr:nvSpPr>
        <xdr:cNvPr id="617" name="公債費最大値テキスト"/>
        <xdr:cNvSpPr txBox="1"/>
      </xdr:nvSpPr>
      <xdr:spPr>
        <a:xfrm>
          <a:off x="16370300" y="11851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74955</xdr:rowOff>
    </xdr:from>
    <xdr:to>
      <xdr:col>86</xdr:col>
      <xdr:colOff>25400</xdr:colOff>
      <xdr:row>70</xdr:row>
      <xdr:rowOff>74955</xdr:rowOff>
    </xdr:to>
    <xdr:cxnSp macro="">
      <xdr:nvCxnSpPr>
        <xdr:cNvPr id="618" name="直線コネクタ 617"/>
        <xdr:cNvCxnSpPr/>
      </xdr:nvCxnSpPr>
      <xdr:spPr>
        <a:xfrm>
          <a:off x="16230600" y="12076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69202</xdr:rowOff>
    </xdr:from>
    <xdr:to>
      <xdr:col>85</xdr:col>
      <xdr:colOff>127000</xdr:colOff>
      <xdr:row>75</xdr:row>
      <xdr:rowOff>128460</xdr:rowOff>
    </xdr:to>
    <xdr:cxnSp macro="">
      <xdr:nvCxnSpPr>
        <xdr:cNvPr id="619" name="直線コネクタ 618"/>
        <xdr:cNvCxnSpPr/>
      </xdr:nvCxnSpPr>
      <xdr:spPr>
        <a:xfrm flipV="1">
          <a:off x="15481300" y="12927952"/>
          <a:ext cx="838200" cy="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3776</xdr:rowOff>
    </xdr:from>
    <xdr:ext cx="534377" cy="259045"/>
    <xdr:sp macro="" textlink="">
      <xdr:nvSpPr>
        <xdr:cNvPr id="620" name="公債費平均値テキスト"/>
        <xdr:cNvSpPr txBox="1"/>
      </xdr:nvSpPr>
      <xdr:spPr>
        <a:xfrm>
          <a:off x="16370300" y="12862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25349</xdr:rowOff>
    </xdr:from>
    <xdr:to>
      <xdr:col>85</xdr:col>
      <xdr:colOff>177800</xdr:colOff>
      <xdr:row>75</xdr:row>
      <xdr:rowOff>126949</xdr:rowOff>
    </xdr:to>
    <xdr:sp macro="" textlink="">
      <xdr:nvSpPr>
        <xdr:cNvPr id="621" name="フローチャート: 判断 620"/>
        <xdr:cNvSpPr/>
      </xdr:nvSpPr>
      <xdr:spPr>
        <a:xfrm>
          <a:off x="162687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128460</xdr:rowOff>
    </xdr:from>
    <xdr:to>
      <xdr:col>81</xdr:col>
      <xdr:colOff>50800</xdr:colOff>
      <xdr:row>75</xdr:row>
      <xdr:rowOff>140221</xdr:rowOff>
    </xdr:to>
    <xdr:cxnSp macro="">
      <xdr:nvCxnSpPr>
        <xdr:cNvPr id="622" name="直線コネクタ 621"/>
        <xdr:cNvCxnSpPr/>
      </xdr:nvCxnSpPr>
      <xdr:spPr>
        <a:xfrm flipV="1">
          <a:off x="14592300" y="12987210"/>
          <a:ext cx="889000" cy="1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39865</xdr:rowOff>
    </xdr:from>
    <xdr:to>
      <xdr:col>81</xdr:col>
      <xdr:colOff>101600</xdr:colOff>
      <xdr:row>75</xdr:row>
      <xdr:rowOff>141465</xdr:rowOff>
    </xdr:to>
    <xdr:sp macro="" textlink="">
      <xdr:nvSpPr>
        <xdr:cNvPr id="623" name="フローチャート: 判断 622"/>
        <xdr:cNvSpPr/>
      </xdr:nvSpPr>
      <xdr:spPr>
        <a:xfrm>
          <a:off x="15430500" y="128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157992</xdr:rowOff>
    </xdr:from>
    <xdr:ext cx="534377" cy="259045"/>
    <xdr:sp macro="" textlink="">
      <xdr:nvSpPr>
        <xdr:cNvPr id="624" name="テキスト ボックス 623"/>
        <xdr:cNvSpPr txBox="1"/>
      </xdr:nvSpPr>
      <xdr:spPr>
        <a:xfrm>
          <a:off x="15214111" y="1267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140221</xdr:rowOff>
    </xdr:from>
    <xdr:to>
      <xdr:col>76</xdr:col>
      <xdr:colOff>114300</xdr:colOff>
      <xdr:row>75</xdr:row>
      <xdr:rowOff>159410</xdr:rowOff>
    </xdr:to>
    <xdr:cxnSp macro="">
      <xdr:nvCxnSpPr>
        <xdr:cNvPr id="625" name="直線コネクタ 624"/>
        <xdr:cNvCxnSpPr/>
      </xdr:nvCxnSpPr>
      <xdr:spPr>
        <a:xfrm flipV="1">
          <a:off x="13703300" y="12998971"/>
          <a:ext cx="889000" cy="1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32741</xdr:rowOff>
    </xdr:from>
    <xdr:to>
      <xdr:col>76</xdr:col>
      <xdr:colOff>165100</xdr:colOff>
      <xdr:row>75</xdr:row>
      <xdr:rowOff>134341</xdr:rowOff>
    </xdr:to>
    <xdr:sp macro="" textlink="">
      <xdr:nvSpPr>
        <xdr:cNvPr id="626" name="フローチャート: 判断 625"/>
        <xdr:cNvSpPr/>
      </xdr:nvSpPr>
      <xdr:spPr>
        <a:xfrm>
          <a:off x="145415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150868</xdr:rowOff>
    </xdr:from>
    <xdr:ext cx="534377" cy="259045"/>
    <xdr:sp macro="" textlink="">
      <xdr:nvSpPr>
        <xdr:cNvPr id="627" name="テキスト ボックス 626"/>
        <xdr:cNvSpPr txBox="1"/>
      </xdr:nvSpPr>
      <xdr:spPr>
        <a:xfrm>
          <a:off x="14325111" y="1266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40932</xdr:rowOff>
    </xdr:from>
    <xdr:to>
      <xdr:col>71</xdr:col>
      <xdr:colOff>177800</xdr:colOff>
      <xdr:row>75</xdr:row>
      <xdr:rowOff>159410</xdr:rowOff>
    </xdr:to>
    <xdr:cxnSp macro="">
      <xdr:nvCxnSpPr>
        <xdr:cNvPr id="628" name="直線コネクタ 627"/>
        <xdr:cNvCxnSpPr/>
      </xdr:nvCxnSpPr>
      <xdr:spPr>
        <a:xfrm>
          <a:off x="12814300" y="12728232"/>
          <a:ext cx="889000" cy="289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11075</xdr:rowOff>
    </xdr:from>
    <xdr:to>
      <xdr:col>72</xdr:col>
      <xdr:colOff>38100</xdr:colOff>
      <xdr:row>75</xdr:row>
      <xdr:rowOff>112675</xdr:rowOff>
    </xdr:to>
    <xdr:sp macro="" textlink="">
      <xdr:nvSpPr>
        <xdr:cNvPr id="629" name="フローチャート: 判断 628"/>
        <xdr:cNvSpPr/>
      </xdr:nvSpPr>
      <xdr:spPr>
        <a:xfrm>
          <a:off x="13652500" y="1286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129202</xdr:rowOff>
    </xdr:from>
    <xdr:ext cx="534377" cy="259045"/>
    <xdr:sp macro="" textlink="">
      <xdr:nvSpPr>
        <xdr:cNvPr id="630" name="テキスト ボックス 629"/>
        <xdr:cNvSpPr txBox="1"/>
      </xdr:nvSpPr>
      <xdr:spPr>
        <a:xfrm>
          <a:off x="13436111" y="1264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150990</xdr:rowOff>
    </xdr:from>
    <xdr:to>
      <xdr:col>67</xdr:col>
      <xdr:colOff>101600</xdr:colOff>
      <xdr:row>75</xdr:row>
      <xdr:rowOff>81140</xdr:rowOff>
    </xdr:to>
    <xdr:sp macro="" textlink="">
      <xdr:nvSpPr>
        <xdr:cNvPr id="631" name="フローチャート: 判断 630"/>
        <xdr:cNvSpPr/>
      </xdr:nvSpPr>
      <xdr:spPr>
        <a:xfrm>
          <a:off x="12763500" y="1283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72267</xdr:rowOff>
    </xdr:from>
    <xdr:ext cx="534377" cy="259045"/>
    <xdr:sp macro="" textlink="">
      <xdr:nvSpPr>
        <xdr:cNvPr id="632" name="テキスト ボックス 631"/>
        <xdr:cNvSpPr txBox="1"/>
      </xdr:nvSpPr>
      <xdr:spPr>
        <a:xfrm>
          <a:off x="12547111" y="1293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18402</xdr:rowOff>
    </xdr:from>
    <xdr:to>
      <xdr:col>85</xdr:col>
      <xdr:colOff>177800</xdr:colOff>
      <xdr:row>75</xdr:row>
      <xdr:rowOff>120002</xdr:rowOff>
    </xdr:to>
    <xdr:sp macro="" textlink="">
      <xdr:nvSpPr>
        <xdr:cNvPr id="638" name="楕円 637"/>
        <xdr:cNvSpPr/>
      </xdr:nvSpPr>
      <xdr:spPr>
        <a:xfrm>
          <a:off x="16268700" y="1287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41279</xdr:rowOff>
    </xdr:from>
    <xdr:ext cx="534377" cy="259045"/>
    <xdr:sp macro="" textlink="">
      <xdr:nvSpPr>
        <xdr:cNvPr id="639" name="公債費該当値テキスト"/>
        <xdr:cNvSpPr txBox="1"/>
      </xdr:nvSpPr>
      <xdr:spPr>
        <a:xfrm>
          <a:off x="16370300" y="1272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77660</xdr:rowOff>
    </xdr:from>
    <xdr:to>
      <xdr:col>81</xdr:col>
      <xdr:colOff>101600</xdr:colOff>
      <xdr:row>76</xdr:row>
      <xdr:rowOff>7810</xdr:rowOff>
    </xdr:to>
    <xdr:sp macro="" textlink="">
      <xdr:nvSpPr>
        <xdr:cNvPr id="640" name="楕円 639"/>
        <xdr:cNvSpPr/>
      </xdr:nvSpPr>
      <xdr:spPr>
        <a:xfrm>
          <a:off x="15430500" y="1293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170387</xdr:rowOff>
    </xdr:from>
    <xdr:ext cx="534377" cy="259045"/>
    <xdr:sp macro="" textlink="">
      <xdr:nvSpPr>
        <xdr:cNvPr id="641" name="テキスト ボックス 640"/>
        <xdr:cNvSpPr txBox="1"/>
      </xdr:nvSpPr>
      <xdr:spPr>
        <a:xfrm>
          <a:off x="15214111" y="1302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89421</xdr:rowOff>
    </xdr:from>
    <xdr:to>
      <xdr:col>76</xdr:col>
      <xdr:colOff>165100</xdr:colOff>
      <xdr:row>76</xdr:row>
      <xdr:rowOff>19571</xdr:rowOff>
    </xdr:to>
    <xdr:sp macro="" textlink="">
      <xdr:nvSpPr>
        <xdr:cNvPr id="642" name="楕円 641"/>
        <xdr:cNvSpPr/>
      </xdr:nvSpPr>
      <xdr:spPr>
        <a:xfrm>
          <a:off x="14541500" y="1294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10698</xdr:rowOff>
    </xdr:from>
    <xdr:ext cx="534377" cy="259045"/>
    <xdr:sp macro="" textlink="">
      <xdr:nvSpPr>
        <xdr:cNvPr id="643" name="テキスト ボックス 642"/>
        <xdr:cNvSpPr txBox="1"/>
      </xdr:nvSpPr>
      <xdr:spPr>
        <a:xfrm>
          <a:off x="14325111" y="1304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108610</xdr:rowOff>
    </xdr:from>
    <xdr:to>
      <xdr:col>72</xdr:col>
      <xdr:colOff>38100</xdr:colOff>
      <xdr:row>76</xdr:row>
      <xdr:rowOff>38760</xdr:rowOff>
    </xdr:to>
    <xdr:sp macro="" textlink="">
      <xdr:nvSpPr>
        <xdr:cNvPr id="644" name="楕円 643"/>
        <xdr:cNvSpPr/>
      </xdr:nvSpPr>
      <xdr:spPr>
        <a:xfrm>
          <a:off x="13652500" y="1296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29887</xdr:rowOff>
    </xdr:from>
    <xdr:ext cx="534377" cy="259045"/>
    <xdr:sp macro="" textlink="">
      <xdr:nvSpPr>
        <xdr:cNvPr id="645" name="テキスト ボックス 644"/>
        <xdr:cNvSpPr txBox="1"/>
      </xdr:nvSpPr>
      <xdr:spPr>
        <a:xfrm>
          <a:off x="13436111" y="13060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161582</xdr:rowOff>
    </xdr:from>
    <xdr:to>
      <xdr:col>67</xdr:col>
      <xdr:colOff>101600</xdr:colOff>
      <xdr:row>74</xdr:row>
      <xdr:rowOff>91732</xdr:rowOff>
    </xdr:to>
    <xdr:sp macro="" textlink="">
      <xdr:nvSpPr>
        <xdr:cNvPr id="646" name="楕円 645"/>
        <xdr:cNvSpPr/>
      </xdr:nvSpPr>
      <xdr:spPr>
        <a:xfrm>
          <a:off x="12763500" y="1267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108259</xdr:rowOff>
    </xdr:from>
    <xdr:ext cx="534377" cy="259045"/>
    <xdr:sp macro="" textlink="">
      <xdr:nvSpPr>
        <xdr:cNvPr id="647" name="テキスト ボックス 646"/>
        <xdr:cNvSpPr txBox="1"/>
      </xdr:nvSpPr>
      <xdr:spPr>
        <a:xfrm>
          <a:off x="12547111" y="12452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8" name="直線コネクタ 65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9" name="テキスト ボックス 65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0" name="直線コネクタ 65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1" name="テキスト ボックス 66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2" name="直線コネクタ 66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3" name="テキスト ボックス 66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4" name="直線コネクタ 66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5" name="テキスト ボックス 66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45786</xdr:rowOff>
    </xdr:from>
    <xdr:to>
      <xdr:col>85</xdr:col>
      <xdr:colOff>126364</xdr:colOff>
      <xdr:row>98</xdr:row>
      <xdr:rowOff>139650</xdr:rowOff>
    </xdr:to>
    <xdr:cxnSp macro="">
      <xdr:nvCxnSpPr>
        <xdr:cNvPr id="669" name="直線コネクタ 668"/>
        <xdr:cNvCxnSpPr/>
      </xdr:nvCxnSpPr>
      <xdr:spPr>
        <a:xfrm flipV="1">
          <a:off x="16317595" y="15647736"/>
          <a:ext cx="1269" cy="1294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143477</xdr:rowOff>
    </xdr:from>
    <xdr:ext cx="313932" cy="259045"/>
    <xdr:sp macro="" textlink="">
      <xdr:nvSpPr>
        <xdr:cNvPr id="670" name="積立金最小値テキスト"/>
        <xdr:cNvSpPr txBox="1"/>
      </xdr:nvSpPr>
      <xdr:spPr>
        <a:xfrm>
          <a:off x="16370300" y="169455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139650</xdr:rowOff>
    </xdr:from>
    <xdr:to>
      <xdr:col>86</xdr:col>
      <xdr:colOff>25400</xdr:colOff>
      <xdr:row>98</xdr:row>
      <xdr:rowOff>139650</xdr:rowOff>
    </xdr:to>
    <xdr:cxnSp macro="">
      <xdr:nvCxnSpPr>
        <xdr:cNvPr id="671" name="直線コネクタ 670"/>
        <xdr:cNvCxnSpPr/>
      </xdr:nvCxnSpPr>
      <xdr:spPr>
        <a:xfrm>
          <a:off x="16230600" y="1694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163913</xdr:rowOff>
    </xdr:from>
    <xdr:ext cx="599010" cy="259045"/>
    <xdr:sp macro="" textlink="">
      <xdr:nvSpPr>
        <xdr:cNvPr id="672" name="積立金最大値テキスト"/>
        <xdr:cNvSpPr txBox="1"/>
      </xdr:nvSpPr>
      <xdr:spPr>
        <a:xfrm>
          <a:off x="16370300" y="15422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45786</xdr:rowOff>
    </xdr:from>
    <xdr:to>
      <xdr:col>86</xdr:col>
      <xdr:colOff>25400</xdr:colOff>
      <xdr:row>91</xdr:row>
      <xdr:rowOff>45786</xdr:rowOff>
    </xdr:to>
    <xdr:cxnSp macro="">
      <xdr:nvCxnSpPr>
        <xdr:cNvPr id="673" name="直線コネクタ 672"/>
        <xdr:cNvCxnSpPr/>
      </xdr:nvCxnSpPr>
      <xdr:spPr>
        <a:xfrm>
          <a:off x="16230600" y="1564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164700</xdr:rowOff>
    </xdr:from>
    <xdr:to>
      <xdr:col>85</xdr:col>
      <xdr:colOff>127000</xdr:colOff>
      <xdr:row>98</xdr:row>
      <xdr:rowOff>13742</xdr:rowOff>
    </xdr:to>
    <xdr:cxnSp macro="">
      <xdr:nvCxnSpPr>
        <xdr:cNvPr id="674" name="直線コネクタ 673"/>
        <xdr:cNvCxnSpPr/>
      </xdr:nvCxnSpPr>
      <xdr:spPr>
        <a:xfrm>
          <a:off x="15481300" y="16795350"/>
          <a:ext cx="838200" cy="20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168587</xdr:rowOff>
    </xdr:from>
    <xdr:ext cx="534377" cy="259045"/>
    <xdr:sp macro="" textlink="">
      <xdr:nvSpPr>
        <xdr:cNvPr id="675" name="積立金平均値テキスト"/>
        <xdr:cNvSpPr txBox="1"/>
      </xdr:nvSpPr>
      <xdr:spPr>
        <a:xfrm>
          <a:off x="16370300" y="16799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18710</xdr:rowOff>
    </xdr:from>
    <xdr:to>
      <xdr:col>85</xdr:col>
      <xdr:colOff>177800</xdr:colOff>
      <xdr:row>98</xdr:row>
      <xdr:rowOff>120310</xdr:rowOff>
    </xdr:to>
    <xdr:sp macro="" textlink="">
      <xdr:nvSpPr>
        <xdr:cNvPr id="676" name="フローチャート: 判断 675"/>
        <xdr:cNvSpPr/>
      </xdr:nvSpPr>
      <xdr:spPr>
        <a:xfrm>
          <a:off x="16268700" y="1682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164700</xdr:rowOff>
    </xdr:from>
    <xdr:to>
      <xdr:col>81</xdr:col>
      <xdr:colOff>50800</xdr:colOff>
      <xdr:row>98</xdr:row>
      <xdr:rowOff>107074</xdr:rowOff>
    </xdr:to>
    <xdr:cxnSp macro="">
      <xdr:nvCxnSpPr>
        <xdr:cNvPr id="677" name="直線コネクタ 676"/>
        <xdr:cNvCxnSpPr/>
      </xdr:nvCxnSpPr>
      <xdr:spPr>
        <a:xfrm flipV="1">
          <a:off x="14592300" y="16795350"/>
          <a:ext cx="889000" cy="113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28811</xdr:rowOff>
    </xdr:from>
    <xdr:to>
      <xdr:col>81</xdr:col>
      <xdr:colOff>101600</xdr:colOff>
      <xdr:row>98</xdr:row>
      <xdr:rowOff>130411</xdr:rowOff>
    </xdr:to>
    <xdr:sp macro="" textlink="">
      <xdr:nvSpPr>
        <xdr:cNvPr id="678" name="フローチャート: 判断 677"/>
        <xdr:cNvSpPr/>
      </xdr:nvSpPr>
      <xdr:spPr>
        <a:xfrm>
          <a:off x="15430500" y="1683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121538</xdr:rowOff>
    </xdr:from>
    <xdr:ext cx="534377" cy="259045"/>
    <xdr:sp macro="" textlink="">
      <xdr:nvSpPr>
        <xdr:cNvPr id="679" name="テキスト ボックス 678"/>
        <xdr:cNvSpPr txBox="1"/>
      </xdr:nvSpPr>
      <xdr:spPr>
        <a:xfrm>
          <a:off x="15214111" y="1692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57789</xdr:rowOff>
    </xdr:from>
    <xdr:to>
      <xdr:col>76</xdr:col>
      <xdr:colOff>114300</xdr:colOff>
      <xdr:row>98</xdr:row>
      <xdr:rowOff>107074</xdr:rowOff>
    </xdr:to>
    <xdr:cxnSp macro="">
      <xdr:nvCxnSpPr>
        <xdr:cNvPr id="680" name="直線コネクタ 679"/>
        <xdr:cNvCxnSpPr/>
      </xdr:nvCxnSpPr>
      <xdr:spPr>
        <a:xfrm>
          <a:off x="13703300" y="16688439"/>
          <a:ext cx="889000" cy="220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26908</xdr:rowOff>
    </xdr:from>
    <xdr:to>
      <xdr:col>76</xdr:col>
      <xdr:colOff>165100</xdr:colOff>
      <xdr:row>98</xdr:row>
      <xdr:rowOff>128508</xdr:rowOff>
    </xdr:to>
    <xdr:sp macro="" textlink="">
      <xdr:nvSpPr>
        <xdr:cNvPr id="681" name="フローチャート: 判断 680"/>
        <xdr:cNvSpPr/>
      </xdr:nvSpPr>
      <xdr:spPr>
        <a:xfrm>
          <a:off x="14541500" y="168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145035</xdr:rowOff>
    </xdr:from>
    <xdr:ext cx="534377" cy="259045"/>
    <xdr:sp macro="" textlink="">
      <xdr:nvSpPr>
        <xdr:cNvPr id="682" name="テキスト ボックス 681"/>
        <xdr:cNvSpPr txBox="1"/>
      </xdr:nvSpPr>
      <xdr:spPr>
        <a:xfrm>
          <a:off x="14325111" y="16604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57789</xdr:rowOff>
    </xdr:from>
    <xdr:to>
      <xdr:col>71</xdr:col>
      <xdr:colOff>177800</xdr:colOff>
      <xdr:row>98</xdr:row>
      <xdr:rowOff>39967</xdr:rowOff>
    </xdr:to>
    <xdr:cxnSp macro="">
      <xdr:nvCxnSpPr>
        <xdr:cNvPr id="683" name="直線コネクタ 682"/>
        <xdr:cNvCxnSpPr/>
      </xdr:nvCxnSpPr>
      <xdr:spPr>
        <a:xfrm flipV="1">
          <a:off x="12814300" y="16688439"/>
          <a:ext cx="889000" cy="153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32916</xdr:rowOff>
    </xdr:from>
    <xdr:to>
      <xdr:col>72</xdr:col>
      <xdr:colOff>38100</xdr:colOff>
      <xdr:row>98</xdr:row>
      <xdr:rowOff>134516</xdr:rowOff>
    </xdr:to>
    <xdr:sp macro="" textlink="">
      <xdr:nvSpPr>
        <xdr:cNvPr id="684" name="フローチャート: 判断 683"/>
        <xdr:cNvSpPr/>
      </xdr:nvSpPr>
      <xdr:spPr>
        <a:xfrm>
          <a:off x="13652500" y="1683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125643</xdr:rowOff>
    </xdr:from>
    <xdr:ext cx="534377" cy="259045"/>
    <xdr:sp macro="" textlink="">
      <xdr:nvSpPr>
        <xdr:cNvPr id="685" name="テキスト ボックス 684"/>
        <xdr:cNvSpPr txBox="1"/>
      </xdr:nvSpPr>
      <xdr:spPr>
        <a:xfrm>
          <a:off x="13436111" y="1692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24626</xdr:rowOff>
    </xdr:from>
    <xdr:to>
      <xdr:col>67</xdr:col>
      <xdr:colOff>101600</xdr:colOff>
      <xdr:row>98</xdr:row>
      <xdr:rowOff>126226</xdr:rowOff>
    </xdr:to>
    <xdr:sp macro="" textlink="">
      <xdr:nvSpPr>
        <xdr:cNvPr id="686" name="フローチャート: 判断 685"/>
        <xdr:cNvSpPr/>
      </xdr:nvSpPr>
      <xdr:spPr>
        <a:xfrm>
          <a:off x="12763500" y="1682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117353</xdr:rowOff>
    </xdr:from>
    <xdr:ext cx="534377" cy="259045"/>
    <xdr:sp macro="" textlink="">
      <xdr:nvSpPr>
        <xdr:cNvPr id="687" name="テキスト ボックス 686"/>
        <xdr:cNvSpPr txBox="1"/>
      </xdr:nvSpPr>
      <xdr:spPr>
        <a:xfrm>
          <a:off x="12547111" y="1691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134392</xdr:rowOff>
    </xdr:from>
    <xdr:to>
      <xdr:col>85</xdr:col>
      <xdr:colOff>177800</xdr:colOff>
      <xdr:row>98</xdr:row>
      <xdr:rowOff>64542</xdr:rowOff>
    </xdr:to>
    <xdr:sp macro="" textlink="">
      <xdr:nvSpPr>
        <xdr:cNvPr id="693" name="楕円 692"/>
        <xdr:cNvSpPr/>
      </xdr:nvSpPr>
      <xdr:spPr>
        <a:xfrm>
          <a:off x="16268700" y="1676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93769</xdr:rowOff>
    </xdr:from>
    <xdr:ext cx="534377" cy="259045"/>
    <xdr:sp macro="" textlink="">
      <xdr:nvSpPr>
        <xdr:cNvPr id="694" name="積立金該当値テキスト"/>
        <xdr:cNvSpPr txBox="1"/>
      </xdr:nvSpPr>
      <xdr:spPr>
        <a:xfrm>
          <a:off x="16370300" y="16552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113900</xdr:rowOff>
    </xdr:from>
    <xdr:to>
      <xdr:col>81</xdr:col>
      <xdr:colOff>101600</xdr:colOff>
      <xdr:row>98</xdr:row>
      <xdr:rowOff>44050</xdr:rowOff>
    </xdr:to>
    <xdr:sp macro="" textlink="">
      <xdr:nvSpPr>
        <xdr:cNvPr id="695" name="楕円 694"/>
        <xdr:cNvSpPr/>
      </xdr:nvSpPr>
      <xdr:spPr>
        <a:xfrm>
          <a:off x="15430500" y="1674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60577</xdr:rowOff>
    </xdr:from>
    <xdr:ext cx="534377" cy="259045"/>
    <xdr:sp macro="" textlink="">
      <xdr:nvSpPr>
        <xdr:cNvPr id="696" name="テキスト ボックス 695"/>
        <xdr:cNvSpPr txBox="1"/>
      </xdr:nvSpPr>
      <xdr:spPr>
        <a:xfrm>
          <a:off x="15214111" y="1651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56274</xdr:rowOff>
    </xdr:from>
    <xdr:to>
      <xdr:col>76</xdr:col>
      <xdr:colOff>165100</xdr:colOff>
      <xdr:row>98</xdr:row>
      <xdr:rowOff>157874</xdr:rowOff>
    </xdr:to>
    <xdr:sp macro="" textlink="">
      <xdr:nvSpPr>
        <xdr:cNvPr id="697" name="楕円 696"/>
        <xdr:cNvSpPr/>
      </xdr:nvSpPr>
      <xdr:spPr>
        <a:xfrm>
          <a:off x="14541500" y="1685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149001</xdr:rowOff>
    </xdr:from>
    <xdr:ext cx="469744" cy="259045"/>
    <xdr:sp macro="" textlink="">
      <xdr:nvSpPr>
        <xdr:cNvPr id="698" name="テキスト ボックス 697"/>
        <xdr:cNvSpPr txBox="1"/>
      </xdr:nvSpPr>
      <xdr:spPr>
        <a:xfrm>
          <a:off x="14357428" y="1695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6989</xdr:rowOff>
    </xdr:from>
    <xdr:to>
      <xdr:col>72</xdr:col>
      <xdr:colOff>38100</xdr:colOff>
      <xdr:row>97</xdr:row>
      <xdr:rowOff>108589</xdr:rowOff>
    </xdr:to>
    <xdr:sp macro="" textlink="">
      <xdr:nvSpPr>
        <xdr:cNvPr id="699" name="楕円 698"/>
        <xdr:cNvSpPr/>
      </xdr:nvSpPr>
      <xdr:spPr>
        <a:xfrm>
          <a:off x="13652500" y="166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125116</xdr:rowOff>
    </xdr:from>
    <xdr:ext cx="534377" cy="259045"/>
    <xdr:sp macro="" textlink="">
      <xdr:nvSpPr>
        <xdr:cNvPr id="700" name="テキスト ボックス 699"/>
        <xdr:cNvSpPr txBox="1"/>
      </xdr:nvSpPr>
      <xdr:spPr>
        <a:xfrm>
          <a:off x="13436111" y="1641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160617</xdr:rowOff>
    </xdr:from>
    <xdr:to>
      <xdr:col>67</xdr:col>
      <xdr:colOff>101600</xdr:colOff>
      <xdr:row>98</xdr:row>
      <xdr:rowOff>90767</xdr:rowOff>
    </xdr:to>
    <xdr:sp macro="" textlink="">
      <xdr:nvSpPr>
        <xdr:cNvPr id="701" name="楕円 700"/>
        <xdr:cNvSpPr/>
      </xdr:nvSpPr>
      <xdr:spPr>
        <a:xfrm>
          <a:off x="12763500" y="1679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107294</xdr:rowOff>
    </xdr:from>
    <xdr:ext cx="534377" cy="259045"/>
    <xdr:sp macro="" textlink="">
      <xdr:nvSpPr>
        <xdr:cNvPr id="702" name="テキスト ボックス 701"/>
        <xdr:cNvSpPr txBox="1"/>
      </xdr:nvSpPr>
      <xdr:spPr>
        <a:xfrm>
          <a:off x="12547111" y="1656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6" name="テキスト ボックス 715"/>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8" name="テキスト ボックス 717"/>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0" name="テキスト ボックス 719"/>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2" name="テキスト ボックス 72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37777</xdr:rowOff>
    </xdr:from>
    <xdr:to>
      <xdr:col>116</xdr:col>
      <xdr:colOff>62864</xdr:colOff>
      <xdr:row>39</xdr:row>
      <xdr:rowOff>98878</xdr:rowOff>
    </xdr:to>
    <xdr:cxnSp macro="">
      <xdr:nvCxnSpPr>
        <xdr:cNvPr id="728" name="直線コネクタ 727"/>
        <xdr:cNvCxnSpPr/>
      </xdr:nvCxnSpPr>
      <xdr:spPr>
        <a:xfrm flipV="1">
          <a:off x="22159595" y="5352727"/>
          <a:ext cx="1269" cy="1432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155904</xdr:rowOff>
    </xdr:from>
    <xdr:ext cx="534377" cy="259045"/>
    <xdr:sp macro="" textlink="">
      <xdr:nvSpPr>
        <xdr:cNvPr id="731" name="投資及び出資金最大値テキスト"/>
        <xdr:cNvSpPr txBox="1"/>
      </xdr:nvSpPr>
      <xdr:spPr>
        <a:xfrm>
          <a:off x="22212300" y="512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37777</xdr:rowOff>
    </xdr:from>
    <xdr:to>
      <xdr:col>116</xdr:col>
      <xdr:colOff>152400</xdr:colOff>
      <xdr:row>31</xdr:row>
      <xdr:rowOff>37777</xdr:rowOff>
    </xdr:to>
    <xdr:cxnSp macro="">
      <xdr:nvCxnSpPr>
        <xdr:cNvPr id="732" name="直線コネクタ 731"/>
        <xdr:cNvCxnSpPr/>
      </xdr:nvCxnSpPr>
      <xdr:spPr>
        <a:xfrm>
          <a:off x="22072600" y="535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130980</xdr:rowOff>
    </xdr:from>
    <xdr:to>
      <xdr:col>116</xdr:col>
      <xdr:colOff>63500</xdr:colOff>
      <xdr:row>39</xdr:row>
      <xdr:rowOff>65046</xdr:rowOff>
    </xdr:to>
    <xdr:cxnSp macro="">
      <xdr:nvCxnSpPr>
        <xdr:cNvPr id="733" name="直線コネクタ 732"/>
        <xdr:cNvCxnSpPr/>
      </xdr:nvCxnSpPr>
      <xdr:spPr>
        <a:xfrm flipV="1">
          <a:off x="21323300" y="6303180"/>
          <a:ext cx="838200" cy="448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55374</xdr:rowOff>
    </xdr:from>
    <xdr:ext cx="469744" cy="259045"/>
    <xdr:sp macro="" textlink="">
      <xdr:nvSpPr>
        <xdr:cNvPr id="734" name="投資及び出資金平均値テキスト"/>
        <xdr:cNvSpPr txBox="1"/>
      </xdr:nvSpPr>
      <xdr:spPr>
        <a:xfrm>
          <a:off x="22212300" y="6570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76947</xdr:rowOff>
    </xdr:from>
    <xdr:to>
      <xdr:col>116</xdr:col>
      <xdr:colOff>114300</xdr:colOff>
      <xdr:row>39</xdr:row>
      <xdr:rowOff>7097</xdr:rowOff>
    </xdr:to>
    <xdr:sp macro="" textlink="">
      <xdr:nvSpPr>
        <xdr:cNvPr id="735" name="フローチャート: 判断 734"/>
        <xdr:cNvSpPr/>
      </xdr:nvSpPr>
      <xdr:spPr>
        <a:xfrm>
          <a:off x="22110700" y="65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65046</xdr:rowOff>
    </xdr:from>
    <xdr:to>
      <xdr:col>111</xdr:col>
      <xdr:colOff>177800</xdr:colOff>
      <xdr:row>39</xdr:row>
      <xdr:rowOff>69356</xdr:rowOff>
    </xdr:to>
    <xdr:cxnSp macro="">
      <xdr:nvCxnSpPr>
        <xdr:cNvPr id="736" name="直線コネクタ 735"/>
        <xdr:cNvCxnSpPr/>
      </xdr:nvCxnSpPr>
      <xdr:spPr>
        <a:xfrm flipV="1">
          <a:off x="20434300" y="6751596"/>
          <a:ext cx="889000" cy="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118880</xdr:rowOff>
    </xdr:from>
    <xdr:to>
      <xdr:col>112</xdr:col>
      <xdr:colOff>38100</xdr:colOff>
      <xdr:row>39</xdr:row>
      <xdr:rowOff>49030</xdr:rowOff>
    </xdr:to>
    <xdr:sp macro="" textlink="">
      <xdr:nvSpPr>
        <xdr:cNvPr id="737" name="フローチャート: 判断 736"/>
        <xdr:cNvSpPr/>
      </xdr:nvSpPr>
      <xdr:spPr>
        <a:xfrm>
          <a:off x="21272500" y="66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65556</xdr:rowOff>
    </xdr:from>
    <xdr:ext cx="469744" cy="259045"/>
    <xdr:sp macro="" textlink="">
      <xdr:nvSpPr>
        <xdr:cNvPr id="738" name="テキスト ボックス 737"/>
        <xdr:cNvSpPr txBox="1"/>
      </xdr:nvSpPr>
      <xdr:spPr>
        <a:xfrm>
          <a:off x="21088428" y="640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69356</xdr:rowOff>
    </xdr:from>
    <xdr:to>
      <xdr:col>107</xdr:col>
      <xdr:colOff>50800</xdr:colOff>
      <xdr:row>39</xdr:row>
      <xdr:rowOff>98878</xdr:rowOff>
    </xdr:to>
    <xdr:cxnSp macro="">
      <xdr:nvCxnSpPr>
        <xdr:cNvPr id="739" name="直線コネクタ 738"/>
        <xdr:cNvCxnSpPr/>
      </xdr:nvCxnSpPr>
      <xdr:spPr>
        <a:xfrm flipV="1">
          <a:off x="19545300" y="6755906"/>
          <a:ext cx="889000" cy="29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139943</xdr:rowOff>
    </xdr:from>
    <xdr:to>
      <xdr:col>107</xdr:col>
      <xdr:colOff>101600</xdr:colOff>
      <xdr:row>39</xdr:row>
      <xdr:rowOff>70093</xdr:rowOff>
    </xdr:to>
    <xdr:sp macro="" textlink="">
      <xdr:nvSpPr>
        <xdr:cNvPr id="740" name="フローチャート: 判断 739"/>
        <xdr:cNvSpPr/>
      </xdr:nvSpPr>
      <xdr:spPr>
        <a:xfrm>
          <a:off x="20383500" y="66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86620</xdr:rowOff>
    </xdr:from>
    <xdr:ext cx="469744" cy="259045"/>
    <xdr:sp macro="" textlink="">
      <xdr:nvSpPr>
        <xdr:cNvPr id="741" name="テキスト ボックス 740"/>
        <xdr:cNvSpPr txBox="1"/>
      </xdr:nvSpPr>
      <xdr:spPr>
        <a:xfrm>
          <a:off x="20199428" y="643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2" name="直線コネクタ 74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133020</xdr:rowOff>
    </xdr:from>
    <xdr:to>
      <xdr:col>102</xdr:col>
      <xdr:colOff>165100</xdr:colOff>
      <xdr:row>39</xdr:row>
      <xdr:rowOff>63170</xdr:rowOff>
    </xdr:to>
    <xdr:sp macro="" textlink="">
      <xdr:nvSpPr>
        <xdr:cNvPr id="743" name="フローチャート: 判断 742"/>
        <xdr:cNvSpPr/>
      </xdr:nvSpPr>
      <xdr:spPr>
        <a:xfrm>
          <a:off x="19494500" y="66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79697</xdr:rowOff>
    </xdr:from>
    <xdr:ext cx="469744" cy="259045"/>
    <xdr:sp macro="" textlink="">
      <xdr:nvSpPr>
        <xdr:cNvPr id="744" name="テキスト ボックス 743"/>
        <xdr:cNvSpPr txBox="1"/>
      </xdr:nvSpPr>
      <xdr:spPr>
        <a:xfrm>
          <a:off x="19310428" y="64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149152</xdr:rowOff>
    </xdr:from>
    <xdr:to>
      <xdr:col>98</xdr:col>
      <xdr:colOff>38100</xdr:colOff>
      <xdr:row>39</xdr:row>
      <xdr:rowOff>79302</xdr:rowOff>
    </xdr:to>
    <xdr:sp macro="" textlink="">
      <xdr:nvSpPr>
        <xdr:cNvPr id="745" name="フローチャート: 判断 744"/>
        <xdr:cNvSpPr/>
      </xdr:nvSpPr>
      <xdr:spPr>
        <a:xfrm>
          <a:off x="18605500" y="666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95830</xdr:rowOff>
    </xdr:from>
    <xdr:ext cx="469744" cy="259045"/>
    <xdr:sp macro="" textlink="">
      <xdr:nvSpPr>
        <xdr:cNvPr id="746" name="テキスト ボックス 745"/>
        <xdr:cNvSpPr txBox="1"/>
      </xdr:nvSpPr>
      <xdr:spPr>
        <a:xfrm>
          <a:off x="18421428" y="6439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80180</xdr:rowOff>
    </xdr:from>
    <xdr:to>
      <xdr:col>116</xdr:col>
      <xdr:colOff>114300</xdr:colOff>
      <xdr:row>37</xdr:row>
      <xdr:rowOff>10330</xdr:rowOff>
    </xdr:to>
    <xdr:sp macro="" textlink="">
      <xdr:nvSpPr>
        <xdr:cNvPr id="752" name="楕円 751"/>
        <xdr:cNvSpPr/>
      </xdr:nvSpPr>
      <xdr:spPr>
        <a:xfrm>
          <a:off x="22110700" y="625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103057</xdr:rowOff>
    </xdr:from>
    <xdr:ext cx="534377" cy="259045"/>
    <xdr:sp macro="" textlink="">
      <xdr:nvSpPr>
        <xdr:cNvPr id="753" name="投資及び出資金該当値テキスト"/>
        <xdr:cNvSpPr txBox="1"/>
      </xdr:nvSpPr>
      <xdr:spPr>
        <a:xfrm>
          <a:off x="22212300" y="610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14246</xdr:rowOff>
    </xdr:from>
    <xdr:to>
      <xdr:col>112</xdr:col>
      <xdr:colOff>38100</xdr:colOff>
      <xdr:row>39</xdr:row>
      <xdr:rowOff>115846</xdr:rowOff>
    </xdr:to>
    <xdr:sp macro="" textlink="">
      <xdr:nvSpPr>
        <xdr:cNvPr id="754" name="楕円 753"/>
        <xdr:cNvSpPr/>
      </xdr:nvSpPr>
      <xdr:spPr>
        <a:xfrm>
          <a:off x="21272500" y="670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106973</xdr:rowOff>
    </xdr:from>
    <xdr:ext cx="469744" cy="259045"/>
    <xdr:sp macro="" textlink="">
      <xdr:nvSpPr>
        <xdr:cNvPr id="755" name="テキスト ボックス 754"/>
        <xdr:cNvSpPr txBox="1"/>
      </xdr:nvSpPr>
      <xdr:spPr>
        <a:xfrm>
          <a:off x="21088428" y="6793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18556</xdr:rowOff>
    </xdr:from>
    <xdr:to>
      <xdr:col>107</xdr:col>
      <xdr:colOff>101600</xdr:colOff>
      <xdr:row>39</xdr:row>
      <xdr:rowOff>120156</xdr:rowOff>
    </xdr:to>
    <xdr:sp macro="" textlink="">
      <xdr:nvSpPr>
        <xdr:cNvPr id="756" name="楕円 755"/>
        <xdr:cNvSpPr/>
      </xdr:nvSpPr>
      <xdr:spPr>
        <a:xfrm>
          <a:off x="20383500" y="670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111283</xdr:rowOff>
    </xdr:from>
    <xdr:ext cx="378565" cy="259045"/>
    <xdr:sp macro="" textlink="">
      <xdr:nvSpPr>
        <xdr:cNvPr id="757" name="テキスト ボックス 756"/>
        <xdr:cNvSpPr txBox="1"/>
      </xdr:nvSpPr>
      <xdr:spPr>
        <a:xfrm>
          <a:off x="20245017" y="67978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8" name="楕円 75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9" name="テキスト ボックス 75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0" name="楕円 75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1" name="テキスト ボックス 76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2" name="直線コネクタ 77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3" name="テキスト ボックス 77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4" name="直線コネクタ 77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5" name="テキスト ボックス 77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6" name="直線コネクタ 77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7" name="テキスト ボックス 77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8" name="直線コネクタ 77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9" name="テキスト ボックス 77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137643</xdr:rowOff>
    </xdr:from>
    <xdr:to>
      <xdr:col>116</xdr:col>
      <xdr:colOff>62864</xdr:colOff>
      <xdr:row>58</xdr:row>
      <xdr:rowOff>139700</xdr:rowOff>
    </xdr:to>
    <xdr:cxnSp macro="">
      <xdr:nvCxnSpPr>
        <xdr:cNvPr id="783" name="直線コネクタ 782"/>
        <xdr:cNvCxnSpPr/>
      </xdr:nvCxnSpPr>
      <xdr:spPr>
        <a:xfrm flipV="1">
          <a:off x="22159595" y="8881593"/>
          <a:ext cx="1269" cy="1202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5" name="直線コネクタ 78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84320</xdr:rowOff>
    </xdr:from>
    <xdr:ext cx="534377" cy="259045"/>
    <xdr:sp macro="" textlink="">
      <xdr:nvSpPr>
        <xdr:cNvPr id="786" name="貸付金最大値テキスト"/>
        <xdr:cNvSpPr txBox="1"/>
      </xdr:nvSpPr>
      <xdr:spPr>
        <a:xfrm>
          <a:off x="22212300" y="865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137643</xdr:rowOff>
    </xdr:from>
    <xdr:to>
      <xdr:col>116</xdr:col>
      <xdr:colOff>152400</xdr:colOff>
      <xdr:row>51</xdr:row>
      <xdr:rowOff>137643</xdr:rowOff>
    </xdr:to>
    <xdr:cxnSp macro="">
      <xdr:nvCxnSpPr>
        <xdr:cNvPr id="787" name="直線コネクタ 786"/>
        <xdr:cNvCxnSpPr/>
      </xdr:nvCxnSpPr>
      <xdr:spPr>
        <a:xfrm>
          <a:off x="22072600" y="8881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136682</xdr:rowOff>
    </xdr:from>
    <xdr:to>
      <xdr:col>116</xdr:col>
      <xdr:colOff>63500</xdr:colOff>
      <xdr:row>58</xdr:row>
      <xdr:rowOff>136682</xdr:rowOff>
    </xdr:to>
    <xdr:cxnSp macro="">
      <xdr:nvCxnSpPr>
        <xdr:cNvPr id="788" name="直線コネクタ 787"/>
        <xdr:cNvCxnSpPr/>
      </xdr:nvCxnSpPr>
      <xdr:spPr>
        <a:xfrm>
          <a:off x="21323300" y="1008078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56776</xdr:rowOff>
    </xdr:from>
    <xdr:ext cx="469744" cy="259045"/>
    <xdr:sp macro="" textlink="">
      <xdr:nvSpPr>
        <xdr:cNvPr id="789" name="貸付金平均値テキスト"/>
        <xdr:cNvSpPr txBox="1"/>
      </xdr:nvSpPr>
      <xdr:spPr>
        <a:xfrm>
          <a:off x="22212300" y="9657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33899</xdr:rowOff>
    </xdr:from>
    <xdr:to>
      <xdr:col>116</xdr:col>
      <xdr:colOff>114300</xdr:colOff>
      <xdr:row>57</xdr:row>
      <xdr:rowOff>135499</xdr:rowOff>
    </xdr:to>
    <xdr:sp macro="" textlink="">
      <xdr:nvSpPr>
        <xdr:cNvPr id="790" name="フローチャート: 判断 789"/>
        <xdr:cNvSpPr/>
      </xdr:nvSpPr>
      <xdr:spPr>
        <a:xfrm>
          <a:off x="22110700" y="980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136682</xdr:rowOff>
    </xdr:from>
    <xdr:to>
      <xdr:col>111</xdr:col>
      <xdr:colOff>177800</xdr:colOff>
      <xdr:row>58</xdr:row>
      <xdr:rowOff>136682</xdr:rowOff>
    </xdr:to>
    <xdr:cxnSp macro="">
      <xdr:nvCxnSpPr>
        <xdr:cNvPr id="791" name="直線コネクタ 790"/>
        <xdr:cNvCxnSpPr/>
      </xdr:nvCxnSpPr>
      <xdr:spPr>
        <a:xfrm>
          <a:off x="20434300" y="100807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32024</xdr:rowOff>
    </xdr:from>
    <xdr:to>
      <xdr:col>112</xdr:col>
      <xdr:colOff>38100</xdr:colOff>
      <xdr:row>57</xdr:row>
      <xdr:rowOff>133624</xdr:rowOff>
    </xdr:to>
    <xdr:sp macro="" textlink="">
      <xdr:nvSpPr>
        <xdr:cNvPr id="792" name="フローチャート: 判断 791"/>
        <xdr:cNvSpPr/>
      </xdr:nvSpPr>
      <xdr:spPr>
        <a:xfrm>
          <a:off x="212725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150151</xdr:rowOff>
    </xdr:from>
    <xdr:ext cx="469744" cy="259045"/>
    <xdr:sp macro="" textlink="">
      <xdr:nvSpPr>
        <xdr:cNvPr id="793" name="テキスト ボックス 792"/>
        <xdr:cNvSpPr txBox="1"/>
      </xdr:nvSpPr>
      <xdr:spPr>
        <a:xfrm>
          <a:off x="21088428" y="957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136682</xdr:rowOff>
    </xdr:from>
    <xdr:to>
      <xdr:col>107</xdr:col>
      <xdr:colOff>50800</xdr:colOff>
      <xdr:row>58</xdr:row>
      <xdr:rowOff>136682</xdr:rowOff>
    </xdr:to>
    <xdr:cxnSp macro="">
      <xdr:nvCxnSpPr>
        <xdr:cNvPr id="794" name="直線コネクタ 793"/>
        <xdr:cNvCxnSpPr/>
      </xdr:nvCxnSpPr>
      <xdr:spPr>
        <a:xfrm>
          <a:off x="19545300" y="100807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8387</xdr:rowOff>
    </xdr:from>
    <xdr:to>
      <xdr:col>107</xdr:col>
      <xdr:colOff>101600</xdr:colOff>
      <xdr:row>57</xdr:row>
      <xdr:rowOff>109987</xdr:rowOff>
    </xdr:to>
    <xdr:sp macro="" textlink="">
      <xdr:nvSpPr>
        <xdr:cNvPr id="795" name="フローチャート: 判断 794"/>
        <xdr:cNvSpPr/>
      </xdr:nvSpPr>
      <xdr:spPr>
        <a:xfrm>
          <a:off x="20383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126514</xdr:rowOff>
    </xdr:from>
    <xdr:ext cx="469744" cy="259045"/>
    <xdr:sp macro="" textlink="">
      <xdr:nvSpPr>
        <xdr:cNvPr id="796" name="テキスト ボックス 795"/>
        <xdr:cNvSpPr txBox="1"/>
      </xdr:nvSpPr>
      <xdr:spPr>
        <a:xfrm>
          <a:off x="20199428" y="955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27274</xdr:rowOff>
    </xdr:from>
    <xdr:to>
      <xdr:col>102</xdr:col>
      <xdr:colOff>114300</xdr:colOff>
      <xdr:row>58</xdr:row>
      <xdr:rowOff>136682</xdr:rowOff>
    </xdr:to>
    <xdr:cxnSp macro="">
      <xdr:nvCxnSpPr>
        <xdr:cNvPr id="797" name="直線コネクタ 796"/>
        <xdr:cNvCxnSpPr/>
      </xdr:nvCxnSpPr>
      <xdr:spPr>
        <a:xfrm>
          <a:off x="18656300" y="9285574"/>
          <a:ext cx="889000" cy="795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123739</xdr:rowOff>
    </xdr:from>
    <xdr:to>
      <xdr:col>102</xdr:col>
      <xdr:colOff>165100</xdr:colOff>
      <xdr:row>57</xdr:row>
      <xdr:rowOff>53889</xdr:rowOff>
    </xdr:to>
    <xdr:sp macro="" textlink="">
      <xdr:nvSpPr>
        <xdr:cNvPr id="798" name="フローチャート: 判断 797"/>
        <xdr:cNvSpPr/>
      </xdr:nvSpPr>
      <xdr:spPr>
        <a:xfrm>
          <a:off x="19494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70416</xdr:rowOff>
    </xdr:from>
    <xdr:ext cx="469744" cy="259045"/>
    <xdr:sp macro="" textlink="">
      <xdr:nvSpPr>
        <xdr:cNvPr id="799" name="テキスト ボックス 798"/>
        <xdr:cNvSpPr txBox="1"/>
      </xdr:nvSpPr>
      <xdr:spPr>
        <a:xfrm>
          <a:off x="19310428" y="950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114274</xdr:rowOff>
    </xdr:from>
    <xdr:to>
      <xdr:col>98</xdr:col>
      <xdr:colOff>38100</xdr:colOff>
      <xdr:row>57</xdr:row>
      <xdr:rowOff>44424</xdr:rowOff>
    </xdr:to>
    <xdr:sp macro="" textlink="">
      <xdr:nvSpPr>
        <xdr:cNvPr id="800" name="フローチャート: 判断 799"/>
        <xdr:cNvSpPr/>
      </xdr:nvSpPr>
      <xdr:spPr>
        <a:xfrm>
          <a:off x="18605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35551</xdr:rowOff>
    </xdr:from>
    <xdr:ext cx="469744" cy="259045"/>
    <xdr:sp macro="" textlink="">
      <xdr:nvSpPr>
        <xdr:cNvPr id="801" name="テキスト ボックス 800"/>
        <xdr:cNvSpPr txBox="1"/>
      </xdr:nvSpPr>
      <xdr:spPr>
        <a:xfrm>
          <a:off x="18421428" y="980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85882</xdr:rowOff>
    </xdr:from>
    <xdr:to>
      <xdr:col>116</xdr:col>
      <xdr:colOff>114300</xdr:colOff>
      <xdr:row>59</xdr:row>
      <xdr:rowOff>16032</xdr:rowOff>
    </xdr:to>
    <xdr:sp macro="" textlink="">
      <xdr:nvSpPr>
        <xdr:cNvPr id="807" name="楕円 806"/>
        <xdr:cNvSpPr/>
      </xdr:nvSpPr>
      <xdr:spPr>
        <a:xfrm>
          <a:off x="22110700" y="1002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809</xdr:rowOff>
    </xdr:from>
    <xdr:ext cx="313932" cy="259045"/>
    <xdr:sp macro="" textlink="">
      <xdr:nvSpPr>
        <xdr:cNvPr id="808" name="貸付金該当値テキスト"/>
        <xdr:cNvSpPr txBox="1"/>
      </xdr:nvSpPr>
      <xdr:spPr>
        <a:xfrm>
          <a:off x="22212300" y="99449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85882</xdr:rowOff>
    </xdr:from>
    <xdr:to>
      <xdr:col>112</xdr:col>
      <xdr:colOff>38100</xdr:colOff>
      <xdr:row>59</xdr:row>
      <xdr:rowOff>16032</xdr:rowOff>
    </xdr:to>
    <xdr:sp macro="" textlink="">
      <xdr:nvSpPr>
        <xdr:cNvPr id="809" name="楕円 808"/>
        <xdr:cNvSpPr/>
      </xdr:nvSpPr>
      <xdr:spPr>
        <a:xfrm>
          <a:off x="21272500" y="1002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7159</xdr:rowOff>
    </xdr:from>
    <xdr:ext cx="313932" cy="259045"/>
    <xdr:sp macro="" textlink="">
      <xdr:nvSpPr>
        <xdr:cNvPr id="810" name="テキスト ボックス 809"/>
        <xdr:cNvSpPr txBox="1"/>
      </xdr:nvSpPr>
      <xdr:spPr>
        <a:xfrm>
          <a:off x="21166333" y="10122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85882</xdr:rowOff>
    </xdr:from>
    <xdr:to>
      <xdr:col>107</xdr:col>
      <xdr:colOff>101600</xdr:colOff>
      <xdr:row>59</xdr:row>
      <xdr:rowOff>16032</xdr:rowOff>
    </xdr:to>
    <xdr:sp macro="" textlink="">
      <xdr:nvSpPr>
        <xdr:cNvPr id="811" name="楕円 810"/>
        <xdr:cNvSpPr/>
      </xdr:nvSpPr>
      <xdr:spPr>
        <a:xfrm>
          <a:off x="20383500" y="1002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7159</xdr:rowOff>
    </xdr:from>
    <xdr:ext cx="313932" cy="259045"/>
    <xdr:sp macro="" textlink="">
      <xdr:nvSpPr>
        <xdr:cNvPr id="812" name="テキスト ボックス 811"/>
        <xdr:cNvSpPr txBox="1"/>
      </xdr:nvSpPr>
      <xdr:spPr>
        <a:xfrm>
          <a:off x="20277333" y="10122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85882</xdr:rowOff>
    </xdr:from>
    <xdr:to>
      <xdr:col>102</xdr:col>
      <xdr:colOff>165100</xdr:colOff>
      <xdr:row>59</xdr:row>
      <xdr:rowOff>16032</xdr:rowOff>
    </xdr:to>
    <xdr:sp macro="" textlink="">
      <xdr:nvSpPr>
        <xdr:cNvPr id="813" name="楕円 812"/>
        <xdr:cNvSpPr/>
      </xdr:nvSpPr>
      <xdr:spPr>
        <a:xfrm>
          <a:off x="19494500" y="1002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7159</xdr:rowOff>
    </xdr:from>
    <xdr:ext cx="313932" cy="259045"/>
    <xdr:sp macro="" textlink="">
      <xdr:nvSpPr>
        <xdr:cNvPr id="814" name="テキスト ボックス 813"/>
        <xdr:cNvSpPr txBox="1"/>
      </xdr:nvSpPr>
      <xdr:spPr>
        <a:xfrm>
          <a:off x="19388333" y="10122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53</xdr:row>
      <xdr:rowOff>147924</xdr:rowOff>
    </xdr:from>
    <xdr:to>
      <xdr:col>98</xdr:col>
      <xdr:colOff>38100</xdr:colOff>
      <xdr:row>54</xdr:row>
      <xdr:rowOff>78074</xdr:rowOff>
    </xdr:to>
    <xdr:sp macro="" textlink="">
      <xdr:nvSpPr>
        <xdr:cNvPr id="815" name="楕円 814"/>
        <xdr:cNvSpPr/>
      </xdr:nvSpPr>
      <xdr:spPr>
        <a:xfrm>
          <a:off x="18605500" y="9234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52</xdr:row>
      <xdr:rowOff>94601</xdr:rowOff>
    </xdr:from>
    <xdr:ext cx="534377" cy="259045"/>
    <xdr:sp macro="" textlink="">
      <xdr:nvSpPr>
        <xdr:cNvPr id="816" name="テキスト ボックス 815"/>
        <xdr:cNvSpPr txBox="1"/>
      </xdr:nvSpPr>
      <xdr:spPr>
        <a:xfrm>
          <a:off x="18389111" y="901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7" name="テキスト ボックス 82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9" name="テキスト ボックス 82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1" name="テキスト ボックス 83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3" name="テキスト ボックス 83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5" name="テキスト ボックス 83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52451</xdr:rowOff>
    </xdr:from>
    <xdr:to>
      <xdr:col>116</xdr:col>
      <xdr:colOff>62864</xdr:colOff>
      <xdr:row>79</xdr:row>
      <xdr:rowOff>5893</xdr:rowOff>
    </xdr:to>
    <xdr:cxnSp macro="">
      <xdr:nvCxnSpPr>
        <xdr:cNvPr id="841" name="直線コネクタ 840"/>
        <xdr:cNvCxnSpPr/>
      </xdr:nvCxnSpPr>
      <xdr:spPr>
        <a:xfrm flipV="1">
          <a:off x="22159595" y="12225401"/>
          <a:ext cx="1269" cy="132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9720</xdr:rowOff>
    </xdr:from>
    <xdr:ext cx="534377" cy="259045"/>
    <xdr:sp macro="" textlink="">
      <xdr:nvSpPr>
        <xdr:cNvPr id="842" name="繰出金最小値テキスト"/>
        <xdr:cNvSpPr txBox="1"/>
      </xdr:nvSpPr>
      <xdr:spPr>
        <a:xfrm>
          <a:off x="22212300" y="1355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5893</xdr:rowOff>
    </xdr:from>
    <xdr:to>
      <xdr:col>116</xdr:col>
      <xdr:colOff>152400</xdr:colOff>
      <xdr:row>79</xdr:row>
      <xdr:rowOff>5893</xdr:rowOff>
    </xdr:to>
    <xdr:cxnSp macro="">
      <xdr:nvCxnSpPr>
        <xdr:cNvPr id="843" name="直線コネクタ 842"/>
        <xdr:cNvCxnSpPr/>
      </xdr:nvCxnSpPr>
      <xdr:spPr>
        <a:xfrm>
          <a:off x="22072600" y="1355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170578</xdr:rowOff>
    </xdr:from>
    <xdr:ext cx="534377" cy="259045"/>
    <xdr:sp macro="" textlink="">
      <xdr:nvSpPr>
        <xdr:cNvPr id="844" name="繰出金最大値テキスト"/>
        <xdr:cNvSpPr txBox="1"/>
      </xdr:nvSpPr>
      <xdr:spPr>
        <a:xfrm>
          <a:off x="22212300" y="1200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52451</xdr:rowOff>
    </xdr:from>
    <xdr:to>
      <xdr:col>116</xdr:col>
      <xdr:colOff>152400</xdr:colOff>
      <xdr:row>71</xdr:row>
      <xdr:rowOff>52451</xdr:rowOff>
    </xdr:to>
    <xdr:cxnSp macro="">
      <xdr:nvCxnSpPr>
        <xdr:cNvPr id="845" name="直線コネクタ 844"/>
        <xdr:cNvCxnSpPr/>
      </xdr:nvCxnSpPr>
      <xdr:spPr>
        <a:xfrm>
          <a:off x="22072600" y="12225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41116</xdr:rowOff>
    </xdr:from>
    <xdr:to>
      <xdr:col>116</xdr:col>
      <xdr:colOff>63500</xdr:colOff>
      <xdr:row>77</xdr:row>
      <xdr:rowOff>161607</xdr:rowOff>
    </xdr:to>
    <xdr:cxnSp macro="">
      <xdr:nvCxnSpPr>
        <xdr:cNvPr id="846" name="直線コネクタ 845"/>
        <xdr:cNvCxnSpPr/>
      </xdr:nvCxnSpPr>
      <xdr:spPr>
        <a:xfrm>
          <a:off x="21323300" y="12899866"/>
          <a:ext cx="838200" cy="46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156963</xdr:rowOff>
    </xdr:from>
    <xdr:ext cx="534377" cy="259045"/>
    <xdr:sp macro="" textlink="">
      <xdr:nvSpPr>
        <xdr:cNvPr id="847" name="繰出金平均値テキスト"/>
        <xdr:cNvSpPr txBox="1"/>
      </xdr:nvSpPr>
      <xdr:spPr>
        <a:xfrm>
          <a:off x="22212300" y="12844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134086</xdr:rowOff>
    </xdr:from>
    <xdr:to>
      <xdr:col>116</xdr:col>
      <xdr:colOff>114300</xdr:colOff>
      <xdr:row>76</xdr:row>
      <xdr:rowOff>64236</xdr:rowOff>
    </xdr:to>
    <xdr:sp macro="" textlink="">
      <xdr:nvSpPr>
        <xdr:cNvPr id="848" name="フローチャート: 判断 847"/>
        <xdr:cNvSpPr/>
      </xdr:nvSpPr>
      <xdr:spPr>
        <a:xfrm>
          <a:off x="221107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16466</xdr:rowOff>
    </xdr:from>
    <xdr:to>
      <xdr:col>111</xdr:col>
      <xdr:colOff>177800</xdr:colOff>
      <xdr:row>75</xdr:row>
      <xdr:rowOff>41116</xdr:rowOff>
    </xdr:to>
    <xdr:cxnSp macro="">
      <xdr:nvCxnSpPr>
        <xdr:cNvPr id="849" name="直線コネクタ 848"/>
        <xdr:cNvCxnSpPr/>
      </xdr:nvCxnSpPr>
      <xdr:spPr>
        <a:xfrm>
          <a:off x="20434300" y="12875216"/>
          <a:ext cx="889000" cy="24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110827</xdr:rowOff>
    </xdr:from>
    <xdr:to>
      <xdr:col>112</xdr:col>
      <xdr:colOff>38100</xdr:colOff>
      <xdr:row>76</xdr:row>
      <xdr:rowOff>40977</xdr:rowOff>
    </xdr:to>
    <xdr:sp macro="" textlink="">
      <xdr:nvSpPr>
        <xdr:cNvPr id="850" name="フローチャート: 判断 849"/>
        <xdr:cNvSpPr/>
      </xdr:nvSpPr>
      <xdr:spPr>
        <a:xfrm>
          <a:off x="21272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32103</xdr:rowOff>
    </xdr:from>
    <xdr:ext cx="534377" cy="259045"/>
    <xdr:sp macro="" textlink="">
      <xdr:nvSpPr>
        <xdr:cNvPr id="851" name="テキスト ボックス 850"/>
        <xdr:cNvSpPr txBox="1"/>
      </xdr:nvSpPr>
      <xdr:spPr>
        <a:xfrm>
          <a:off x="21056111" y="1306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16466</xdr:rowOff>
    </xdr:from>
    <xdr:to>
      <xdr:col>107</xdr:col>
      <xdr:colOff>50800</xdr:colOff>
      <xdr:row>75</xdr:row>
      <xdr:rowOff>46431</xdr:rowOff>
    </xdr:to>
    <xdr:cxnSp macro="">
      <xdr:nvCxnSpPr>
        <xdr:cNvPr id="852" name="直線コネクタ 851"/>
        <xdr:cNvCxnSpPr/>
      </xdr:nvCxnSpPr>
      <xdr:spPr>
        <a:xfrm flipV="1">
          <a:off x="19545300" y="12875216"/>
          <a:ext cx="889000" cy="29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66383</xdr:rowOff>
    </xdr:from>
    <xdr:to>
      <xdr:col>107</xdr:col>
      <xdr:colOff>101600</xdr:colOff>
      <xdr:row>75</xdr:row>
      <xdr:rowOff>167984</xdr:rowOff>
    </xdr:to>
    <xdr:sp macro="" textlink="">
      <xdr:nvSpPr>
        <xdr:cNvPr id="853" name="フローチャート: 判断 852"/>
        <xdr:cNvSpPr/>
      </xdr:nvSpPr>
      <xdr:spPr>
        <a:xfrm>
          <a:off x="20383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159111</xdr:rowOff>
    </xdr:from>
    <xdr:ext cx="534377" cy="259045"/>
    <xdr:sp macro="" textlink="">
      <xdr:nvSpPr>
        <xdr:cNvPr id="854" name="テキスト ボックス 853"/>
        <xdr:cNvSpPr txBox="1"/>
      </xdr:nvSpPr>
      <xdr:spPr>
        <a:xfrm>
          <a:off x="20167111" y="1301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16561</xdr:rowOff>
    </xdr:from>
    <xdr:to>
      <xdr:col>102</xdr:col>
      <xdr:colOff>114300</xdr:colOff>
      <xdr:row>75</xdr:row>
      <xdr:rowOff>46431</xdr:rowOff>
    </xdr:to>
    <xdr:cxnSp macro="">
      <xdr:nvCxnSpPr>
        <xdr:cNvPr id="855" name="直線コネクタ 854"/>
        <xdr:cNvCxnSpPr/>
      </xdr:nvCxnSpPr>
      <xdr:spPr>
        <a:xfrm>
          <a:off x="18656300" y="12875311"/>
          <a:ext cx="889000" cy="29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42742</xdr:rowOff>
    </xdr:from>
    <xdr:to>
      <xdr:col>102</xdr:col>
      <xdr:colOff>165100</xdr:colOff>
      <xdr:row>75</xdr:row>
      <xdr:rowOff>144342</xdr:rowOff>
    </xdr:to>
    <xdr:sp macro="" textlink="">
      <xdr:nvSpPr>
        <xdr:cNvPr id="856" name="フローチャート: 判断 855"/>
        <xdr:cNvSpPr/>
      </xdr:nvSpPr>
      <xdr:spPr>
        <a:xfrm>
          <a:off x="19494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135469</xdr:rowOff>
    </xdr:from>
    <xdr:ext cx="534377" cy="259045"/>
    <xdr:sp macro="" textlink="">
      <xdr:nvSpPr>
        <xdr:cNvPr id="857" name="テキスト ボックス 856"/>
        <xdr:cNvSpPr txBox="1"/>
      </xdr:nvSpPr>
      <xdr:spPr>
        <a:xfrm>
          <a:off x="19278111" y="129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45104</xdr:rowOff>
    </xdr:from>
    <xdr:to>
      <xdr:col>98</xdr:col>
      <xdr:colOff>38100</xdr:colOff>
      <xdr:row>75</xdr:row>
      <xdr:rowOff>146704</xdr:rowOff>
    </xdr:to>
    <xdr:sp macro="" textlink="">
      <xdr:nvSpPr>
        <xdr:cNvPr id="858" name="フローチャート: 判断 857"/>
        <xdr:cNvSpPr/>
      </xdr:nvSpPr>
      <xdr:spPr>
        <a:xfrm>
          <a:off x="18605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137831</xdr:rowOff>
    </xdr:from>
    <xdr:ext cx="534377" cy="259045"/>
    <xdr:sp macro="" textlink="">
      <xdr:nvSpPr>
        <xdr:cNvPr id="859" name="テキスト ボックス 858"/>
        <xdr:cNvSpPr txBox="1"/>
      </xdr:nvSpPr>
      <xdr:spPr>
        <a:xfrm>
          <a:off x="18389111" y="1299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110807</xdr:rowOff>
    </xdr:from>
    <xdr:to>
      <xdr:col>116</xdr:col>
      <xdr:colOff>114300</xdr:colOff>
      <xdr:row>78</xdr:row>
      <xdr:rowOff>40957</xdr:rowOff>
    </xdr:to>
    <xdr:sp macro="" textlink="">
      <xdr:nvSpPr>
        <xdr:cNvPr id="865" name="楕円 864"/>
        <xdr:cNvSpPr/>
      </xdr:nvSpPr>
      <xdr:spPr>
        <a:xfrm>
          <a:off x="22110700" y="1331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89234</xdr:rowOff>
    </xdr:from>
    <xdr:ext cx="534377" cy="259045"/>
    <xdr:sp macro="" textlink="">
      <xdr:nvSpPr>
        <xdr:cNvPr id="866" name="繰出金該当値テキスト"/>
        <xdr:cNvSpPr txBox="1"/>
      </xdr:nvSpPr>
      <xdr:spPr>
        <a:xfrm>
          <a:off x="22212300" y="13290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161766</xdr:rowOff>
    </xdr:from>
    <xdr:to>
      <xdr:col>112</xdr:col>
      <xdr:colOff>38100</xdr:colOff>
      <xdr:row>75</xdr:row>
      <xdr:rowOff>91916</xdr:rowOff>
    </xdr:to>
    <xdr:sp macro="" textlink="">
      <xdr:nvSpPr>
        <xdr:cNvPr id="867" name="楕円 866"/>
        <xdr:cNvSpPr/>
      </xdr:nvSpPr>
      <xdr:spPr>
        <a:xfrm>
          <a:off x="21272500" y="1284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108443</xdr:rowOff>
    </xdr:from>
    <xdr:ext cx="534377" cy="259045"/>
    <xdr:sp macro="" textlink="">
      <xdr:nvSpPr>
        <xdr:cNvPr id="868" name="テキスト ボックス 867"/>
        <xdr:cNvSpPr txBox="1"/>
      </xdr:nvSpPr>
      <xdr:spPr>
        <a:xfrm>
          <a:off x="21056111" y="1262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137116</xdr:rowOff>
    </xdr:from>
    <xdr:to>
      <xdr:col>107</xdr:col>
      <xdr:colOff>101600</xdr:colOff>
      <xdr:row>75</xdr:row>
      <xdr:rowOff>67266</xdr:rowOff>
    </xdr:to>
    <xdr:sp macro="" textlink="">
      <xdr:nvSpPr>
        <xdr:cNvPr id="869" name="楕円 868"/>
        <xdr:cNvSpPr/>
      </xdr:nvSpPr>
      <xdr:spPr>
        <a:xfrm>
          <a:off x="20383500" y="1282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83793</xdr:rowOff>
    </xdr:from>
    <xdr:ext cx="534377" cy="259045"/>
    <xdr:sp macro="" textlink="">
      <xdr:nvSpPr>
        <xdr:cNvPr id="870" name="テキスト ボックス 869"/>
        <xdr:cNvSpPr txBox="1"/>
      </xdr:nvSpPr>
      <xdr:spPr>
        <a:xfrm>
          <a:off x="20167111" y="1259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167081</xdr:rowOff>
    </xdr:from>
    <xdr:to>
      <xdr:col>102</xdr:col>
      <xdr:colOff>165100</xdr:colOff>
      <xdr:row>75</xdr:row>
      <xdr:rowOff>97231</xdr:rowOff>
    </xdr:to>
    <xdr:sp macro="" textlink="">
      <xdr:nvSpPr>
        <xdr:cNvPr id="871" name="楕円 870"/>
        <xdr:cNvSpPr/>
      </xdr:nvSpPr>
      <xdr:spPr>
        <a:xfrm>
          <a:off x="19494500" y="1285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113758</xdr:rowOff>
    </xdr:from>
    <xdr:ext cx="534377" cy="259045"/>
    <xdr:sp macro="" textlink="">
      <xdr:nvSpPr>
        <xdr:cNvPr id="872" name="テキスト ボックス 871"/>
        <xdr:cNvSpPr txBox="1"/>
      </xdr:nvSpPr>
      <xdr:spPr>
        <a:xfrm>
          <a:off x="19278111" y="1262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137211</xdr:rowOff>
    </xdr:from>
    <xdr:to>
      <xdr:col>98</xdr:col>
      <xdr:colOff>38100</xdr:colOff>
      <xdr:row>75</xdr:row>
      <xdr:rowOff>67361</xdr:rowOff>
    </xdr:to>
    <xdr:sp macro="" textlink="">
      <xdr:nvSpPr>
        <xdr:cNvPr id="873" name="楕円 872"/>
        <xdr:cNvSpPr/>
      </xdr:nvSpPr>
      <xdr:spPr>
        <a:xfrm>
          <a:off x="18605500" y="128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83888</xdr:rowOff>
    </xdr:from>
    <xdr:ext cx="534377" cy="259045"/>
    <xdr:sp macro="" textlink="">
      <xdr:nvSpPr>
        <xdr:cNvPr id="874" name="テキスト ボックス 873"/>
        <xdr:cNvSpPr txBox="1"/>
      </xdr:nvSpPr>
      <xdr:spPr>
        <a:xfrm>
          <a:off x="18389111" y="1259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5" name="直線コネクタ 884"/>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6" name="テキスト ボックス 885"/>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7" name="直線コネクタ 886"/>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96</xdr:row>
      <xdr:rowOff>35577</xdr:rowOff>
    </xdr:from>
    <xdr:ext cx="248786" cy="259045"/>
    <xdr:sp macro="" textlink="">
      <xdr:nvSpPr>
        <xdr:cNvPr id="888" name="テキスト ボックス 887"/>
        <xdr:cNvSpPr txBox="1"/>
      </xdr:nvSpPr>
      <xdr:spPr>
        <a:xfrm>
          <a:off x="18039214" y="1649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1" name="直線コネクタ 890"/>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91</xdr:row>
      <xdr:rowOff>130827</xdr:rowOff>
    </xdr:from>
    <xdr:ext cx="248786" cy="259045"/>
    <xdr:sp macro="" textlink="">
      <xdr:nvSpPr>
        <xdr:cNvPr id="892" name="テキスト ボックス 891"/>
        <xdr:cNvSpPr txBox="1"/>
      </xdr:nvSpPr>
      <xdr:spPr>
        <a:xfrm>
          <a:off x="18039214" y="1573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3" name="直線コネクタ 892"/>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89</xdr:row>
      <xdr:rowOff>92727</xdr:rowOff>
    </xdr:from>
    <xdr:ext cx="248786" cy="259045"/>
    <xdr:sp macro="" textlink="">
      <xdr:nvSpPr>
        <xdr:cNvPr id="894" name="テキスト ボックス 893"/>
        <xdr:cNvSpPr txBox="1"/>
      </xdr:nvSpPr>
      <xdr:spPr>
        <a:xfrm>
          <a:off x="18039214" y="15351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6" name="テキスト ボックス 895"/>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898" name="直線コネクタ 897"/>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899"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0" name="直線コネクタ 899"/>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1"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2" name="直線コネクタ 901"/>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3" name="直線コネクタ 902"/>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04"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05" name="フローチャート: 判断 904"/>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6" name="直線コネクタ 905"/>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07" name="フローチャート: 判断 906"/>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08" name="テキスト ボックス 907"/>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9" name="直線コネクタ 908"/>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96</xdr:row>
      <xdr:rowOff>127000</xdr:rowOff>
    </xdr:from>
    <xdr:to>
      <xdr:col>107</xdr:col>
      <xdr:colOff>101600</xdr:colOff>
      <xdr:row>97</xdr:row>
      <xdr:rowOff>57150</xdr:rowOff>
    </xdr:to>
    <xdr:sp macro="" textlink="">
      <xdr:nvSpPr>
        <xdr:cNvPr id="910" name="フローチャート: 判断 909"/>
        <xdr:cNvSpPr/>
      </xdr:nvSpPr>
      <xdr:spPr>
        <a:xfrm>
          <a:off x="20383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73677</xdr:rowOff>
    </xdr:from>
    <xdr:ext cx="249299" cy="259045"/>
    <xdr:sp macro="" textlink="">
      <xdr:nvSpPr>
        <xdr:cNvPr id="911" name="テキスト ボックス 910"/>
        <xdr:cNvSpPr txBox="1"/>
      </xdr:nvSpPr>
      <xdr:spPr>
        <a:xfrm>
          <a:off x="20309650"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2" name="直線コネクタ 911"/>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91</xdr:row>
      <xdr:rowOff>31750</xdr:rowOff>
    </xdr:from>
    <xdr:to>
      <xdr:col>102</xdr:col>
      <xdr:colOff>165100</xdr:colOff>
      <xdr:row>91</xdr:row>
      <xdr:rowOff>133350</xdr:rowOff>
    </xdr:to>
    <xdr:sp macro="" textlink="">
      <xdr:nvSpPr>
        <xdr:cNvPr id="913" name="フローチャート: 判断 912"/>
        <xdr:cNvSpPr/>
      </xdr:nvSpPr>
      <xdr:spPr>
        <a:xfrm>
          <a:off x="19494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89</xdr:row>
      <xdr:rowOff>149877</xdr:rowOff>
    </xdr:from>
    <xdr:ext cx="249299" cy="259045"/>
    <xdr:sp macro="" textlink="">
      <xdr:nvSpPr>
        <xdr:cNvPr id="914" name="テキスト ボックス 913"/>
        <xdr:cNvSpPr txBox="1"/>
      </xdr:nvSpPr>
      <xdr:spPr>
        <a:xfrm>
          <a:off x="19420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15" name="フローチャート: 判断 914"/>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16" name="テキスト ボックス 915"/>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2" name="楕円 921"/>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3"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4" name="楕円 923"/>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25" name="テキスト ボックス 924"/>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6" name="楕円 925"/>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27" name="テキスト ボックス 926"/>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8" name="楕円 927"/>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9" name="テキスト ボックス 928"/>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0" name="楕円 929"/>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31" name="テキスト ボックス 930"/>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性質別の住民一人当たりコストは</a:t>
          </a:r>
          <a:r>
            <a:rPr kumimoji="1" lang="ja-JP" altLang="en-US" sz="1100">
              <a:solidFill>
                <a:schemeClr val="dk1"/>
              </a:solidFill>
              <a:effectLst/>
              <a:latin typeface="+mn-lt"/>
              <a:ea typeface="+mn-ea"/>
              <a:cs typeface="+mn-cs"/>
            </a:rPr>
            <a:t>、普通建設事業費</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193</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84.1</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繰出金</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43.3</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、積立金</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14.0</a:t>
          </a:r>
          <a:r>
            <a:rPr kumimoji="1" lang="ja-JP" altLang="ja-JP" sz="1100">
              <a:solidFill>
                <a:schemeClr val="dk1"/>
              </a:solidFill>
              <a:effectLst/>
              <a:latin typeface="+mn-lt"/>
              <a:ea typeface="+mn-ea"/>
              <a:cs typeface="+mn-cs"/>
            </a:rPr>
            <a:t>％）で減少しました。</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普通建設事業費</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庁舎建設事業が完了した</a:t>
          </a:r>
          <a:r>
            <a:rPr kumimoji="1" lang="ja-JP" altLang="ja-JP" sz="1100">
              <a:solidFill>
                <a:schemeClr val="dk1"/>
              </a:solidFill>
              <a:effectLst/>
              <a:latin typeface="+mn-lt"/>
              <a:ea typeface="+mn-ea"/>
              <a:cs typeface="+mn-cs"/>
            </a:rPr>
            <a:t>ため、繰出金は下水道</a:t>
          </a:r>
          <a:r>
            <a:rPr kumimoji="1" lang="ja-JP" altLang="en-US" sz="1100">
              <a:solidFill>
                <a:schemeClr val="dk1"/>
              </a:solidFill>
              <a:effectLst/>
              <a:latin typeface="+mn-lt"/>
              <a:ea typeface="+mn-ea"/>
              <a:cs typeface="+mn-cs"/>
            </a:rPr>
            <a:t>事業</a:t>
          </a:r>
          <a:r>
            <a:rPr kumimoji="1" lang="ja-JP" altLang="ja-JP" sz="1100">
              <a:solidFill>
                <a:schemeClr val="dk1"/>
              </a:solidFill>
              <a:effectLst/>
              <a:latin typeface="+mn-lt"/>
              <a:ea typeface="+mn-ea"/>
              <a:cs typeface="+mn-cs"/>
            </a:rPr>
            <a:t>会計への繰出金が</a:t>
          </a:r>
          <a:r>
            <a:rPr kumimoji="1" lang="ja-JP" altLang="en-US" sz="1100">
              <a:solidFill>
                <a:schemeClr val="dk1"/>
              </a:solidFill>
              <a:effectLst/>
              <a:latin typeface="+mn-lt"/>
              <a:ea typeface="+mn-ea"/>
              <a:cs typeface="+mn-cs"/>
            </a:rPr>
            <a:t>減少したため、積立金はその他特定目体基金への積み立てが少なかったため</a:t>
          </a:r>
          <a:r>
            <a:rPr kumimoji="1" lang="ja-JP" altLang="ja-JP" sz="1100">
              <a:solidFill>
                <a:schemeClr val="dk1"/>
              </a:solidFill>
              <a:effectLst/>
              <a:latin typeface="+mn-lt"/>
              <a:ea typeface="+mn-ea"/>
              <a:cs typeface="+mn-cs"/>
            </a:rPr>
            <a:t>減となっています。</a:t>
          </a:r>
          <a:endParaRPr lang="ja-JP" altLang="ja-JP" sz="1400">
            <a:effectLst/>
          </a:endParaRPr>
        </a:p>
        <a:p>
          <a:r>
            <a:rPr kumimoji="1" lang="ja-JP" altLang="ja-JP" sz="1100">
              <a:solidFill>
                <a:schemeClr val="dk1"/>
              </a:solidFill>
              <a:effectLst/>
              <a:latin typeface="+mn-lt"/>
              <a:ea typeface="+mn-ea"/>
              <a:cs typeface="+mn-cs"/>
            </a:rPr>
            <a:t>　また、</a:t>
          </a:r>
          <a:r>
            <a:rPr kumimoji="1" lang="ja-JP" altLang="en-US" sz="1100">
              <a:solidFill>
                <a:schemeClr val="dk1"/>
              </a:solidFill>
              <a:effectLst/>
              <a:latin typeface="+mn-lt"/>
              <a:ea typeface="+mn-ea"/>
              <a:cs typeface="+mn-cs"/>
            </a:rPr>
            <a:t>補助</a:t>
          </a:r>
          <a:r>
            <a:rPr kumimoji="1" lang="ja-JP" altLang="ja-JP" sz="1100">
              <a:solidFill>
                <a:schemeClr val="dk1"/>
              </a:solidFill>
              <a:effectLst/>
              <a:latin typeface="+mn-lt"/>
              <a:ea typeface="+mn-ea"/>
              <a:cs typeface="+mn-cs"/>
            </a:rPr>
            <a:t>費</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55.8</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物件費</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18.5</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、投資及び出資金</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1325.4</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公債</a:t>
          </a:r>
          <a:r>
            <a:rPr kumimoji="1" lang="ja-JP" altLang="ja-JP" sz="1100">
              <a:solidFill>
                <a:schemeClr val="dk1"/>
              </a:solidFill>
              <a:effectLst/>
              <a:latin typeface="+mn-lt"/>
              <a:ea typeface="+mn-ea"/>
              <a:cs typeface="+mn-cs"/>
            </a:rPr>
            <a:t>費（＋</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9.8</a:t>
          </a:r>
          <a:r>
            <a:rPr kumimoji="1" lang="ja-JP" altLang="ja-JP" sz="1100">
              <a:solidFill>
                <a:schemeClr val="dk1"/>
              </a:solidFill>
              <a:effectLst/>
              <a:latin typeface="+mn-lt"/>
              <a:ea typeface="+mn-ea"/>
              <a:cs typeface="+mn-cs"/>
            </a:rPr>
            <a:t>％）で増加しました。</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補助費等</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下水道事業会計への補助金</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増加した</a:t>
          </a:r>
          <a:r>
            <a:rPr kumimoji="1" lang="ja-JP" altLang="ja-JP" sz="1100">
              <a:solidFill>
                <a:schemeClr val="dk1"/>
              </a:solidFill>
              <a:effectLst/>
              <a:latin typeface="+mn-lt"/>
              <a:ea typeface="+mn-ea"/>
              <a:cs typeface="+mn-cs"/>
            </a:rPr>
            <a:t>ため、</a:t>
          </a:r>
          <a:r>
            <a:rPr kumimoji="1" lang="ja-JP" altLang="en-US" sz="1100">
              <a:solidFill>
                <a:schemeClr val="dk1"/>
              </a:solidFill>
              <a:effectLst/>
              <a:latin typeface="+mn-lt"/>
              <a:ea typeface="+mn-ea"/>
              <a:cs typeface="+mn-cs"/>
            </a:rPr>
            <a:t>物件費</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庁舎移転事業の実施により委託料が増加したため、投資及び出資金は下水道会計への出資金が増加したため、公債費</a:t>
          </a:r>
          <a:r>
            <a:rPr kumimoji="1" lang="ja-JP" altLang="ja-JP" sz="1100">
              <a:solidFill>
                <a:schemeClr val="dk1"/>
              </a:solidFill>
              <a:effectLst/>
              <a:latin typeface="+mn-lt"/>
              <a:ea typeface="+mn-ea"/>
              <a:cs typeface="+mn-cs"/>
            </a:rPr>
            <a:t>は合併特例債等の市債の償還が増加したた</a:t>
          </a:r>
          <a:r>
            <a:rPr kumimoji="1" lang="ja-JP" altLang="en-US" sz="1100">
              <a:solidFill>
                <a:schemeClr val="dk1"/>
              </a:solidFill>
              <a:effectLst/>
              <a:latin typeface="+mn-lt"/>
              <a:ea typeface="+mn-ea"/>
              <a:cs typeface="+mn-cs"/>
            </a:rPr>
            <a:t>め</a:t>
          </a:r>
          <a:r>
            <a:rPr kumimoji="1" lang="ja-JP" altLang="ja-JP" sz="1100">
              <a:solidFill>
                <a:schemeClr val="dk1"/>
              </a:solidFill>
              <a:effectLst/>
              <a:latin typeface="+mn-lt"/>
              <a:ea typeface="+mn-ea"/>
              <a:cs typeface="+mn-cs"/>
            </a:rPr>
            <a:t>増となっています。</a:t>
          </a:r>
          <a:endParaRPr lang="ja-JP" altLang="ja-JP" sz="1400">
            <a:effectLst/>
          </a:endParaRPr>
        </a:p>
        <a:p>
          <a:r>
            <a:rPr kumimoji="1" lang="ja-JP" altLang="ja-JP" sz="1100">
              <a:solidFill>
                <a:schemeClr val="dk1"/>
              </a:solidFill>
              <a:effectLst/>
              <a:latin typeface="+mn-lt"/>
              <a:ea typeface="+mn-ea"/>
              <a:cs typeface="+mn-cs"/>
            </a:rPr>
            <a:t>　今後、老朽化により維持補修費が増加することが予想されるため、公共施設等総合管理計画に基づき統廃合や再配置を行い、数値が大幅に増加しないように務めます。</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三重県いなべ市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45,713
43,497
219.83
23,193,421
21,217,325
1,739,507
13,387,118
30,304,728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26.3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133495</xdr:rowOff>
    </xdr:from>
    <xdr:to>
      <xdr:col>24</xdr:col>
      <xdr:colOff>62865</xdr:colOff>
      <xdr:row>39</xdr:row>
      <xdr:rowOff>8418</xdr:rowOff>
    </xdr:to>
    <xdr:cxnSp macro="">
      <xdr:nvCxnSpPr>
        <xdr:cNvPr id="58" name="直線コネクタ 57"/>
        <xdr:cNvCxnSpPr/>
      </xdr:nvCxnSpPr>
      <xdr:spPr>
        <a:xfrm flipV="1">
          <a:off x="4633595" y="5276995"/>
          <a:ext cx="1270" cy="1417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12245</xdr:rowOff>
    </xdr:from>
    <xdr:ext cx="469744" cy="259045"/>
    <xdr:sp macro="" textlink="">
      <xdr:nvSpPr>
        <xdr:cNvPr id="59" name="議会費最小値テキスト"/>
        <xdr:cNvSpPr txBox="1"/>
      </xdr:nvSpPr>
      <xdr:spPr>
        <a:xfrm>
          <a:off x="4686300" y="669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8418</xdr:rowOff>
    </xdr:from>
    <xdr:to>
      <xdr:col>24</xdr:col>
      <xdr:colOff>152400</xdr:colOff>
      <xdr:row>39</xdr:row>
      <xdr:rowOff>8418</xdr:rowOff>
    </xdr:to>
    <xdr:cxnSp macro="">
      <xdr:nvCxnSpPr>
        <xdr:cNvPr id="60" name="直線コネクタ 59"/>
        <xdr:cNvCxnSpPr/>
      </xdr:nvCxnSpPr>
      <xdr:spPr>
        <a:xfrm>
          <a:off x="4546600" y="6694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80172</xdr:rowOff>
    </xdr:from>
    <xdr:ext cx="469744" cy="259045"/>
    <xdr:sp macro="" textlink="">
      <xdr:nvSpPr>
        <xdr:cNvPr id="61" name="議会費最大値テキスト"/>
        <xdr:cNvSpPr txBox="1"/>
      </xdr:nvSpPr>
      <xdr:spPr>
        <a:xfrm>
          <a:off x="4686300" y="5052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133495</xdr:rowOff>
    </xdr:from>
    <xdr:to>
      <xdr:col>24</xdr:col>
      <xdr:colOff>152400</xdr:colOff>
      <xdr:row>30</xdr:row>
      <xdr:rowOff>133495</xdr:rowOff>
    </xdr:to>
    <xdr:cxnSp macro="">
      <xdr:nvCxnSpPr>
        <xdr:cNvPr id="62" name="直線コネクタ 61"/>
        <xdr:cNvCxnSpPr/>
      </xdr:nvCxnSpPr>
      <xdr:spPr>
        <a:xfrm>
          <a:off x="4546600" y="5276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109655</xdr:rowOff>
    </xdr:from>
    <xdr:to>
      <xdr:col>24</xdr:col>
      <xdr:colOff>63500</xdr:colOff>
      <xdr:row>36</xdr:row>
      <xdr:rowOff>136108</xdr:rowOff>
    </xdr:to>
    <xdr:cxnSp macro="">
      <xdr:nvCxnSpPr>
        <xdr:cNvPr id="63" name="直線コネクタ 62"/>
        <xdr:cNvCxnSpPr/>
      </xdr:nvCxnSpPr>
      <xdr:spPr>
        <a:xfrm>
          <a:off x="3797300" y="6281855"/>
          <a:ext cx="838200" cy="26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34706</xdr:rowOff>
    </xdr:from>
    <xdr:ext cx="469744" cy="259045"/>
    <xdr:sp macro="" textlink="">
      <xdr:nvSpPr>
        <xdr:cNvPr id="64" name="議会費平均値テキスト"/>
        <xdr:cNvSpPr txBox="1"/>
      </xdr:nvSpPr>
      <xdr:spPr>
        <a:xfrm>
          <a:off x="4686300" y="6035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11829</xdr:rowOff>
    </xdr:from>
    <xdr:to>
      <xdr:col>24</xdr:col>
      <xdr:colOff>114300</xdr:colOff>
      <xdr:row>36</xdr:row>
      <xdr:rowOff>113429</xdr:rowOff>
    </xdr:to>
    <xdr:sp macro="" textlink="">
      <xdr:nvSpPr>
        <xdr:cNvPr id="65" name="フローチャート: 判断 64"/>
        <xdr:cNvSpPr/>
      </xdr:nvSpPr>
      <xdr:spPr>
        <a:xfrm>
          <a:off x="45847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157008</xdr:rowOff>
    </xdr:from>
    <xdr:to>
      <xdr:col>19</xdr:col>
      <xdr:colOff>177800</xdr:colOff>
      <xdr:row>36</xdr:row>
      <xdr:rowOff>109655</xdr:rowOff>
    </xdr:to>
    <xdr:cxnSp macro="">
      <xdr:nvCxnSpPr>
        <xdr:cNvPr id="66" name="直線コネクタ 65"/>
        <xdr:cNvCxnSpPr/>
      </xdr:nvCxnSpPr>
      <xdr:spPr>
        <a:xfrm>
          <a:off x="2908300" y="6157758"/>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19993</xdr:rowOff>
    </xdr:from>
    <xdr:to>
      <xdr:col>20</xdr:col>
      <xdr:colOff>38100</xdr:colOff>
      <xdr:row>36</xdr:row>
      <xdr:rowOff>121593</xdr:rowOff>
    </xdr:to>
    <xdr:sp macro="" textlink="">
      <xdr:nvSpPr>
        <xdr:cNvPr id="67" name="フローチャート: 判断 66"/>
        <xdr:cNvSpPr/>
      </xdr:nvSpPr>
      <xdr:spPr>
        <a:xfrm>
          <a:off x="3746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138120</xdr:rowOff>
    </xdr:from>
    <xdr:ext cx="469744" cy="259045"/>
    <xdr:sp macro="" textlink="">
      <xdr:nvSpPr>
        <xdr:cNvPr id="68" name="テキスト ボックス 67"/>
        <xdr:cNvSpPr txBox="1"/>
      </xdr:nvSpPr>
      <xdr:spPr>
        <a:xfrm>
          <a:off x="3562428" y="5967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93654</xdr:rowOff>
    </xdr:from>
    <xdr:to>
      <xdr:col>15</xdr:col>
      <xdr:colOff>50800</xdr:colOff>
      <xdr:row>35</xdr:row>
      <xdr:rowOff>157008</xdr:rowOff>
    </xdr:to>
    <xdr:cxnSp macro="">
      <xdr:nvCxnSpPr>
        <xdr:cNvPr id="69" name="直線コネクタ 68"/>
        <xdr:cNvCxnSpPr/>
      </xdr:nvCxnSpPr>
      <xdr:spPr>
        <a:xfrm>
          <a:off x="2019300" y="6094404"/>
          <a:ext cx="889000" cy="63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7910</xdr:rowOff>
    </xdr:from>
    <xdr:to>
      <xdr:col>15</xdr:col>
      <xdr:colOff>101600</xdr:colOff>
      <xdr:row>36</xdr:row>
      <xdr:rowOff>109510</xdr:rowOff>
    </xdr:to>
    <xdr:sp macro="" textlink="">
      <xdr:nvSpPr>
        <xdr:cNvPr id="70" name="フローチャート: 判断 69"/>
        <xdr:cNvSpPr/>
      </xdr:nvSpPr>
      <xdr:spPr>
        <a:xfrm>
          <a:off x="2857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100637</xdr:rowOff>
    </xdr:from>
    <xdr:ext cx="469744" cy="259045"/>
    <xdr:sp macro="" textlink="">
      <xdr:nvSpPr>
        <xdr:cNvPr id="71" name="テキスト ボックス 70"/>
        <xdr:cNvSpPr txBox="1"/>
      </xdr:nvSpPr>
      <xdr:spPr>
        <a:xfrm>
          <a:off x="2673428" y="627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163213</xdr:rowOff>
    </xdr:from>
    <xdr:to>
      <xdr:col>10</xdr:col>
      <xdr:colOff>114300</xdr:colOff>
      <xdr:row>35</xdr:row>
      <xdr:rowOff>93654</xdr:rowOff>
    </xdr:to>
    <xdr:cxnSp macro="">
      <xdr:nvCxnSpPr>
        <xdr:cNvPr id="72" name="直線コネクタ 71"/>
        <xdr:cNvCxnSpPr/>
      </xdr:nvCxnSpPr>
      <xdr:spPr>
        <a:xfrm>
          <a:off x="1130300" y="5992513"/>
          <a:ext cx="889000" cy="101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166951</xdr:rowOff>
    </xdr:from>
    <xdr:to>
      <xdr:col>10</xdr:col>
      <xdr:colOff>165100</xdr:colOff>
      <xdr:row>36</xdr:row>
      <xdr:rowOff>97101</xdr:rowOff>
    </xdr:to>
    <xdr:sp macro="" textlink="">
      <xdr:nvSpPr>
        <xdr:cNvPr id="73" name="フローチャート: 判断 72"/>
        <xdr:cNvSpPr/>
      </xdr:nvSpPr>
      <xdr:spPr>
        <a:xfrm>
          <a:off x="1968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88228</xdr:rowOff>
    </xdr:from>
    <xdr:ext cx="469744" cy="259045"/>
    <xdr:sp macro="" textlink="">
      <xdr:nvSpPr>
        <xdr:cNvPr id="74" name="テキスト ボックス 73"/>
        <xdr:cNvSpPr txBox="1"/>
      </xdr:nvSpPr>
      <xdr:spPr>
        <a:xfrm>
          <a:off x="1784428" y="626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53957</xdr:rowOff>
    </xdr:from>
    <xdr:to>
      <xdr:col>6</xdr:col>
      <xdr:colOff>38100</xdr:colOff>
      <xdr:row>35</xdr:row>
      <xdr:rowOff>155557</xdr:rowOff>
    </xdr:to>
    <xdr:sp macro="" textlink="">
      <xdr:nvSpPr>
        <xdr:cNvPr id="75" name="フローチャート: 判断 74"/>
        <xdr:cNvSpPr/>
      </xdr:nvSpPr>
      <xdr:spPr>
        <a:xfrm>
          <a:off x="1079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146684</xdr:rowOff>
    </xdr:from>
    <xdr:ext cx="469744" cy="259045"/>
    <xdr:sp macro="" textlink="">
      <xdr:nvSpPr>
        <xdr:cNvPr id="76" name="テキスト ボックス 75"/>
        <xdr:cNvSpPr txBox="1"/>
      </xdr:nvSpPr>
      <xdr:spPr>
        <a:xfrm>
          <a:off x="895428" y="614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85308</xdr:rowOff>
    </xdr:from>
    <xdr:to>
      <xdr:col>24</xdr:col>
      <xdr:colOff>114300</xdr:colOff>
      <xdr:row>37</xdr:row>
      <xdr:rowOff>15458</xdr:rowOff>
    </xdr:to>
    <xdr:sp macro="" textlink="">
      <xdr:nvSpPr>
        <xdr:cNvPr id="82" name="楕円 81"/>
        <xdr:cNvSpPr/>
      </xdr:nvSpPr>
      <xdr:spPr>
        <a:xfrm>
          <a:off x="4584700" y="625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63735</xdr:rowOff>
    </xdr:from>
    <xdr:ext cx="469744" cy="259045"/>
    <xdr:sp macro="" textlink="">
      <xdr:nvSpPr>
        <xdr:cNvPr id="83" name="議会費該当値テキスト"/>
        <xdr:cNvSpPr txBox="1"/>
      </xdr:nvSpPr>
      <xdr:spPr>
        <a:xfrm>
          <a:off x="4686300" y="6235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58855</xdr:rowOff>
    </xdr:from>
    <xdr:to>
      <xdr:col>20</xdr:col>
      <xdr:colOff>38100</xdr:colOff>
      <xdr:row>36</xdr:row>
      <xdr:rowOff>160455</xdr:rowOff>
    </xdr:to>
    <xdr:sp macro="" textlink="">
      <xdr:nvSpPr>
        <xdr:cNvPr id="84" name="楕円 83"/>
        <xdr:cNvSpPr/>
      </xdr:nvSpPr>
      <xdr:spPr>
        <a:xfrm>
          <a:off x="3746500" y="623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151582</xdr:rowOff>
    </xdr:from>
    <xdr:ext cx="469744" cy="259045"/>
    <xdr:sp macro="" textlink="">
      <xdr:nvSpPr>
        <xdr:cNvPr id="85" name="テキスト ボックス 84"/>
        <xdr:cNvSpPr txBox="1"/>
      </xdr:nvSpPr>
      <xdr:spPr>
        <a:xfrm>
          <a:off x="3562428" y="632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106208</xdr:rowOff>
    </xdr:from>
    <xdr:to>
      <xdr:col>15</xdr:col>
      <xdr:colOff>101600</xdr:colOff>
      <xdr:row>36</xdr:row>
      <xdr:rowOff>36358</xdr:rowOff>
    </xdr:to>
    <xdr:sp macro="" textlink="">
      <xdr:nvSpPr>
        <xdr:cNvPr id="86" name="楕円 85"/>
        <xdr:cNvSpPr/>
      </xdr:nvSpPr>
      <xdr:spPr>
        <a:xfrm>
          <a:off x="2857500" y="610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52885</xdr:rowOff>
    </xdr:from>
    <xdr:ext cx="469744" cy="259045"/>
    <xdr:sp macro="" textlink="">
      <xdr:nvSpPr>
        <xdr:cNvPr id="87" name="テキスト ボックス 86"/>
        <xdr:cNvSpPr txBox="1"/>
      </xdr:nvSpPr>
      <xdr:spPr>
        <a:xfrm>
          <a:off x="2673428" y="5882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42854</xdr:rowOff>
    </xdr:from>
    <xdr:to>
      <xdr:col>10</xdr:col>
      <xdr:colOff>165100</xdr:colOff>
      <xdr:row>35</xdr:row>
      <xdr:rowOff>144454</xdr:rowOff>
    </xdr:to>
    <xdr:sp macro="" textlink="">
      <xdr:nvSpPr>
        <xdr:cNvPr id="88" name="楕円 87"/>
        <xdr:cNvSpPr/>
      </xdr:nvSpPr>
      <xdr:spPr>
        <a:xfrm>
          <a:off x="1968500" y="604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160981</xdr:rowOff>
    </xdr:from>
    <xdr:ext cx="469744" cy="259045"/>
    <xdr:sp macro="" textlink="">
      <xdr:nvSpPr>
        <xdr:cNvPr id="89" name="テキスト ボックス 88"/>
        <xdr:cNvSpPr txBox="1"/>
      </xdr:nvSpPr>
      <xdr:spPr>
        <a:xfrm>
          <a:off x="1784428" y="5818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112413</xdr:rowOff>
    </xdr:from>
    <xdr:to>
      <xdr:col>6</xdr:col>
      <xdr:colOff>38100</xdr:colOff>
      <xdr:row>35</xdr:row>
      <xdr:rowOff>42563</xdr:rowOff>
    </xdr:to>
    <xdr:sp macro="" textlink="">
      <xdr:nvSpPr>
        <xdr:cNvPr id="90" name="楕円 89"/>
        <xdr:cNvSpPr/>
      </xdr:nvSpPr>
      <xdr:spPr>
        <a:xfrm>
          <a:off x="1079500" y="594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59090</xdr:rowOff>
    </xdr:from>
    <xdr:ext cx="469744" cy="259045"/>
    <xdr:sp macro="" textlink="">
      <xdr:nvSpPr>
        <xdr:cNvPr id="91" name="テキスト ボックス 90"/>
        <xdr:cNvSpPr txBox="1"/>
      </xdr:nvSpPr>
      <xdr:spPr>
        <a:xfrm>
          <a:off x="895428" y="5716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51402</xdr:rowOff>
    </xdr:from>
    <xdr:to>
      <xdr:col>24</xdr:col>
      <xdr:colOff>62865</xdr:colOff>
      <xdr:row>58</xdr:row>
      <xdr:rowOff>159650</xdr:rowOff>
    </xdr:to>
    <xdr:cxnSp macro="">
      <xdr:nvCxnSpPr>
        <xdr:cNvPr id="117" name="直線コネクタ 116"/>
        <xdr:cNvCxnSpPr/>
      </xdr:nvCxnSpPr>
      <xdr:spPr>
        <a:xfrm flipV="1">
          <a:off x="4633595" y="8795352"/>
          <a:ext cx="1270" cy="1308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163477</xdr:rowOff>
    </xdr:from>
    <xdr:ext cx="534377" cy="259045"/>
    <xdr:sp macro="" textlink="">
      <xdr:nvSpPr>
        <xdr:cNvPr id="118" name="総務費最小値テキスト"/>
        <xdr:cNvSpPr txBox="1"/>
      </xdr:nvSpPr>
      <xdr:spPr>
        <a:xfrm>
          <a:off x="4686300" y="1010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159650</xdr:rowOff>
    </xdr:from>
    <xdr:to>
      <xdr:col>24</xdr:col>
      <xdr:colOff>152400</xdr:colOff>
      <xdr:row>58</xdr:row>
      <xdr:rowOff>159650</xdr:rowOff>
    </xdr:to>
    <xdr:cxnSp macro="">
      <xdr:nvCxnSpPr>
        <xdr:cNvPr id="119" name="直線コネクタ 118"/>
        <xdr:cNvCxnSpPr/>
      </xdr:nvCxnSpPr>
      <xdr:spPr>
        <a:xfrm>
          <a:off x="4546600" y="1010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169529</xdr:rowOff>
    </xdr:from>
    <xdr:ext cx="599010" cy="259045"/>
    <xdr:sp macro="" textlink="">
      <xdr:nvSpPr>
        <xdr:cNvPr id="120" name="総務費最大値テキスト"/>
        <xdr:cNvSpPr txBox="1"/>
      </xdr:nvSpPr>
      <xdr:spPr>
        <a:xfrm>
          <a:off x="4686300" y="857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434,538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51402</xdr:rowOff>
    </xdr:from>
    <xdr:to>
      <xdr:col>24</xdr:col>
      <xdr:colOff>152400</xdr:colOff>
      <xdr:row>51</xdr:row>
      <xdr:rowOff>51402</xdr:rowOff>
    </xdr:to>
    <xdr:cxnSp macro="">
      <xdr:nvCxnSpPr>
        <xdr:cNvPr id="121" name="直線コネクタ 120"/>
        <xdr:cNvCxnSpPr/>
      </xdr:nvCxnSpPr>
      <xdr:spPr>
        <a:xfrm>
          <a:off x="4546600" y="879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1022</xdr:rowOff>
    </xdr:from>
    <xdr:to>
      <xdr:col>24</xdr:col>
      <xdr:colOff>63500</xdr:colOff>
      <xdr:row>57</xdr:row>
      <xdr:rowOff>132930</xdr:rowOff>
    </xdr:to>
    <xdr:cxnSp macro="">
      <xdr:nvCxnSpPr>
        <xdr:cNvPr id="122" name="直線コネクタ 121"/>
        <xdr:cNvCxnSpPr/>
      </xdr:nvCxnSpPr>
      <xdr:spPr>
        <a:xfrm>
          <a:off x="3797300" y="9430772"/>
          <a:ext cx="838200" cy="474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121342</xdr:rowOff>
    </xdr:from>
    <xdr:ext cx="534377" cy="259045"/>
    <xdr:sp macro="" textlink="">
      <xdr:nvSpPr>
        <xdr:cNvPr id="123" name="総務費平均値テキスト"/>
        <xdr:cNvSpPr txBox="1"/>
      </xdr:nvSpPr>
      <xdr:spPr>
        <a:xfrm>
          <a:off x="4686300" y="9893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142915</xdr:rowOff>
    </xdr:from>
    <xdr:to>
      <xdr:col>24</xdr:col>
      <xdr:colOff>114300</xdr:colOff>
      <xdr:row>58</xdr:row>
      <xdr:rowOff>73065</xdr:rowOff>
    </xdr:to>
    <xdr:sp macro="" textlink="">
      <xdr:nvSpPr>
        <xdr:cNvPr id="124" name="フローチャート: 判断 123"/>
        <xdr:cNvSpPr/>
      </xdr:nvSpPr>
      <xdr:spPr>
        <a:xfrm>
          <a:off x="4584700" y="991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1022</xdr:rowOff>
    </xdr:from>
    <xdr:to>
      <xdr:col>19</xdr:col>
      <xdr:colOff>177800</xdr:colOff>
      <xdr:row>57</xdr:row>
      <xdr:rowOff>133659</xdr:rowOff>
    </xdr:to>
    <xdr:cxnSp macro="">
      <xdr:nvCxnSpPr>
        <xdr:cNvPr id="125" name="直線コネクタ 124"/>
        <xdr:cNvCxnSpPr/>
      </xdr:nvCxnSpPr>
      <xdr:spPr>
        <a:xfrm flipV="1">
          <a:off x="2908300" y="9430772"/>
          <a:ext cx="889000" cy="47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169635</xdr:rowOff>
    </xdr:from>
    <xdr:to>
      <xdr:col>20</xdr:col>
      <xdr:colOff>38100</xdr:colOff>
      <xdr:row>58</xdr:row>
      <xdr:rowOff>99785</xdr:rowOff>
    </xdr:to>
    <xdr:sp macro="" textlink="">
      <xdr:nvSpPr>
        <xdr:cNvPr id="126" name="フローチャート: 判断 125"/>
        <xdr:cNvSpPr/>
      </xdr:nvSpPr>
      <xdr:spPr>
        <a:xfrm>
          <a:off x="37465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90912</xdr:rowOff>
    </xdr:from>
    <xdr:ext cx="534377" cy="259045"/>
    <xdr:sp macro="" textlink="">
      <xdr:nvSpPr>
        <xdr:cNvPr id="127" name="テキスト ボックス 126"/>
        <xdr:cNvSpPr txBox="1"/>
      </xdr:nvSpPr>
      <xdr:spPr>
        <a:xfrm>
          <a:off x="3530111" y="1003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32310</xdr:rowOff>
    </xdr:from>
    <xdr:to>
      <xdr:col>15</xdr:col>
      <xdr:colOff>50800</xdr:colOff>
      <xdr:row>57</xdr:row>
      <xdr:rowOff>133659</xdr:rowOff>
    </xdr:to>
    <xdr:cxnSp macro="">
      <xdr:nvCxnSpPr>
        <xdr:cNvPr id="128" name="直線コネクタ 127"/>
        <xdr:cNvCxnSpPr/>
      </xdr:nvCxnSpPr>
      <xdr:spPr>
        <a:xfrm>
          <a:off x="2019300" y="9804960"/>
          <a:ext cx="889000" cy="10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10320</xdr:rowOff>
    </xdr:from>
    <xdr:to>
      <xdr:col>15</xdr:col>
      <xdr:colOff>101600</xdr:colOff>
      <xdr:row>58</xdr:row>
      <xdr:rowOff>111920</xdr:rowOff>
    </xdr:to>
    <xdr:sp macro="" textlink="">
      <xdr:nvSpPr>
        <xdr:cNvPr id="129" name="フローチャート: 判断 128"/>
        <xdr:cNvSpPr/>
      </xdr:nvSpPr>
      <xdr:spPr>
        <a:xfrm>
          <a:off x="2857500" y="99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103047</xdr:rowOff>
    </xdr:from>
    <xdr:ext cx="534377" cy="259045"/>
    <xdr:sp macro="" textlink="">
      <xdr:nvSpPr>
        <xdr:cNvPr id="130" name="テキスト ボックス 129"/>
        <xdr:cNvSpPr txBox="1"/>
      </xdr:nvSpPr>
      <xdr:spPr>
        <a:xfrm>
          <a:off x="2641111" y="1004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32310</xdr:rowOff>
    </xdr:from>
    <xdr:to>
      <xdr:col>10</xdr:col>
      <xdr:colOff>114300</xdr:colOff>
      <xdr:row>57</xdr:row>
      <xdr:rowOff>120197</xdr:rowOff>
    </xdr:to>
    <xdr:cxnSp macro="">
      <xdr:nvCxnSpPr>
        <xdr:cNvPr id="131" name="直線コネクタ 130"/>
        <xdr:cNvCxnSpPr/>
      </xdr:nvCxnSpPr>
      <xdr:spPr>
        <a:xfrm flipV="1">
          <a:off x="1130300" y="9804960"/>
          <a:ext cx="889000" cy="8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4273</xdr:rowOff>
    </xdr:from>
    <xdr:to>
      <xdr:col>10</xdr:col>
      <xdr:colOff>165100</xdr:colOff>
      <xdr:row>58</xdr:row>
      <xdr:rowOff>105873</xdr:rowOff>
    </xdr:to>
    <xdr:sp macro="" textlink="">
      <xdr:nvSpPr>
        <xdr:cNvPr id="132" name="フローチャート: 判断 131"/>
        <xdr:cNvSpPr/>
      </xdr:nvSpPr>
      <xdr:spPr>
        <a:xfrm>
          <a:off x="1968500" y="99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97000</xdr:rowOff>
    </xdr:from>
    <xdr:ext cx="534377" cy="259045"/>
    <xdr:sp macro="" textlink="">
      <xdr:nvSpPr>
        <xdr:cNvPr id="133" name="テキスト ボックス 132"/>
        <xdr:cNvSpPr txBox="1"/>
      </xdr:nvSpPr>
      <xdr:spPr>
        <a:xfrm>
          <a:off x="1752111" y="1004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1115</xdr:rowOff>
    </xdr:from>
    <xdr:to>
      <xdr:col>6</xdr:col>
      <xdr:colOff>38100</xdr:colOff>
      <xdr:row>58</xdr:row>
      <xdr:rowOff>102715</xdr:rowOff>
    </xdr:to>
    <xdr:sp macro="" textlink="">
      <xdr:nvSpPr>
        <xdr:cNvPr id="134" name="フローチャート: 判断 133"/>
        <xdr:cNvSpPr/>
      </xdr:nvSpPr>
      <xdr:spPr>
        <a:xfrm>
          <a:off x="1079500" y="994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93842</xdr:rowOff>
    </xdr:from>
    <xdr:ext cx="534377" cy="259045"/>
    <xdr:sp macro="" textlink="">
      <xdr:nvSpPr>
        <xdr:cNvPr id="135" name="テキスト ボックス 134"/>
        <xdr:cNvSpPr txBox="1"/>
      </xdr:nvSpPr>
      <xdr:spPr>
        <a:xfrm>
          <a:off x="863111" y="1003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82130</xdr:rowOff>
    </xdr:from>
    <xdr:to>
      <xdr:col>24</xdr:col>
      <xdr:colOff>114300</xdr:colOff>
      <xdr:row>58</xdr:row>
      <xdr:rowOff>12280</xdr:rowOff>
    </xdr:to>
    <xdr:sp macro="" textlink="">
      <xdr:nvSpPr>
        <xdr:cNvPr id="141" name="楕円 140"/>
        <xdr:cNvSpPr/>
      </xdr:nvSpPr>
      <xdr:spPr>
        <a:xfrm>
          <a:off x="4584700" y="985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105007</xdr:rowOff>
    </xdr:from>
    <xdr:ext cx="534377" cy="259045"/>
    <xdr:sp macro="" textlink="">
      <xdr:nvSpPr>
        <xdr:cNvPr id="142" name="総務費該当値テキスト"/>
        <xdr:cNvSpPr txBox="1"/>
      </xdr:nvSpPr>
      <xdr:spPr>
        <a:xfrm>
          <a:off x="4686300" y="970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121672</xdr:rowOff>
    </xdr:from>
    <xdr:to>
      <xdr:col>20</xdr:col>
      <xdr:colOff>38100</xdr:colOff>
      <xdr:row>55</xdr:row>
      <xdr:rowOff>51822</xdr:rowOff>
    </xdr:to>
    <xdr:sp macro="" textlink="">
      <xdr:nvSpPr>
        <xdr:cNvPr id="143" name="楕円 142"/>
        <xdr:cNvSpPr/>
      </xdr:nvSpPr>
      <xdr:spPr>
        <a:xfrm>
          <a:off x="3746500" y="937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68349</xdr:rowOff>
    </xdr:from>
    <xdr:ext cx="599010" cy="259045"/>
    <xdr:sp macro="" textlink="">
      <xdr:nvSpPr>
        <xdr:cNvPr id="144" name="テキスト ボックス 143"/>
        <xdr:cNvSpPr txBox="1"/>
      </xdr:nvSpPr>
      <xdr:spPr>
        <a:xfrm>
          <a:off x="3497795" y="9155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82859</xdr:rowOff>
    </xdr:from>
    <xdr:to>
      <xdr:col>15</xdr:col>
      <xdr:colOff>101600</xdr:colOff>
      <xdr:row>58</xdr:row>
      <xdr:rowOff>13009</xdr:rowOff>
    </xdr:to>
    <xdr:sp macro="" textlink="">
      <xdr:nvSpPr>
        <xdr:cNvPr id="145" name="楕円 144"/>
        <xdr:cNvSpPr/>
      </xdr:nvSpPr>
      <xdr:spPr>
        <a:xfrm>
          <a:off x="2857500" y="985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29536</xdr:rowOff>
    </xdr:from>
    <xdr:ext cx="534377" cy="259045"/>
    <xdr:sp macro="" textlink="">
      <xdr:nvSpPr>
        <xdr:cNvPr id="146" name="テキスト ボックス 145"/>
        <xdr:cNvSpPr txBox="1"/>
      </xdr:nvSpPr>
      <xdr:spPr>
        <a:xfrm>
          <a:off x="2641111" y="963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152960</xdr:rowOff>
    </xdr:from>
    <xdr:to>
      <xdr:col>10</xdr:col>
      <xdr:colOff>165100</xdr:colOff>
      <xdr:row>57</xdr:row>
      <xdr:rowOff>83110</xdr:rowOff>
    </xdr:to>
    <xdr:sp macro="" textlink="">
      <xdr:nvSpPr>
        <xdr:cNvPr id="147" name="楕円 146"/>
        <xdr:cNvSpPr/>
      </xdr:nvSpPr>
      <xdr:spPr>
        <a:xfrm>
          <a:off x="1968500" y="975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99637</xdr:rowOff>
    </xdr:from>
    <xdr:ext cx="599010" cy="259045"/>
    <xdr:sp macro="" textlink="">
      <xdr:nvSpPr>
        <xdr:cNvPr id="148" name="テキスト ボックス 147"/>
        <xdr:cNvSpPr txBox="1"/>
      </xdr:nvSpPr>
      <xdr:spPr>
        <a:xfrm>
          <a:off x="1719795" y="9529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69397</xdr:rowOff>
    </xdr:from>
    <xdr:to>
      <xdr:col>6</xdr:col>
      <xdr:colOff>38100</xdr:colOff>
      <xdr:row>57</xdr:row>
      <xdr:rowOff>170997</xdr:rowOff>
    </xdr:to>
    <xdr:sp macro="" textlink="">
      <xdr:nvSpPr>
        <xdr:cNvPr id="149" name="楕円 148"/>
        <xdr:cNvSpPr/>
      </xdr:nvSpPr>
      <xdr:spPr>
        <a:xfrm>
          <a:off x="1079500" y="9842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16074</xdr:rowOff>
    </xdr:from>
    <xdr:ext cx="534377" cy="259045"/>
    <xdr:sp macro="" textlink="">
      <xdr:nvSpPr>
        <xdr:cNvPr id="150" name="テキスト ボックス 149"/>
        <xdr:cNvSpPr txBox="1"/>
      </xdr:nvSpPr>
      <xdr:spPr>
        <a:xfrm>
          <a:off x="863111" y="961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1" name="テキスト ボックス 160"/>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3" name="テキスト ボックス 162"/>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1" name="テキスト ボックス 170"/>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19620</xdr:rowOff>
    </xdr:from>
    <xdr:to>
      <xdr:col>24</xdr:col>
      <xdr:colOff>62865</xdr:colOff>
      <xdr:row>79</xdr:row>
      <xdr:rowOff>52620</xdr:rowOff>
    </xdr:to>
    <xdr:cxnSp macro="">
      <xdr:nvCxnSpPr>
        <xdr:cNvPr id="177" name="直線コネクタ 176"/>
        <xdr:cNvCxnSpPr/>
      </xdr:nvCxnSpPr>
      <xdr:spPr>
        <a:xfrm flipV="1">
          <a:off x="4633595" y="12192570"/>
          <a:ext cx="1270" cy="140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56447</xdr:rowOff>
    </xdr:from>
    <xdr:ext cx="599010" cy="259045"/>
    <xdr:sp macro="" textlink="">
      <xdr:nvSpPr>
        <xdr:cNvPr id="178" name="民生費最小値テキスト"/>
        <xdr:cNvSpPr txBox="1"/>
      </xdr:nvSpPr>
      <xdr:spPr>
        <a:xfrm>
          <a:off x="4686300" y="13600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52620</xdr:rowOff>
    </xdr:from>
    <xdr:to>
      <xdr:col>24</xdr:col>
      <xdr:colOff>152400</xdr:colOff>
      <xdr:row>79</xdr:row>
      <xdr:rowOff>52620</xdr:rowOff>
    </xdr:to>
    <xdr:cxnSp macro="">
      <xdr:nvCxnSpPr>
        <xdr:cNvPr id="179" name="直線コネクタ 178"/>
        <xdr:cNvCxnSpPr/>
      </xdr:nvCxnSpPr>
      <xdr:spPr>
        <a:xfrm>
          <a:off x="4546600" y="13597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137747</xdr:rowOff>
    </xdr:from>
    <xdr:ext cx="599010" cy="259045"/>
    <xdr:sp macro="" textlink="">
      <xdr:nvSpPr>
        <xdr:cNvPr id="180" name="民生費最大値テキスト"/>
        <xdr:cNvSpPr txBox="1"/>
      </xdr:nvSpPr>
      <xdr:spPr>
        <a:xfrm>
          <a:off x="4686300" y="11967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208,854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19620</xdr:rowOff>
    </xdr:from>
    <xdr:to>
      <xdr:col>24</xdr:col>
      <xdr:colOff>152400</xdr:colOff>
      <xdr:row>71</xdr:row>
      <xdr:rowOff>19620</xdr:rowOff>
    </xdr:to>
    <xdr:cxnSp macro="">
      <xdr:nvCxnSpPr>
        <xdr:cNvPr id="181" name="直線コネクタ 180"/>
        <xdr:cNvCxnSpPr/>
      </xdr:nvCxnSpPr>
      <xdr:spPr>
        <a:xfrm>
          <a:off x="4546600" y="12192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149563</xdr:rowOff>
    </xdr:from>
    <xdr:to>
      <xdr:col>24</xdr:col>
      <xdr:colOff>63500</xdr:colOff>
      <xdr:row>77</xdr:row>
      <xdr:rowOff>133838</xdr:rowOff>
    </xdr:to>
    <xdr:cxnSp macro="">
      <xdr:nvCxnSpPr>
        <xdr:cNvPr id="182" name="直線コネクタ 181"/>
        <xdr:cNvCxnSpPr/>
      </xdr:nvCxnSpPr>
      <xdr:spPr>
        <a:xfrm>
          <a:off x="3797300" y="13008313"/>
          <a:ext cx="838200" cy="32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71103</xdr:rowOff>
    </xdr:from>
    <xdr:ext cx="599010" cy="259045"/>
    <xdr:sp macro="" textlink="">
      <xdr:nvSpPr>
        <xdr:cNvPr id="183" name="民生費平均値テキスト"/>
        <xdr:cNvSpPr txBox="1"/>
      </xdr:nvSpPr>
      <xdr:spPr>
        <a:xfrm>
          <a:off x="4686300" y="129298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48225</xdr:rowOff>
    </xdr:from>
    <xdr:to>
      <xdr:col>24</xdr:col>
      <xdr:colOff>114300</xdr:colOff>
      <xdr:row>76</xdr:row>
      <xdr:rowOff>149825</xdr:rowOff>
    </xdr:to>
    <xdr:sp macro="" textlink="">
      <xdr:nvSpPr>
        <xdr:cNvPr id="184" name="フローチャート: 判断 183"/>
        <xdr:cNvSpPr/>
      </xdr:nvSpPr>
      <xdr:spPr>
        <a:xfrm>
          <a:off x="4584700" y="1307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101834</xdr:rowOff>
    </xdr:from>
    <xdr:to>
      <xdr:col>19</xdr:col>
      <xdr:colOff>177800</xdr:colOff>
      <xdr:row>75</xdr:row>
      <xdr:rowOff>149563</xdr:rowOff>
    </xdr:to>
    <xdr:cxnSp macro="">
      <xdr:nvCxnSpPr>
        <xdr:cNvPr id="185" name="直線コネクタ 184"/>
        <xdr:cNvCxnSpPr/>
      </xdr:nvCxnSpPr>
      <xdr:spPr>
        <a:xfrm>
          <a:off x="2908300" y="12960584"/>
          <a:ext cx="889000" cy="4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125329</xdr:rowOff>
    </xdr:from>
    <xdr:to>
      <xdr:col>20</xdr:col>
      <xdr:colOff>38100</xdr:colOff>
      <xdr:row>77</xdr:row>
      <xdr:rowOff>55479</xdr:rowOff>
    </xdr:to>
    <xdr:sp macro="" textlink="">
      <xdr:nvSpPr>
        <xdr:cNvPr id="186" name="フローチャート: 判断 185"/>
        <xdr:cNvSpPr/>
      </xdr:nvSpPr>
      <xdr:spPr>
        <a:xfrm>
          <a:off x="3746500" y="13155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46606</xdr:rowOff>
    </xdr:from>
    <xdr:ext cx="599010" cy="259045"/>
    <xdr:sp macro="" textlink="">
      <xdr:nvSpPr>
        <xdr:cNvPr id="187" name="テキスト ボックス 186"/>
        <xdr:cNvSpPr txBox="1"/>
      </xdr:nvSpPr>
      <xdr:spPr>
        <a:xfrm>
          <a:off x="3497795" y="13248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73488</xdr:rowOff>
    </xdr:from>
    <xdr:to>
      <xdr:col>15</xdr:col>
      <xdr:colOff>50800</xdr:colOff>
      <xdr:row>75</xdr:row>
      <xdr:rowOff>101834</xdr:rowOff>
    </xdr:to>
    <xdr:cxnSp macro="">
      <xdr:nvCxnSpPr>
        <xdr:cNvPr id="188" name="直線コネクタ 187"/>
        <xdr:cNvCxnSpPr/>
      </xdr:nvCxnSpPr>
      <xdr:spPr>
        <a:xfrm>
          <a:off x="2019300" y="12932238"/>
          <a:ext cx="889000" cy="2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87790</xdr:rowOff>
    </xdr:from>
    <xdr:to>
      <xdr:col>15</xdr:col>
      <xdr:colOff>101600</xdr:colOff>
      <xdr:row>77</xdr:row>
      <xdr:rowOff>17940</xdr:rowOff>
    </xdr:to>
    <xdr:sp macro="" textlink="">
      <xdr:nvSpPr>
        <xdr:cNvPr id="189" name="フローチャート: 判断 188"/>
        <xdr:cNvSpPr/>
      </xdr:nvSpPr>
      <xdr:spPr>
        <a:xfrm>
          <a:off x="2857500" y="1311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9067</xdr:rowOff>
    </xdr:from>
    <xdr:ext cx="599010" cy="259045"/>
    <xdr:sp macro="" textlink="">
      <xdr:nvSpPr>
        <xdr:cNvPr id="190" name="テキスト ボックス 189"/>
        <xdr:cNvSpPr txBox="1"/>
      </xdr:nvSpPr>
      <xdr:spPr>
        <a:xfrm>
          <a:off x="2608795" y="13210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73488</xdr:rowOff>
    </xdr:from>
    <xdr:to>
      <xdr:col>10</xdr:col>
      <xdr:colOff>114300</xdr:colOff>
      <xdr:row>76</xdr:row>
      <xdr:rowOff>116594</xdr:rowOff>
    </xdr:to>
    <xdr:cxnSp macro="">
      <xdr:nvCxnSpPr>
        <xdr:cNvPr id="191" name="直線コネクタ 190"/>
        <xdr:cNvCxnSpPr/>
      </xdr:nvCxnSpPr>
      <xdr:spPr>
        <a:xfrm flipV="1">
          <a:off x="1130300" y="12932238"/>
          <a:ext cx="889000" cy="21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91055</xdr:rowOff>
    </xdr:from>
    <xdr:to>
      <xdr:col>10</xdr:col>
      <xdr:colOff>165100</xdr:colOff>
      <xdr:row>77</xdr:row>
      <xdr:rowOff>21205</xdr:rowOff>
    </xdr:to>
    <xdr:sp macro="" textlink="">
      <xdr:nvSpPr>
        <xdr:cNvPr id="192" name="フローチャート: 判断 191"/>
        <xdr:cNvSpPr/>
      </xdr:nvSpPr>
      <xdr:spPr>
        <a:xfrm>
          <a:off x="1968500" y="1312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12332</xdr:rowOff>
    </xdr:from>
    <xdr:ext cx="599010" cy="259045"/>
    <xdr:sp macro="" textlink="">
      <xdr:nvSpPr>
        <xdr:cNvPr id="193" name="テキスト ボックス 192"/>
        <xdr:cNvSpPr txBox="1"/>
      </xdr:nvSpPr>
      <xdr:spPr>
        <a:xfrm>
          <a:off x="1719795" y="13213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155994</xdr:rowOff>
    </xdr:from>
    <xdr:to>
      <xdr:col>6</xdr:col>
      <xdr:colOff>38100</xdr:colOff>
      <xdr:row>77</xdr:row>
      <xdr:rowOff>86144</xdr:rowOff>
    </xdr:to>
    <xdr:sp macro="" textlink="">
      <xdr:nvSpPr>
        <xdr:cNvPr id="194" name="フローチャート: 判断 193"/>
        <xdr:cNvSpPr/>
      </xdr:nvSpPr>
      <xdr:spPr>
        <a:xfrm>
          <a:off x="1079500" y="13186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77271</xdr:rowOff>
    </xdr:from>
    <xdr:ext cx="599010" cy="259045"/>
    <xdr:sp macro="" textlink="">
      <xdr:nvSpPr>
        <xdr:cNvPr id="195" name="テキスト ボックス 194"/>
        <xdr:cNvSpPr txBox="1"/>
      </xdr:nvSpPr>
      <xdr:spPr>
        <a:xfrm>
          <a:off x="830795" y="13278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83038</xdr:rowOff>
    </xdr:from>
    <xdr:to>
      <xdr:col>24</xdr:col>
      <xdr:colOff>114300</xdr:colOff>
      <xdr:row>78</xdr:row>
      <xdr:rowOff>13188</xdr:rowOff>
    </xdr:to>
    <xdr:sp macro="" textlink="">
      <xdr:nvSpPr>
        <xdr:cNvPr id="201" name="楕円 200"/>
        <xdr:cNvSpPr/>
      </xdr:nvSpPr>
      <xdr:spPr>
        <a:xfrm>
          <a:off x="4584700" y="1328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61465</xdr:rowOff>
    </xdr:from>
    <xdr:ext cx="599010" cy="259045"/>
    <xdr:sp macro="" textlink="">
      <xdr:nvSpPr>
        <xdr:cNvPr id="202" name="民生費該当値テキスト"/>
        <xdr:cNvSpPr txBox="1"/>
      </xdr:nvSpPr>
      <xdr:spPr>
        <a:xfrm>
          <a:off x="4686300" y="13263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98762</xdr:rowOff>
    </xdr:from>
    <xdr:to>
      <xdr:col>20</xdr:col>
      <xdr:colOff>38100</xdr:colOff>
      <xdr:row>76</xdr:row>
      <xdr:rowOff>28913</xdr:rowOff>
    </xdr:to>
    <xdr:sp macro="" textlink="">
      <xdr:nvSpPr>
        <xdr:cNvPr id="203" name="楕円 202"/>
        <xdr:cNvSpPr/>
      </xdr:nvSpPr>
      <xdr:spPr>
        <a:xfrm>
          <a:off x="3746500" y="129575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45439</xdr:rowOff>
    </xdr:from>
    <xdr:ext cx="599010" cy="259045"/>
    <xdr:sp macro="" textlink="">
      <xdr:nvSpPr>
        <xdr:cNvPr id="204" name="テキスト ボックス 203"/>
        <xdr:cNvSpPr txBox="1"/>
      </xdr:nvSpPr>
      <xdr:spPr>
        <a:xfrm>
          <a:off x="3497795" y="12732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51034</xdr:rowOff>
    </xdr:from>
    <xdr:to>
      <xdr:col>15</xdr:col>
      <xdr:colOff>101600</xdr:colOff>
      <xdr:row>75</xdr:row>
      <xdr:rowOff>152634</xdr:rowOff>
    </xdr:to>
    <xdr:sp macro="" textlink="">
      <xdr:nvSpPr>
        <xdr:cNvPr id="205" name="楕円 204"/>
        <xdr:cNvSpPr/>
      </xdr:nvSpPr>
      <xdr:spPr>
        <a:xfrm>
          <a:off x="2857500" y="1290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169161</xdr:rowOff>
    </xdr:from>
    <xdr:ext cx="599010" cy="259045"/>
    <xdr:sp macro="" textlink="">
      <xdr:nvSpPr>
        <xdr:cNvPr id="206" name="テキスト ボックス 205"/>
        <xdr:cNvSpPr txBox="1"/>
      </xdr:nvSpPr>
      <xdr:spPr>
        <a:xfrm>
          <a:off x="2608795" y="12685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22688</xdr:rowOff>
    </xdr:from>
    <xdr:to>
      <xdr:col>10</xdr:col>
      <xdr:colOff>165100</xdr:colOff>
      <xdr:row>75</xdr:row>
      <xdr:rowOff>124288</xdr:rowOff>
    </xdr:to>
    <xdr:sp macro="" textlink="">
      <xdr:nvSpPr>
        <xdr:cNvPr id="207" name="楕円 206"/>
        <xdr:cNvSpPr/>
      </xdr:nvSpPr>
      <xdr:spPr>
        <a:xfrm>
          <a:off x="1968500" y="1288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140815</xdr:rowOff>
    </xdr:from>
    <xdr:ext cx="599010" cy="259045"/>
    <xdr:sp macro="" textlink="">
      <xdr:nvSpPr>
        <xdr:cNvPr id="208" name="テキスト ボックス 207"/>
        <xdr:cNvSpPr txBox="1"/>
      </xdr:nvSpPr>
      <xdr:spPr>
        <a:xfrm>
          <a:off x="1719795" y="12656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65794</xdr:rowOff>
    </xdr:from>
    <xdr:to>
      <xdr:col>6</xdr:col>
      <xdr:colOff>38100</xdr:colOff>
      <xdr:row>76</xdr:row>
      <xdr:rowOff>167394</xdr:rowOff>
    </xdr:to>
    <xdr:sp macro="" textlink="">
      <xdr:nvSpPr>
        <xdr:cNvPr id="209" name="楕円 208"/>
        <xdr:cNvSpPr/>
      </xdr:nvSpPr>
      <xdr:spPr>
        <a:xfrm>
          <a:off x="1079500" y="1309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12472</xdr:rowOff>
    </xdr:from>
    <xdr:ext cx="599010" cy="259045"/>
    <xdr:sp macro="" textlink="">
      <xdr:nvSpPr>
        <xdr:cNvPr id="210" name="テキスト ボックス 209"/>
        <xdr:cNvSpPr txBox="1"/>
      </xdr:nvSpPr>
      <xdr:spPr>
        <a:xfrm>
          <a:off x="830795" y="12871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21" name="直線コネクタ 22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22" name="テキスト ボックス 22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3" name="直線コネクタ 22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4" name="テキスト ボックス 22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6" name="テキスト ボックス 22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7" name="直線コネクタ 22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8" name="テキスト ボックス 22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9" name="直線コネクタ 22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129192</xdr:rowOff>
    </xdr:from>
    <xdr:to>
      <xdr:col>24</xdr:col>
      <xdr:colOff>62865</xdr:colOff>
      <xdr:row>98</xdr:row>
      <xdr:rowOff>41334</xdr:rowOff>
    </xdr:to>
    <xdr:cxnSp macro="">
      <xdr:nvCxnSpPr>
        <xdr:cNvPr id="234" name="直線コネクタ 233"/>
        <xdr:cNvCxnSpPr/>
      </xdr:nvCxnSpPr>
      <xdr:spPr>
        <a:xfrm flipV="1">
          <a:off x="4633595" y="15559692"/>
          <a:ext cx="1270" cy="1283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45161</xdr:rowOff>
    </xdr:from>
    <xdr:ext cx="534377" cy="259045"/>
    <xdr:sp macro="" textlink="">
      <xdr:nvSpPr>
        <xdr:cNvPr id="235" name="衛生費最小値テキスト"/>
        <xdr:cNvSpPr txBox="1"/>
      </xdr:nvSpPr>
      <xdr:spPr>
        <a:xfrm>
          <a:off x="4686300" y="1684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41334</xdr:rowOff>
    </xdr:from>
    <xdr:to>
      <xdr:col>24</xdr:col>
      <xdr:colOff>152400</xdr:colOff>
      <xdr:row>98</xdr:row>
      <xdr:rowOff>41334</xdr:rowOff>
    </xdr:to>
    <xdr:cxnSp macro="">
      <xdr:nvCxnSpPr>
        <xdr:cNvPr id="236" name="直線コネクタ 235"/>
        <xdr:cNvCxnSpPr/>
      </xdr:nvCxnSpPr>
      <xdr:spPr>
        <a:xfrm>
          <a:off x="4546600" y="1684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75869</xdr:rowOff>
    </xdr:from>
    <xdr:ext cx="599010" cy="259045"/>
    <xdr:sp macro="" textlink="">
      <xdr:nvSpPr>
        <xdr:cNvPr id="237" name="衛生費最大値テキスト"/>
        <xdr:cNvSpPr txBox="1"/>
      </xdr:nvSpPr>
      <xdr:spPr>
        <a:xfrm>
          <a:off x="4686300" y="15334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191,379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129192</xdr:rowOff>
    </xdr:from>
    <xdr:to>
      <xdr:col>24</xdr:col>
      <xdr:colOff>152400</xdr:colOff>
      <xdr:row>90</xdr:row>
      <xdr:rowOff>129192</xdr:rowOff>
    </xdr:to>
    <xdr:cxnSp macro="">
      <xdr:nvCxnSpPr>
        <xdr:cNvPr id="238" name="直線コネクタ 237"/>
        <xdr:cNvCxnSpPr/>
      </xdr:nvCxnSpPr>
      <xdr:spPr>
        <a:xfrm>
          <a:off x="4546600" y="15559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163931</xdr:rowOff>
    </xdr:from>
    <xdr:to>
      <xdr:col>24</xdr:col>
      <xdr:colOff>63500</xdr:colOff>
      <xdr:row>97</xdr:row>
      <xdr:rowOff>169577</xdr:rowOff>
    </xdr:to>
    <xdr:cxnSp macro="">
      <xdr:nvCxnSpPr>
        <xdr:cNvPr id="239" name="直線コネクタ 238"/>
        <xdr:cNvCxnSpPr/>
      </xdr:nvCxnSpPr>
      <xdr:spPr>
        <a:xfrm flipV="1">
          <a:off x="3797300" y="16794581"/>
          <a:ext cx="838200" cy="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168561</xdr:rowOff>
    </xdr:from>
    <xdr:ext cx="534377" cy="259045"/>
    <xdr:sp macro="" textlink="">
      <xdr:nvSpPr>
        <xdr:cNvPr id="240" name="衛生費平均値テキスト"/>
        <xdr:cNvSpPr txBox="1"/>
      </xdr:nvSpPr>
      <xdr:spPr>
        <a:xfrm>
          <a:off x="4686300" y="16456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145684</xdr:rowOff>
    </xdr:from>
    <xdr:to>
      <xdr:col>24</xdr:col>
      <xdr:colOff>114300</xdr:colOff>
      <xdr:row>97</xdr:row>
      <xdr:rowOff>75834</xdr:rowOff>
    </xdr:to>
    <xdr:sp macro="" textlink="">
      <xdr:nvSpPr>
        <xdr:cNvPr id="241" name="フローチャート: 判断 240"/>
        <xdr:cNvSpPr/>
      </xdr:nvSpPr>
      <xdr:spPr>
        <a:xfrm>
          <a:off x="4584700" y="1660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169577</xdr:rowOff>
    </xdr:from>
    <xdr:to>
      <xdr:col>19</xdr:col>
      <xdr:colOff>177800</xdr:colOff>
      <xdr:row>97</xdr:row>
      <xdr:rowOff>171072</xdr:rowOff>
    </xdr:to>
    <xdr:cxnSp macro="">
      <xdr:nvCxnSpPr>
        <xdr:cNvPr id="242" name="直線コネクタ 241"/>
        <xdr:cNvCxnSpPr/>
      </xdr:nvCxnSpPr>
      <xdr:spPr>
        <a:xfrm flipV="1">
          <a:off x="2908300" y="16800227"/>
          <a:ext cx="889000" cy="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386</xdr:rowOff>
    </xdr:from>
    <xdr:to>
      <xdr:col>20</xdr:col>
      <xdr:colOff>38100</xdr:colOff>
      <xdr:row>97</xdr:row>
      <xdr:rowOff>101986</xdr:rowOff>
    </xdr:to>
    <xdr:sp macro="" textlink="">
      <xdr:nvSpPr>
        <xdr:cNvPr id="243" name="フローチャート: 判断 242"/>
        <xdr:cNvSpPr/>
      </xdr:nvSpPr>
      <xdr:spPr>
        <a:xfrm>
          <a:off x="3746500" y="1663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118513</xdr:rowOff>
    </xdr:from>
    <xdr:ext cx="534377" cy="259045"/>
    <xdr:sp macro="" textlink="">
      <xdr:nvSpPr>
        <xdr:cNvPr id="244" name="テキスト ボックス 243"/>
        <xdr:cNvSpPr txBox="1"/>
      </xdr:nvSpPr>
      <xdr:spPr>
        <a:xfrm>
          <a:off x="3530111" y="1640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171072</xdr:rowOff>
    </xdr:from>
    <xdr:to>
      <xdr:col>15</xdr:col>
      <xdr:colOff>50800</xdr:colOff>
      <xdr:row>98</xdr:row>
      <xdr:rowOff>9444</xdr:rowOff>
    </xdr:to>
    <xdr:cxnSp macro="">
      <xdr:nvCxnSpPr>
        <xdr:cNvPr id="245" name="直線コネクタ 244"/>
        <xdr:cNvCxnSpPr/>
      </xdr:nvCxnSpPr>
      <xdr:spPr>
        <a:xfrm flipV="1">
          <a:off x="2019300" y="16801722"/>
          <a:ext cx="889000" cy="9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30469</xdr:rowOff>
    </xdr:from>
    <xdr:to>
      <xdr:col>15</xdr:col>
      <xdr:colOff>101600</xdr:colOff>
      <xdr:row>97</xdr:row>
      <xdr:rowOff>132069</xdr:rowOff>
    </xdr:to>
    <xdr:sp macro="" textlink="">
      <xdr:nvSpPr>
        <xdr:cNvPr id="246" name="フローチャート: 判断 245"/>
        <xdr:cNvSpPr/>
      </xdr:nvSpPr>
      <xdr:spPr>
        <a:xfrm>
          <a:off x="2857500" y="166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148596</xdr:rowOff>
    </xdr:from>
    <xdr:ext cx="534377" cy="259045"/>
    <xdr:sp macro="" textlink="">
      <xdr:nvSpPr>
        <xdr:cNvPr id="247" name="テキスト ボックス 246"/>
        <xdr:cNvSpPr txBox="1"/>
      </xdr:nvSpPr>
      <xdr:spPr>
        <a:xfrm>
          <a:off x="2641111" y="1643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9444</xdr:rowOff>
    </xdr:from>
    <xdr:to>
      <xdr:col>10</xdr:col>
      <xdr:colOff>114300</xdr:colOff>
      <xdr:row>98</xdr:row>
      <xdr:rowOff>10503</xdr:rowOff>
    </xdr:to>
    <xdr:cxnSp macro="">
      <xdr:nvCxnSpPr>
        <xdr:cNvPr id="248" name="直線コネクタ 247"/>
        <xdr:cNvCxnSpPr/>
      </xdr:nvCxnSpPr>
      <xdr:spPr>
        <a:xfrm flipV="1">
          <a:off x="1130300" y="16811544"/>
          <a:ext cx="889000" cy="1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24305</xdr:rowOff>
    </xdr:from>
    <xdr:to>
      <xdr:col>10</xdr:col>
      <xdr:colOff>165100</xdr:colOff>
      <xdr:row>97</xdr:row>
      <xdr:rowOff>125905</xdr:rowOff>
    </xdr:to>
    <xdr:sp macro="" textlink="">
      <xdr:nvSpPr>
        <xdr:cNvPr id="249" name="フローチャート: 判断 248"/>
        <xdr:cNvSpPr/>
      </xdr:nvSpPr>
      <xdr:spPr>
        <a:xfrm>
          <a:off x="1968500" y="1665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142432</xdr:rowOff>
    </xdr:from>
    <xdr:ext cx="534377" cy="259045"/>
    <xdr:sp macro="" textlink="">
      <xdr:nvSpPr>
        <xdr:cNvPr id="250" name="テキスト ボックス 249"/>
        <xdr:cNvSpPr txBox="1"/>
      </xdr:nvSpPr>
      <xdr:spPr>
        <a:xfrm>
          <a:off x="1752111" y="1643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170145</xdr:rowOff>
    </xdr:from>
    <xdr:to>
      <xdr:col>6</xdr:col>
      <xdr:colOff>38100</xdr:colOff>
      <xdr:row>97</xdr:row>
      <xdr:rowOff>100295</xdr:rowOff>
    </xdr:to>
    <xdr:sp macro="" textlink="">
      <xdr:nvSpPr>
        <xdr:cNvPr id="251" name="フローチャート: 判断 250"/>
        <xdr:cNvSpPr/>
      </xdr:nvSpPr>
      <xdr:spPr>
        <a:xfrm>
          <a:off x="1079500" y="1662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116822</xdr:rowOff>
    </xdr:from>
    <xdr:ext cx="534377" cy="259045"/>
    <xdr:sp macro="" textlink="">
      <xdr:nvSpPr>
        <xdr:cNvPr id="252" name="テキスト ボックス 251"/>
        <xdr:cNvSpPr txBox="1"/>
      </xdr:nvSpPr>
      <xdr:spPr>
        <a:xfrm>
          <a:off x="863111" y="1640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113131</xdr:rowOff>
    </xdr:from>
    <xdr:to>
      <xdr:col>24</xdr:col>
      <xdr:colOff>114300</xdr:colOff>
      <xdr:row>98</xdr:row>
      <xdr:rowOff>43281</xdr:rowOff>
    </xdr:to>
    <xdr:sp macro="" textlink="">
      <xdr:nvSpPr>
        <xdr:cNvPr id="258" name="楕円 257"/>
        <xdr:cNvSpPr/>
      </xdr:nvSpPr>
      <xdr:spPr>
        <a:xfrm>
          <a:off x="4584700" y="1674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28058</xdr:rowOff>
    </xdr:from>
    <xdr:ext cx="534377" cy="259045"/>
    <xdr:sp macro="" textlink="">
      <xdr:nvSpPr>
        <xdr:cNvPr id="259" name="衛生費該当値テキスト"/>
        <xdr:cNvSpPr txBox="1"/>
      </xdr:nvSpPr>
      <xdr:spPr>
        <a:xfrm>
          <a:off x="4686300" y="16658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118777</xdr:rowOff>
    </xdr:from>
    <xdr:to>
      <xdr:col>20</xdr:col>
      <xdr:colOff>38100</xdr:colOff>
      <xdr:row>98</xdr:row>
      <xdr:rowOff>48927</xdr:rowOff>
    </xdr:to>
    <xdr:sp macro="" textlink="">
      <xdr:nvSpPr>
        <xdr:cNvPr id="260" name="楕円 259"/>
        <xdr:cNvSpPr/>
      </xdr:nvSpPr>
      <xdr:spPr>
        <a:xfrm>
          <a:off x="3746500" y="1674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40054</xdr:rowOff>
    </xdr:from>
    <xdr:ext cx="534377" cy="259045"/>
    <xdr:sp macro="" textlink="">
      <xdr:nvSpPr>
        <xdr:cNvPr id="261" name="テキスト ボックス 260"/>
        <xdr:cNvSpPr txBox="1"/>
      </xdr:nvSpPr>
      <xdr:spPr>
        <a:xfrm>
          <a:off x="3530111" y="16842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120272</xdr:rowOff>
    </xdr:from>
    <xdr:to>
      <xdr:col>15</xdr:col>
      <xdr:colOff>101600</xdr:colOff>
      <xdr:row>98</xdr:row>
      <xdr:rowOff>50422</xdr:rowOff>
    </xdr:to>
    <xdr:sp macro="" textlink="">
      <xdr:nvSpPr>
        <xdr:cNvPr id="262" name="楕円 261"/>
        <xdr:cNvSpPr/>
      </xdr:nvSpPr>
      <xdr:spPr>
        <a:xfrm>
          <a:off x="2857500" y="1675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41549</xdr:rowOff>
    </xdr:from>
    <xdr:ext cx="534377" cy="259045"/>
    <xdr:sp macro="" textlink="">
      <xdr:nvSpPr>
        <xdr:cNvPr id="263" name="テキスト ボックス 262"/>
        <xdr:cNvSpPr txBox="1"/>
      </xdr:nvSpPr>
      <xdr:spPr>
        <a:xfrm>
          <a:off x="2641111" y="1684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130094</xdr:rowOff>
    </xdr:from>
    <xdr:to>
      <xdr:col>10</xdr:col>
      <xdr:colOff>165100</xdr:colOff>
      <xdr:row>98</xdr:row>
      <xdr:rowOff>60244</xdr:rowOff>
    </xdr:to>
    <xdr:sp macro="" textlink="">
      <xdr:nvSpPr>
        <xdr:cNvPr id="264" name="楕円 263"/>
        <xdr:cNvSpPr/>
      </xdr:nvSpPr>
      <xdr:spPr>
        <a:xfrm>
          <a:off x="1968500" y="1676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51371</xdr:rowOff>
    </xdr:from>
    <xdr:ext cx="534377" cy="259045"/>
    <xdr:sp macro="" textlink="">
      <xdr:nvSpPr>
        <xdr:cNvPr id="265" name="テキスト ボックス 264"/>
        <xdr:cNvSpPr txBox="1"/>
      </xdr:nvSpPr>
      <xdr:spPr>
        <a:xfrm>
          <a:off x="1752111" y="16853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131153</xdr:rowOff>
    </xdr:from>
    <xdr:to>
      <xdr:col>6</xdr:col>
      <xdr:colOff>38100</xdr:colOff>
      <xdr:row>98</xdr:row>
      <xdr:rowOff>61303</xdr:rowOff>
    </xdr:to>
    <xdr:sp macro="" textlink="">
      <xdr:nvSpPr>
        <xdr:cNvPr id="266" name="楕円 265"/>
        <xdr:cNvSpPr/>
      </xdr:nvSpPr>
      <xdr:spPr>
        <a:xfrm>
          <a:off x="1079500" y="1676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52430</xdr:rowOff>
    </xdr:from>
    <xdr:ext cx="534377" cy="259045"/>
    <xdr:sp macro="" textlink="">
      <xdr:nvSpPr>
        <xdr:cNvPr id="267" name="テキスト ボックス 266"/>
        <xdr:cNvSpPr txBox="1"/>
      </xdr:nvSpPr>
      <xdr:spPr>
        <a:xfrm>
          <a:off x="863111" y="1685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21155</xdr:rowOff>
    </xdr:from>
    <xdr:to>
      <xdr:col>54</xdr:col>
      <xdr:colOff>189865</xdr:colOff>
      <xdr:row>39</xdr:row>
      <xdr:rowOff>98878</xdr:rowOff>
    </xdr:to>
    <xdr:cxnSp macro="">
      <xdr:nvCxnSpPr>
        <xdr:cNvPr id="293" name="直線コネクタ 292"/>
        <xdr:cNvCxnSpPr/>
      </xdr:nvCxnSpPr>
      <xdr:spPr>
        <a:xfrm flipV="1">
          <a:off x="10475595" y="5164655"/>
          <a:ext cx="1270" cy="162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139282</xdr:rowOff>
    </xdr:from>
    <xdr:ext cx="469744" cy="259045"/>
    <xdr:sp macro="" textlink="">
      <xdr:nvSpPr>
        <xdr:cNvPr id="296" name="労働費最大値テキスト"/>
        <xdr:cNvSpPr txBox="1"/>
      </xdr:nvSpPr>
      <xdr:spPr>
        <a:xfrm>
          <a:off x="10528300" y="493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21155</xdr:rowOff>
    </xdr:from>
    <xdr:to>
      <xdr:col>55</xdr:col>
      <xdr:colOff>88900</xdr:colOff>
      <xdr:row>30</xdr:row>
      <xdr:rowOff>21155</xdr:rowOff>
    </xdr:to>
    <xdr:cxnSp macro="">
      <xdr:nvCxnSpPr>
        <xdr:cNvPr id="297" name="直線コネクタ 296"/>
        <xdr:cNvCxnSpPr/>
      </xdr:nvCxnSpPr>
      <xdr:spPr>
        <a:xfrm>
          <a:off x="10388600" y="5164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8" name="直線コネクタ 297"/>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78793</xdr:rowOff>
    </xdr:from>
    <xdr:ext cx="469744" cy="259045"/>
    <xdr:sp macro="" textlink="">
      <xdr:nvSpPr>
        <xdr:cNvPr id="299" name="労働費平均値テキスト"/>
        <xdr:cNvSpPr txBox="1"/>
      </xdr:nvSpPr>
      <xdr:spPr>
        <a:xfrm>
          <a:off x="10528300" y="62509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55916</xdr:rowOff>
    </xdr:from>
    <xdr:to>
      <xdr:col>55</xdr:col>
      <xdr:colOff>50800</xdr:colOff>
      <xdr:row>37</xdr:row>
      <xdr:rowOff>157516</xdr:rowOff>
    </xdr:to>
    <xdr:sp macro="" textlink="">
      <xdr:nvSpPr>
        <xdr:cNvPr id="300" name="フローチャート: 判断 299"/>
        <xdr:cNvSpPr/>
      </xdr:nvSpPr>
      <xdr:spPr>
        <a:xfrm>
          <a:off x="10426700" y="639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301" name="直線コネクタ 300"/>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38608</xdr:rowOff>
    </xdr:from>
    <xdr:to>
      <xdr:col>50</xdr:col>
      <xdr:colOff>165100</xdr:colOff>
      <xdr:row>37</xdr:row>
      <xdr:rowOff>140208</xdr:rowOff>
    </xdr:to>
    <xdr:sp macro="" textlink="">
      <xdr:nvSpPr>
        <xdr:cNvPr id="302" name="フローチャート: 判断 301"/>
        <xdr:cNvSpPr/>
      </xdr:nvSpPr>
      <xdr:spPr>
        <a:xfrm>
          <a:off x="9588500" y="638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156735</xdr:rowOff>
    </xdr:from>
    <xdr:ext cx="469744" cy="259045"/>
    <xdr:sp macro="" textlink="">
      <xdr:nvSpPr>
        <xdr:cNvPr id="303" name="テキスト ボックス 302"/>
        <xdr:cNvSpPr txBox="1"/>
      </xdr:nvSpPr>
      <xdr:spPr>
        <a:xfrm>
          <a:off x="9404428" y="6157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4" name="直線コネクタ 303"/>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170869</xdr:rowOff>
    </xdr:from>
    <xdr:to>
      <xdr:col>46</xdr:col>
      <xdr:colOff>38100</xdr:colOff>
      <xdr:row>37</xdr:row>
      <xdr:rowOff>101019</xdr:rowOff>
    </xdr:to>
    <xdr:sp macro="" textlink="">
      <xdr:nvSpPr>
        <xdr:cNvPr id="305" name="フローチャート: 判断 304"/>
        <xdr:cNvSpPr/>
      </xdr:nvSpPr>
      <xdr:spPr>
        <a:xfrm>
          <a:off x="8699500" y="634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117546</xdr:rowOff>
    </xdr:from>
    <xdr:ext cx="469744" cy="259045"/>
    <xdr:sp macro="" textlink="">
      <xdr:nvSpPr>
        <xdr:cNvPr id="306" name="テキスト ボックス 305"/>
        <xdr:cNvSpPr txBox="1"/>
      </xdr:nvSpPr>
      <xdr:spPr>
        <a:xfrm>
          <a:off x="8515428" y="6118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7" name="直線コネクタ 306"/>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169563</xdr:rowOff>
    </xdr:from>
    <xdr:to>
      <xdr:col>41</xdr:col>
      <xdr:colOff>101600</xdr:colOff>
      <xdr:row>37</xdr:row>
      <xdr:rowOff>99713</xdr:rowOff>
    </xdr:to>
    <xdr:sp macro="" textlink="">
      <xdr:nvSpPr>
        <xdr:cNvPr id="308" name="フローチャート: 判断 307"/>
        <xdr:cNvSpPr/>
      </xdr:nvSpPr>
      <xdr:spPr>
        <a:xfrm>
          <a:off x="7810500" y="634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116240</xdr:rowOff>
    </xdr:from>
    <xdr:ext cx="469744" cy="259045"/>
    <xdr:sp macro="" textlink="">
      <xdr:nvSpPr>
        <xdr:cNvPr id="309" name="テキスト ボックス 308"/>
        <xdr:cNvSpPr txBox="1"/>
      </xdr:nvSpPr>
      <xdr:spPr>
        <a:xfrm>
          <a:off x="7626428" y="6116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108494</xdr:rowOff>
    </xdr:from>
    <xdr:to>
      <xdr:col>36</xdr:col>
      <xdr:colOff>165100</xdr:colOff>
      <xdr:row>37</xdr:row>
      <xdr:rowOff>38644</xdr:rowOff>
    </xdr:to>
    <xdr:sp macro="" textlink="">
      <xdr:nvSpPr>
        <xdr:cNvPr id="310" name="フローチャート: 判断 309"/>
        <xdr:cNvSpPr/>
      </xdr:nvSpPr>
      <xdr:spPr>
        <a:xfrm>
          <a:off x="6921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55171</xdr:rowOff>
    </xdr:from>
    <xdr:ext cx="469744" cy="259045"/>
    <xdr:sp macro="" textlink="">
      <xdr:nvSpPr>
        <xdr:cNvPr id="311" name="テキスト ボックス 310"/>
        <xdr:cNvSpPr txBox="1"/>
      </xdr:nvSpPr>
      <xdr:spPr>
        <a:xfrm>
          <a:off x="6737428" y="60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7" name="楕円 316"/>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8"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9" name="楕円 318"/>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20" name="テキスト ボックス 319"/>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21" name="楕円 320"/>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22" name="テキスト ボックス 321"/>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3" name="楕円 322"/>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4" name="テキスト ボックス 323"/>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5" name="楕円 324"/>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6" name="テキスト ボックス 325"/>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90450</xdr:rowOff>
    </xdr:from>
    <xdr:to>
      <xdr:col>54</xdr:col>
      <xdr:colOff>189865</xdr:colOff>
      <xdr:row>59</xdr:row>
      <xdr:rowOff>30683</xdr:rowOff>
    </xdr:to>
    <xdr:cxnSp macro="">
      <xdr:nvCxnSpPr>
        <xdr:cNvPr id="350" name="直線コネクタ 349"/>
        <xdr:cNvCxnSpPr/>
      </xdr:nvCxnSpPr>
      <xdr:spPr>
        <a:xfrm flipV="1">
          <a:off x="10475595" y="8834400"/>
          <a:ext cx="1270" cy="1311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34510</xdr:rowOff>
    </xdr:from>
    <xdr:ext cx="469744" cy="259045"/>
    <xdr:sp macro="" textlink="">
      <xdr:nvSpPr>
        <xdr:cNvPr id="351" name="農林水産業費最小値テキスト"/>
        <xdr:cNvSpPr txBox="1"/>
      </xdr:nvSpPr>
      <xdr:spPr>
        <a:xfrm>
          <a:off x="10528300" y="1015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30683</xdr:rowOff>
    </xdr:from>
    <xdr:to>
      <xdr:col>55</xdr:col>
      <xdr:colOff>88900</xdr:colOff>
      <xdr:row>59</xdr:row>
      <xdr:rowOff>30683</xdr:rowOff>
    </xdr:to>
    <xdr:cxnSp macro="">
      <xdr:nvCxnSpPr>
        <xdr:cNvPr id="352" name="直線コネクタ 351"/>
        <xdr:cNvCxnSpPr/>
      </xdr:nvCxnSpPr>
      <xdr:spPr>
        <a:xfrm>
          <a:off x="10388600" y="10146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37127</xdr:rowOff>
    </xdr:from>
    <xdr:ext cx="599010" cy="259045"/>
    <xdr:sp macro="" textlink="">
      <xdr:nvSpPr>
        <xdr:cNvPr id="353" name="農林水産業費最大値テキスト"/>
        <xdr:cNvSpPr txBox="1"/>
      </xdr:nvSpPr>
      <xdr:spPr>
        <a:xfrm>
          <a:off x="10528300" y="8609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90450</xdr:rowOff>
    </xdr:from>
    <xdr:to>
      <xdr:col>55</xdr:col>
      <xdr:colOff>88900</xdr:colOff>
      <xdr:row>51</xdr:row>
      <xdr:rowOff>90450</xdr:rowOff>
    </xdr:to>
    <xdr:cxnSp macro="">
      <xdr:nvCxnSpPr>
        <xdr:cNvPr id="354" name="直線コネクタ 353"/>
        <xdr:cNvCxnSpPr/>
      </xdr:nvCxnSpPr>
      <xdr:spPr>
        <a:xfrm>
          <a:off x="10388600" y="88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146329</xdr:rowOff>
    </xdr:from>
    <xdr:to>
      <xdr:col>55</xdr:col>
      <xdr:colOff>0</xdr:colOff>
      <xdr:row>58</xdr:row>
      <xdr:rowOff>28372</xdr:rowOff>
    </xdr:to>
    <xdr:cxnSp macro="">
      <xdr:nvCxnSpPr>
        <xdr:cNvPr id="355" name="直線コネクタ 354"/>
        <xdr:cNvCxnSpPr/>
      </xdr:nvCxnSpPr>
      <xdr:spPr>
        <a:xfrm flipV="1">
          <a:off x="9639300" y="9918979"/>
          <a:ext cx="838200" cy="5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84955</xdr:rowOff>
    </xdr:from>
    <xdr:ext cx="534377" cy="259045"/>
    <xdr:sp macro="" textlink="">
      <xdr:nvSpPr>
        <xdr:cNvPr id="356" name="農林水産業費平均値テキスト"/>
        <xdr:cNvSpPr txBox="1"/>
      </xdr:nvSpPr>
      <xdr:spPr>
        <a:xfrm>
          <a:off x="10528300" y="9686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62078</xdr:rowOff>
    </xdr:from>
    <xdr:to>
      <xdr:col>55</xdr:col>
      <xdr:colOff>50800</xdr:colOff>
      <xdr:row>57</xdr:row>
      <xdr:rowOff>163678</xdr:rowOff>
    </xdr:to>
    <xdr:sp macro="" textlink="">
      <xdr:nvSpPr>
        <xdr:cNvPr id="357" name="フローチャート: 判断 356"/>
        <xdr:cNvSpPr/>
      </xdr:nvSpPr>
      <xdr:spPr>
        <a:xfrm>
          <a:off x="10426700" y="983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23584</xdr:rowOff>
    </xdr:from>
    <xdr:to>
      <xdr:col>50</xdr:col>
      <xdr:colOff>114300</xdr:colOff>
      <xdr:row>58</xdr:row>
      <xdr:rowOff>28372</xdr:rowOff>
    </xdr:to>
    <xdr:cxnSp macro="">
      <xdr:nvCxnSpPr>
        <xdr:cNvPr id="358" name="直線コネクタ 357"/>
        <xdr:cNvCxnSpPr/>
      </xdr:nvCxnSpPr>
      <xdr:spPr>
        <a:xfrm>
          <a:off x="8750300" y="9967684"/>
          <a:ext cx="889000" cy="4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85039</xdr:rowOff>
    </xdr:from>
    <xdr:to>
      <xdr:col>50</xdr:col>
      <xdr:colOff>165100</xdr:colOff>
      <xdr:row>58</xdr:row>
      <xdr:rowOff>15189</xdr:rowOff>
    </xdr:to>
    <xdr:sp macro="" textlink="">
      <xdr:nvSpPr>
        <xdr:cNvPr id="359" name="フローチャート: 判断 358"/>
        <xdr:cNvSpPr/>
      </xdr:nvSpPr>
      <xdr:spPr>
        <a:xfrm>
          <a:off x="9588500" y="985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31716</xdr:rowOff>
    </xdr:from>
    <xdr:ext cx="534377" cy="259045"/>
    <xdr:sp macro="" textlink="">
      <xdr:nvSpPr>
        <xdr:cNvPr id="360" name="テキスト ボックス 359"/>
        <xdr:cNvSpPr txBox="1"/>
      </xdr:nvSpPr>
      <xdr:spPr>
        <a:xfrm>
          <a:off x="9372111" y="963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23584</xdr:rowOff>
    </xdr:from>
    <xdr:to>
      <xdr:col>45</xdr:col>
      <xdr:colOff>177800</xdr:colOff>
      <xdr:row>58</xdr:row>
      <xdr:rowOff>35878</xdr:rowOff>
    </xdr:to>
    <xdr:cxnSp macro="">
      <xdr:nvCxnSpPr>
        <xdr:cNvPr id="361" name="直線コネクタ 360"/>
        <xdr:cNvCxnSpPr/>
      </xdr:nvCxnSpPr>
      <xdr:spPr>
        <a:xfrm flipV="1">
          <a:off x="7861300" y="9967684"/>
          <a:ext cx="889000" cy="12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81445</xdr:rowOff>
    </xdr:from>
    <xdr:to>
      <xdr:col>46</xdr:col>
      <xdr:colOff>38100</xdr:colOff>
      <xdr:row>58</xdr:row>
      <xdr:rowOff>11595</xdr:rowOff>
    </xdr:to>
    <xdr:sp macro="" textlink="">
      <xdr:nvSpPr>
        <xdr:cNvPr id="362" name="フローチャート: 判断 361"/>
        <xdr:cNvSpPr/>
      </xdr:nvSpPr>
      <xdr:spPr>
        <a:xfrm>
          <a:off x="8699500" y="985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28122</xdr:rowOff>
    </xdr:from>
    <xdr:ext cx="534377" cy="259045"/>
    <xdr:sp macro="" textlink="">
      <xdr:nvSpPr>
        <xdr:cNvPr id="363" name="テキスト ボックス 362"/>
        <xdr:cNvSpPr txBox="1"/>
      </xdr:nvSpPr>
      <xdr:spPr>
        <a:xfrm>
          <a:off x="8483111" y="962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27407</xdr:rowOff>
    </xdr:from>
    <xdr:to>
      <xdr:col>41</xdr:col>
      <xdr:colOff>50800</xdr:colOff>
      <xdr:row>58</xdr:row>
      <xdr:rowOff>35878</xdr:rowOff>
    </xdr:to>
    <xdr:cxnSp macro="">
      <xdr:nvCxnSpPr>
        <xdr:cNvPr id="364" name="直線コネクタ 363"/>
        <xdr:cNvCxnSpPr/>
      </xdr:nvCxnSpPr>
      <xdr:spPr>
        <a:xfrm>
          <a:off x="6972300" y="9971507"/>
          <a:ext cx="889000" cy="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85319</xdr:rowOff>
    </xdr:from>
    <xdr:to>
      <xdr:col>41</xdr:col>
      <xdr:colOff>101600</xdr:colOff>
      <xdr:row>58</xdr:row>
      <xdr:rowOff>15469</xdr:rowOff>
    </xdr:to>
    <xdr:sp macro="" textlink="">
      <xdr:nvSpPr>
        <xdr:cNvPr id="365" name="フローチャート: 判断 364"/>
        <xdr:cNvSpPr/>
      </xdr:nvSpPr>
      <xdr:spPr>
        <a:xfrm>
          <a:off x="7810500" y="985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31996</xdr:rowOff>
    </xdr:from>
    <xdr:ext cx="534377" cy="259045"/>
    <xdr:sp macro="" textlink="">
      <xdr:nvSpPr>
        <xdr:cNvPr id="366" name="テキスト ボックス 365"/>
        <xdr:cNvSpPr txBox="1"/>
      </xdr:nvSpPr>
      <xdr:spPr>
        <a:xfrm>
          <a:off x="7594111" y="963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74905</xdr:rowOff>
    </xdr:from>
    <xdr:to>
      <xdr:col>36</xdr:col>
      <xdr:colOff>165100</xdr:colOff>
      <xdr:row>58</xdr:row>
      <xdr:rowOff>5055</xdr:rowOff>
    </xdr:to>
    <xdr:sp macro="" textlink="">
      <xdr:nvSpPr>
        <xdr:cNvPr id="367" name="フローチャート: 判断 366"/>
        <xdr:cNvSpPr/>
      </xdr:nvSpPr>
      <xdr:spPr>
        <a:xfrm>
          <a:off x="6921500" y="98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21582</xdr:rowOff>
    </xdr:from>
    <xdr:ext cx="534377" cy="259045"/>
    <xdr:sp macro="" textlink="">
      <xdr:nvSpPr>
        <xdr:cNvPr id="368" name="テキスト ボックス 367"/>
        <xdr:cNvSpPr txBox="1"/>
      </xdr:nvSpPr>
      <xdr:spPr>
        <a:xfrm>
          <a:off x="6705111" y="962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95529</xdr:rowOff>
    </xdr:from>
    <xdr:to>
      <xdr:col>55</xdr:col>
      <xdr:colOff>50800</xdr:colOff>
      <xdr:row>58</xdr:row>
      <xdr:rowOff>25679</xdr:rowOff>
    </xdr:to>
    <xdr:sp macro="" textlink="">
      <xdr:nvSpPr>
        <xdr:cNvPr id="374" name="楕円 373"/>
        <xdr:cNvSpPr/>
      </xdr:nvSpPr>
      <xdr:spPr>
        <a:xfrm>
          <a:off x="10426700" y="986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73956</xdr:rowOff>
    </xdr:from>
    <xdr:ext cx="534377" cy="259045"/>
    <xdr:sp macro="" textlink="">
      <xdr:nvSpPr>
        <xdr:cNvPr id="375" name="農林水産業費該当値テキスト"/>
        <xdr:cNvSpPr txBox="1"/>
      </xdr:nvSpPr>
      <xdr:spPr>
        <a:xfrm>
          <a:off x="10528300" y="984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149022</xdr:rowOff>
    </xdr:from>
    <xdr:to>
      <xdr:col>50</xdr:col>
      <xdr:colOff>165100</xdr:colOff>
      <xdr:row>58</xdr:row>
      <xdr:rowOff>79172</xdr:rowOff>
    </xdr:to>
    <xdr:sp macro="" textlink="">
      <xdr:nvSpPr>
        <xdr:cNvPr id="376" name="楕円 375"/>
        <xdr:cNvSpPr/>
      </xdr:nvSpPr>
      <xdr:spPr>
        <a:xfrm>
          <a:off x="9588500" y="992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70299</xdr:rowOff>
    </xdr:from>
    <xdr:ext cx="534377" cy="259045"/>
    <xdr:sp macro="" textlink="">
      <xdr:nvSpPr>
        <xdr:cNvPr id="377" name="テキスト ボックス 376"/>
        <xdr:cNvSpPr txBox="1"/>
      </xdr:nvSpPr>
      <xdr:spPr>
        <a:xfrm>
          <a:off x="9372111" y="1001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144234</xdr:rowOff>
    </xdr:from>
    <xdr:to>
      <xdr:col>46</xdr:col>
      <xdr:colOff>38100</xdr:colOff>
      <xdr:row>58</xdr:row>
      <xdr:rowOff>74384</xdr:rowOff>
    </xdr:to>
    <xdr:sp macro="" textlink="">
      <xdr:nvSpPr>
        <xdr:cNvPr id="378" name="楕円 377"/>
        <xdr:cNvSpPr/>
      </xdr:nvSpPr>
      <xdr:spPr>
        <a:xfrm>
          <a:off x="8699500" y="991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65511</xdr:rowOff>
    </xdr:from>
    <xdr:ext cx="534377" cy="259045"/>
    <xdr:sp macro="" textlink="">
      <xdr:nvSpPr>
        <xdr:cNvPr id="379" name="テキスト ボックス 378"/>
        <xdr:cNvSpPr txBox="1"/>
      </xdr:nvSpPr>
      <xdr:spPr>
        <a:xfrm>
          <a:off x="8483111" y="1000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156528</xdr:rowOff>
    </xdr:from>
    <xdr:to>
      <xdr:col>41</xdr:col>
      <xdr:colOff>101600</xdr:colOff>
      <xdr:row>58</xdr:row>
      <xdr:rowOff>86678</xdr:rowOff>
    </xdr:to>
    <xdr:sp macro="" textlink="">
      <xdr:nvSpPr>
        <xdr:cNvPr id="380" name="楕円 379"/>
        <xdr:cNvSpPr/>
      </xdr:nvSpPr>
      <xdr:spPr>
        <a:xfrm>
          <a:off x="7810500" y="992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77805</xdr:rowOff>
    </xdr:from>
    <xdr:ext cx="534377" cy="259045"/>
    <xdr:sp macro="" textlink="">
      <xdr:nvSpPr>
        <xdr:cNvPr id="381" name="テキスト ボックス 380"/>
        <xdr:cNvSpPr txBox="1"/>
      </xdr:nvSpPr>
      <xdr:spPr>
        <a:xfrm>
          <a:off x="7594111" y="10021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148057</xdr:rowOff>
    </xdr:from>
    <xdr:to>
      <xdr:col>36</xdr:col>
      <xdr:colOff>165100</xdr:colOff>
      <xdr:row>58</xdr:row>
      <xdr:rowOff>78207</xdr:rowOff>
    </xdr:to>
    <xdr:sp macro="" textlink="">
      <xdr:nvSpPr>
        <xdr:cNvPr id="382" name="楕円 381"/>
        <xdr:cNvSpPr/>
      </xdr:nvSpPr>
      <xdr:spPr>
        <a:xfrm>
          <a:off x="6921500" y="992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69334</xdr:rowOff>
    </xdr:from>
    <xdr:ext cx="534377" cy="259045"/>
    <xdr:sp macro="" textlink="">
      <xdr:nvSpPr>
        <xdr:cNvPr id="383" name="テキスト ボックス 382"/>
        <xdr:cNvSpPr txBox="1"/>
      </xdr:nvSpPr>
      <xdr:spPr>
        <a:xfrm>
          <a:off x="6705111" y="10013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4" name="直線コネクタ 39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5" name="テキスト ボックス 39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6" name="直線コネクタ 39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7" name="テキスト ボックス 39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8" name="直線コネクタ 39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9" name="テキスト ボックス 39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0" name="直線コネクタ 39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1" name="テキスト ボックス 40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2" name="直線コネクタ 40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3" name="テキスト ボックス 40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4" name="直線コネクタ 40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5" name="テキスト ボックス 404"/>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7" name="テキスト ボックス 40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62140</xdr:rowOff>
    </xdr:from>
    <xdr:to>
      <xdr:col>54</xdr:col>
      <xdr:colOff>189865</xdr:colOff>
      <xdr:row>79</xdr:row>
      <xdr:rowOff>49011</xdr:rowOff>
    </xdr:to>
    <xdr:cxnSp macro="">
      <xdr:nvCxnSpPr>
        <xdr:cNvPr id="409" name="直線コネクタ 408"/>
        <xdr:cNvCxnSpPr/>
      </xdr:nvCxnSpPr>
      <xdr:spPr>
        <a:xfrm flipV="1">
          <a:off x="10475595" y="12063640"/>
          <a:ext cx="1270" cy="1529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52838</xdr:rowOff>
    </xdr:from>
    <xdr:ext cx="469744" cy="259045"/>
    <xdr:sp macro="" textlink="">
      <xdr:nvSpPr>
        <xdr:cNvPr id="410" name="商工費最小値テキスト"/>
        <xdr:cNvSpPr txBox="1"/>
      </xdr:nvSpPr>
      <xdr:spPr>
        <a:xfrm>
          <a:off x="10528300" y="1359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49011</xdr:rowOff>
    </xdr:from>
    <xdr:to>
      <xdr:col>55</xdr:col>
      <xdr:colOff>88900</xdr:colOff>
      <xdr:row>79</xdr:row>
      <xdr:rowOff>49011</xdr:rowOff>
    </xdr:to>
    <xdr:cxnSp macro="">
      <xdr:nvCxnSpPr>
        <xdr:cNvPr id="411" name="直線コネクタ 410"/>
        <xdr:cNvCxnSpPr/>
      </xdr:nvCxnSpPr>
      <xdr:spPr>
        <a:xfrm>
          <a:off x="10388600" y="1359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8817</xdr:rowOff>
    </xdr:from>
    <xdr:ext cx="534377" cy="259045"/>
    <xdr:sp macro="" textlink="">
      <xdr:nvSpPr>
        <xdr:cNvPr id="412" name="商工費最大値テキスト"/>
        <xdr:cNvSpPr txBox="1"/>
      </xdr:nvSpPr>
      <xdr:spPr>
        <a:xfrm>
          <a:off x="10528300" y="1183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48,375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62140</xdr:rowOff>
    </xdr:from>
    <xdr:to>
      <xdr:col>55</xdr:col>
      <xdr:colOff>88900</xdr:colOff>
      <xdr:row>70</xdr:row>
      <xdr:rowOff>62140</xdr:rowOff>
    </xdr:to>
    <xdr:cxnSp macro="">
      <xdr:nvCxnSpPr>
        <xdr:cNvPr id="413" name="直線コネクタ 412"/>
        <xdr:cNvCxnSpPr/>
      </xdr:nvCxnSpPr>
      <xdr:spPr>
        <a:xfrm>
          <a:off x="10388600" y="12063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157759</xdr:rowOff>
    </xdr:from>
    <xdr:to>
      <xdr:col>55</xdr:col>
      <xdr:colOff>0</xdr:colOff>
      <xdr:row>78</xdr:row>
      <xdr:rowOff>171084</xdr:rowOff>
    </xdr:to>
    <xdr:cxnSp macro="">
      <xdr:nvCxnSpPr>
        <xdr:cNvPr id="414" name="直線コネクタ 413"/>
        <xdr:cNvCxnSpPr/>
      </xdr:nvCxnSpPr>
      <xdr:spPr>
        <a:xfrm flipV="1">
          <a:off x="9639300" y="13530859"/>
          <a:ext cx="838200" cy="1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97538</xdr:rowOff>
    </xdr:from>
    <xdr:ext cx="534377" cy="259045"/>
    <xdr:sp macro="" textlink="">
      <xdr:nvSpPr>
        <xdr:cNvPr id="415" name="商工費平均値テキスト"/>
        <xdr:cNvSpPr txBox="1"/>
      </xdr:nvSpPr>
      <xdr:spPr>
        <a:xfrm>
          <a:off x="10528300" y="12956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74662</xdr:rowOff>
    </xdr:from>
    <xdr:to>
      <xdr:col>55</xdr:col>
      <xdr:colOff>50800</xdr:colOff>
      <xdr:row>77</xdr:row>
      <xdr:rowOff>4812</xdr:rowOff>
    </xdr:to>
    <xdr:sp macro="" textlink="">
      <xdr:nvSpPr>
        <xdr:cNvPr id="416" name="フローチャート: 判断 415"/>
        <xdr:cNvSpPr/>
      </xdr:nvSpPr>
      <xdr:spPr>
        <a:xfrm>
          <a:off x="10426700" y="1310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97768</xdr:rowOff>
    </xdr:from>
    <xdr:to>
      <xdr:col>50</xdr:col>
      <xdr:colOff>114300</xdr:colOff>
      <xdr:row>78</xdr:row>
      <xdr:rowOff>171084</xdr:rowOff>
    </xdr:to>
    <xdr:cxnSp macro="">
      <xdr:nvCxnSpPr>
        <xdr:cNvPr id="417" name="直線コネクタ 416"/>
        <xdr:cNvCxnSpPr/>
      </xdr:nvCxnSpPr>
      <xdr:spPr>
        <a:xfrm>
          <a:off x="8750300" y="13470868"/>
          <a:ext cx="889000" cy="7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105849</xdr:rowOff>
    </xdr:from>
    <xdr:to>
      <xdr:col>50</xdr:col>
      <xdr:colOff>165100</xdr:colOff>
      <xdr:row>77</xdr:row>
      <xdr:rowOff>35999</xdr:rowOff>
    </xdr:to>
    <xdr:sp macro="" textlink="">
      <xdr:nvSpPr>
        <xdr:cNvPr id="418" name="フローチャート: 判断 417"/>
        <xdr:cNvSpPr/>
      </xdr:nvSpPr>
      <xdr:spPr>
        <a:xfrm>
          <a:off x="9588500" y="13136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52526</xdr:rowOff>
    </xdr:from>
    <xdr:ext cx="534377" cy="259045"/>
    <xdr:sp macro="" textlink="">
      <xdr:nvSpPr>
        <xdr:cNvPr id="419" name="テキスト ボックス 418"/>
        <xdr:cNvSpPr txBox="1"/>
      </xdr:nvSpPr>
      <xdr:spPr>
        <a:xfrm>
          <a:off x="9372111" y="12911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97768</xdr:rowOff>
    </xdr:from>
    <xdr:to>
      <xdr:col>45</xdr:col>
      <xdr:colOff>177800</xdr:colOff>
      <xdr:row>78</xdr:row>
      <xdr:rowOff>156029</xdr:rowOff>
    </xdr:to>
    <xdr:cxnSp macro="">
      <xdr:nvCxnSpPr>
        <xdr:cNvPr id="420" name="直線コネクタ 419"/>
        <xdr:cNvCxnSpPr/>
      </xdr:nvCxnSpPr>
      <xdr:spPr>
        <a:xfrm flipV="1">
          <a:off x="7861300" y="13470868"/>
          <a:ext cx="889000" cy="5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50887</xdr:rowOff>
    </xdr:from>
    <xdr:to>
      <xdr:col>46</xdr:col>
      <xdr:colOff>38100</xdr:colOff>
      <xdr:row>76</xdr:row>
      <xdr:rowOff>152487</xdr:rowOff>
    </xdr:to>
    <xdr:sp macro="" textlink="">
      <xdr:nvSpPr>
        <xdr:cNvPr id="421" name="フローチャート: 判断 420"/>
        <xdr:cNvSpPr/>
      </xdr:nvSpPr>
      <xdr:spPr>
        <a:xfrm>
          <a:off x="8699500" y="1308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169014</xdr:rowOff>
    </xdr:from>
    <xdr:ext cx="534377" cy="259045"/>
    <xdr:sp macro="" textlink="">
      <xdr:nvSpPr>
        <xdr:cNvPr id="422" name="テキスト ボックス 421"/>
        <xdr:cNvSpPr txBox="1"/>
      </xdr:nvSpPr>
      <xdr:spPr>
        <a:xfrm>
          <a:off x="8483111" y="1285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156029</xdr:rowOff>
    </xdr:from>
    <xdr:to>
      <xdr:col>41</xdr:col>
      <xdr:colOff>50800</xdr:colOff>
      <xdr:row>79</xdr:row>
      <xdr:rowOff>907</xdr:rowOff>
    </xdr:to>
    <xdr:cxnSp macro="">
      <xdr:nvCxnSpPr>
        <xdr:cNvPr id="423" name="直線コネクタ 422"/>
        <xdr:cNvCxnSpPr/>
      </xdr:nvCxnSpPr>
      <xdr:spPr>
        <a:xfrm flipV="1">
          <a:off x="6972300" y="1352912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68456</xdr:rowOff>
    </xdr:from>
    <xdr:to>
      <xdr:col>41</xdr:col>
      <xdr:colOff>101600</xdr:colOff>
      <xdr:row>76</xdr:row>
      <xdr:rowOff>170056</xdr:rowOff>
    </xdr:to>
    <xdr:sp macro="" textlink="">
      <xdr:nvSpPr>
        <xdr:cNvPr id="424" name="フローチャート: 判断 423"/>
        <xdr:cNvSpPr/>
      </xdr:nvSpPr>
      <xdr:spPr>
        <a:xfrm>
          <a:off x="7810500" y="1309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15133</xdr:rowOff>
    </xdr:from>
    <xdr:ext cx="534377" cy="259045"/>
    <xdr:sp macro="" textlink="">
      <xdr:nvSpPr>
        <xdr:cNvPr id="425" name="テキスト ボックス 424"/>
        <xdr:cNvSpPr txBox="1"/>
      </xdr:nvSpPr>
      <xdr:spPr>
        <a:xfrm>
          <a:off x="7594111" y="1287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38836</xdr:rowOff>
    </xdr:from>
    <xdr:to>
      <xdr:col>36</xdr:col>
      <xdr:colOff>165100</xdr:colOff>
      <xdr:row>76</xdr:row>
      <xdr:rowOff>140436</xdr:rowOff>
    </xdr:to>
    <xdr:sp macro="" textlink="">
      <xdr:nvSpPr>
        <xdr:cNvPr id="426" name="フローチャート: 判断 425"/>
        <xdr:cNvSpPr/>
      </xdr:nvSpPr>
      <xdr:spPr>
        <a:xfrm>
          <a:off x="6921500" y="1306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156963</xdr:rowOff>
    </xdr:from>
    <xdr:ext cx="534377" cy="259045"/>
    <xdr:sp macro="" textlink="">
      <xdr:nvSpPr>
        <xdr:cNvPr id="427" name="テキスト ボックス 426"/>
        <xdr:cNvSpPr txBox="1"/>
      </xdr:nvSpPr>
      <xdr:spPr>
        <a:xfrm>
          <a:off x="6705111" y="1284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106959</xdr:rowOff>
    </xdr:from>
    <xdr:to>
      <xdr:col>55</xdr:col>
      <xdr:colOff>50800</xdr:colOff>
      <xdr:row>79</xdr:row>
      <xdr:rowOff>37109</xdr:rowOff>
    </xdr:to>
    <xdr:sp macro="" textlink="">
      <xdr:nvSpPr>
        <xdr:cNvPr id="433" name="楕円 432"/>
        <xdr:cNvSpPr/>
      </xdr:nvSpPr>
      <xdr:spPr>
        <a:xfrm>
          <a:off x="10426700" y="1348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21886</xdr:rowOff>
    </xdr:from>
    <xdr:ext cx="469744" cy="259045"/>
    <xdr:sp macro="" textlink="">
      <xdr:nvSpPr>
        <xdr:cNvPr id="434" name="商工費該当値テキスト"/>
        <xdr:cNvSpPr txBox="1"/>
      </xdr:nvSpPr>
      <xdr:spPr>
        <a:xfrm>
          <a:off x="10528300" y="13394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120284</xdr:rowOff>
    </xdr:from>
    <xdr:to>
      <xdr:col>50</xdr:col>
      <xdr:colOff>165100</xdr:colOff>
      <xdr:row>79</xdr:row>
      <xdr:rowOff>50434</xdr:rowOff>
    </xdr:to>
    <xdr:sp macro="" textlink="">
      <xdr:nvSpPr>
        <xdr:cNvPr id="435" name="楕円 434"/>
        <xdr:cNvSpPr/>
      </xdr:nvSpPr>
      <xdr:spPr>
        <a:xfrm>
          <a:off x="9588500" y="1349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41561</xdr:rowOff>
    </xdr:from>
    <xdr:ext cx="469744" cy="259045"/>
    <xdr:sp macro="" textlink="">
      <xdr:nvSpPr>
        <xdr:cNvPr id="436" name="テキスト ボックス 435"/>
        <xdr:cNvSpPr txBox="1"/>
      </xdr:nvSpPr>
      <xdr:spPr>
        <a:xfrm>
          <a:off x="9404428" y="1358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46968</xdr:rowOff>
    </xdr:from>
    <xdr:to>
      <xdr:col>46</xdr:col>
      <xdr:colOff>38100</xdr:colOff>
      <xdr:row>78</xdr:row>
      <xdr:rowOff>148568</xdr:rowOff>
    </xdr:to>
    <xdr:sp macro="" textlink="">
      <xdr:nvSpPr>
        <xdr:cNvPr id="437" name="楕円 436"/>
        <xdr:cNvSpPr/>
      </xdr:nvSpPr>
      <xdr:spPr>
        <a:xfrm>
          <a:off x="8699500" y="1342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139695</xdr:rowOff>
    </xdr:from>
    <xdr:ext cx="469744" cy="259045"/>
    <xdr:sp macro="" textlink="">
      <xdr:nvSpPr>
        <xdr:cNvPr id="438" name="テキスト ボックス 437"/>
        <xdr:cNvSpPr txBox="1"/>
      </xdr:nvSpPr>
      <xdr:spPr>
        <a:xfrm>
          <a:off x="8515428" y="13512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105229</xdr:rowOff>
    </xdr:from>
    <xdr:to>
      <xdr:col>41</xdr:col>
      <xdr:colOff>101600</xdr:colOff>
      <xdr:row>79</xdr:row>
      <xdr:rowOff>35379</xdr:rowOff>
    </xdr:to>
    <xdr:sp macro="" textlink="">
      <xdr:nvSpPr>
        <xdr:cNvPr id="439" name="楕円 438"/>
        <xdr:cNvSpPr/>
      </xdr:nvSpPr>
      <xdr:spPr>
        <a:xfrm>
          <a:off x="7810500" y="1347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26506</xdr:rowOff>
    </xdr:from>
    <xdr:ext cx="469744" cy="259045"/>
    <xdr:sp macro="" textlink="">
      <xdr:nvSpPr>
        <xdr:cNvPr id="440" name="テキスト ボックス 439"/>
        <xdr:cNvSpPr txBox="1"/>
      </xdr:nvSpPr>
      <xdr:spPr>
        <a:xfrm>
          <a:off x="7626428" y="1357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121557</xdr:rowOff>
    </xdr:from>
    <xdr:to>
      <xdr:col>36</xdr:col>
      <xdr:colOff>165100</xdr:colOff>
      <xdr:row>79</xdr:row>
      <xdr:rowOff>51707</xdr:rowOff>
    </xdr:to>
    <xdr:sp macro="" textlink="">
      <xdr:nvSpPr>
        <xdr:cNvPr id="441" name="楕円 440"/>
        <xdr:cNvSpPr/>
      </xdr:nvSpPr>
      <xdr:spPr>
        <a:xfrm>
          <a:off x="6921500" y="1349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42834</xdr:rowOff>
    </xdr:from>
    <xdr:ext cx="469744" cy="259045"/>
    <xdr:sp macro="" textlink="">
      <xdr:nvSpPr>
        <xdr:cNvPr id="442" name="テキスト ボックス 441"/>
        <xdr:cNvSpPr txBox="1"/>
      </xdr:nvSpPr>
      <xdr:spPr>
        <a:xfrm>
          <a:off x="6737428" y="1358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3" name="直線コネクタ 45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4" name="テキスト ボックス 45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5" name="直線コネクタ 45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6" name="テキスト ボックス 455"/>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7" name="直線コネクタ 45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8" name="テキスト ボックス 457"/>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9" name="直線コネクタ 45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60" name="テキスト ボックス 459"/>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1" name="直線コネクタ 46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2" name="テキスト ボックス 46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3" name="直線コネクタ 46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4" name="テキスト ボックス 46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58499</xdr:rowOff>
    </xdr:from>
    <xdr:to>
      <xdr:col>54</xdr:col>
      <xdr:colOff>189865</xdr:colOff>
      <xdr:row>99</xdr:row>
      <xdr:rowOff>47251</xdr:rowOff>
    </xdr:to>
    <xdr:cxnSp macro="">
      <xdr:nvCxnSpPr>
        <xdr:cNvPr id="468" name="直線コネクタ 467"/>
        <xdr:cNvCxnSpPr/>
      </xdr:nvCxnSpPr>
      <xdr:spPr>
        <a:xfrm flipV="1">
          <a:off x="10475595" y="15660449"/>
          <a:ext cx="1270" cy="1360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51078</xdr:rowOff>
    </xdr:from>
    <xdr:ext cx="534377" cy="259045"/>
    <xdr:sp macro="" textlink="">
      <xdr:nvSpPr>
        <xdr:cNvPr id="469" name="土木費最小値テキスト"/>
        <xdr:cNvSpPr txBox="1"/>
      </xdr:nvSpPr>
      <xdr:spPr>
        <a:xfrm>
          <a:off x="10528300" y="1702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47251</xdr:rowOff>
    </xdr:from>
    <xdr:to>
      <xdr:col>55</xdr:col>
      <xdr:colOff>88900</xdr:colOff>
      <xdr:row>99</xdr:row>
      <xdr:rowOff>47251</xdr:rowOff>
    </xdr:to>
    <xdr:cxnSp macro="">
      <xdr:nvCxnSpPr>
        <xdr:cNvPr id="470" name="直線コネクタ 469"/>
        <xdr:cNvCxnSpPr/>
      </xdr:nvCxnSpPr>
      <xdr:spPr>
        <a:xfrm>
          <a:off x="10388600" y="17020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5176</xdr:rowOff>
    </xdr:from>
    <xdr:ext cx="599010" cy="259045"/>
    <xdr:sp macro="" textlink="">
      <xdr:nvSpPr>
        <xdr:cNvPr id="471" name="土木費最大値テキスト"/>
        <xdr:cNvSpPr txBox="1"/>
      </xdr:nvSpPr>
      <xdr:spPr>
        <a:xfrm>
          <a:off x="10528300" y="15435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432,365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58499</xdr:rowOff>
    </xdr:from>
    <xdr:to>
      <xdr:col>55</xdr:col>
      <xdr:colOff>88900</xdr:colOff>
      <xdr:row>91</xdr:row>
      <xdr:rowOff>58499</xdr:rowOff>
    </xdr:to>
    <xdr:cxnSp macro="">
      <xdr:nvCxnSpPr>
        <xdr:cNvPr id="472" name="直線コネクタ 471"/>
        <xdr:cNvCxnSpPr/>
      </xdr:nvCxnSpPr>
      <xdr:spPr>
        <a:xfrm>
          <a:off x="10388600" y="15660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80947</xdr:rowOff>
    </xdr:from>
    <xdr:to>
      <xdr:col>55</xdr:col>
      <xdr:colOff>0</xdr:colOff>
      <xdr:row>98</xdr:row>
      <xdr:rowOff>110044</xdr:rowOff>
    </xdr:to>
    <xdr:cxnSp macro="">
      <xdr:nvCxnSpPr>
        <xdr:cNvPr id="473" name="直線コネクタ 472"/>
        <xdr:cNvCxnSpPr/>
      </xdr:nvCxnSpPr>
      <xdr:spPr>
        <a:xfrm>
          <a:off x="9639300" y="16883047"/>
          <a:ext cx="838200" cy="29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73849</xdr:rowOff>
    </xdr:from>
    <xdr:ext cx="534377" cy="259045"/>
    <xdr:sp macro="" textlink="">
      <xdr:nvSpPr>
        <xdr:cNvPr id="474" name="土木費平均値テキスト"/>
        <xdr:cNvSpPr txBox="1"/>
      </xdr:nvSpPr>
      <xdr:spPr>
        <a:xfrm>
          <a:off x="10528300" y="16704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50972</xdr:rowOff>
    </xdr:from>
    <xdr:to>
      <xdr:col>55</xdr:col>
      <xdr:colOff>50800</xdr:colOff>
      <xdr:row>98</xdr:row>
      <xdr:rowOff>152572</xdr:rowOff>
    </xdr:to>
    <xdr:sp macro="" textlink="">
      <xdr:nvSpPr>
        <xdr:cNvPr id="475" name="フローチャート: 判断 474"/>
        <xdr:cNvSpPr/>
      </xdr:nvSpPr>
      <xdr:spPr>
        <a:xfrm>
          <a:off x="10426700" y="1685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80947</xdr:rowOff>
    </xdr:from>
    <xdr:to>
      <xdr:col>50</xdr:col>
      <xdr:colOff>114300</xdr:colOff>
      <xdr:row>98</xdr:row>
      <xdr:rowOff>103859</xdr:rowOff>
    </xdr:to>
    <xdr:cxnSp macro="">
      <xdr:nvCxnSpPr>
        <xdr:cNvPr id="476" name="直線コネクタ 475"/>
        <xdr:cNvCxnSpPr/>
      </xdr:nvCxnSpPr>
      <xdr:spPr>
        <a:xfrm flipV="1">
          <a:off x="8750300" y="16883047"/>
          <a:ext cx="889000" cy="22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42070</xdr:rowOff>
    </xdr:from>
    <xdr:to>
      <xdr:col>50</xdr:col>
      <xdr:colOff>165100</xdr:colOff>
      <xdr:row>98</xdr:row>
      <xdr:rowOff>143670</xdr:rowOff>
    </xdr:to>
    <xdr:sp macro="" textlink="">
      <xdr:nvSpPr>
        <xdr:cNvPr id="477" name="フローチャート: 判断 476"/>
        <xdr:cNvSpPr/>
      </xdr:nvSpPr>
      <xdr:spPr>
        <a:xfrm>
          <a:off x="9588500" y="1684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134797</xdr:rowOff>
    </xdr:from>
    <xdr:ext cx="534377" cy="259045"/>
    <xdr:sp macro="" textlink="">
      <xdr:nvSpPr>
        <xdr:cNvPr id="478" name="テキスト ボックス 477"/>
        <xdr:cNvSpPr txBox="1"/>
      </xdr:nvSpPr>
      <xdr:spPr>
        <a:xfrm>
          <a:off x="9372111" y="1693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78634</xdr:rowOff>
    </xdr:from>
    <xdr:to>
      <xdr:col>45</xdr:col>
      <xdr:colOff>177800</xdr:colOff>
      <xdr:row>98</xdr:row>
      <xdr:rowOff>103859</xdr:rowOff>
    </xdr:to>
    <xdr:cxnSp macro="">
      <xdr:nvCxnSpPr>
        <xdr:cNvPr id="479" name="直線コネクタ 478"/>
        <xdr:cNvCxnSpPr/>
      </xdr:nvCxnSpPr>
      <xdr:spPr>
        <a:xfrm>
          <a:off x="7861300" y="16880734"/>
          <a:ext cx="889000" cy="2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31972</xdr:rowOff>
    </xdr:from>
    <xdr:to>
      <xdr:col>46</xdr:col>
      <xdr:colOff>38100</xdr:colOff>
      <xdr:row>98</xdr:row>
      <xdr:rowOff>133572</xdr:rowOff>
    </xdr:to>
    <xdr:sp macro="" textlink="">
      <xdr:nvSpPr>
        <xdr:cNvPr id="480" name="フローチャート: 判断 479"/>
        <xdr:cNvSpPr/>
      </xdr:nvSpPr>
      <xdr:spPr>
        <a:xfrm>
          <a:off x="8699500" y="1683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150099</xdr:rowOff>
    </xdr:from>
    <xdr:ext cx="534377" cy="259045"/>
    <xdr:sp macro="" textlink="">
      <xdr:nvSpPr>
        <xdr:cNvPr id="481" name="テキスト ボックス 480"/>
        <xdr:cNvSpPr txBox="1"/>
      </xdr:nvSpPr>
      <xdr:spPr>
        <a:xfrm>
          <a:off x="8483111" y="1660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78634</xdr:rowOff>
    </xdr:from>
    <xdr:to>
      <xdr:col>41</xdr:col>
      <xdr:colOff>50800</xdr:colOff>
      <xdr:row>98</xdr:row>
      <xdr:rowOff>137864</xdr:rowOff>
    </xdr:to>
    <xdr:cxnSp macro="">
      <xdr:nvCxnSpPr>
        <xdr:cNvPr id="482" name="直線コネクタ 481"/>
        <xdr:cNvCxnSpPr/>
      </xdr:nvCxnSpPr>
      <xdr:spPr>
        <a:xfrm flipV="1">
          <a:off x="6972300" y="16880734"/>
          <a:ext cx="889000" cy="5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52206</xdr:rowOff>
    </xdr:from>
    <xdr:to>
      <xdr:col>41</xdr:col>
      <xdr:colOff>101600</xdr:colOff>
      <xdr:row>98</xdr:row>
      <xdr:rowOff>153806</xdr:rowOff>
    </xdr:to>
    <xdr:sp macro="" textlink="">
      <xdr:nvSpPr>
        <xdr:cNvPr id="483" name="フローチャート: 判断 482"/>
        <xdr:cNvSpPr/>
      </xdr:nvSpPr>
      <xdr:spPr>
        <a:xfrm>
          <a:off x="7810500" y="16854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144933</xdr:rowOff>
    </xdr:from>
    <xdr:ext cx="534377" cy="259045"/>
    <xdr:sp macro="" textlink="">
      <xdr:nvSpPr>
        <xdr:cNvPr id="484" name="テキスト ボックス 483"/>
        <xdr:cNvSpPr txBox="1"/>
      </xdr:nvSpPr>
      <xdr:spPr>
        <a:xfrm>
          <a:off x="7594111" y="16947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24791</xdr:rowOff>
    </xdr:from>
    <xdr:to>
      <xdr:col>36</xdr:col>
      <xdr:colOff>165100</xdr:colOff>
      <xdr:row>98</xdr:row>
      <xdr:rowOff>126391</xdr:rowOff>
    </xdr:to>
    <xdr:sp macro="" textlink="">
      <xdr:nvSpPr>
        <xdr:cNvPr id="485" name="フローチャート: 判断 484"/>
        <xdr:cNvSpPr/>
      </xdr:nvSpPr>
      <xdr:spPr>
        <a:xfrm>
          <a:off x="6921500" y="1682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142918</xdr:rowOff>
    </xdr:from>
    <xdr:ext cx="534377" cy="259045"/>
    <xdr:sp macro="" textlink="">
      <xdr:nvSpPr>
        <xdr:cNvPr id="486" name="テキスト ボックス 485"/>
        <xdr:cNvSpPr txBox="1"/>
      </xdr:nvSpPr>
      <xdr:spPr>
        <a:xfrm>
          <a:off x="6705111" y="1660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59244</xdr:rowOff>
    </xdr:from>
    <xdr:to>
      <xdr:col>55</xdr:col>
      <xdr:colOff>50800</xdr:colOff>
      <xdr:row>98</xdr:row>
      <xdr:rowOff>160844</xdr:rowOff>
    </xdr:to>
    <xdr:sp macro="" textlink="">
      <xdr:nvSpPr>
        <xdr:cNvPr id="492" name="楕円 491"/>
        <xdr:cNvSpPr/>
      </xdr:nvSpPr>
      <xdr:spPr>
        <a:xfrm>
          <a:off x="10426700" y="1686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29399</xdr:rowOff>
    </xdr:from>
    <xdr:ext cx="534377" cy="259045"/>
    <xdr:sp macro="" textlink="">
      <xdr:nvSpPr>
        <xdr:cNvPr id="493" name="土木費該当値テキスト"/>
        <xdr:cNvSpPr txBox="1"/>
      </xdr:nvSpPr>
      <xdr:spPr>
        <a:xfrm>
          <a:off x="10528300" y="1683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30147</xdr:rowOff>
    </xdr:from>
    <xdr:to>
      <xdr:col>50</xdr:col>
      <xdr:colOff>165100</xdr:colOff>
      <xdr:row>98</xdr:row>
      <xdr:rowOff>131747</xdr:rowOff>
    </xdr:to>
    <xdr:sp macro="" textlink="">
      <xdr:nvSpPr>
        <xdr:cNvPr id="494" name="楕円 493"/>
        <xdr:cNvSpPr/>
      </xdr:nvSpPr>
      <xdr:spPr>
        <a:xfrm>
          <a:off x="9588500" y="1683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148274</xdr:rowOff>
    </xdr:from>
    <xdr:ext cx="534377" cy="259045"/>
    <xdr:sp macro="" textlink="">
      <xdr:nvSpPr>
        <xdr:cNvPr id="495" name="テキスト ボックス 494"/>
        <xdr:cNvSpPr txBox="1"/>
      </xdr:nvSpPr>
      <xdr:spPr>
        <a:xfrm>
          <a:off x="9372111" y="16607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53059</xdr:rowOff>
    </xdr:from>
    <xdr:to>
      <xdr:col>46</xdr:col>
      <xdr:colOff>38100</xdr:colOff>
      <xdr:row>98</xdr:row>
      <xdr:rowOff>154659</xdr:rowOff>
    </xdr:to>
    <xdr:sp macro="" textlink="">
      <xdr:nvSpPr>
        <xdr:cNvPr id="496" name="楕円 495"/>
        <xdr:cNvSpPr/>
      </xdr:nvSpPr>
      <xdr:spPr>
        <a:xfrm>
          <a:off x="8699500" y="1685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145786</xdr:rowOff>
    </xdr:from>
    <xdr:ext cx="534377" cy="259045"/>
    <xdr:sp macro="" textlink="">
      <xdr:nvSpPr>
        <xdr:cNvPr id="497" name="テキスト ボックス 496"/>
        <xdr:cNvSpPr txBox="1"/>
      </xdr:nvSpPr>
      <xdr:spPr>
        <a:xfrm>
          <a:off x="8483111" y="16947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27834</xdr:rowOff>
    </xdr:from>
    <xdr:to>
      <xdr:col>41</xdr:col>
      <xdr:colOff>101600</xdr:colOff>
      <xdr:row>98</xdr:row>
      <xdr:rowOff>129434</xdr:rowOff>
    </xdr:to>
    <xdr:sp macro="" textlink="">
      <xdr:nvSpPr>
        <xdr:cNvPr id="498" name="楕円 497"/>
        <xdr:cNvSpPr/>
      </xdr:nvSpPr>
      <xdr:spPr>
        <a:xfrm>
          <a:off x="7810500" y="1682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145961</xdr:rowOff>
    </xdr:from>
    <xdr:ext cx="534377" cy="259045"/>
    <xdr:sp macro="" textlink="">
      <xdr:nvSpPr>
        <xdr:cNvPr id="499" name="テキスト ボックス 498"/>
        <xdr:cNvSpPr txBox="1"/>
      </xdr:nvSpPr>
      <xdr:spPr>
        <a:xfrm>
          <a:off x="7594111" y="1660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87064</xdr:rowOff>
    </xdr:from>
    <xdr:to>
      <xdr:col>36</xdr:col>
      <xdr:colOff>165100</xdr:colOff>
      <xdr:row>99</xdr:row>
      <xdr:rowOff>17214</xdr:rowOff>
    </xdr:to>
    <xdr:sp macro="" textlink="">
      <xdr:nvSpPr>
        <xdr:cNvPr id="500" name="楕円 499"/>
        <xdr:cNvSpPr/>
      </xdr:nvSpPr>
      <xdr:spPr>
        <a:xfrm>
          <a:off x="6921500" y="1688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8341</xdr:rowOff>
    </xdr:from>
    <xdr:ext cx="534377" cy="259045"/>
    <xdr:sp macro="" textlink="">
      <xdr:nvSpPr>
        <xdr:cNvPr id="501" name="テキスト ボックス 500"/>
        <xdr:cNvSpPr txBox="1"/>
      </xdr:nvSpPr>
      <xdr:spPr>
        <a:xfrm>
          <a:off x="6705111" y="1698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12" name="テキスト ボックス 51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13" name="直線コネクタ 51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14" name="テキスト ボックス 51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5" name="直線コネクタ 51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6" name="テキスト ボックス 51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7" name="直線コネクタ 51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8" name="テキスト ボックス 51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9" name="直線コネクタ 51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20" name="テキスト ボックス 51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21" name="直線コネクタ 52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2" name="テキスト ボックス 52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3" name="直線コネクタ 52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4" name="テキスト ボックス 52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5" name="直線コネクタ 52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6" name="テキスト ボックス 52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169516</xdr:rowOff>
    </xdr:from>
    <xdr:to>
      <xdr:col>85</xdr:col>
      <xdr:colOff>126364</xdr:colOff>
      <xdr:row>39</xdr:row>
      <xdr:rowOff>70075</xdr:rowOff>
    </xdr:to>
    <xdr:cxnSp macro="">
      <xdr:nvCxnSpPr>
        <xdr:cNvPr id="528" name="直線コネクタ 527"/>
        <xdr:cNvCxnSpPr/>
      </xdr:nvCxnSpPr>
      <xdr:spPr>
        <a:xfrm flipV="1">
          <a:off x="16317595" y="5141566"/>
          <a:ext cx="1269" cy="1615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73902</xdr:rowOff>
    </xdr:from>
    <xdr:ext cx="534377" cy="259045"/>
    <xdr:sp macro="" textlink="">
      <xdr:nvSpPr>
        <xdr:cNvPr id="529" name="消防費最小値テキスト"/>
        <xdr:cNvSpPr txBox="1"/>
      </xdr:nvSpPr>
      <xdr:spPr>
        <a:xfrm>
          <a:off x="16370300" y="676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70075</xdr:rowOff>
    </xdr:from>
    <xdr:to>
      <xdr:col>86</xdr:col>
      <xdr:colOff>25400</xdr:colOff>
      <xdr:row>39</xdr:row>
      <xdr:rowOff>70075</xdr:rowOff>
    </xdr:to>
    <xdr:cxnSp macro="">
      <xdr:nvCxnSpPr>
        <xdr:cNvPr id="530" name="直線コネクタ 529"/>
        <xdr:cNvCxnSpPr/>
      </xdr:nvCxnSpPr>
      <xdr:spPr>
        <a:xfrm>
          <a:off x="16230600" y="675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116193</xdr:rowOff>
    </xdr:from>
    <xdr:ext cx="534377" cy="259045"/>
    <xdr:sp macro="" textlink="">
      <xdr:nvSpPr>
        <xdr:cNvPr id="531" name="消防費最大値テキスト"/>
        <xdr:cNvSpPr txBox="1"/>
      </xdr:nvSpPr>
      <xdr:spPr>
        <a:xfrm>
          <a:off x="16370300" y="491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169516</xdr:rowOff>
    </xdr:from>
    <xdr:to>
      <xdr:col>86</xdr:col>
      <xdr:colOff>25400</xdr:colOff>
      <xdr:row>29</xdr:row>
      <xdr:rowOff>169516</xdr:rowOff>
    </xdr:to>
    <xdr:cxnSp macro="">
      <xdr:nvCxnSpPr>
        <xdr:cNvPr id="532" name="直線コネクタ 531"/>
        <xdr:cNvCxnSpPr/>
      </xdr:nvCxnSpPr>
      <xdr:spPr>
        <a:xfrm>
          <a:off x="16230600" y="5141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120204</xdr:rowOff>
    </xdr:from>
    <xdr:to>
      <xdr:col>85</xdr:col>
      <xdr:colOff>127000</xdr:colOff>
      <xdr:row>36</xdr:row>
      <xdr:rowOff>127192</xdr:rowOff>
    </xdr:to>
    <xdr:cxnSp macro="">
      <xdr:nvCxnSpPr>
        <xdr:cNvPr id="533" name="直線コネクタ 532"/>
        <xdr:cNvCxnSpPr/>
      </xdr:nvCxnSpPr>
      <xdr:spPr>
        <a:xfrm flipV="1">
          <a:off x="15481300" y="5949504"/>
          <a:ext cx="838200" cy="34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13769</xdr:rowOff>
    </xdr:from>
    <xdr:ext cx="534377" cy="259045"/>
    <xdr:sp macro="" textlink="">
      <xdr:nvSpPr>
        <xdr:cNvPr id="534" name="消防費平均値テキスト"/>
        <xdr:cNvSpPr txBox="1"/>
      </xdr:nvSpPr>
      <xdr:spPr>
        <a:xfrm>
          <a:off x="16370300" y="6357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35342</xdr:rowOff>
    </xdr:from>
    <xdr:to>
      <xdr:col>85</xdr:col>
      <xdr:colOff>177800</xdr:colOff>
      <xdr:row>37</xdr:row>
      <xdr:rowOff>136942</xdr:rowOff>
    </xdr:to>
    <xdr:sp macro="" textlink="">
      <xdr:nvSpPr>
        <xdr:cNvPr id="535" name="フローチャート: 判断 534"/>
        <xdr:cNvSpPr/>
      </xdr:nvSpPr>
      <xdr:spPr>
        <a:xfrm>
          <a:off x="16268700" y="637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24681</xdr:rowOff>
    </xdr:from>
    <xdr:to>
      <xdr:col>81</xdr:col>
      <xdr:colOff>50800</xdr:colOff>
      <xdr:row>36</xdr:row>
      <xdr:rowOff>127192</xdr:rowOff>
    </xdr:to>
    <xdr:cxnSp macro="">
      <xdr:nvCxnSpPr>
        <xdr:cNvPr id="536" name="直線コネクタ 535"/>
        <xdr:cNvCxnSpPr/>
      </xdr:nvCxnSpPr>
      <xdr:spPr>
        <a:xfrm>
          <a:off x="14592300" y="6196881"/>
          <a:ext cx="889000" cy="102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80376</xdr:rowOff>
    </xdr:from>
    <xdr:to>
      <xdr:col>81</xdr:col>
      <xdr:colOff>101600</xdr:colOff>
      <xdr:row>38</xdr:row>
      <xdr:rowOff>10526</xdr:rowOff>
    </xdr:to>
    <xdr:sp macro="" textlink="">
      <xdr:nvSpPr>
        <xdr:cNvPr id="537" name="フローチャート: 判断 536"/>
        <xdr:cNvSpPr/>
      </xdr:nvSpPr>
      <xdr:spPr>
        <a:xfrm>
          <a:off x="15430500" y="642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1653</xdr:rowOff>
    </xdr:from>
    <xdr:ext cx="534377" cy="259045"/>
    <xdr:sp macro="" textlink="">
      <xdr:nvSpPr>
        <xdr:cNvPr id="538" name="テキスト ボックス 537"/>
        <xdr:cNvSpPr txBox="1"/>
      </xdr:nvSpPr>
      <xdr:spPr>
        <a:xfrm>
          <a:off x="15214111" y="651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24681</xdr:rowOff>
    </xdr:from>
    <xdr:to>
      <xdr:col>76</xdr:col>
      <xdr:colOff>114300</xdr:colOff>
      <xdr:row>37</xdr:row>
      <xdr:rowOff>50219</xdr:rowOff>
    </xdr:to>
    <xdr:cxnSp macro="">
      <xdr:nvCxnSpPr>
        <xdr:cNvPr id="539" name="直線コネクタ 538"/>
        <xdr:cNvCxnSpPr/>
      </xdr:nvCxnSpPr>
      <xdr:spPr>
        <a:xfrm flipV="1">
          <a:off x="13703300" y="6196881"/>
          <a:ext cx="889000" cy="19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76327</xdr:rowOff>
    </xdr:from>
    <xdr:to>
      <xdr:col>76</xdr:col>
      <xdr:colOff>165100</xdr:colOff>
      <xdr:row>38</xdr:row>
      <xdr:rowOff>6477</xdr:rowOff>
    </xdr:to>
    <xdr:sp macro="" textlink="">
      <xdr:nvSpPr>
        <xdr:cNvPr id="540" name="フローチャート: 判断 539"/>
        <xdr:cNvSpPr/>
      </xdr:nvSpPr>
      <xdr:spPr>
        <a:xfrm>
          <a:off x="14541500" y="641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169054</xdr:rowOff>
    </xdr:from>
    <xdr:ext cx="534377" cy="259045"/>
    <xdr:sp macro="" textlink="">
      <xdr:nvSpPr>
        <xdr:cNvPr id="541" name="テキスト ボックス 540"/>
        <xdr:cNvSpPr txBox="1"/>
      </xdr:nvSpPr>
      <xdr:spPr>
        <a:xfrm>
          <a:off x="14325111" y="651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150216</xdr:rowOff>
    </xdr:from>
    <xdr:to>
      <xdr:col>71</xdr:col>
      <xdr:colOff>177800</xdr:colOff>
      <xdr:row>37</xdr:row>
      <xdr:rowOff>50219</xdr:rowOff>
    </xdr:to>
    <xdr:cxnSp macro="">
      <xdr:nvCxnSpPr>
        <xdr:cNvPr id="542" name="直線コネクタ 541"/>
        <xdr:cNvCxnSpPr/>
      </xdr:nvCxnSpPr>
      <xdr:spPr>
        <a:xfrm>
          <a:off x="12814300" y="5808066"/>
          <a:ext cx="889000" cy="585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77699</xdr:rowOff>
    </xdr:from>
    <xdr:to>
      <xdr:col>72</xdr:col>
      <xdr:colOff>38100</xdr:colOff>
      <xdr:row>38</xdr:row>
      <xdr:rowOff>7849</xdr:rowOff>
    </xdr:to>
    <xdr:sp macro="" textlink="">
      <xdr:nvSpPr>
        <xdr:cNvPr id="543" name="フローチャート: 判断 542"/>
        <xdr:cNvSpPr/>
      </xdr:nvSpPr>
      <xdr:spPr>
        <a:xfrm>
          <a:off x="13652500" y="642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170425</xdr:rowOff>
    </xdr:from>
    <xdr:ext cx="534377" cy="259045"/>
    <xdr:sp macro="" textlink="">
      <xdr:nvSpPr>
        <xdr:cNvPr id="544" name="テキスト ボックス 543"/>
        <xdr:cNvSpPr txBox="1"/>
      </xdr:nvSpPr>
      <xdr:spPr>
        <a:xfrm>
          <a:off x="13436111" y="651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18981</xdr:rowOff>
    </xdr:from>
    <xdr:to>
      <xdr:col>67</xdr:col>
      <xdr:colOff>101600</xdr:colOff>
      <xdr:row>37</xdr:row>
      <xdr:rowOff>120581</xdr:rowOff>
    </xdr:to>
    <xdr:sp macro="" textlink="">
      <xdr:nvSpPr>
        <xdr:cNvPr id="545" name="フローチャート: 判断 544"/>
        <xdr:cNvSpPr/>
      </xdr:nvSpPr>
      <xdr:spPr>
        <a:xfrm>
          <a:off x="12763500" y="63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111708</xdr:rowOff>
    </xdr:from>
    <xdr:ext cx="534377" cy="259045"/>
    <xdr:sp macro="" textlink="">
      <xdr:nvSpPr>
        <xdr:cNvPr id="546" name="テキスト ボックス 545"/>
        <xdr:cNvSpPr txBox="1"/>
      </xdr:nvSpPr>
      <xdr:spPr>
        <a:xfrm>
          <a:off x="12547111" y="645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7" name="テキスト ボックス 54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8" name="テキスト ボックス 54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9" name="テキスト ボックス 54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50" name="テキスト ボックス 54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1" name="テキスト ボックス 55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69404</xdr:rowOff>
    </xdr:from>
    <xdr:to>
      <xdr:col>85</xdr:col>
      <xdr:colOff>177800</xdr:colOff>
      <xdr:row>34</xdr:row>
      <xdr:rowOff>171004</xdr:rowOff>
    </xdr:to>
    <xdr:sp macro="" textlink="">
      <xdr:nvSpPr>
        <xdr:cNvPr id="552" name="楕円 551"/>
        <xdr:cNvSpPr/>
      </xdr:nvSpPr>
      <xdr:spPr>
        <a:xfrm>
          <a:off x="16268700" y="589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92281</xdr:rowOff>
    </xdr:from>
    <xdr:ext cx="534377" cy="259045"/>
    <xdr:sp macro="" textlink="">
      <xdr:nvSpPr>
        <xdr:cNvPr id="553" name="消防費該当値テキスト"/>
        <xdr:cNvSpPr txBox="1"/>
      </xdr:nvSpPr>
      <xdr:spPr>
        <a:xfrm>
          <a:off x="16370300" y="575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76392</xdr:rowOff>
    </xdr:from>
    <xdr:to>
      <xdr:col>81</xdr:col>
      <xdr:colOff>101600</xdr:colOff>
      <xdr:row>37</xdr:row>
      <xdr:rowOff>6542</xdr:rowOff>
    </xdr:to>
    <xdr:sp macro="" textlink="">
      <xdr:nvSpPr>
        <xdr:cNvPr id="554" name="楕円 553"/>
        <xdr:cNvSpPr/>
      </xdr:nvSpPr>
      <xdr:spPr>
        <a:xfrm>
          <a:off x="15430500" y="624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23069</xdr:rowOff>
    </xdr:from>
    <xdr:ext cx="534377" cy="259045"/>
    <xdr:sp macro="" textlink="">
      <xdr:nvSpPr>
        <xdr:cNvPr id="555" name="テキスト ボックス 554"/>
        <xdr:cNvSpPr txBox="1"/>
      </xdr:nvSpPr>
      <xdr:spPr>
        <a:xfrm>
          <a:off x="15214111" y="602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145331</xdr:rowOff>
    </xdr:from>
    <xdr:to>
      <xdr:col>76</xdr:col>
      <xdr:colOff>165100</xdr:colOff>
      <xdr:row>36</xdr:row>
      <xdr:rowOff>75481</xdr:rowOff>
    </xdr:to>
    <xdr:sp macro="" textlink="">
      <xdr:nvSpPr>
        <xdr:cNvPr id="556" name="楕円 555"/>
        <xdr:cNvSpPr/>
      </xdr:nvSpPr>
      <xdr:spPr>
        <a:xfrm>
          <a:off x="14541500" y="614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92008</xdr:rowOff>
    </xdr:from>
    <xdr:ext cx="534377" cy="259045"/>
    <xdr:sp macro="" textlink="">
      <xdr:nvSpPr>
        <xdr:cNvPr id="557" name="テキスト ボックス 556"/>
        <xdr:cNvSpPr txBox="1"/>
      </xdr:nvSpPr>
      <xdr:spPr>
        <a:xfrm>
          <a:off x="14325111" y="592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170869</xdr:rowOff>
    </xdr:from>
    <xdr:to>
      <xdr:col>72</xdr:col>
      <xdr:colOff>38100</xdr:colOff>
      <xdr:row>37</xdr:row>
      <xdr:rowOff>101019</xdr:rowOff>
    </xdr:to>
    <xdr:sp macro="" textlink="">
      <xdr:nvSpPr>
        <xdr:cNvPr id="558" name="楕円 557"/>
        <xdr:cNvSpPr/>
      </xdr:nvSpPr>
      <xdr:spPr>
        <a:xfrm>
          <a:off x="13652500" y="634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117546</xdr:rowOff>
    </xdr:from>
    <xdr:ext cx="534377" cy="259045"/>
    <xdr:sp macro="" textlink="">
      <xdr:nvSpPr>
        <xdr:cNvPr id="559" name="テキスト ボックス 558"/>
        <xdr:cNvSpPr txBox="1"/>
      </xdr:nvSpPr>
      <xdr:spPr>
        <a:xfrm>
          <a:off x="13436111" y="611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99416</xdr:rowOff>
    </xdr:from>
    <xdr:to>
      <xdr:col>67</xdr:col>
      <xdr:colOff>101600</xdr:colOff>
      <xdr:row>34</xdr:row>
      <xdr:rowOff>29566</xdr:rowOff>
    </xdr:to>
    <xdr:sp macro="" textlink="">
      <xdr:nvSpPr>
        <xdr:cNvPr id="560" name="楕円 559"/>
        <xdr:cNvSpPr/>
      </xdr:nvSpPr>
      <xdr:spPr>
        <a:xfrm>
          <a:off x="12763500" y="575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46093</xdr:rowOff>
    </xdr:from>
    <xdr:ext cx="534377" cy="259045"/>
    <xdr:sp macro="" textlink="">
      <xdr:nvSpPr>
        <xdr:cNvPr id="561" name="テキスト ボックス 560"/>
        <xdr:cNvSpPr txBox="1"/>
      </xdr:nvSpPr>
      <xdr:spPr>
        <a:xfrm>
          <a:off x="12547111" y="553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2" name="正方形/長方形 56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3" name="正方形/長方形 56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4" name="正方形/長方形 56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5" name="正方形/長方形 56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6" name="正方形/長方形 56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7" name="正方形/長方形 56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8" name="正方形/長方形 56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9" name="正方形/長方形 56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70" name="テキスト ボックス 56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1" name="直線コネクタ 57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2" name="テキスト ボックス 57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73" name="直線コネクタ 57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74" name="テキスト ボックス 57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5" name="直線コネクタ 57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6" name="テキスト ボックス 57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7" name="直線コネクタ 57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8" name="テキスト ボックス 57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9" name="直線コネクタ 57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80" name="テキスト ボックス 57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81" name="直線コネクタ 58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82" name="テキスト ボックス 58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79667</xdr:rowOff>
    </xdr:from>
    <xdr:to>
      <xdr:col>85</xdr:col>
      <xdr:colOff>126364</xdr:colOff>
      <xdr:row>59</xdr:row>
      <xdr:rowOff>85572</xdr:rowOff>
    </xdr:to>
    <xdr:cxnSp macro="">
      <xdr:nvCxnSpPr>
        <xdr:cNvPr id="586" name="直線コネクタ 585"/>
        <xdr:cNvCxnSpPr/>
      </xdr:nvCxnSpPr>
      <xdr:spPr>
        <a:xfrm flipV="1">
          <a:off x="16317595" y="8823617"/>
          <a:ext cx="1269" cy="1377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89399</xdr:rowOff>
    </xdr:from>
    <xdr:ext cx="534377" cy="259045"/>
    <xdr:sp macro="" textlink="">
      <xdr:nvSpPr>
        <xdr:cNvPr id="587" name="教育費最小値テキスト"/>
        <xdr:cNvSpPr txBox="1"/>
      </xdr:nvSpPr>
      <xdr:spPr>
        <a:xfrm>
          <a:off x="16370300" y="1020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85572</xdr:rowOff>
    </xdr:from>
    <xdr:to>
      <xdr:col>86</xdr:col>
      <xdr:colOff>25400</xdr:colOff>
      <xdr:row>59</xdr:row>
      <xdr:rowOff>85572</xdr:rowOff>
    </xdr:to>
    <xdr:cxnSp macro="">
      <xdr:nvCxnSpPr>
        <xdr:cNvPr id="588" name="直線コネクタ 587"/>
        <xdr:cNvCxnSpPr/>
      </xdr:nvCxnSpPr>
      <xdr:spPr>
        <a:xfrm>
          <a:off x="16230600" y="10201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26344</xdr:rowOff>
    </xdr:from>
    <xdr:ext cx="599010" cy="259045"/>
    <xdr:sp macro="" textlink="">
      <xdr:nvSpPr>
        <xdr:cNvPr id="589" name="教育費最大値テキスト"/>
        <xdr:cNvSpPr txBox="1"/>
      </xdr:nvSpPr>
      <xdr:spPr>
        <a:xfrm>
          <a:off x="16370300" y="8598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135,227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79667</xdr:rowOff>
    </xdr:from>
    <xdr:to>
      <xdr:col>86</xdr:col>
      <xdr:colOff>25400</xdr:colOff>
      <xdr:row>51</xdr:row>
      <xdr:rowOff>79667</xdr:rowOff>
    </xdr:to>
    <xdr:cxnSp macro="">
      <xdr:nvCxnSpPr>
        <xdr:cNvPr id="590" name="直線コネクタ 589"/>
        <xdr:cNvCxnSpPr/>
      </xdr:nvCxnSpPr>
      <xdr:spPr>
        <a:xfrm>
          <a:off x="16230600" y="882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45009</xdr:rowOff>
    </xdr:from>
    <xdr:to>
      <xdr:col>85</xdr:col>
      <xdr:colOff>127000</xdr:colOff>
      <xdr:row>58</xdr:row>
      <xdr:rowOff>142151</xdr:rowOff>
    </xdr:to>
    <xdr:cxnSp macro="">
      <xdr:nvCxnSpPr>
        <xdr:cNvPr id="591" name="直線コネクタ 590"/>
        <xdr:cNvCxnSpPr/>
      </xdr:nvCxnSpPr>
      <xdr:spPr>
        <a:xfrm>
          <a:off x="15481300" y="9989109"/>
          <a:ext cx="838200" cy="97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13695</xdr:rowOff>
    </xdr:from>
    <xdr:ext cx="534377" cy="259045"/>
    <xdr:sp macro="" textlink="">
      <xdr:nvSpPr>
        <xdr:cNvPr id="592" name="教育費平均値テキスト"/>
        <xdr:cNvSpPr txBox="1"/>
      </xdr:nvSpPr>
      <xdr:spPr>
        <a:xfrm>
          <a:off x="16370300" y="9614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162268</xdr:rowOff>
    </xdr:from>
    <xdr:to>
      <xdr:col>85</xdr:col>
      <xdr:colOff>177800</xdr:colOff>
      <xdr:row>57</xdr:row>
      <xdr:rowOff>92418</xdr:rowOff>
    </xdr:to>
    <xdr:sp macro="" textlink="">
      <xdr:nvSpPr>
        <xdr:cNvPr id="593" name="フローチャート: 判断 592"/>
        <xdr:cNvSpPr/>
      </xdr:nvSpPr>
      <xdr:spPr>
        <a:xfrm>
          <a:off x="16268700" y="976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123761</xdr:rowOff>
    </xdr:from>
    <xdr:to>
      <xdr:col>81</xdr:col>
      <xdr:colOff>50800</xdr:colOff>
      <xdr:row>58</xdr:row>
      <xdr:rowOff>45009</xdr:rowOff>
    </xdr:to>
    <xdr:cxnSp macro="">
      <xdr:nvCxnSpPr>
        <xdr:cNvPr id="594" name="直線コネクタ 593"/>
        <xdr:cNvCxnSpPr/>
      </xdr:nvCxnSpPr>
      <xdr:spPr>
        <a:xfrm>
          <a:off x="14592300" y="9896411"/>
          <a:ext cx="889000" cy="9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48628</xdr:rowOff>
    </xdr:from>
    <xdr:to>
      <xdr:col>81</xdr:col>
      <xdr:colOff>101600</xdr:colOff>
      <xdr:row>57</xdr:row>
      <xdr:rowOff>150228</xdr:rowOff>
    </xdr:to>
    <xdr:sp macro="" textlink="">
      <xdr:nvSpPr>
        <xdr:cNvPr id="595" name="フローチャート: 判断 594"/>
        <xdr:cNvSpPr/>
      </xdr:nvSpPr>
      <xdr:spPr>
        <a:xfrm>
          <a:off x="15430500" y="982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166755</xdr:rowOff>
    </xdr:from>
    <xdr:ext cx="534377" cy="259045"/>
    <xdr:sp macro="" textlink="">
      <xdr:nvSpPr>
        <xdr:cNvPr id="596" name="テキスト ボックス 595"/>
        <xdr:cNvSpPr txBox="1"/>
      </xdr:nvSpPr>
      <xdr:spPr>
        <a:xfrm>
          <a:off x="15214111" y="959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165354</xdr:rowOff>
    </xdr:from>
    <xdr:to>
      <xdr:col>76</xdr:col>
      <xdr:colOff>114300</xdr:colOff>
      <xdr:row>57</xdr:row>
      <xdr:rowOff>123761</xdr:rowOff>
    </xdr:to>
    <xdr:cxnSp macro="">
      <xdr:nvCxnSpPr>
        <xdr:cNvPr id="597" name="直線コネクタ 596"/>
        <xdr:cNvCxnSpPr/>
      </xdr:nvCxnSpPr>
      <xdr:spPr>
        <a:xfrm>
          <a:off x="13703300" y="9423654"/>
          <a:ext cx="889000" cy="472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25946</xdr:rowOff>
    </xdr:from>
    <xdr:to>
      <xdr:col>76</xdr:col>
      <xdr:colOff>165100</xdr:colOff>
      <xdr:row>57</xdr:row>
      <xdr:rowOff>127546</xdr:rowOff>
    </xdr:to>
    <xdr:sp macro="" textlink="">
      <xdr:nvSpPr>
        <xdr:cNvPr id="598" name="フローチャート: 判断 597"/>
        <xdr:cNvSpPr/>
      </xdr:nvSpPr>
      <xdr:spPr>
        <a:xfrm>
          <a:off x="14541500" y="97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144073</xdr:rowOff>
    </xdr:from>
    <xdr:ext cx="534377" cy="259045"/>
    <xdr:sp macro="" textlink="">
      <xdr:nvSpPr>
        <xdr:cNvPr id="599" name="テキスト ボックス 598"/>
        <xdr:cNvSpPr txBox="1"/>
      </xdr:nvSpPr>
      <xdr:spPr>
        <a:xfrm>
          <a:off x="14325111" y="957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165354</xdr:rowOff>
    </xdr:from>
    <xdr:to>
      <xdr:col>71</xdr:col>
      <xdr:colOff>177800</xdr:colOff>
      <xdr:row>57</xdr:row>
      <xdr:rowOff>147751</xdr:rowOff>
    </xdr:to>
    <xdr:cxnSp macro="">
      <xdr:nvCxnSpPr>
        <xdr:cNvPr id="600" name="直線コネクタ 599"/>
        <xdr:cNvCxnSpPr/>
      </xdr:nvCxnSpPr>
      <xdr:spPr>
        <a:xfrm flipV="1">
          <a:off x="12814300" y="9423654"/>
          <a:ext cx="889000" cy="496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51701</xdr:rowOff>
    </xdr:from>
    <xdr:to>
      <xdr:col>72</xdr:col>
      <xdr:colOff>38100</xdr:colOff>
      <xdr:row>57</xdr:row>
      <xdr:rowOff>153301</xdr:rowOff>
    </xdr:to>
    <xdr:sp macro="" textlink="">
      <xdr:nvSpPr>
        <xdr:cNvPr id="601" name="フローチャート: 判断 600"/>
        <xdr:cNvSpPr/>
      </xdr:nvSpPr>
      <xdr:spPr>
        <a:xfrm>
          <a:off x="13652500" y="982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144428</xdr:rowOff>
    </xdr:from>
    <xdr:ext cx="534377" cy="259045"/>
    <xdr:sp macro="" textlink="">
      <xdr:nvSpPr>
        <xdr:cNvPr id="602" name="テキスト ボックス 601"/>
        <xdr:cNvSpPr txBox="1"/>
      </xdr:nvSpPr>
      <xdr:spPr>
        <a:xfrm>
          <a:off x="13436111" y="991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169659</xdr:rowOff>
    </xdr:from>
    <xdr:to>
      <xdr:col>67</xdr:col>
      <xdr:colOff>101600</xdr:colOff>
      <xdr:row>57</xdr:row>
      <xdr:rowOff>99809</xdr:rowOff>
    </xdr:to>
    <xdr:sp macro="" textlink="">
      <xdr:nvSpPr>
        <xdr:cNvPr id="603" name="フローチャート: 判断 602"/>
        <xdr:cNvSpPr/>
      </xdr:nvSpPr>
      <xdr:spPr>
        <a:xfrm>
          <a:off x="12763500" y="977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116336</xdr:rowOff>
    </xdr:from>
    <xdr:ext cx="534377" cy="259045"/>
    <xdr:sp macro="" textlink="">
      <xdr:nvSpPr>
        <xdr:cNvPr id="604" name="テキスト ボックス 603"/>
        <xdr:cNvSpPr txBox="1"/>
      </xdr:nvSpPr>
      <xdr:spPr>
        <a:xfrm>
          <a:off x="12547111" y="954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91351</xdr:rowOff>
    </xdr:from>
    <xdr:to>
      <xdr:col>85</xdr:col>
      <xdr:colOff>177800</xdr:colOff>
      <xdr:row>59</xdr:row>
      <xdr:rowOff>21501</xdr:rowOff>
    </xdr:to>
    <xdr:sp macro="" textlink="">
      <xdr:nvSpPr>
        <xdr:cNvPr id="610" name="楕円 609"/>
        <xdr:cNvSpPr/>
      </xdr:nvSpPr>
      <xdr:spPr>
        <a:xfrm>
          <a:off x="16268700" y="1003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6278</xdr:rowOff>
    </xdr:from>
    <xdr:ext cx="534377" cy="259045"/>
    <xdr:sp macro="" textlink="">
      <xdr:nvSpPr>
        <xdr:cNvPr id="611" name="教育費該当値テキスト"/>
        <xdr:cNvSpPr txBox="1"/>
      </xdr:nvSpPr>
      <xdr:spPr>
        <a:xfrm>
          <a:off x="16370300" y="995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165659</xdr:rowOff>
    </xdr:from>
    <xdr:to>
      <xdr:col>81</xdr:col>
      <xdr:colOff>101600</xdr:colOff>
      <xdr:row>58</xdr:row>
      <xdr:rowOff>95809</xdr:rowOff>
    </xdr:to>
    <xdr:sp macro="" textlink="">
      <xdr:nvSpPr>
        <xdr:cNvPr id="612" name="楕円 611"/>
        <xdr:cNvSpPr/>
      </xdr:nvSpPr>
      <xdr:spPr>
        <a:xfrm>
          <a:off x="15430500" y="993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86936</xdr:rowOff>
    </xdr:from>
    <xdr:ext cx="534377" cy="259045"/>
    <xdr:sp macro="" textlink="">
      <xdr:nvSpPr>
        <xdr:cNvPr id="613" name="テキスト ボックス 612"/>
        <xdr:cNvSpPr txBox="1"/>
      </xdr:nvSpPr>
      <xdr:spPr>
        <a:xfrm>
          <a:off x="15214111" y="10031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72961</xdr:rowOff>
    </xdr:from>
    <xdr:to>
      <xdr:col>76</xdr:col>
      <xdr:colOff>165100</xdr:colOff>
      <xdr:row>58</xdr:row>
      <xdr:rowOff>3111</xdr:rowOff>
    </xdr:to>
    <xdr:sp macro="" textlink="">
      <xdr:nvSpPr>
        <xdr:cNvPr id="614" name="楕円 613"/>
        <xdr:cNvSpPr/>
      </xdr:nvSpPr>
      <xdr:spPr>
        <a:xfrm>
          <a:off x="14541500" y="984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165688</xdr:rowOff>
    </xdr:from>
    <xdr:ext cx="534377" cy="259045"/>
    <xdr:sp macro="" textlink="">
      <xdr:nvSpPr>
        <xdr:cNvPr id="615" name="テキスト ボックス 614"/>
        <xdr:cNvSpPr txBox="1"/>
      </xdr:nvSpPr>
      <xdr:spPr>
        <a:xfrm>
          <a:off x="14325111" y="993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114554</xdr:rowOff>
    </xdr:from>
    <xdr:to>
      <xdr:col>72</xdr:col>
      <xdr:colOff>38100</xdr:colOff>
      <xdr:row>55</xdr:row>
      <xdr:rowOff>44704</xdr:rowOff>
    </xdr:to>
    <xdr:sp macro="" textlink="">
      <xdr:nvSpPr>
        <xdr:cNvPr id="616" name="楕円 615"/>
        <xdr:cNvSpPr/>
      </xdr:nvSpPr>
      <xdr:spPr>
        <a:xfrm>
          <a:off x="13652500" y="937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61231</xdr:rowOff>
    </xdr:from>
    <xdr:ext cx="534377" cy="259045"/>
    <xdr:sp macro="" textlink="">
      <xdr:nvSpPr>
        <xdr:cNvPr id="617" name="テキスト ボックス 616"/>
        <xdr:cNvSpPr txBox="1"/>
      </xdr:nvSpPr>
      <xdr:spPr>
        <a:xfrm>
          <a:off x="13436111" y="9148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96951</xdr:rowOff>
    </xdr:from>
    <xdr:to>
      <xdr:col>67</xdr:col>
      <xdr:colOff>101600</xdr:colOff>
      <xdr:row>58</xdr:row>
      <xdr:rowOff>27101</xdr:rowOff>
    </xdr:to>
    <xdr:sp macro="" textlink="">
      <xdr:nvSpPr>
        <xdr:cNvPr id="618" name="楕円 617"/>
        <xdr:cNvSpPr/>
      </xdr:nvSpPr>
      <xdr:spPr>
        <a:xfrm>
          <a:off x="12763500" y="986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18228</xdr:rowOff>
    </xdr:from>
    <xdr:ext cx="534377" cy="259045"/>
    <xdr:sp macro="" textlink="">
      <xdr:nvSpPr>
        <xdr:cNvPr id="619" name="テキスト ボックス 618"/>
        <xdr:cNvSpPr txBox="1"/>
      </xdr:nvSpPr>
      <xdr:spPr>
        <a:xfrm>
          <a:off x="12547111" y="9962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30" name="直線コネクタ 62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1" name="テキスト ボックス 63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2" name="直線コネクタ 63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33" name="テキスト ボックス 63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4" name="直線コネクタ 63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5" name="テキスト ボックス 63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6" name="直線コネクタ 63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7" name="テキスト ボックス 63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8" name="直線コネクタ 63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9" name="テキスト ボックス 63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0" name="直線コネクタ 63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1" name="テキスト ボックス 64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65875</xdr:rowOff>
    </xdr:from>
    <xdr:to>
      <xdr:col>85</xdr:col>
      <xdr:colOff>126364</xdr:colOff>
      <xdr:row>79</xdr:row>
      <xdr:rowOff>44450</xdr:rowOff>
    </xdr:to>
    <xdr:cxnSp macro="">
      <xdr:nvCxnSpPr>
        <xdr:cNvPr id="643" name="直線コネクタ 642"/>
        <xdr:cNvCxnSpPr/>
      </xdr:nvCxnSpPr>
      <xdr:spPr>
        <a:xfrm flipV="1">
          <a:off x="16317595" y="12067375"/>
          <a:ext cx="1269" cy="152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5" name="直線コネクタ 64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12552</xdr:rowOff>
    </xdr:from>
    <xdr:ext cx="599010" cy="259045"/>
    <xdr:sp macro="" textlink="">
      <xdr:nvSpPr>
        <xdr:cNvPr id="646" name="災害復旧費最大値テキスト"/>
        <xdr:cNvSpPr txBox="1"/>
      </xdr:nvSpPr>
      <xdr:spPr>
        <a:xfrm>
          <a:off x="16370300" y="11842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119,813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65875</xdr:rowOff>
    </xdr:from>
    <xdr:to>
      <xdr:col>86</xdr:col>
      <xdr:colOff>25400</xdr:colOff>
      <xdr:row>70</xdr:row>
      <xdr:rowOff>65875</xdr:rowOff>
    </xdr:to>
    <xdr:cxnSp macro="">
      <xdr:nvCxnSpPr>
        <xdr:cNvPr id="647" name="直線コネクタ 646"/>
        <xdr:cNvCxnSpPr/>
      </xdr:nvCxnSpPr>
      <xdr:spPr>
        <a:xfrm>
          <a:off x="16230600" y="120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19483</xdr:rowOff>
    </xdr:from>
    <xdr:to>
      <xdr:col>85</xdr:col>
      <xdr:colOff>127000</xdr:colOff>
      <xdr:row>79</xdr:row>
      <xdr:rowOff>22428</xdr:rowOff>
    </xdr:to>
    <xdr:cxnSp macro="">
      <xdr:nvCxnSpPr>
        <xdr:cNvPr id="648" name="直線コネクタ 647"/>
        <xdr:cNvCxnSpPr/>
      </xdr:nvCxnSpPr>
      <xdr:spPr>
        <a:xfrm flipV="1">
          <a:off x="15481300" y="13564033"/>
          <a:ext cx="838200" cy="2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106456</xdr:rowOff>
    </xdr:from>
    <xdr:ext cx="469744" cy="259045"/>
    <xdr:sp macro="" textlink="">
      <xdr:nvSpPr>
        <xdr:cNvPr id="649" name="災害復旧費平均値テキスト"/>
        <xdr:cNvSpPr txBox="1"/>
      </xdr:nvSpPr>
      <xdr:spPr>
        <a:xfrm>
          <a:off x="16370300" y="13308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83579</xdr:rowOff>
    </xdr:from>
    <xdr:to>
      <xdr:col>85</xdr:col>
      <xdr:colOff>177800</xdr:colOff>
      <xdr:row>79</xdr:row>
      <xdr:rowOff>13729</xdr:rowOff>
    </xdr:to>
    <xdr:sp macro="" textlink="">
      <xdr:nvSpPr>
        <xdr:cNvPr id="650" name="フローチャート: 判断 649"/>
        <xdr:cNvSpPr/>
      </xdr:nvSpPr>
      <xdr:spPr>
        <a:xfrm>
          <a:off x="16268700" y="1345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22428</xdr:rowOff>
    </xdr:from>
    <xdr:to>
      <xdr:col>81</xdr:col>
      <xdr:colOff>50800</xdr:colOff>
      <xdr:row>79</xdr:row>
      <xdr:rowOff>33350</xdr:rowOff>
    </xdr:to>
    <xdr:cxnSp macro="">
      <xdr:nvCxnSpPr>
        <xdr:cNvPr id="651" name="直線コネクタ 650"/>
        <xdr:cNvCxnSpPr/>
      </xdr:nvCxnSpPr>
      <xdr:spPr>
        <a:xfrm flipV="1">
          <a:off x="14592300" y="13566978"/>
          <a:ext cx="889000" cy="10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93090</xdr:rowOff>
    </xdr:from>
    <xdr:to>
      <xdr:col>81</xdr:col>
      <xdr:colOff>101600</xdr:colOff>
      <xdr:row>79</xdr:row>
      <xdr:rowOff>23240</xdr:rowOff>
    </xdr:to>
    <xdr:sp macro="" textlink="">
      <xdr:nvSpPr>
        <xdr:cNvPr id="652" name="フローチャート: 判断 651"/>
        <xdr:cNvSpPr/>
      </xdr:nvSpPr>
      <xdr:spPr>
        <a:xfrm>
          <a:off x="15430500" y="134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39767</xdr:rowOff>
    </xdr:from>
    <xdr:ext cx="469744" cy="259045"/>
    <xdr:sp macro="" textlink="">
      <xdr:nvSpPr>
        <xdr:cNvPr id="653" name="テキスト ボックス 652"/>
        <xdr:cNvSpPr txBox="1"/>
      </xdr:nvSpPr>
      <xdr:spPr>
        <a:xfrm>
          <a:off x="15246428" y="132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33350</xdr:rowOff>
    </xdr:from>
    <xdr:to>
      <xdr:col>76</xdr:col>
      <xdr:colOff>114300</xdr:colOff>
      <xdr:row>79</xdr:row>
      <xdr:rowOff>39129</xdr:rowOff>
    </xdr:to>
    <xdr:cxnSp macro="">
      <xdr:nvCxnSpPr>
        <xdr:cNvPr id="654" name="直線コネクタ 653"/>
        <xdr:cNvCxnSpPr/>
      </xdr:nvCxnSpPr>
      <xdr:spPr>
        <a:xfrm flipV="1">
          <a:off x="13703300" y="13577900"/>
          <a:ext cx="889000" cy="5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107214</xdr:rowOff>
    </xdr:from>
    <xdr:to>
      <xdr:col>76</xdr:col>
      <xdr:colOff>165100</xdr:colOff>
      <xdr:row>79</xdr:row>
      <xdr:rowOff>37364</xdr:rowOff>
    </xdr:to>
    <xdr:sp macro="" textlink="">
      <xdr:nvSpPr>
        <xdr:cNvPr id="655" name="フローチャート: 判断 654"/>
        <xdr:cNvSpPr/>
      </xdr:nvSpPr>
      <xdr:spPr>
        <a:xfrm>
          <a:off x="14541500" y="13480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53891</xdr:rowOff>
    </xdr:from>
    <xdr:ext cx="469744" cy="259045"/>
    <xdr:sp macro="" textlink="">
      <xdr:nvSpPr>
        <xdr:cNvPr id="656" name="テキスト ボックス 655"/>
        <xdr:cNvSpPr txBox="1"/>
      </xdr:nvSpPr>
      <xdr:spPr>
        <a:xfrm>
          <a:off x="14357428" y="13255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39129</xdr:rowOff>
    </xdr:from>
    <xdr:to>
      <xdr:col>71</xdr:col>
      <xdr:colOff>177800</xdr:colOff>
      <xdr:row>79</xdr:row>
      <xdr:rowOff>43853</xdr:rowOff>
    </xdr:to>
    <xdr:cxnSp macro="">
      <xdr:nvCxnSpPr>
        <xdr:cNvPr id="657" name="直線コネクタ 656"/>
        <xdr:cNvCxnSpPr/>
      </xdr:nvCxnSpPr>
      <xdr:spPr>
        <a:xfrm flipV="1">
          <a:off x="12814300" y="13583679"/>
          <a:ext cx="889000" cy="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139928</xdr:rowOff>
    </xdr:from>
    <xdr:to>
      <xdr:col>72</xdr:col>
      <xdr:colOff>38100</xdr:colOff>
      <xdr:row>79</xdr:row>
      <xdr:rowOff>70078</xdr:rowOff>
    </xdr:to>
    <xdr:sp macro="" textlink="">
      <xdr:nvSpPr>
        <xdr:cNvPr id="658" name="フローチャート: 判断 657"/>
        <xdr:cNvSpPr/>
      </xdr:nvSpPr>
      <xdr:spPr>
        <a:xfrm>
          <a:off x="13652500" y="1351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86605</xdr:rowOff>
    </xdr:from>
    <xdr:ext cx="469744" cy="259045"/>
    <xdr:sp macro="" textlink="">
      <xdr:nvSpPr>
        <xdr:cNvPr id="659" name="テキスト ボックス 658"/>
        <xdr:cNvSpPr txBox="1"/>
      </xdr:nvSpPr>
      <xdr:spPr>
        <a:xfrm>
          <a:off x="13468428" y="1328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128029</xdr:rowOff>
    </xdr:from>
    <xdr:to>
      <xdr:col>67</xdr:col>
      <xdr:colOff>101600</xdr:colOff>
      <xdr:row>79</xdr:row>
      <xdr:rowOff>58179</xdr:rowOff>
    </xdr:to>
    <xdr:sp macro="" textlink="">
      <xdr:nvSpPr>
        <xdr:cNvPr id="660" name="フローチャート: 判断 659"/>
        <xdr:cNvSpPr/>
      </xdr:nvSpPr>
      <xdr:spPr>
        <a:xfrm>
          <a:off x="12763500" y="135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74706</xdr:rowOff>
    </xdr:from>
    <xdr:ext cx="469744" cy="259045"/>
    <xdr:sp macro="" textlink="">
      <xdr:nvSpPr>
        <xdr:cNvPr id="661" name="テキスト ボックス 660"/>
        <xdr:cNvSpPr txBox="1"/>
      </xdr:nvSpPr>
      <xdr:spPr>
        <a:xfrm>
          <a:off x="12579428" y="1327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2" name="テキスト ボックス 66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3" name="テキスト ボックス 66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4" name="テキスト ボックス 66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5" name="テキスト ボックス 66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6" name="テキスト ボックス 66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140133</xdr:rowOff>
    </xdr:from>
    <xdr:to>
      <xdr:col>85</xdr:col>
      <xdr:colOff>177800</xdr:colOff>
      <xdr:row>79</xdr:row>
      <xdr:rowOff>70283</xdr:rowOff>
    </xdr:to>
    <xdr:sp macro="" textlink="">
      <xdr:nvSpPr>
        <xdr:cNvPr id="667" name="楕円 666"/>
        <xdr:cNvSpPr/>
      </xdr:nvSpPr>
      <xdr:spPr>
        <a:xfrm>
          <a:off x="16268700" y="1351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62007</xdr:rowOff>
    </xdr:from>
    <xdr:ext cx="469744" cy="259045"/>
    <xdr:sp macro="" textlink="">
      <xdr:nvSpPr>
        <xdr:cNvPr id="668" name="災害復旧費該当値テキスト"/>
        <xdr:cNvSpPr txBox="1"/>
      </xdr:nvSpPr>
      <xdr:spPr>
        <a:xfrm>
          <a:off x="16370300" y="13435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143078</xdr:rowOff>
    </xdr:from>
    <xdr:to>
      <xdr:col>81</xdr:col>
      <xdr:colOff>101600</xdr:colOff>
      <xdr:row>79</xdr:row>
      <xdr:rowOff>73228</xdr:rowOff>
    </xdr:to>
    <xdr:sp macro="" textlink="">
      <xdr:nvSpPr>
        <xdr:cNvPr id="669" name="楕円 668"/>
        <xdr:cNvSpPr/>
      </xdr:nvSpPr>
      <xdr:spPr>
        <a:xfrm>
          <a:off x="15430500" y="1351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64355</xdr:rowOff>
    </xdr:from>
    <xdr:ext cx="469744" cy="259045"/>
    <xdr:sp macro="" textlink="">
      <xdr:nvSpPr>
        <xdr:cNvPr id="670" name="テキスト ボックス 669"/>
        <xdr:cNvSpPr txBox="1"/>
      </xdr:nvSpPr>
      <xdr:spPr>
        <a:xfrm>
          <a:off x="15246428" y="13608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154000</xdr:rowOff>
    </xdr:from>
    <xdr:to>
      <xdr:col>76</xdr:col>
      <xdr:colOff>165100</xdr:colOff>
      <xdr:row>79</xdr:row>
      <xdr:rowOff>84150</xdr:rowOff>
    </xdr:to>
    <xdr:sp macro="" textlink="">
      <xdr:nvSpPr>
        <xdr:cNvPr id="671" name="楕円 670"/>
        <xdr:cNvSpPr/>
      </xdr:nvSpPr>
      <xdr:spPr>
        <a:xfrm>
          <a:off x="14541500" y="1352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75277</xdr:rowOff>
    </xdr:from>
    <xdr:ext cx="378565" cy="259045"/>
    <xdr:sp macro="" textlink="">
      <xdr:nvSpPr>
        <xdr:cNvPr id="672" name="テキスト ボックス 671"/>
        <xdr:cNvSpPr txBox="1"/>
      </xdr:nvSpPr>
      <xdr:spPr>
        <a:xfrm>
          <a:off x="14403017" y="13619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159779</xdr:rowOff>
    </xdr:from>
    <xdr:to>
      <xdr:col>72</xdr:col>
      <xdr:colOff>38100</xdr:colOff>
      <xdr:row>79</xdr:row>
      <xdr:rowOff>89929</xdr:rowOff>
    </xdr:to>
    <xdr:sp macro="" textlink="">
      <xdr:nvSpPr>
        <xdr:cNvPr id="673" name="楕円 672"/>
        <xdr:cNvSpPr/>
      </xdr:nvSpPr>
      <xdr:spPr>
        <a:xfrm>
          <a:off x="13652500" y="1353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81056</xdr:rowOff>
    </xdr:from>
    <xdr:ext cx="378565" cy="259045"/>
    <xdr:sp macro="" textlink="">
      <xdr:nvSpPr>
        <xdr:cNvPr id="674" name="テキスト ボックス 673"/>
        <xdr:cNvSpPr txBox="1"/>
      </xdr:nvSpPr>
      <xdr:spPr>
        <a:xfrm>
          <a:off x="13514017" y="136256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164503</xdr:rowOff>
    </xdr:from>
    <xdr:to>
      <xdr:col>67</xdr:col>
      <xdr:colOff>101600</xdr:colOff>
      <xdr:row>79</xdr:row>
      <xdr:rowOff>94653</xdr:rowOff>
    </xdr:to>
    <xdr:sp macro="" textlink="">
      <xdr:nvSpPr>
        <xdr:cNvPr id="675" name="楕円 674"/>
        <xdr:cNvSpPr/>
      </xdr:nvSpPr>
      <xdr:spPr>
        <a:xfrm>
          <a:off x="12763500" y="1353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85780</xdr:rowOff>
    </xdr:from>
    <xdr:ext cx="313932" cy="259045"/>
    <xdr:sp macro="" textlink="">
      <xdr:nvSpPr>
        <xdr:cNvPr id="676" name="テキスト ボックス 675"/>
        <xdr:cNvSpPr txBox="1"/>
      </xdr:nvSpPr>
      <xdr:spPr>
        <a:xfrm>
          <a:off x="12657333" y="136303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7" name="正方形/長方形 67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8" name="正方形/長方形 67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9" name="正方形/長方形 67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0" name="正方形/長方形 67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1" name="正方形/長方形 68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2" name="正方形/長方形 68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3" name="正方形/長方形 68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4" name="正方形/長方形 68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5" name="テキスト ボックス 68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6" name="直線コネクタ 68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8" name="テキスト ボックス 68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0" name="テキスト ボックス 68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2" name="テキスト ボックス 69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4" name="テキスト ボックス 69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6" name="テキスト ボックス 69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74955</xdr:rowOff>
    </xdr:from>
    <xdr:to>
      <xdr:col>85</xdr:col>
      <xdr:colOff>126364</xdr:colOff>
      <xdr:row>98</xdr:row>
      <xdr:rowOff>28181</xdr:rowOff>
    </xdr:to>
    <xdr:cxnSp macro="">
      <xdr:nvCxnSpPr>
        <xdr:cNvPr id="700" name="直線コネクタ 699"/>
        <xdr:cNvCxnSpPr/>
      </xdr:nvCxnSpPr>
      <xdr:spPr>
        <a:xfrm flipV="1">
          <a:off x="16317595" y="15505455"/>
          <a:ext cx="1269" cy="132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32008</xdr:rowOff>
    </xdr:from>
    <xdr:ext cx="534377" cy="259045"/>
    <xdr:sp macro="" textlink="">
      <xdr:nvSpPr>
        <xdr:cNvPr id="701" name="公債費最小値テキスト"/>
        <xdr:cNvSpPr txBox="1"/>
      </xdr:nvSpPr>
      <xdr:spPr>
        <a:xfrm>
          <a:off x="16370300" y="1683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28181</xdr:rowOff>
    </xdr:from>
    <xdr:to>
      <xdr:col>86</xdr:col>
      <xdr:colOff>25400</xdr:colOff>
      <xdr:row>98</xdr:row>
      <xdr:rowOff>28181</xdr:rowOff>
    </xdr:to>
    <xdr:cxnSp macro="">
      <xdr:nvCxnSpPr>
        <xdr:cNvPr id="702" name="直線コネクタ 701"/>
        <xdr:cNvCxnSpPr/>
      </xdr:nvCxnSpPr>
      <xdr:spPr>
        <a:xfrm>
          <a:off x="16230600" y="1683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21632</xdr:rowOff>
    </xdr:from>
    <xdr:ext cx="599010" cy="259045"/>
    <xdr:sp macro="" textlink="">
      <xdr:nvSpPr>
        <xdr:cNvPr id="703" name="公債費最大値テキスト"/>
        <xdr:cNvSpPr txBox="1"/>
      </xdr:nvSpPr>
      <xdr:spPr>
        <a:xfrm>
          <a:off x="16370300" y="15280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119,098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74955</xdr:rowOff>
    </xdr:from>
    <xdr:to>
      <xdr:col>86</xdr:col>
      <xdr:colOff>25400</xdr:colOff>
      <xdr:row>90</xdr:row>
      <xdr:rowOff>74955</xdr:rowOff>
    </xdr:to>
    <xdr:cxnSp macro="">
      <xdr:nvCxnSpPr>
        <xdr:cNvPr id="704" name="直線コネクタ 703"/>
        <xdr:cNvCxnSpPr/>
      </xdr:nvCxnSpPr>
      <xdr:spPr>
        <a:xfrm>
          <a:off x="16230600" y="15505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69202</xdr:rowOff>
    </xdr:from>
    <xdr:to>
      <xdr:col>85</xdr:col>
      <xdr:colOff>127000</xdr:colOff>
      <xdr:row>95</xdr:row>
      <xdr:rowOff>128460</xdr:rowOff>
    </xdr:to>
    <xdr:cxnSp macro="">
      <xdr:nvCxnSpPr>
        <xdr:cNvPr id="705" name="直線コネクタ 704"/>
        <xdr:cNvCxnSpPr/>
      </xdr:nvCxnSpPr>
      <xdr:spPr>
        <a:xfrm flipV="1">
          <a:off x="15481300" y="16356952"/>
          <a:ext cx="838200" cy="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3776</xdr:rowOff>
    </xdr:from>
    <xdr:ext cx="534377" cy="259045"/>
    <xdr:sp macro="" textlink="">
      <xdr:nvSpPr>
        <xdr:cNvPr id="706" name="公債費平均値テキスト"/>
        <xdr:cNvSpPr txBox="1"/>
      </xdr:nvSpPr>
      <xdr:spPr>
        <a:xfrm>
          <a:off x="16370300" y="16291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25349</xdr:rowOff>
    </xdr:from>
    <xdr:to>
      <xdr:col>85</xdr:col>
      <xdr:colOff>177800</xdr:colOff>
      <xdr:row>95</xdr:row>
      <xdr:rowOff>126949</xdr:rowOff>
    </xdr:to>
    <xdr:sp macro="" textlink="">
      <xdr:nvSpPr>
        <xdr:cNvPr id="707" name="フローチャート: 判断 706"/>
        <xdr:cNvSpPr/>
      </xdr:nvSpPr>
      <xdr:spPr>
        <a:xfrm>
          <a:off x="162687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128460</xdr:rowOff>
    </xdr:from>
    <xdr:to>
      <xdr:col>81</xdr:col>
      <xdr:colOff>50800</xdr:colOff>
      <xdr:row>95</xdr:row>
      <xdr:rowOff>140221</xdr:rowOff>
    </xdr:to>
    <xdr:cxnSp macro="">
      <xdr:nvCxnSpPr>
        <xdr:cNvPr id="708" name="直線コネクタ 707"/>
        <xdr:cNvCxnSpPr/>
      </xdr:nvCxnSpPr>
      <xdr:spPr>
        <a:xfrm flipV="1">
          <a:off x="14592300" y="16416210"/>
          <a:ext cx="889000" cy="1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39827</xdr:rowOff>
    </xdr:from>
    <xdr:to>
      <xdr:col>81</xdr:col>
      <xdr:colOff>101600</xdr:colOff>
      <xdr:row>95</xdr:row>
      <xdr:rowOff>141427</xdr:rowOff>
    </xdr:to>
    <xdr:sp macro="" textlink="">
      <xdr:nvSpPr>
        <xdr:cNvPr id="709" name="フローチャート: 判断 708"/>
        <xdr:cNvSpPr/>
      </xdr:nvSpPr>
      <xdr:spPr>
        <a:xfrm>
          <a:off x="15430500" y="163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157954</xdr:rowOff>
    </xdr:from>
    <xdr:ext cx="534377" cy="259045"/>
    <xdr:sp macro="" textlink="">
      <xdr:nvSpPr>
        <xdr:cNvPr id="710" name="テキスト ボックス 709"/>
        <xdr:cNvSpPr txBox="1"/>
      </xdr:nvSpPr>
      <xdr:spPr>
        <a:xfrm>
          <a:off x="15214111" y="1610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140221</xdr:rowOff>
    </xdr:from>
    <xdr:to>
      <xdr:col>76</xdr:col>
      <xdr:colOff>114300</xdr:colOff>
      <xdr:row>95</xdr:row>
      <xdr:rowOff>159410</xdr:rowOff>
    </xdr:to>
    <xdr:cxnSp macro="">
      <xdr:nvCxnSpPr>
        <xdr:cNvPr id="711" name="直線コネクタ 710"/>
        <xdr:cNvCxnSpPr/>
      </xdr:nvCxnSpPr>
      <xdr:spPr>
        <a:xfrm flipV="1">
          <a:off x="13703300" y="16427971"/>
          <a:ext cx="889000" cy="1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32741</xdr:rowOff>
    </xdr:from>
    <xdr:to>
      <xdr:col>76</xdr:col>
      <xdr:colOff>165100</xdr:colOff>
      <xdr:row>95</xdr:row>
      <xdr:rowOff>134341</xdr:rowOff>
    </xdr:to>
    <xdr:sp macro="" textlink="">
      <xdr:nvSpPr>
        <xdr:cNvPr id="712" name="フローチャート: 判断 711"/>
        <xdr:cNvSpPr/>
      </xdr:nvSpPr>
      <xdr:spPr>
        <a:xfrm>
          <a:off x="145415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150868</xdr:rowOff>
    </xdr:from>
    <xdr:ext cx="534377" cy="259045"/>
    <xdr:sp macro="" textlink="">
      <xdr:nvSpPr>
        <xdr:cNvPr id="713" name="テキスト ボックス 712"/>
        <xdr:cNvSpPr txBox="1"/>
      </xdr:nvSpPr>
      <xdr:spPr>
        <a:xfrm>
          <a:off x="14325111" y="1609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40932</xdr:rowOff>
    </xdr:from>
    <xdr:to>
      <xdr:col>71</xdr:col>
      <xdr:colOff>177800</xdr:colOff>
      <xdr:row>95</xdr:row>
      <xdr:rowOff>159410</xdr:rowOff>
    </xdr:to>
    <xdr:cxnSp macro="">
      <xdr:nvCxnSpPr>
        <xdr:cNvPr id="714" name="直線コネクタ 713"/>
        <xdr:cNvCxnSpPr/>
      </xdr:nvCxnSpPr>
      <xdr:spPr>
        <a:xfrm>
          <a:off x="12814300" y="16157232"/>
          <a:ext cx="889000" cy="289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10846</xdr:rowOff>
    </xdr:from>
    <xdr:to>
      <xdr:col>72</xdr:col>
      <xdr:colOff>38100</xdr:colOff>
      <xdr:row>95</xdr:row>
      <xdr:rowOff>112446</xdr:rowOff>
    </xdr:to>
    <xdr:sp macro="" textlink="">
      <xdr:nvSpPr>
        <xdr:cNvPr id="715" name="フローチャート: 判断 714"/>
        <xdr:cNvSpPr/>
      </xdr:nvSpPr>
      <xdr:spPr>
        <a:xfrm>
          <a:off x="13652500" y="162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128973</xdr:rowOff>
    </xdr:from>
    <xdr:ext cx="534377" cy="259045"/>
    <xdr:sp macro="" textlink="">
      <xdr:nvSpPr>
        <xdr:cNvPr id="716" name="テキスト ボックス 715"/>
        <xdr:cNvSpPr txBox="1"/>
      </xdr:nvSpPr>
      <xdr:spPr>
        <a:xfrm>
          <a:off x="13436111" y="1607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150622</xdr:rowOff>
    </xdr:from>
    <xdr:to>
      <xdr:col>67</xdr:col>
      <xdr:colOff>101600</xdr:colOff>
      <xdr:row>95</xdr:row>
      <xdr:rowOff>80772</xdr:rowOff>
    </xdr:to>
    <xdr:sp macro="" textlink="">
      <xdr:nvSpPr>
        <xdr:cNvPr id="717" name="フローチャート: 判断 716"/>
        <xdr:cNvSpPr/>
      </xdr:nvSpPr>
      <xdr:spPr>
        <a:xfrm>
          <a:off x="12763500" y="1626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71899</xdr:rowOff>
    </xdr:from>
    <xdr:ext cx="534377" cy="259045"/>
    <xdr:sp macro="" textlink="">
      <xdr:nvSpPr>
        <xdr:cNvPr id="718" name="テキスト ボックス 717"/>
        <xdr:cNvSpPr txBox="1"/>
      </xdr:nvSpPr>
      <xdr:spPr>
        <a:xfrm>
          <a:off x="12547111" y="1635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18402</xdr:rowOff>
    </xdr:from>
    <xdr:to>
      <xdr:col>85</xdr:col>
      <xdr:colOff>177800</xdr:colOff>
      <xdr:row>95</xdr:row>
      <xdr:rowOff>120002</xdr:rowOff>
    </xdr:to>
    <xdr:sp macro="" textlink="">
      <xdr:nvSpPr>
        <xdr:cNvPr id="724" name="楕円 723"/>
        <xdr:cNvSpPr/>
      </xdr:nvSpPr>
      <xdr:spPr>
        <a:xfrm>
          <a:off x="16268700" y="1630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41279</xdr:rowOff>
    </xdr:from>
    <xdr:ext cx="534377" cy="259045"/>
    <xdr:sp macro="" textlink="">
      <xdr:nvSpPr>
        <xdr:cNvPr id="725" name="公債費該当値テキスト"/>
        <xdr:cNvSpPr txBox="1"/>
      </xdr:nvSpPr>
      <xdr:spPr>
        <a:xfrm>
          <a:off x="16370300" y="1615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77660</xdr:rowOff>
    </xdr:from>
    <xdr:to>
      <xdr:col>81</xdr:col>
      <xdr:colOff>101600</xdr:colOff>
      <xdr:row>96</xdr:row>
      <xdr:rowOff>7810</xdr:rowOff>
    </xdr:to>
    <xdr:sp macro="" textlink="">
      <xdr:nvSpPr>
        <xdr:cNvPr id="726" name="楕円 725"/>
        <xdr:cNvSpPr/>
      </xdr:nvSpPr>
      <xdr:spPr>
        <a:xfrm>
          <a:off x="15430500" y="1636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170387</xdr:rowOff>
    </xdr:from>
    <xdr:ext cx="534377" cy="259045"/>
    <xdr:sp macro="" textlink="">
      <xdr:nvSpPr>
        <xdr:cNvPr id="727" name="テキスト ボックス 726"/>
        <xdr:cNvSpPr txBox="1"/>
      </xdr:nvSpPr>
      <xdr:spPr>
        <a:xfrm>
          <a:off x="15214111" y="1645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89421</xdr:rowOff>
    </xdr:from>
    <xdr:to>
      <xdr:col>76</xdr:col>
      <xdr:colOff>165100</xdr:colOff>
      <xdr:row>96</xdr:row>
      <xdr:rowOff>19571</xdr:rowOff>
    </xdr:to>
    <xdr:sp macro="" textlink="">
      <xdr:nvSpPr>
        <xdr:cNvPr id="728" name="楕円 727"/>
        <xdr:cNvSpPr/>
      </xdr:nvSpPr>
      <xdr:spPr>
        <a:xfrm>
          <a:off x="14541500" y="1637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10698</xdr:rowOff>
    </xdr:from>
    <xdr:ext cx="534377" cy="259045"/>
    <xdr:sp macro="" textlink="">
      <xdr:nvSpPr>
        <xdr:cNvPr id="729" name="テキスト ボックス 728"/>
        <xdr:cNvSpPr txBox="1"/>
      </xdr:nvSpPr>
      <xdr:spPr>
        <a:xfrm>
          <a:off x="14325111" y="1646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108610</xdr:rowOff>
    </xdr:from>
    <xdr:to>
      <xdr:col>72</xdr:col>
      <xdr:colOff>38100</xdr:colOff>
      <xdr:row>96</xdr:row>
      <xdr:rowOff>38760</xdr:rowOff>
    </xdr:to>
    <xdr:sp macro="" textlink="">
      <xdr:nvSpPr>
        <xdr:cNvPr id="730" name="楕円 729"/>
        <xdr:cNvSpPr/>
      </xdr:nvSpPr>
      <xdr:spPr>
        <a:xfrm>
          <a:off x="13652500" y="1639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29887</xdr:rowOff>
    </xdr:from>
    <xdr:ext cx="534377" cy="259045"/>
    <xdr:sp macro="" textlink="">
      <xdr:nvSpPr>
        <xdr:cNvPr id="731" name="テキスト ボックス 730"/>
        <xdr:cNvSpPr txBox="1"/>
      </xdr:nvSpPr>
      <xdr:spPr>
        <a:xfrm>
          <a:off x="13436111" y="16489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161582</xdr:rowOff>
    </xdr:from>
    <xdr:to>
      <xdr:col>67</xdr:col>
      <xdr:colOff>101600</xdr:colOff>
      <xdr:row>94</xdr:row>
      <xdr:rowOff>91732</xdr:rowOff>
    </xdr:to>
    <xdr:sp macro="" textlink="">
      <xdr:nvSpPr>
        <xdr:cNvPr id="732" name="楕円 731"/>
        <xdr:cNvSpPr/>
      </xdr:nvSpPr>
      <xdr:spPr>
        <a:xfrm>
          <a:off x="12763500" y="1610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108259</xdr:rowOff>
    </xdr:from>
    <xdr:ext cx="534377" cy="259045"/>
    <xdr:sp macro="" textlink="">
      <xdr:nvSpPr>
        <xdr:cNvPr id="733" name="テキスト ボックス 732"/>
        <xdr:cNvSpPr txBox="1"/>
      </xdr:nvSpPr>
      <xdr:spPr>
        <a:xfrm>
          <a:off x="12547111" y="1588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4" name="直線コネクタ 74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5" name="テキスト ボックス 74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6" name="直線コネクタ 74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47" name="テキスト ボックス 746"/>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8" name="直線コネクタ 74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9" name="テキスト ボックス 74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50" name="直線コネクタ 74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51" name="テキスト ボックス 75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3" name="テキスト ボックス 75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74778</xdr:rowOff>
    </xdr:from>
    <xdr:to>
      <xdr:col>116</xdr:col>
      <xdr:colOff>62864</xdr:colOff>
      <xdr:row>38</xdr:row>
      <xdr:rowOff>139700</xdr:rowOff>
    </xdr:to>
    <xdr:cxnSp macro="">
      <xdr:nvCxnSpPr>
        <xdr:cNvPr id="755" name="直線コネクタ 754"/>
        <xdr:cNvCxnSpPr/>
      </xdr:nvCxnSpPr>
      <xdr:spPr>
        <a:xfrm flipV="1">
          <a:off x="22159595" y="5218278"/>
          <a:ext cx="1269" cy="143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168724</xdr:rowOff>
    </xdr:from>
    <xdr:ext cx="249299" cy="259045"/>
    <xdr:sp macro="" textlink="">
      <xdr:nvSpPr>
        <xdr:cNvPr id="756" name="諸支出金最小値テキスト"/>
        <xdr:cNvSpPr txBox="1"/>
      </xdr:nvSpPr>
      <xdr:spPr>
        <a:xfrm>
          <a:off x="22212300" y="66838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7" name="直線コネクタ 75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21455</xdr:rowOff>
    </xdr:from>
    <xdr:ext cx="469744" cy="259045"/>
    <xdr:sp macro="" textlink="">
      <xdr:nvSpPr>
        <xdr:cNvPr id="758" name="諸支出金最大値テキスト"/>
        <xdr:cNvSpPr txBox="1"/>
      </xdr:nvSpPr>
      <xdr:spPr>
        <a:xfrm>
          <a:off x="22212300" y="499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74778</xdr:rowOff>
    </xdr:from>
    <xdr:to>
      <xdr:col>116</xdr:col>
      <xdr:colOff>152400</xdr:colOff>
      <xdr:row>30</xdr:row>
      <xdr:rowOff>74778</xdr:rowOff>
    </xdr:to>
    <xdr:cxnSp macro="">
      <xdr:nvCxnSpPr>
        <xdr:cNvPr id="759" name="直線コネクタ 758"/>
        <xdr:cNvCxnSpPr/>
      </xdr:nvCxnSpPr>
      <xdr:spPr>
        <a:xfrm>
          <a:off x="22072600" y="521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60" name="直線コネクタ 75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86174</xdr:rowOff>
    </xdr:from>
    <xdr:ext cx="313932" cy="259045"/>
    <xdr:sp macro="" textlink="">
      <xdr:nvSpPr>
        <xdr:cNvPr id="761" name="諸支出金平均値テキスト"/>
        <xdr:cNvSpPr txBox="1"/>
      </xdr:nvSpPr>
      <xdr:spPr>
        <a:xfrm>
          <a:off x="22212300" y="642982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63297</xdr:rowOff>
    </xdr:from>
    <xdr:to>
      <xdr:col>116</xdr:col>
      <xdr:colOff>114300</xdr:colOff>
      <xdr:row>38</xdr:row>
      <xdr:rowOff>164897</xdr:rowOff>
    </xdr:to>
    <xdr:sp macro="" textlink="">
      <xdr:nvSpPr>
        <xdr:cNvPr id="762" name="フローチャート: 判断 761"/>
        <xdr:cNvSpPr/>
      </xdr:nvSpPr>
      <xdr:spPr>
        <a:xfrm>
          <a:off x="22110700" y="657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3" name="直線コネクタ 76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36779</xdr:rowOff>
    </xdr:from>
    <xdr:to>
      <xdr:col>112</xdr:col>
      <xdr:colOff>38100</xdr:colOff>
      <xdr:row>38</xdr:row>
      <xdr:rowOff>138379</xdr:rowOff>
    </xdr:to>
    <xdr:sp macro="" textlink="">
      <xdr:nvSpPr>
        <xdr:cNvPr id="764" name="フローチャート: 判断 763"/>
        <xdr:cNvSpPr/>
      </xdr:nvSpPr>
      <xdr:spPr>
        <a:xfrm>
          <a:off x="21272500" y="655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154906</xdr:rowOff>
    </xdr:from>
    <xdr:ext cx="313932" cy="259045"/>
    <xdr:sp macro="" textlink="">
      <xdr:nvSpPr>
        <xdr:cNvPr id="765" name="テキスト ボックス 764"/>
        <xdr:cNvSpPr txBox="1"/>
      </xdr:nvSpPr>
      <xdr:spPr>
        <a:xfrm>
          <a:off x="21166333" y="63271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6" name="直線コネクタ 76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158852</xdr:rowOff>
    </xdr:from>
    <xdr:to>
      <xdr:col>107</xdr:col>
      <xdr:colOff>101600</xdr:colOff>
      <xdr:row>38</xdr:row>
      <xdr:rowOff>89002</xdr:rowOff>
    </xdr:to>
    <xdr:sp macro="" textlink="">
      <xdr:nvSpPr>
        <xdr:cNvPr id="767" name="フローチャート: 判断 766"/>
        <xdr:cNvSpPr/>
      </xdr:nvSpPr>
      <xdr:spPr>
        <a:xfrm>
          <a:off x="20383500" y="650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105529</xdr:rowOff>
    </xdr:from>
    <xdr:ext cx="378565" cy="259045"/>
    <xdr:sp macro="" textlink="">
      <xdr:nvSpPr>
        <xdr:cNvPr id="768" name="テキスト ボックス 767"/>
        <xdr:cNvSpPr txBox="1"/>
      </xdr:nvSpPr>
      <xdr:spPr>
        <a:xfrm>
          <a:off x="20245017" y="6277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9" name="直線コネクタ 76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140107</xdr:rowOff>
    </xdr:from>
    <xdr:to>
      <xdr:col>102</xdr:col>
      <xdr:colOff>165100</xdr:colOff>
      <xdr:row>37</xdr:row>
      <xdr:rowOff>70257</xdr:rowOff>
    </xdr:to>
    <xdr:sp macro="" textlink="">
      <xdr:nvSpPr>
        <xdr:cNvPr id="770" name="フローチャート: 判断 769"/>
        <xdr:cNvSpPr/>
      </xdr:nvSpPr>
      <xdr:spPr>
        <a:xfrm>
          <a:off x="19494500" y="631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86784</xdr:rowOff>
    </xdr:from>
    <xdr:ext cx="378565" cy="259045"/>
    <xdr:sp macro="" textlink="">
      <xdr:nvSpPr>
        <xdr:cNvPr id="771" name="テキスト ボックス 770"/>
        <xdr:cNvSpPr txBox="1"/>
      </xdr:nvSpPr>
      <xdr:spPr>
        <a:xfrm>
          <a:off x="19356017" y="6087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94843</xdr:rowOff>
    </xdr:from>
    <xdr:to>
      <xdr:col>98</xdr:col>
      <xdr:colOff>38100</xdr:colOff>
      <xdr:row>38</xdr:row>
      <xdr:rowOff>24994</xdr:rowOff>
    </xdr:to>
    <xdr:sp macro="" textlink="">
      <xdr:nvSpPr>
        <xdr:cNvPr id="772" name="フローチャート: 判断 771"/>
        <xdr:cNvSpPr/>
      </xdr:nvSpPr>
      <xdr:spPr>
        <a:xfrm>
          <a:off x="18605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41520</xdr:rowOff>
    </xdr:from>
    <xdr:ext cx="378565" cy="259045"/>
    <xdr:sp macro="" textlink="">
      <xdr:nvSpPr>
        <xdr:cNvPr id="773" name="テキスト ボックス 772"/>
        <xdr:cNvSpPr txBox="1"/>
      </xdr:nvSpPr>
      <xdr:spPr>
        <a:xfrm>
          <a:off x="18467017" y="621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9" name="楕円 77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41724</xdr:rowOff>
    </xdr:from>
    <xdr:ext cx="249299" cy="259045"/>
    <xdr:sp macro="" textlink="">
      <xdr:nvSpPr>
        <xdr:cNvPr id="780" name="諸支出金該当値テキスト"/>
        <xdr:cNvSpPr txBox="1"/>
      </xdr:nvSpPr>
      <xdr:spPr>
        <a:xfrm>
          <a:off x="22212300" y="65568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81" name="楕円 78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82" name="テキスト ボックス 78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3" name="楕円 78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4" name="テキスト ボックス 78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5" name="楕円 78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6" name="テキスト ボックス 78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7" name="楕円 78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8" name="テキスト ボックス 78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9" name="直線コネクタ 79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800" name="テキスト ボックス 79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1" name="直線コネクタ 80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56</xdr:row>
      <xdr:rowOff>35577</xdr:rowOff>
    </xdr:from>
    <xdr:ext cx="248786" cy="259045"/>
    <xdr:sp macro="" textlink="">
      <xdr:nvSpPr>
        <xdr:cNvPr id="802" name="テキスト ボックス 801"/>
        <xdr:cNvSpPr txBox="1"/>
      </xdr:nvSpPr>
      <xdr:spPr>
        <a:xfrm>
          <a:off x="18039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3" name="直線コネクタ 80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4" name="テキスト ボックス 80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5" name="直線コネクタ 80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51</xdr:row>
      <xdr:rowOff>130827</xdr:rowOff>
    </xdr:from>
    <xdr:ext cx="248786" cy="259045"/>
    <xdr:sp macro="" textlink="">
      <xdr:nvSpPr>
        <xdr:cNvPr id="806" name="テキスト ボックス 805"/>
        <xdr:cNvSpPr txBox="1"/>
      </xdr:nvSpPr>
      <xdr:spPr>
        <a:xfrm>
          <a:off x="18039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7" name="直線コネクタ 80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49</xdr:row>
      <xdr:rowOff>92727</xdr:rowOff>
    </xdr:from>
    <xdr:ext cx="248786" cy="259045"/>
    <xdr:sp macro="" textlink="">
      <xdr:nvSpPr>
        <xdr:cNvPr id="808" name="テキスト ボックス 807"/>
        <xdr:cNvSpPr txBox="1"/>
      </xdr:nvSpPr>
      <xdr:spPr>
        <a:xfrm>
          <a:off x="18039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9" name="直線コネクタ 80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810" name="テキスト ボックス 809"/>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812" name="直線コネクタ 811"/>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813"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4" name="直線コネクタ 81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15"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6" name="直線コネクタ 81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7" name="直線コネクタ 81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18"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9" name="フローチャート: 判断 818"/>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20" name="直線コネクタ 81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21" name="フローチャート: 判断 820"/>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2" name="テキスト ボックス 821"/>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3" name="直線コネクタ 82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127000</xdr:rowOff>
    </xdr:from>
    <xdr:to>
      <xdr:col>107</xdr:col>
      <xdr:colOff>101600</xdr:colOff>
      <xdr:row>57</xdr:row>
      <xdr:rowOff>57150</xdr:rowOff>
    </xdr:to>
    <xdr:sp macro="" textlink="">
      <xdr:nvSpPr>
        <xdr:cNvPr id="824" name="フローチャート: 判断 823"/>
        <xdr:cNvSpPr/>
      </xdr:nvSpPr>
      <xdr:spPr>
        <a:xfrm>
          <a:off x="2038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73677</xdr:rowOff>
    </xdr:from>
    <xdr:ext cx="249299" cy="259045"/>
    <xdr:sp macro="" textlink="">
      <xdr:nvSpPr>
        <xdr:cNvPr id="825" name="テキスト ボックス 824"/>
        <xdr:cNvSpPr txBox="1"/>
      </xdr:nvSpPr>
      <xdr:spPr>
        <a:xfrm>
          <a:off x="20309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6" name="直線コネクタ 82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51</xdr:row>
      <xdr:rowOff>31750</xdr:rowOff>
    </xdr:from>
    <xdr:to>
      <xdr:col>102</xdr:col>
      <xdr:colOff>165100</xdr:colOff>
      <xdr:row>51</xdr:row>
      <xdr:rowOff>133350</xdr:rowOff>
    </xdr:to>
    <xdr:sp macro="" textlink="">
      <xdr:nvSpPr>
        <xdr:cNvPr id="827" name="フローチャート: 判断 826"/>
        <xdr:cNvSpPr/>
      </xdr:nvSpPr>
      <xdr:spPr>
        <a:xfrm>
          <a:off x="19494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49</xdr:row>
      <xdr:rowOff>149877</xdr:rowOff>
    </xdr:from>
    <xdr:ext cx="249299" cy="259045"/>
    <xdr:sp macro="" textlink="">
      <xdr:nvSpPr>
        <xdr:cNvPr id="828" name="テキスト ボックス 827"/>
        <xdr:cNvSpPr txBox="1"/>
      </xdr:nvSpPr>
      <xdr:spPr>
        <a:xfrm>
          <a:off x="19420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9" name="フローチャート: 判断 828"/>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0" name="テキスト ボックス 829"/>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1" name="テキスト ボックス 83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2" name="テキスト ボックス 83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3" name="テキスト ボックス 83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4" name="テキスト ボックス 83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5" name="テキスト ボックス 83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6" name="楕円 83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37"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38" name="楕円 83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39" name="テキスト ボックス 838"/>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40" name="楕円 83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41" name="テキスト ボックス 84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2" name="楕円 84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3" name="テキスト ボックス 84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4" name="楕円 84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45" name="テキスト ボックス 844"/>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6" name="正方形/長方形 84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7" name="正方形/長方形 84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8" name="テキスト ボックス 84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目的別の住民一人当たりコストは、</a:t>
          </a:r>
          <a:r>
            <a:rPr kumimoji="1" lang="ja-JP" altLang="en-US" sz="1100">
              <a:solidFill>
                <a:schemeClr val="dk1"/>
              </a:solidFill>
              <a:effectLst/>
              <a:latin typeface="+mn-lt"/>
              <a:ea typeface="+mn-ea"/>
              <a:cs typeface="+mn-cs"/>
            </a:rPr>
            <a:t>総務</a:t>
          </a:r>
          <a:r>
            <a:rPr kumimoji="1" lang="ja-JP" altLang="ja-JP" sz="1100">
              <a:solidFill>
                <a:schemeClr val="dk1"/>
              </a:solidFill>
              <a:effectLst/>
              <a:latin typeface="+mn-lt"/>
              <a:ea typeface="+mn-ea"/>
              <a:cs typeface="+mn-cs"/>
            </a:rPr>
            <a:t>費（△</a:t>
          </a:r>
          <a:r>
            <a:rPr kumimoji="1" lang="en-US" altLang="ja-JP" sz="1100">
              <a:solidFill>
                <a:schemeClr val="dk1"/>
              </a:solidFill>
              <a:effectLst/>
              <a:latin typeface="+mn-lt"/>
              <a:ea typeface="+mn-ea"/>
              <a:cs typeface="+mn-cs"/>
            </a:rPr>
            <a:t>145</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60.6</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民生</a:t>
          </a:r>
          <a:r>
            <a:rPr kumimoji="1" lang="ja-JP" altLang="ja-JP" sz="1100">
              <a:solidFill>
                <a:schemeClr val="dk1"/>
              </a:solidFill>
              <a:effectLst/>
              <a:latin typeface="+mn-lt"/>
              <a:ea typeface="+mn-ea"/>
              <a:cs typeface="+mn-cs"/>
            </a:rPr>
            <a:t>費（△</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12.6</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土木</a:t>
          </a:r>
          <a:r>
            <a:rPr kumimoji="1" lang="ja-JP" altLang="ja-JP" sz="1100">
              <a:solidFill>
                <a:schemeClr val="dk1"/>
              </a:solidFill>
              <a:effectLst/>
              <a:latin typeface="+mn-lt"/>
              <a:ea typeface="+mn-ea"/>
              <a:cs typeface="+mn-cs"/>
            </a:rPr>
            <a:t>費（△</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15.4</a:t>
          </a:r>
          <a:r>
            <a:rPr kumimoji="1" lang="ja-JP" altLang="ja-JP" sz="1100">
              <a:solidFill>
                <a:schemeClr val="dk1"/>
              </a:solidFill>
              <a:effectLst/>
              <a:latin typeface="+mn-lt"/>
              <a:ea typeface="+mn-ea"/>
              <a:cs typeface="+mn-cs"/>
            </a:rPr>
            <a:t>％）、教育費（△</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17.6</a:t>
          </a:r>
          <a:r>
            <a:rPr kumimoji="1" lang="ja-JP" altLang="ja-JP" sz="1100">
              <a:solidFill>
                <a:schemeClr val="dk1"/>
              </a:solidFill>
              <a:effectLst/>
              <a:latin typeface="+mn-lt"/>
              <a:ea typeface="+mn-ea"/>
              <a:cs typeface="+mn-cs"/>
            </a:rPr>
            <a:t>％）で減となりました。</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総務</a:t>
          </a:r>
          <a:r>
            <a:rPr kumimoji="1" lang="ja-JP" altLang="ja-JP" sz="1100">
              <a:solidFill>
                <a:schemeClr val="dk1"/>
              </a:solidFill>
              <a:effectLst/>
              <a:latin typeface="+mn-lt"/>
              <a:ea typeface="+mn-ea"/>
              <a:cs typeface="+mn-cs"/>
            </a:rPr>
            <a:t>費は</a:t>
          </a:r>
          <a:r>
            <a:rPr kumimoji="1" lang="ja-JP" altLang="en-US" sz="1100">
              <a:solidFill>
                <a:schemeClr val="dk1"/>
              </a:solidFill>
              <a:effectLst/>
              <a:latin typeface="+mn-lt"/>
              <a:ea typeface="+mn-ea"/>
              <a:cs typeface="+mn-cs"/>
            </a:rPr>
            <a:t>庁舎建設</a:t>
          </a:r>
          <a:r>
            <a:rPr kumimoji="1" lang="ja-JP" altLang="ja-JP" sz="1100">
              <a:solidFill>
                <a:schemeClr val="dk1"/>
              </a:solidFill>
              <a:effectLst/>
              <a:latin typeface="+mn-lt"/>
              <a:ea typeface="+mn-ea"/>
              <a:cs typeface="+mn-cs"/>
            </a:rPr>
            <a:t>事業が完了したため</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民生費は</a:t>
          </a:r>
          <a:r>
            <a:rPr kumimoji="1" lang="ja-JP" altLang="en-US" sz="1100">
              <a:solidFill>
                <a:schemeClr val="dk1"/>
              </a:solidFill>
              <a:effectLst/>
              <a:latin typeface="+mn-lt"/>
              <a:ea typeface="+mn-ea"/>
              <a:cs typeface="+mn-cs"/>
            </a:rPr>
            <a:t>公立保育園</a:t>
          </a:r>
          <a:r>
            <a:rPr kumimoji="1" lang="ja-JP" altLang="ja-JP" sz="1100">
              <a:solidFill>
                <a:schemeClr val="dk1"/>
              </a:solidFill>
              <a:effectLst/>
              <a:latin typeface="+mn-lt"/>
              <a:ea typeface="+mn-ea"/>
              <a:cs typeface="+mn-cs"/>
            </a:rPr>
            <a:t>整備事業が完了したため、</a:t>
          </a:r>
          <a:r>
            <a:rPr kumimoji="1" lang="ja-JP" altLang="en-US" sz="1100">
              <a:solidFill>
                <a:schemeClr val="dk1"/>
              </a:solidFill>
              <a:effectLst/>
              <a:latin typeface="+mn-lt"/>
              <a:ea typeface="+mn-ea"/>
              <a:cs typeface="+mn-cs"/>
            </a:rPr>
            <a:t>土木費</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市単独道路改良事業</a:t>
          </a:r>
          <a:r>
            <a:rPr kumimoji="1" lang="ja-JP" altLang="ja-JP" sz="1100">
              <a:solidFill>
                <a:schemeClr val="dk1"/>
              </a:solidFill>
              <a:effectLst/>
              <a:latin typeface="+mn-lt"/>
              <a:ea typeface="+mn-ea"/>
              <a:cs typeface="+mn-cs"/>
            </a:rPr>
            <a:t>や</a:t>
          </a:r>
          <a:r>
            <a:rPr kumimoji="1" lang="ja-JP" altLang="en-US" sz="1100">
              <a:solidFill>
                <a:schemeClr val="dk1"/>
              </a:solidFill>
              <a:effectLst/>
              <a:latin typeface="+mn-lt"/>
              <a:ea typeface="+mn-ea"/>
              <a:cs typeface="+mn-cs"/>
            </a:rPr>
            <a:t>社会資本整備総合交付金</a:t>
          </a:r>
          <a:r>
            <a:rPr kumimoji="1" lang="ja-JP" altLang="ja-JP" sz="1100">
              <a:solidFill>
                <a:schemeClr val="dk1"/>
              </a:solidFill>
              <a:effectLst/>
              <a:latin typeface="+mn-lt"/>
              <a:ea typeface="+mn-ea"/>
              <a:cs typeface="+mn-cs"/>
            </a:rPr>
            <a:t>事業が減少したため、教育費は小学校建設事業が完了したため減となっています。</a:t>
          </a:r>
          <a:endParaRPr lang="ja-JP" altLang="ja-JP" sz="1400">
            <a:effectLst/>
          </a:endParaRPr>
        </a:p>
        <a:p>
          <a:r>
            <a:rPr kumimoji="1" lang="ja-JP" altLang="ja-JP" sz="1100">
              <a:solidFill>
                <a:schemeClr val="dk1"/>
              </a:solidFill>
              <a:effectLst/>
              <a:latin typeface="+mn-lt"/>
              <a:ea typeface="+mn-ea"/>
              <a:cs typeface="+mn-cs"/>
            </a:rPr>
            <a:t>　また、</a:t>
          </a:r>
          <a:r>
            <a:rPr kumimoji="1" lang="ja-JP" altLang="en-US" sz="1100">
              <a:solidFill>
                <a:schemeClr val="dk1"/>
              </a:solidFill>
              <a:effectLst/>
              <a:latin typeface="+mn-lt"/>
              <a:ea typeface="+mn-ea"/>
              <a:cs typeface="+mn-cs"/>
            </a:rPr>
            <a:t>消防</a:t>
          </a:r>
          <a:r>
            <a:rPr kumimoji="1" lang="ja-JP" altLang="ja-JP" sz="1100">
              <a:solidFill>
                <a:schemeClr val="dk1"/>
              </a:solidFill>
              <a:effectLst/>
              <a:latin typeface="+mn-lt"/>
              <a:ea typeface="+mn-ea"/>
              <a:cs typeface="+mn-cs"/>
            </a:rPr>
            <a:t>費（＋</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43.1</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公債</a:t>
          </a:r>
          <a:r>
            <a:rPr kumimoji="1" lang="ja-JP" altLang="ja-JP" sz="1100">
              <a:solidFill>
                <a:schemeClr val="dk1"/>
              </a:solidFill>
              <a:effectLst/>
              <a:latin typeface="+mn-lt"/>
              <a:ea typeface="+mn-ea"/>
              <a:cs typeface="+mn-cs"/>
            </a:rPr>
            <a:t>費（＋</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9.8</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、農林水産業</a:t>
          </a:r>
          <a:r>
            <a:rPr kumimoji="1" lang="ja-JP" altLang="ja-JP" sz="1100">
              <a:solidFill>
                <a:schemeClr val="dk1"/>
              </a:solidFill>
              <a:effectLst/>
              <a:latin typeface="+mn-lt"/>
              <a:ea typeface="+mn-ea"/>
              <a:cs typeface="+mn-cs"/>
            </a:rPr>
            <a:t>費（＋</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28.5</a:t>
          </a:r>
          <a:r>
            <a:rPr kumimoji="1" lang="ja-JP" altLang="ja-JP" sz="1100">
              <a:solidFill>
                <a:schemeClr val="dk1"/>
              </a:solidFill>
              <a:effectLst/>
              <a:latin typeface="+mn-lt"/>
              <a:ea typeface="+mn-ea"/>
              <a:cs typeface="+mn-cs"/>
            </a:rPr>
            <a:t>％）で増となりました。</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消防</a:t>
          </a:r>
          <a:r>
            <a:rPr kumimoji="1" lang="ja-JP" altLang="ja-JP" sz="1100">
              <a:solidFill>
                <a:schemeClr val="dk1"/>
              </a:solidFill>
              <a:effectLst/>
              <a:latin typeface="+mn-lt"/>
              <a:ea typeface="+mn-ea"/>
              <a:cs typeface="+mn-cs"/>
            </a:rPr>
            <a:t>費は</a:t>
          </a:r>
          <a:r>
            <a:rPr kumimoji="1" lang="ja-JP" altLang="en-US" sz="1100">
              <a:solidFill>
                <a:schemeClr val="dk1"/>
              </a:solidFill>
              <a:effectLst/>
              <a:latin typeface="+mn-lt"/>
              <a:ea typeface="+mn-ea"/>
              <a:cs typeface="+mn-cs"/>
            </a:rPr>
            <a:t>防災拠点整備</a:t>
          </a:r>
          <a:r>
            <a:rPr kumimoji="1" lang="ja-JP" altLang="ja-JP" sz="1100">
              <a:solidFill>
                <a:schemeClr val="dk1"/>
              </a:solidFill>
              <a:effectLst/>
              <a:latin typeface="+mn-lt"/>
              <a:ea typeface="+mn-ea"/>
              <a:cs typeface="+mn-cs"/>
            </a:rPr>
            <a:t>事業が増加したため、</a:t>
          </a:r>
          <a:r>
            <a:rPr kumimoji="1" lang="ja-JP" altLang="en-US" sz="1100">
              <a:solidFill>
                <a:schemeClr val="dk1"/>
              </a:solidFill>
              <a:effectLst/>
              <a:latin typeface="+mn-lt"/>
              <a:ea typeface="+mn-ea"/>
              <a:cs typeface="+mn-cs"/>
            </a:rPr>
            <a:t>公債</a:t>
          </a:r>
          <a:r>
            <a:rPr kumimoji="1" lang="ja-JP" altLang="ja-JP" sz="1100">
              <a:solidFill>
                <a:schemeClr val="dk1"/>
              </a:solidFill>
              <a:effectLst/>
              <a:latin typeface="+mn-lt"/>
              <a:ea typeface="+mn-ea"/>
              <a:cs typeface="+mn-cs"/>
            </a:rPr>
            <a:t>費は</a:t>
          </a:r>
          <a:r>
            <a:rPr kumimoji="1" lang="ja-JP" altLang="en-US" sz="1100">
              <a:solidFill>
                <a:schemeClr val="dk1"/>
              </a:solidFill>
              <a:effectLst/>
              <a:latin typeface="+mn-lt"/>
              <a:ea typeface="+mn-ea"/>
              <a:cs typeface="+mn-cs"/>
            </a:rPr>
            <a:t>合併特例債等の市債の償還が増加したため、農林水産行費は下水道事業会計への補助や経営体育成支援支援事業が増加したためです</a:t>
          </a:r>
          <a:r>
            <a:rPr kumimoji="1" lang="ja-JP" altLang="ja-JP" sz="1100">
              <a:solidFill>
                <a:schemeClr val="dk1"/>
              </a:solidFill>
              <a:effectLst/>
              <a:latin typeface="+mn-lt"/>
              <a:ea typeface="+mn-ea"/>
              <a:cs typeface="+mn-cs"/>
            </a:rPr>
            <a:t>。</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三重県いなべ市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財政調整基金残高は、</a:t>
          </a:r>
          <a:r>
            <a:rPr kumimoji="1" lang="en-US" altLang="ja-JP" sz="1100">
              <a:solidFill>
                <a:schemeClr val="dk1"/>
              </a:solidFill>
              <a:effectLst/>
              <a:latin typeface="+mn-lt"/>
              <a:ea typeface="+mn-ea"/>
              <a:cs typeface="+mn-cs"/>
            </a:rPr>
            <a:t>3.09</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減と</a:t>
          </a:r>
          <a:r>
            <a:rPr kumimoji="1" lang="ja-JP" altLang="ja-JP" sz="1100">
              <a:solidFill>
                <a:schemeClr val="dk1"/>
              </a:solidFill>
              <a:effectLst/>
              <a:latin typeface="+mn-lt"/>
              <a:ea typeface="+mn-ea"/>
              <a:cs typeface="+mn-cs"/>
            </a:rPr>
            <a:t>なりました。これは、前年度決算剰余金の法定積み立てにより</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億円を積み立て</a:t>
          </a:r>
          <a:r>
            <a:rPr kumimoji="1" lang="ja-JP" altLang="en-US" sz="1100">
              <a:solidFill>
                <a:schemeClr val="dk1"/>
              </a:solidFill>
              <a:effectLst/>
              <a:latin typeface="+mn-lt"/>
              <a:ea typeface="+mn-ea"/>
              <a:cs typeface="+mn-cs"/>
            </a:rPr>
            <a:t>ましたが、</a:t>
          </a:r>
          <a:r>
            <a:rPr kumimoji="1" lang="ja-JP" altLang="ja-JP" sz="1100">
              <a:solidFill>
                <a:schemeClr val="dk1"/>
              </a:solidFill>
              <a:effectLst/>
              <a:latin typeface="+mn-lt"/>
              <a:ea typeface="+mn-ea"/>
              <a:cs typeface="+mn-cs"/>
            </a:rPr>
            <a:t>財源不足を補うため</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億円を取り崩したためです。</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実質収支額は、</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ポイント増となりました。これは、</a:t>
          </a:r>
          <a:r>
            <a:rPr kumimoji="1" lang="ja-JP" altLang="en-US" sz="1100">
              <a:solidFill>
                <a:schemeClr val="dk1"/>
              </a:solidFill>
              <a:effectLst/>
              <a:latin typeface="+mn-lt"/>
              <a:ea typeface="+mn-ea"/>
              <a:cs typeface="+mn-cs"/>
            </a:rPr>
            <a:t>歳入歳出ともに減となったものの、</a:t>
          </a:r>
          <a:r>
            <a:rPr kumimoji="1" lang="ja-JP" altLang="ja-JP" sz="1100">
              <a:solidFill>
                <a:schemeClr val="dk1"/>
              </a:solidFill>
              <a:effectLst/>
              <a:latin typeface="+mn-lt"/>
              <a:ea typeface="+mn-ea"/>
              <a:cs typeface="+mn-cs"/>
            </a:rPr>
            <a:t>歳入</a:t>
          </a:r>
          <a:r>
            <a:rPr kumimoji="1" lang="ja-JP" altLang="en-US" sz="1100">
              <a:solidFill>
                <a:schemeClr val="dk1"/>
              </a:solidFill>
              <a:effectLst/>
              <a:latin typeface="+mn-lt"/>
              <a:ea typeface="+mn-ea"/>
              <a:cs typeface="+mn-cs"/>
            </a:rPr>
            <a:t>の減よりも歳出の減の方が大きかった</a:t>
          </a:r>
          <a:r>
            <a:rPr kumimoji="1" lang="ja-JP" altLang="ja-JP" sz="1100">
              <a:solidFill>
                <a:schemeClr val="dk1"/>
              </a:solidFill>
              <a:effectLst/>
              <a:latin typeface="+mn-lt"/>
              <a:ea typeface="+mn-ea"/>
              <a:cs typeface="+mn-cs"/>
            </a:rPr>
            <a:t>ためです。</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三重県いなべ市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水道事業会計は、</a:t>
          </a:r>
          <a:r>
            <a:rPr kumimoji="1" lang="en-US" altLang="ja-JP" sz="1100">
              <a:solidFill>
                <a:schemeClr val="dk1"/>
              </a:solidFill>
              <a:effectLst/>
              <a:latin typeface="+mn-lt"/>
              <a:ea typeface="+mn-ea"/>
              <a:cs typeface="+mn-cs"/>
            </a:rPr>
            <a:t>0.29</a:t>
          </a:r>
          <a:r>
            <a:rPr kumimoji="1" lang="ja-JP" altLang="ja-JP" sz="1100">
              <a:solidFill>
                <a:schemeClr val="dk1"/>
              </a:solidFill>
              <a:effectLst/>
              <a:latin typeface="+mn-lt"/>
              <a:ea typeface="+mn-ea"/>
              <a:cs typeface="+mn-cs"/>
            </a:rPr>
            <a:t>ポイント増となりました。これは、企業債の償還が進み固定負債が減となったためです。</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一般会計は、</a:t>
          </a:r>
          <a:r>
            <a:rPr kumimoji="1" lang="en-US" altLang="ja-JP" sz="1100">
              <a:solidFill>
                <a:schemeClr val="dk1"/>
              </a:solidFill>
              <a:effectLst/>
              <a:latin typeface="+mn-lt"/>
              <a:ea typeface="+mn-ea"/>
              <a:cs typeface="+mn-cs"/>
            </a:rPr>
            <a:t>0.51</a:t>
          </a:r>
          <a:r>
            <a:rPr kumimoji="1" lang="ja-JP" altLang="ja-JP" sz="1100">
              <a:solidFill>
                <a:schemeClr val="dk1"/>
              </a:solidFill>
              <a:effectLst/>
              <a:latin typeface="+mn-lt"/>
              <a:ea typeface="+mn-ea"/>
              <a:cs typeface="+mn-cs"/>
            </a:rPr>
            <a:t>ポイント増となりました。これは、市民税収の上振れや基金繰入などにより歳入が増となったためです。</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下水道</a:t>
          </a:r>
          <a:r>
            <a:rPr kumimoji="1" lang="ja-JP" altLang="ja-JP" sz="1100">
              <a:solidFill>
                <a:schemeClr val="dk1"/>
              </a:solidFill>
              <a:effectLst/>
              <a:latin typeface="+mn-lt"/>
              <a:ea typeface="+mn-ea"/>
              <a:cs typeface="+mn-cs"/>
            </a:rPr>
            <a:t>会計は</a:t>
          </a:r>
          <a:r>
            <a:rPr kumimoji="1" lang="ja-JP" altLang="en-US" sz="1100">
              <a:solidFill>
                <a:schemeClr val="dk1"/>
              </a:solidFill>
              <a:effectLst/>
              <a:latin typeface="+mn-lt"/>
              <a:ea typeface="+mn-ea"/>
              <a:cs typeface="+mn-cs"/>
            </a:rPr>
            <a:t>令和元年度から企業会計の適用を開始し、</a:t>
          </a:r>
          <a:r>
            <a:rPr kumimoji="1" lang="en-US" altLang="ja-JP" sz="1100">
              <a:solidFill>
                <a:schemeClr val="dk1"/>
              </a:solidFill>
              <a:effectLst/>
              <a:latin typeface="+mn-lt"/>
              <a:ea typeface="+mn-ea"/>
              <a:cs typeface="+mn-cs"/>
            </a:rPr>
            <a:t>6.00</a:t>
          </a:r>
          <a:r>
            <a:rPr kumimoji="1" lang="ja-JP" altLang="en-US" sz="1100">
              <a:solidFill>
                <a:schemeClr val="dk1"/>
              </a:solidFill>
              <a:effectLst/>
              <a:latin typeface="+mn-lt"/>
              <a:ea typeface="+mn-ea"/>
              <a:cs typeface="+mn-cs"/>
            </a:rPr>
            <a:t>ポイントと</a:t>
          </a:r>
          <a:r>
            <a:rPr kumimoji="1" lang="ja-JP" altLang="ja-JP" sz="1100">
              <a:solidFill>
                <a:schemeClr val="dk1"/>
              </a:solidFill>
              <a:effectLst/>
              <a:latin typeface="+mn-lt"/>
              <a:ea typeface="+mn-ea"/>
              <a:cs typeface="+mn-cs"/>
            </a:rPr>
            <a:t>なりました。</a:t>
          </a:r>
          <a:endParaRPr lang="ja-JP" altLang="ja-JP">
            <a:effectLst/>
          </a:endParaRPr>
        </a:p>
        <a:p>
          <a:pPr eaLnBrk="1" fontAlgn="auto" latinLnBrk="0" hangingPunct="1"/>
          <a:r>
            <a:rPr kumimoji="1" lang="ja-JP" altLang="ja-JP" sz="1100">
              <a:solidFill>
                <a:schemeClr val="dk1"/>
              </a:solidFill>
              <a:effectLst/>
              <a:latin typeface="+mn-lt"/>
              <a:ea typeface="+mn-ea"/>
              <a:cs typeface="+mn-cs"/>
            </a:rPr>
            <a:t>　介護保険特別会計は、</a:t>
          </a:r>
          <a:r>
            <a:rPr kumimoji="1" lang="en-US" altLang="ja-JP" sz="1100">
              <a:solidFill>
                <a:schemeClr val="dk1"/>
              </a:solidFill>
              <a:effectLst/>
              <a:latin typeface="+mn-lt"/>
              <a:ea typeface="+mn-ea"/>
              <a:cs typeface="+mn-cs"/>
            </a:rPr>
            <a:t>0.42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となりました。これは</a:t>
          </a:r>
          <a:r>
            <a:rPr kumimoji="1" lang="ja-JP" altLang="en-US" sz="1100">
              <a:solidFill>
                <a:schemeClr val="dk1"/>
              </a:solidFill>
              <a:effectLst/>
              <a:latin typeface="+mn-lt"/>
              <a:ea typeface="+mn-ea"/>
              <a:cs typeface="+mn-cs"/>
            </a:rPr>
            <a:t>保険給付費</a:t>
          </a:r>
          <a:r>
            <a:rPr kumimoji="1" lang="ja-JP" altLang="ja-JP" sz="1100">
              <a:solidFill>
                <a:schemeClr val="dk1"/>
              </a:solidFill>
              <a:effectLst/>
              <a:latin typeface="+mn-lt"/>
              <a:ea typeface="+mn-ea"/>
              <a:cs typeface="+mn-cs"/>
            </a:rPr>
            <a:t>や</a:t>
          </a:r>
          <a:r>
            <a:rPr kumimoji="1" lang="ja-JP" altLang="en-US" sz="1100">
              <a:solidFill>
                <a:schemeClr val="dk1"/>
              </a:solidFill>
              <a:effectLst/>
              <a:latin typeface="+mn-lt"/>
              <a:ea typeface="+mn-ea"/>
              <a:cs typeface="+mn-cs"/>
            </a:rPr>
            <a:t>諸支出金</a:t>
          </a:r>
          <a:r>
            <a:rPr kumimoji="1" lang="ja-JP" altLang="ja-JP" sz="1100">
              <a:solidFill>
                <a:schemeClr val="dk1"/>
              </a:solidFill>
              <a:effectLst/>
              <a:latin typeface="+mn-lt"/>
              <a:ea typeface="+mn-ea"/>
              <a:cs typeface="+mn-cs"/>
            </a:rPr>
            <a:t>などの増により</a:t>
          </a:r>
          <a:r>
            <a:rPr kumimoji="1" lang="ja-JP" altLang="en-US" sz="1100">
              <a:solidFill>
                <a:schemeClr val="dk1"/>
              </a:solidFill>
              <a:effectLst/>
              <a:latin typeface="+mn-lt"/>
              <a:ea typeface="+mn-ea"/>
              <a:cs typeface="+mn-cs"/>
            </a:rPr>
            <a:t>歳出</a:t>
          </a:r>
          <a:r>
            <a:rPr kumimoji="1" lang="ja-JP" altLang="ja-JP" sz="1100">
              <a:solidFill>
                <a:schemeClr val="dk1"/>
              </a:solidFill>
              <a:effectLst/>
              <a:latin typeface="+mn-lt"/>
              <a:ea typeface="+mn-ea"/>
              <a:cs typeface="+mn-cs"/>
            </a:rPr>
            <a:t>が増となったためです。</a:t>
          </a:r>
          <a:endParaRPr lang="ja-JP" altLang="ja-JP" sz="1400">
            <a:effectLst/>
          </a:endParaRPr>
        </a:p>
        <a:p>
          <a:r>
            <a:rPr kumimoji="1" lang="ja-JP" altLang="ja-JP" sz="1100">
              <a:solidFill>
                <a:schemeClr val="dk1"/>
              </a:solidFill>
              <a:effectLst/>
              <a:latin typeface="+mn-lt"/>
              <a:ea typeface="+mn-ea"/>
              <a:cs typeface="+mn-cs"/>
            </a:rPr>
            <a:t>　国民健康保険特別会計は、</a:t>
          </a:r>
          <a:r>
            <a:rPr kumimoji="1" lang="en-US" altLang="ja-JP" sz="1100">
              <a:solidFill>
                <a:schemeClr val="dk1"/>
              </a:solidFill>
              <a:effectLst/>
              <a:latin typeface="+mn-lt"/>
              <a:ea typeface="+mn-ea"/>
              <a:cs typeface="+mn-cs"/>
            </a:rPr>
            <a:t>1.20</a:t>
          </a:r>
          <a:r>
            <a:rPr kumimoji="1" lang="ja-JP" altLang="ja-JP" sz="1100">
              <a:solidFill>
                <a:schemeClr val="dk1"/>
              </a:solidFill>
              <a:effectLst/>
              <a:latin typeface="+mn-lt"/>
              <a:ea typeface="+mn-ea"/>
              <a:cs typeface="+mn-cs"/>
            </a:rPr>
            <a:t>ポイント減となりました。これは、</a:t>
          </a:r>
          <a:r>
            <a:rPr kumimoji="1" lang="ja-JP" altLang="en-US" sz="1100">
              <a:solidFill>
                <a:schemeClr val="dk1"/>
              </a:solidFill>
              <a:effectLst/>
              <a:latin typeface="+mn-lt"/>
              <a:ea typeface="+mn-ea"/>
              <a:cs typeface="+mn-cs"/>
            </a:rPr>
            <a:t>保険給付費や国民健康保険事業納付金の増により</a:t>
          </a:r>
          <a:r>
            <a:rPr kumimoji="1" lang="ja-JP" altLang="ja-JP" sz="1100">
              <a:solidFill>
                <a:schemeClr val="dk1"/>
              </a:solidFill>
              <a:effectLst/>
              <a:latin typeface="+mn-lt"/>
              <a:ea typeface="+mn-ea"/>
              <a:cs typeface="+mn-cs"/>
            </a:rPr>
            <a:t>歳</a:t>
          </a:r>
          <a:r>
            <a:rPr kumimoji="1" lang="ja-JP" altLang="en-US" sz="1100">
              <a:solidFill>
                <a:schemeClr val="dk1"/>
              </a:solidFill>
              <a:effectLst/>
              <a:latin typeface="+mn-lt"/>
              <a:ea typeface="+mn-ea"/>
              <a:cs typeface="+mn-cs"/>
            </a:rPr>
            <a:t>出</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となったためです。</a:t>
          </a:r>
          <a:endParaRPr lang="ja-JP" altLang="ja-JP" sz="1400">
            <a:effectLst/>
          </a:endParaRPr>
        </a:p>
        <a:p>
          <a:r>
            <a:rPr kumimoji="1" lang="ja-JP" altLang="ja-JP" sz="1100">
              <a:solidFill>
                <a:schemeClr val="dk1"/>
              </a:solidFill>
              <a:effectLst/>
              <a:latin typeface="+mn-lt"/>
              <a:ea typeface="+mn-ea"/>
              <a:cs typeface="+mn-cs"/>
            </a:rPr>
            <a:t>　後期高齢者医療特別会計は、</a:t>
          </a:r>
          <a:r>
            <a:rPr kumimoji="1" lang="en-US" altLang="ja-JP" sz="1100">
              <a:solidFill>
                <a:schemeClr val="dk1"/>
              </a:solidFill>
              <a:effectLst/>
              <a:latin typeface="+mn-lt"/>
              <a:ea typeface="+mn-ea"/>
              <a:cs typeface="+mn-cs"/>
            </a:rPr>
            <a:t>0.05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となりました。これは三重県後期高齢者医療広域連合への負担金の増により歳出が増となったためです。</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三重県いなべ市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元利償還金等（</a:t>
          </a:r>
          <a:r>
            <a:rPr kumimoji="1" lang="en-US" altLang="ja-JP" sz="1100">
              <a:solidFill>
                <a:schemeClr val="dk1"/>
              </a:solidFill>
              <a:effectLst/>
              <a:latin typeface="+mn-lt"/>
              <a:ea typeface="+mn-ea"/>
              <a:cs typeface="+mn-cs"/>
            </a:rPr>
            <a:t>A</a:t>
          </a:r>
          <a:r>
            <a:rPr kumimoji="1" lang="ja-JP" altLang="ja-JP"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8</a:t>
          </a:r>
          <a:r>
            <a:rPr kumimoji="1" lang="ja-JP" altLang="en-US" sz="1100">
              <a:solidFill>
                <a:schemeClr val="dk1"/>
              </a:solidFill>
              <a:effectLst/>
              <a:latin typeface="+mn-lt"/>
              <a:ea typeface="+mn-ea"/>
              <a:cs typeface="+mn-cs"/>
            </a:rPr>
            <a:t>千</a:t>
          </a:r>
          <a:r>
            <a:rPr kumimoji="1" lang="ja-JP" altLang="ja-JP" sz="1100">
              <a:solidFill>
                <a:schemeClr val="dk1"/>
              </a:solidFill>
              <a:effectLst/>
              <a:latin typeface="+mn-lt"/>
              <a:ea typeface="+mn-ea"/>
              <a:cs typeface="+mn-cs"/>
            </a:rPr>
            <a:t>万円</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となりました。</a:t>
          </a:r>
          <a:endParaRPr lang="ja-JP" altLang="ja-JP" sz="1400">
            <a:effectLst/>
          </a:endParaRPr>
        </a:p>
        <a:p>
          <a:r>
            <a:rPr kumimoji="1" lang="ja-JP" altLang="ja-JP" sz="1100">
              <a:solidFill>
                <a:schemeClr val="dk1"/>
              </a:solidFill>
              <a:effectLst/>
              <a:latin typeface="+mn-lt"/>
              <a:ea typeface="+mn-ea"/>
              <a:cs typeface="+mn-cs"/>
            </a:rPr>
            <a:t>　これは、市債の借入により元利償還金が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千万円増となったものの、公営企業債の償還が進んだことにより公営企業の元利償還金に対する繰入金が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千万円減、桑名員弁広域連合が起こした地方債の償還が進んだことなどにより組合等が起こした地方債の元利償還金に対する負担金等が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千万円減となったためです。</a:t>
          </a:r>
          <a:endParaRPr lang="ja-JP" altLang="ja-JP" sz="1400">
            <a:effectLst/>
          </a:endParaRPr>
        </a:p>
        <a:p>
          <a:r>
            <a:rPr kumimoji="1" lang="ja-JP" altLang="ja-JP" sz="1100">
              <a:solidFill>
                <a:schemeClr val="dk1"/>
              </a:solidFill>
              <a:effectLst/>
              <a:latin typeface="+mn-lt"/>
              <a:ea typeface="+mn-ea"/>
              <a:cs typeface="+mn-cs"/>
            </a:rPr>
            <a:t>　算入公債費等（</a:t>
          </a:r>
          <a:r>
            <a:rPr kumimoji="1" lang="en-US" altLang="ja-JP" sz="1100">
              <a:solidFill>
                <a:schemeClr val="dk1"/>
              </a:solidFill>
              <a:effectLst/>
              <a:latin typeface="+mn-lt"/>
              <a:ea typeface="+mn-ea"/>
              <a:cs typeface="+mn-cs"/>
            </a:rPr>
            <a:t>B</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昨年度とほぼ同額</a:t>
          </a:r>
          <a:r>
            <a:rPr kumimoji="1" lang="ja-JP" altLang="ja-JP" sz="1100">
              <a:solidFill>
                <a:schemeClr val="dk1"/>
              </a:solidFill>
              <a:effectLst/>
              <a:latin typeface="+mn-lt"/>
              <a:ea typeface="+mn-ea"/>
              <a:cs typeface="+mn-cs"/>
            </a:rPr>
            <a:t>となりました。</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n-ea"/>
              <a:ea typeface="+mn-ea"/>
            </a:rPr>
            <a:t>満期一括償還地方債の起債は無し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三重県いなべ市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　将来負担額（</a:t>
          </a:r>
          <a:r>
            <a:rPr kumimoji="1" lang="en-US" altLang="ja-JP" sz="1200">
              <a:solidFill>
                <a:schemeClr val="dk1"/>
              </a:solidFill>
              <a:effectLst/>
              <a:latin typeface="+mn-lt"/>
              <a:ea typeface="+mn-ea"/>
              <a:cs typeface="+mn-cs"/>
            </a:rPr>
            <a:t>A</a:t>
          </a:r>
          <a:r>
            <a:rPr kumimoji="1" lang="ja-JP" altLang="ja-JP" sz="1200">
              <a:solidFill>
                <a:schemeClr val="dk1"/>
              </a:solidFill>
              <a:effectLst/>
              <a:latin typeface="+mn-lt"/>
              <a:ea typeface="+mn-ea"/>
              <a:cs typeface="+mn-cs"/>
            </a:rPr>
            <a:t>）は、</a:t>
          </a:r>
          <a:r>
            <a:rPr kumimoji="1" lang="en-US" altLang="ja-JP" sz="1200">
              <a:solidFill>
                <a:schemeClr val="dk1"/>
              </a:solidFill>
              <a:effectLst/>
              <a:latin typeface="+mn-lt"/>
              <a:ea typeface="+mn-ea"/>
              <a:cs typeface="+mn-cs"/>
            </a:rPr>
            <a:t>22</a:t>
          </a:r>
          <a:r>
            <a:rPr kumimoji="1" lang="ja-JP" altLang="ja-JP" sz="1200">
              <a:solidFill>
                <a:schemeClr val="dk1"/>
              </a:solidFill>
              <a:effectLst/>
              <a:latin typeface="+mn-lt"/>
              <a:ea typeface="+mn-ea"/>
              <a:cs typeface="+mn-cs"/>
            </a:rPr>
            <a:t>億円</a:t>
          </a:r>
          <a:r>
            <a:rPr kumimoji="1" lang="ja-JP" altLang="en-US" sz="1200">
              <a:solidFill>
                <a:schemeClr val="dk1"/>
              </a:solidFill>
              <a:effectLst/>
              <a:latin typeface="+mn-lt"/>
              <a:ea typeface="+mn-ea"/>
              <a:cs typeface="+mn-cs"/>
            </a:rPr>
            <a:t>減</a:t>
          </a:r>
          <a:r>
            <a:rPr kumimoji="1" lang="ja-JP" altLang="ja-JP" sz="1200">
              <a:solidFill>
                <a:schemeClr val="dk1"/>
              </a:solidFill>
              <a:effectLst/>
              <a:latin typeface="+mn-lt"/>
              <a:ea typeface="+mn-ea"/>
              <a:cs typeface="+mn-cs"/>
            </a:rPr>
            <a:t>となりました。</a:t>
          </a:r>
          <a:endParaRPr lang="ja-JP" altLang="ja-JP" sz="1200">
            <a:effectLst/>
          </a:endParaRPr>
        </a:p>
        <a:p>
          <a:r>
            <a:rPr kumimoji="1" lang="ja-JP" altLang="ja-JP" sz="1200">
              <a:solidFill>
                <a:schemeClr val="dk1"/>
              </a:solidFill>
              <a:effectLst/>
              <a:latin typeface="+mn-lt"/>
              <a:ea typeface="+mn-ea"/>
              <a:cs typeface="+mn-cs"/>
            </a:rPr>
            <a:t>　これは、</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一般会計等に係る地方債現在高</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が、合併特例債や緊急防災・減災事業債</a:t>
          </a:r>
          <a:r>
            <a:rPr kumimoji="1" lang="ja-JP" altLang="en-US" sz="1200">
              <a:solidFill>
                <a:schemeClr val="dk1"/>
              </a:solidFill>
              <a:effectLst/>
              <a:latin typeface="+mn-lt"/>
              <a:ea typeface="+mn-ea"/>
              <a:cs typeface="+mn-cs"/>
            </a:rPr>
            <a:t>等</a:t>
          </a:r>
          <a:r>
            <a:rPr kumimoji="1" lang="ja-JP" altLang="ja-JP" sz="1200">
              <a:solidFill>
                <a:schemeClr val="dk1"/>
              </a:solidFill>
              <a:effectLst/>
              <a:latin typeface="+mn-lt"/>
              <a:ea typeface="+mn-ea"/>
              <a:cs typeface="+mn-cs"/>
            </a:rPr>
            <a:t>の</a:t>
          </a:r>
          <a:r>
            <a:rPr kumimoji="1" lang="ja-JP" altLang="en-US" sz="1200">
              <a:solidFill>
                <a:schemeClr val="dk1"/>
              </a:solidFill>
              <a:effectLst/>
              <a:latin typeface="+mn-lt"/>
              <a:ea typeface="+mn-ea"/>
              <a:cs typeface="+mn-cs"/>
            </a:rPr>
            <a:t>償還が進んだこと</a:t>
          </a:r>
          <a:r>
            <a:rPr kumimoji="1" lang="ja-JP" altLang="ja-JP" sz="1200">
              <a:solidFill>
                <a:schemeClr val="dk1"/>
              </a:solidFill>
              <a:effectLst/>
              <a:latin typeface="+mn-lt"/>
              <a:ea typeface="+mn-ea"/>
              <a:cs typeface="+mn-cs"/>
            </a:rPr>
            <a:t>により</a:t>
          </a:r>
          <a:r>
            <a:rPr kumimoji="1" lang="en-US" altLang="ja-JP" sz="1200">
              <a:solidFill>
                <a:schemeClr val="dk1"/>
              </a:solidFill>
              <a:effectLst/>
              <a:latin typeface="+mn-lt"/>
              <a:ea typeface="+mn-ea"/>
              <a:cs typeface="+mn-cs"/>
            </a:rPr>
            <a:t>6</a:t>
          </a:r>
          <a:r>
            <a:rPr kumimoji="1" lang="ja-JP" altLang="ja-JP" sz="1200">
              <a:solidFill>
                <a:schemeClr val="dk1"/>
              </a:solidFill>
              <a:effectLst/>
              <a:latin typeface="+mn-lt"/>
              <a:ea typeface="+mn-ea"/>
              <a:cs typeface="+mn-cs"/>
            </a:rPr>
            <a:t>億円</a:t>
          </a:r>
          <a:r>
            <a:rPr kumimoji="1" lang="ja-JP" altLang="en-US" sz="1200">
              <a:solidFill>
                <a:schemeClr val="dk1"/>
              </a:solidFill>
              <a:effectLst/>
              <a:latin typeface="+mn-lt"/>
              <a:ea typeface="+mn-ea"/>
              <a:cs typeface="+mn-cs"/>
            </a:rPr>
            <a:t>減、「公</a:t>
          </a:r>
          <a:r>
            <a:rPr kumimoji="1" lang="ja-JP" altLang="ja-JP" sz="1200">
              <a:solidFill>
                <a:schemeClr val="dk1"/>
              </a:solidFill>
              <a:effectLst/>
              <a:latin typeface="+mn-lt"/>
              <a:ea typeface="+mn-ea"/>
              <a:cs typeface="+mn-cs"/>
            </a:rPr>
            <a:t>営企業債等繰入見込額</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が公営企業債現在高の減により</a:t>
          </a:r>
          <a:r>
            <a:rPr kumimoji="1" lang="en-US" altLang="ja-JP" sz="1200">
              <a:solidFill>
                <a:schemeClr val="dk1"/>
              </a:solidFill>
              <a:effectLst/>
              <a:latin typeface="+mn-lt"/>
              <a:ea typeface="+mn-ea"/>
              <a:cs typeface="+mn-cs"/>
            </a:rPr>
            <a:t>15</a:t>
          </a:r>
          <a:r>
            <a:rPr kumimoji="1" lang="ja-JP" altLang="ja-JP" sz="1200">
              <a:solidFill>
                <a:schemeClr val="dk1"/>
              </a:solidFill>
              <a:effectLst/>
              <a:latin typeface="+mn-lt"/>
              <a:ea typeface="+mn-ea"/>
              <a:cs typeface="+mn-cs"/>
            </a:rPr>
            <a:t>億円減となったためです。</a:t>
          </a:r>
          <a:endParaRPr lang="ja-JP" altLang="ja-JP" sz="1200">
            <a:effectLst/>
          </a:endParaRPr>
        </a:p>
        <a:p>
          <a:r>
            <a:rPr kumimoji="1" lang="ja-JP" altLang="ja-JP" sz="1200">
              <a:solidFill>
                <a:schemeClr val="dk1"/>
              </a:solidFill>
              <a:effectLst/>
              <a:latin typeface="+mn-lt"/>
              <a:ea typeface="+mn-ea"/>
              <a:cs typeface="+mn-cs"/>
            </a:rPr>
            <a:t>　充当可能財源等（</a:t>
          </a:r>
          <a:r>
            <a:rPr kumimoji="1" lang="en-US" altLang="ja-JP" sz="1200">
              <a:solidFill>
                <a:schemeClr val="dk1"/>
              </a:solidFill>
              <a:effectLst/>
              <a:latin typeface="+mn-lt"/>
              <a:ea typeface="+mn-ea"/>
              <a:cs typeface="+mn-cs"/>
            </a:rPr>
            <a:t>B</a:t>
          </a:r>
          <a:r>
            <a:rPr kumimoji="1" lang="ja-JP" altLang="ja-JP" sz="1200">
              <a:solidFill>
                <a:schemeClr val="dk1"/>
              </a:solidFill>
              <a:effectLst/>
              <a:latin typeface="+mn-lt"/>
              <a:ea typeface="+mn-ea"/>
              <a:cs typeface="+mn-cs"/>
            </a:rPr>
            <a:t>）は、</a:t>
          </a:r>
          <a:r>
            <a:rPr kumimoji="1" lang="en-US" altLang="ja-JP" sz="1200">
              <a:solidFill>
                <a:schemeClr val="dk1"/>
              </a:solidFill>
              <a:effectLst/>
              <a:latin typeface="+mn-lt"/>
              <a:ea typeface="+mn-ea"/>
              <a:cs typeface="+mn-cs"/>
            </a:rPr>
            <a:t>24</a:t>
          </a:r>
          <a:r>
            <a:rPr kumimoji="1" lang="ja-JP" altLang="ja-JP" sz="1200">
              <a:solidFill>
                <a:schemeClr val="dk1"/>
              </a:solidFill>
              <a:effectLst/>
              <a:latin typeface="+mn-lt"/>
              <a:ea typeface="+mn-ea"/>
              <a:cs typeface="+mn-cs"/>
            </a:rPr>
            <a:t>億円</a:t>
          </a:r>
          <a:r>
            <a:rPr kumimoji="1" lang="ja-JP" altLang="en-US" sz="1200">
              <a:solidFill>
                <a:schemeClr val="dk1"/>
              </a:solidFill>
              <a:effectLst/>
              <a:latin typeface="+mn-lt"/>
              <a:ea typeface="+mn-ea"/>
              <a:cs typeface="+mn-cs"/>
            </a:rPr>
            <a:t>減</a:t>
          </a:r>
          <a:r>
            <a:rPr kumimoji="1" lang="ja-JP" altLang="ja-JP" sz="1200">
              <a:solidFill>
                <a:schemeClr val="dk1"/>
              </a:solidFill>
              <a:effectLst/>
              <a:latin typeface="+mn-lt"/>
              <a:ea typeface="+mn-ea"/>
              <a:cs typeface="+mn-cs"/>
            </a:rPr>
            <a:t>となりました。</a:t>
          </a:r>
          <a:endParaRPr lang="ja-JP" altLang="ja-JP" sz="1200">
            <a:effectLst/>
          </a:endParaRPr>
        </a:p>
        <a:p>
          <a:r>
            <a:rPr kumimoji="1" lang="ja-JP" altLang="ja-JP" sz="1200">
              <a:solidFill>
                <a:schemeClr val="dk1"/>
              </a:solidFill>
              <a:effectLst/>
              <a:latin typeface="+mn-lt"/>
              <a:ea typeface="+mn-ea"/>
              <a:cs typeface="+mn-cs"/>
            </a:rPr>
            <a:t>　これは、</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充当可能基金</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が市債管理基金や</a:t>
          </a:r>
          <a:r>
            <a:rPr kumimoji="1" lang="ja-JP" altLang="en-US" sz="1200">
              <a:solidFill>
                <a:schemeClr val="dk1"/>
              </a:solidFill>
              <a:effectLst/>
              <a:latin typeface="+mn-lt"/>
              <a:ea typeface="+mn-ea"/>
              <a:cs typeface="+mn-cs"/>
            </a:rPr>
            <a:t>下水道基金等</a:t>
          </a:r>
          <a:r>
            <a:rPr kumimoji="1" lang="ja-JP" altLang="ja-JP" sz="1200">
              <a:solidFill>
                <a:schemeClr val="dk1"/>
              </a:solidFill>
              <a:effectLst/>
              <a:latin typeface="+mn-lt"/>
              <a:ea typeface="+mn-ea"/>
              <a:cs typeface="+mn-cs"/>
            </a:rPr>
            <a:t>の取り崩しにより</a:t>
          </a:r>
          <a:r>
            <a:rPr kumimoji="1" lang="en-US" altLang="ja-JP" sz="1200">
              <a:solidFill>
                <a:schemeClr val="dk1"/>
              </a:solidFill>
              <a:effectLst/>
              <a:latin typeface="+mn-lt"/>
              <a:ea typeface="+mn-ea"/>
              <a:cs typeface="+mn-cs"/>
            </a:rPr>
            <a:t>18</a:t>
          </a:r>
          <a:r>
            <a:rPr kumimoji="1" lang="ja-JP" altLang="ja-JP" sz="1200">
              <a:solidFill>
                <a:schemeClr val="dk1"/>
              </a:solidFill>
              <a:effectLst/>
              <a:latin typeface="+mn-lt"/>
              <a:ea typeface="+mn-ea"/>
              <a:cs typeface="+mn-cs"/>
            </a:rPr>
            <a:t>億円減</a:t>
          </a:r>
          <a:r>
            <a:rPr kumimoji="1" lang="ja-JP" altLang="en-US" sz="12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基準財政需要額算入見込額</a:t>
          </a:r>
          <a:r>
            <a:rPr kumimoji="1" lang="ja-JP" altLang="en-US" sz="1100">
              <a:solidFill>
                <a:schemeClr val="dk1"/>
              </a:solidFill>
              <a:effectLst/>
              <a:latin typeface="+mn-lt"/>
              <a:ea typeface="+mn-ea"/>
              <a:cs typeface="+mn-cs"/>
            </a:rPr>
            <a:t>」が</a:t>
          </a:r>
          <a:r>
            <a:rPr kumimoji="1" lang="ja-JP" altLang="ja-JP" sz="1200">
              <a:solidFill>
                <a:schemeClr val="dk1"/>
              </a:solidFill>
              <a:effectLst/>
              <a:latin typeface="+mn-lt"/>
              <a:ea typeface="+mn-ea"/>
              <a:cs typeface="+mn-cs"/>
            </a:rPr>
            <a:t>合併特例債等の交付税措置のある地方債</a:t>
          </a:r>
          <a:r>
            <a:rPr kumimoji="1" lang="ja-JP" altLang="en-US" sz="1200">
              <a:solidFill>
                <a:schemeClr val="dk1"/>
              </a:solidFill>
              <a:effectLst/>
              <a:latin typeface="+mn-lt"/>
              <a:ea typeface="+mn-ea"/>
              <a:cs typeface="+mn-cs"/>
            </a:rPr>
            <a:t>の償還が進んだこと</a:t>
          </a:r>
          <a:r>
            <a:rPr kumimoji="1" lang="ja-JP" altLang="ja-JP" sz="1200">
              <a:solidFill>
                <a:schemeClr val="dk1"/>
              </a:solidFill>
              <a:effectLst/>
              <a:latin typeface="+mn-lt"/>
              <a:ea typeface="+mn-ea"/>
              <a:cs typeface="+mn-cs"/>
            </a:rPr>
            <a:t>により</a:t>
          </a:r>
          <a:r>
            <a:rPr kumimoji="1" lang="en-US" altLang="ja-JP" sz="1200">
              <a:solidFill>
                <a:schemeClr val="dk1"/>
              </a:solidFill>
              <a:effectLst/>
              <a:latin typeface="+mn-lt"/>
              <a:ea typeface="+mn-ea"/>
              <a:cs typeface="+mn-cs"/>
            </a:rPr>
            <a:t>6</a:t>
          </a:r>
          <a:r>
            <a:rPr kumimoji="1" lang="ja-JP" altLang="ja-JP" sz="1200">
              <a:solidFill>
                <a:schemeClr val="dk1"/>
              </a:solidFill>
              <a:effectLst/>
              <a:latin typeface="+mn-lt"/>
              <a:ea typeface="+mn-ea"/>
              <a:cs typeface="+mn-cs"/>
            </a:rPr>
            <a:t>億円</a:t>
          </a:r>
          <a:r>
            <a:rPr kumimoji="1" lang="ja-JP" altLang="en-US" sz="1200">
              <a:solidFill>
                <a:schemeClr val="dk1"/>
              </a:solidFill>
              <a:effectLst/>
              <a:latin typeface="+mn-lt"/>
              <a:ea typeface="+mn-ea"/>
              <a:cs typeface="+mn-cs"/>
            </a:rPr>
            <a:t>減</a:t>
          </a:r>
          <a:r>
            <a:rPr kumimoji="1" lang="ja-JP" altLang="ja-JP" sz="1200">
              <a:solidFill>
                <a:schemeClr val="dk1"/>
              </a:solidFill>
              <a:effectLst/>
              <a:latin typeface="+mn-lt"/>
              <a:ea typeface="+mn-ea"/>
              <a:cs typeface="+mn-cs"/>
            </a:rPr>
            <a:t>となったためです</a:t>
          </a:r>
          <a:r>
            <a:rPr kumimoji="1" lang="ja-JP" altLang="en-US" sz="1200">
              <a:solidFill>
                <a:schemeClr val="dk1"/>
              </a:solidFill>
              <a:effectLst/>
              <a:latin typeface="+mn-lt"/>
              <a:ea typeface="+mn-ea"/>
              <a:cs typeface="+mn-cs"/>
            </a:rPr>
            <a:t>。</a:t>
          </a:r>
          <a:endParaRPr kumimoji="1" lang="ja-JP" altLang="en-US" sz="12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三重県いなべ市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（増減理由）</a:t>
          </a:r>
          <a:endParaRPr lang="ja-JP" altLang="ja-JP" sz="1400">
            <a:effectLst/>
          </a:endParaRPr>
        </a:p>
        <a:p>
          <a:r>
            <a:rPr kumimoji="1" lang="ja-JP" altLang="ja-JP" sz="1400">
              <a:solidFill>
                <a:schemeClr val="dk1"/>
              </a:solidFill>
              <a:effectLst/>
              <a:latin typeface="+mn-lt"/>
              <a:ea typeface="+mn-ea"/>
              <a:cs typeface="+mn-cs"/>
            </a:rPr>
            <a:t>　基金全体の残高は</a:t>
          </a:r>
          <a:r>
            <a:rPr kumimoji="1" lang="en-US" altLang="ja-JP" sz="1400">
              <a:solidFill>
                <a:schemeClr val="dk1"/>
              </a:solidFill>
              <a:effectLst/>
              <a:latin typeface="+mn-lt"/>
              <a:ea typeface="+mn-ea"/>
              <a:cs typeface="+mn-cs"/>
            </a:rPr>
            <a:t>18</a:t>
          </a:r>
          <a:r>
            <a:rPr kumimoji="1" lang="ja-JP" altLang="ja-JP" sz="1400">
              <a:solidFill>
                <a:schemeClr val="dk1"/>
              </a:solidFill>
              <a:effectLst/>
              <a:latin typeface="+mn-lt"/>
              <a:ea typeface="+mn-ea"/>
              <a:cs typeface="+mn-cs"/>
            </a:rPr>
            <a:t>億円減となりました。地方債の元利償還金に充てるため市債管理基金が</a:t>
          </a:r>
          <a:r>
            <a:rPr kumimoji="1" lang="en-US" altLang="ja-JP" sz="1400">
              <a:solidFill>
                <a:schemeClr val="dk1"/>
              </a:solidFill>
              <a:effectLst/>
              <a:latin typeface="+mn-lt"/>
              <a:ea typeface="+mn-ea"/>
              <a:cs typeface="+mn-cs"/>
            </a:rPr>
            <a:t>7</a:t>
          </a:r>
          <a:r>
            <a:rPr kumimoji="1" lang="ja-JP" altLang="ja-JP" sz="1400">
              <a:solidFill>
                <a:schemeClr val="dk1"/>
              </a:solidFill>
              <a:effectLst/>
              <a:latin typeface="+mn-lt"/>
              <a:ea typeface="+mn-ea"/>
              <a:cs typeface="+mn-cs"/>
            </a:rPr>
            <a:t>億円の減、</a:t>
          </a:r>
          <a:r>
            <a:rPr kumimoji="1" lang="ja-JP" altLang="en-US" sz="1400">
              <a:solidFill>
                <a:schemeClr val="dk1"/>
              </a:solidFill>
              <a:effectLst/>
              <a:latin typeface="+mn-lt"/>
              <a:ea typeface="+mn-ea"/>
              <a:cs typeface="+mn-cs"/>
            </a:rPr>
            <a:t>下水道事業の企業会計化に伴う出資金に充てるため</a:t>
          </a:r>
          <a:r>
            <a:rPr kumimoji="1" lang="ja-JP" altLang="ja-JP" sz="1400">
              <a:solidFill>
                <a:schemeClr val="dk1"/>
              </a:solidFill>
              <a:effectLst/>
              <a:latin typeface="+mn-lt"/>
              <a:ea typeface="+mn-ea"/>
              <a:cs typeface="+mn-cs"/>
            </a:rPr>
            <a:t>下水道事業基金が</a:t>
          </a:r>
          <a:r>
            <a:rPr kumimoji="1" lang="en-US" altLang="ja-JP" sz="1400">
              <a:solidFill>
                <a:schemeClr val="dk1"/>
              </a:solidFill>
              <a:effectLst/>
              <a:latin typeface="+mn-lt"/>
              <a:ea typeface="+mn-ea"/>
              <a:cs typeface="+mn-cs"/>
            </a:rPr>
            <a:t>6</a:t>
          </a:r>
          <a:r>
            <a:rPr kumimoji="1" lang="ja-JP" altLang="ja-JP" sz="1400">
              <a:solidFill>
                <a:schemeClr val="dk1"/>
              </a:solidFill>
              <a:effectLst/>
              <a:latin typeface="+mn-lt"/>
              <a:ea typeface="+mn-ea"/>
              <a:cs typeface="+mn-cs"/>
            </a:rPr>
            <a:t>億円の</a:t>
          </a:r>
          <a:r>
            <a:rPr kumimoji="1" lang="ja-JP" altLang="en-US" sz="1400">
              <a:solidFill>
                <a:schemeClr val="dk1"/>
              </a:solidFill>
              <a:effectLst/>
              <a:latin typeface="+mn-lt"/>
              <a:ea typeface="+mn-ea"/>
              <a:cs typeface="+mn-cs"/>
            </a:rPr>
            <a:t>減</a:t>
          </a: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財源不足を補うため財政調整基金が</a:t>
          </a:r>
          <a:r>
            <a:rPr kumimoji="1" lang="en-US" altLang="ja-JP" sz="1400">
              <a:solidFill>
                <a:schemeClr val="dk1"/>
              </a:solidFill>
              <a:effectLst/>
              <a:latin typeface="+mn-lt"/>
              <a:ea typeface="+mn-ea"/>
              <a:cs typeface="+mn-cs"/>
            </a:rPr>
            <a:t>3</a:t>
          </a:r>
          <a:r>
            <a:rPr kumimoji="1" lang="ja-JP" altLang="en-US" sz="1400">
              <a:solidFill>
                <a:schemeClr val="dk1"/>
              </a:solidFill>
              <a:effectLst/>
              <a:latin typeface="+mn-lt"/>
              <a:ea typeface="+mn-ea"/>
              <a:cs typeface="+mn-cs"/>
            </a:rPr>
            <a:t>億円の減、</a:t>
          </a:r>
          <a:r>
            <a:rPr kumimoji="1" lang="ja-JP" altLang="ja-JP" sz="1400">
              <a:solidFill>
                <a:schemeClr val="dk1"/>
              </a:solidFill>
              <a:effectLst/>
              <a:latin typeface="+mn-lt"/>
              <a:ea typeface="+mn-ea"/>
              <a:cs typeface="+mn-cs"/>
            </a:rPr>
            <a:t>庁舎</a:t>
          </a:r>
          <a:r>
            <a:rPr kumimoji="1" lang="ja-JP" altLang="en-US" sz="1400">
              <a:solidFill>
                <a:schemeClr val="dk1"/>
              </a:solidFill>
              <a:effectLst/>
              <a:latin typeface="+mn-lt"/>
              <a:ea typeface="+mn-ea"/>
              <a:cs typeface="+mn-cs"/>
            </a:rPr>
            <a:t>移転</a:t>
          </a:r>
          <a:r>
            <a:rPr kumimoji="1" lang="ja-JP" altLang="ja-JP" sz="1400">
              <a:solidFill>
                <a:schemeClr val="dk1"/>
              </a:solidFill>
              <a:effectLst/>
              <a:latin typeface="+mn-lt"/>
              <a:ea typeface="+mn-ea"/>
              <a:cs typeface="+mn-cs"/>
            </a:rPr>
            <a:t>事業に充てるため庁舎建設基金が</a:t>
          </a:r>
          <a:r>
            <a:rPr kumimoji="1" lang="en-US" altLang="ja-JP" sz="1400">
              <a:solidFill>
                <a:schemeClr val="dk1"/>
              </a:solidFill>
              <a:effectLst/>
              <a:latin typeface="+mn-lt"/>
              <a:ea typeface="+mn-ea"/>
              <a:cs typeface="+mn-cs"/>
            </a:rPr>
            <a:t>3</a:t>
          </a:r>
          <a:r>
            <a:rPr kumimoji="1" lang="ja-JP" altLang="ja-JP" sz="1400">
              <a:solidFill>
                <a:schemeClr val="dk1"/>
              </a:solidFill>
              <a:effectLst/>
              <a:latin typeface="+mn-lt"/>
              <a:ea typeface="+mn-ea"/>
              <a:cs typeface="+mn-cs"/>
            </a:rPr>
            <a:t>億円の減となったためです。</a:t>
          </a:r>
          <a:r>
            <a:rPr kumimoji="1" lang="ja-JP" altLang="en-US" sz="1400">
              <a:solidFill>
                <a:schemeClr val="dk1"/>
              </a:solidFill>
              <a:effectLst/>
              <a:latin typeface="+mn-lt"/>
              <a:ea typeface="+mn-ea"/>
              <a:cs typeface="+mn-cs"/>
            </a:rPr>
            <a:t>（下水道事業基金は令和</a:t>
          </a:r>
          <a:r>
            <a:rPr kumimoji="1" lang="en-US" altLang="ja-JP" sz="1400">
              <a:solidFill>
                <a:schemeClr val="dk1"/>
              </a:solidFill>
              <a:effectLst/>
              <a:latin typeface="+mn-lt"/>
              <a:ea typeface="+mn-ea"/>
              <a:cs typeface="+mn-cs"/>
            </a:rPr>
            <a:t>2</a:t>
          </a:r>
          <a:r>
            <a:rPr kumimoji="1" lang="ja-JP" altLang="en-US" sz="1400">
              <a:solidFill>
                <a:schemeClr val="dk1"/>
              </a:solidFill>
              <a:effectLst/>
              <a:latin typeface="+mn-lt"/>
              <a:ea typeface="+mn-ea"/>
              <a:cs typeface="+mn-cs"/>
            </a:rPr>
            <a:t>年</a:t>
          </a:r>
          <a:r>
            <a:rPr kumimoji="1" lang="en-US" altLang="ja-JP" sz="1400">
              <a:solidFill>
                <a:schemeClr val="dk1"/>
              </a:solidFill>
              <a:effectLst/>
              <a:latin typeface="+mn-lt"/>
              <a:ea typeface="+mn-ea"/>
              <a:cs typeface="+mn-cs"/>
            </a:rPr>
            <a:t>4</a:t>
          </a:r>
          <a:r>
            <a:rPr kumimoji="1" lang="ja-JP" altLang="en-US" sz="1400">
              <a:solidFill>
                <a:schemeClr val="dk1"/>
              </a:solidFill>
              <a:effectLst/>
              <a:latin typeface="+mn-lt"/>
              <a:ea typeface="+mn-ea"/>
              <a:cs typeface="+mn-cs"/>
            </a:rPr>
            <a:t>月</a:t>
          </a:r>
          <a:r>
            <a:rPr kumimoji="1" lang="en-US" altLang="ja-JP" sz="1400">
              <a:solidFill>
                <a:schemeClr val="dk1"/>
              </a:solidFill>
              <a:effectLst/>
              <a:latin typeface="+mn-lt"/>
              <a:ea typeface="+mn-ea"/>
              <a:cs typeface="+mn-cs"/>
            </a:rPr>
            <a:t>1</a:t>
          </a:r>
          <a:r>
            <a:rPr kumimoji="1" lang="ja-JP" altLang="en-US" sz="1400">
              <a:solidFill>
                <a:schemeClr val="dk1"/>
              </a:solidFill>
              <a:effectLst/>
              <a:latin typeface="+mn-lt"/>
              <a:ea typeface="+mn-ea"/>
              <a:cs typeface="+mn-cs"/>
            </a:rPr>
            <a:t>日をもって廃止されました）</a:t>
          </a:r>
          <a:endParaRPr lang="ja-JP" altLang="ja-JP" sz="1400">
            <a:effectLst/>
          </a:endParaRPr>
        </a:p>
        <a:p>
          <a:r>
            <a:rPr kumimoji="1" lang="ja-JP" altLang="ja-JP" sz="1400">
              <a:solidFill>
                <a:schemeClr val="dk1"/>
              </a:solidFill>
              <a:effectLst/>
              <a:latin typeface="+mn-lt"/>
              <a:ea typeface="+mn-ea"/>
              <a:cs typeface="+mn-cs"/>
            </a:rPr>
            <a:t>（今後の方針）</a:t>
          </a:r>
          <a:endParaRPr lang="ja-JP" altLang="ja-JP" sz="1400">
            <a:effectLst/>
          </a:endParaRPr>
        </a:p>
        <a:p>
          <a:r>
            <a:rPr kumimoji="1" lang="ja-JP" altLang="ja-JP" sz="1400">
              <a:solidFill>
                <a:schemeClr val="dk1"/>
              </a:solidFill>
              <a:effectLst/>
              <a:latin typeface="+mn-lt"/>
              <a:ea typeface="+mn-ea"/>
              <a:cs typeface="+mn-cs"/>
            </a:rPr>
            <a:t>　今後数年間にわたって、合併関連事業などで借り入れた地方債の償還が本格化し財源不足が続くと見込まれることから、基金積立額より基金取崩額が大きくなることが予想されます。また、今後更新が必要な公共施設が増えてくると予想されることから、公共施設の適正管理を目的とする基金の造成も検討していきます。地域振興基金や地域福祉基金などの特定目的基金を活用し財源確保に努めるとともに、今後も事務事業の統廃合や見直しなど行政改革を推進することで、健全な行財政運営を行います。</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50">
              <a:solidFill>
                <a:schemeClr val="dk1"/>
              </a:solidFill>
              <a:effectLst/>
              <a:latin typeface="+mn-lt"/>
              <a:ea typeface="+mn-ea"/>
              <a:cs typeface="+mn-cs"/>
            </a:rPr>
            <a:t>（基金の使途）　地域振興基金：地域振興及び市民の一体感の醸成を図る事業</a:t>
          </a:r>
          <a:endParaRPr lang="ja-JP" altLang="ja-JP" sz="1350">
            <a:effectLst/>
          </a:endParaRPr>
        </a:p>
        <a:p>
          <a:r>
            <a:rPr kumimoji="1" lang="ja-JP" altLang="ja-JP" sz="1350">
              <a:solidFill>
                <a:schemeClr val="dk1"/>
              </a:solidFill>
              <a:effectLst/>
              <a:latin typeface="+mn-lt"/>
              <a:ea typeface="+mn-ea"/>
              <a:cs typeface="+mn-cs"/>
            </a:rPr>
            <a:t>　　　　　　　　庁舎建設基金：いなべ市庁舎、公共施設等の建設事業</a:t>
          </a:r>
          <a:endParaRPr lang="ja-JP" altLang="ja-JP" sz="1350">
            <a:effectLst/>
          </a:endParaRPr>
        </a:p>
        <a:p>
          <a:r>
            <a:rPr kumimoji="1" lang="ja-JP" altLang="ja-JP" sz="1350">
              <a:solidFill>
                <a:schemeClr val="dk1"/>
              </a:solidFill>
              <a:effectLst/>
              <a:latin typeface="+mn-lt"/>
              <a:ea typeface="+mn-ea"/>
              <a:cs typeface="+mn-cs"/>
            </a:rPr>
            <a:t>　　　　　　　　地域福祉基金：高齢者等の保健福祉の増進を図る事業</a:t>
          </a:r>
          <a:endParaRPr lang="ja-JP" altLang="ja-JP" sz="1350">
            <a:effectLst/>
          </a:endParaRPr>
        </a:p>
        <a:p>
          <a:r>
            <a:rPr kumimoji="1" lang="ja-JP" altLang="ja-JP" sz="1350">
              <a:solidFill>
                <a:schemeClr val="dk1"/>
              </a:solidFill>
              <a:effectLst/>
              <a:latin typeface="+mn-lt"/>
              <a:ea typeface="+mn-ea"/>
              <a:cs typeface="+mn-cs"/>
            </a:rPr>
            <a:t>　　　　　　　　あじさいクリーンセンター管理基金：いなべ市あじさいクリーンセンターごみ処理施設の管理事業</a:t>
          </a:r>
          <a:endParaRPr kumimoji="1" lang="en-US" altLang="ja-JP" sz="1350">
            <a:solidFill>
              <a:schemeClr val="dk1"/>
            </a:solidFill>
            <a:effectLst/>
            <a:latin typeface="+mn-lt"/>
            <a:ea typeface="+mn-ea"/>
            <a:cs typeface="+mn-cs"/>
          </a:endParaRPr>
        </a:p>
        <a:p>
          <a:r>
            <a:rPr lang="ja-JP" altLang="en-US" sz="1350">
              <a:effectLst/>
            </a:rPr>
            <a:t>　　　　　　　　災害対策基金：災害の発生に対する備え、災害発生時の避難、復旧、復興等の事業</a:t>
          </a:r>
          <a:endParaRPr lang="ja-JP" altLang="ja-JP" sz="1350">
            <a:effectLst/>
          </a:endParaRPr>
        </a:p>
        <a:p>
          <a:r>
            <a:rPr kumimoji="1" lang="ja-JP" altLang="ja-JP" sz="1350">
              <a:solidFill>
                <a:schemeClr val="dk1"/>
              </a:solidFill>
              <a:effectLst/>
              <a:latin typeface="+mn-lt"/>
              <a:ea typeface="+mn-ea"/>
              <a:cs typeface="+mn-cs"/>
            </a:rPr>
            <a:t>（増減理由）　　地域振興基金：前年度と同様（利子積立のみ）</a:t>
          </a:r>
          <a:endParaRPr lang="ja-JP" altLang="ja-JP" sz="1350">
            <a:effectLst/>
          </a:endParaRPr>
        </a:p>
        <a:p>
          <a:r>
            <a:rPr kumimoji="1" lang="ja-JP" altLang="ja-JP" sz="1350">
              <a:solidFill>
                <a:schemeClr val="dk1"/>
              </a:solidFill>
              <a:effectLst/>
              <a:latin typeface="+mn-lt"/>
              <a:ea typeface="+mn-ea"/>
              <a:cs typeface="+mn-cs"/>
            </a:rPr>
            <a:t>　　　　　　　　庁舎建設基金：庁舎</a:t>
          </a:r>
          <a:r>
            <a:rPr kumimoji="1" lang="ja-JP" altLang="en-US" sz="1350">
              <a:solidFill>
                <a:schemeClr val="dk1"/>
              </a:solidFill>
              <a:effectLst/>
              <a:latin typeface="+mn-lt"/>
              <a:ea typeface="+mn-ea"/>
              <a:cs typeface="+mn-cs"/>
            </a:rPr>
            <a:t>移転</a:t>
          </a:r>
          <a:r>
            <a:rPr kumimoji="1" lang="ja-JP" altLang="ja-JP" sz="1350">
              <a:solidFill>
                <a:schemeClr val="dk1"/>
              </a:solidFill>
              <a:effectLst/>
              <a:latin typeface="+mn-lt"/>
              <a:ea typeface="+mn-ea"/>
              <a:cs typeface="+mn-cs"/>
            </a:rPr>
            <a:t>事業に充当するため</a:t>
          </a:r>
          <a:r>
            <a:rPr kumimoji="1" lang="en-US" altLang="ja-JP" sz="1350">
              <a:solidFill>
                <a:schemeClr val="dk1"/>
              </a:solidFill>
              <a:effectLst/>
              <a:latin typeface="+mn-lt"/>
              <a:ea typeface="+mn-ea"/>
              <a:cs typeface="+mn-cs"/>
            </a:rPr>
            <a:t>3</a:t>
          </a:r>
          <a:r>
            <a:rPr kumimoji="1" lang="ja-JP" altLang="ja-JP" sz="1350">
              <a:solidFill>
                <a:schemeClr val="dk1"/>
              </a:solidFill>
              <a:effectLst/>
              <a:latin typeface="+mn-lt"/>
              <a:ea typeface="+mn-ea"/>
              <a:cs typeface="+mn-cs"/>
            </a:rPr>
            <a:t>億円取り崩し</a:t>
          </a:r>
          <a:endParaRPr lang="ja-JP" altLang="ja-JP" sz="1350">
            <a:effectLst/>
          </a:endParaRPr>
        </a:p>
        <a:p>
          <a:r>
            <a:rPr kumimoji="1" lang="ja-JP" altLang="ja-JP" sz="1350">
              <a:solidFill>
                <a:schemeClr val="dk1"/>
              </a:solidFill>
              <a:effectLst/>
              <a:latin typeface="+mn-lt"/>
              <a:ea typeface="+mn-ea"/>
              <a:cs typeface="+mn-cs"/>
            </a:rPr>
            <a:t>　　　　　　　　地域福祉基金：福祉施設整備事業に充当するため</a:t>
          </a:r>
          <a:r>
            <a:rPr kumimoji="1" lang="en-US" altLang="ja-JP" sz="1350">
              <a:solidFill>
                <a:schemeClr val="dk1"/>
              </a:solidFill>
              <a:effectLst/>
              <a:latin typeface="+mn-lt"/>
              <a:ea typeface="+mn-ea"/>
              <a:cs typeface="+mn-cs"/>
            </a:rPr>
            <a:t>3</a:t>
          </a:r>
          <a:r>
            <a:rPr kumimoji="1" lang="ja-JP" altLang="ja-JP" sz="1350">
              <a:solidFill>
                <a:schemeClr val="dk1"/>
              </a:solidFill>
              <a:effectLst/>
              <a:latin typeface="+mn-lt"/>
              <a:ea typeface="+mn-ea"/>
              <a:cs typeface="+mn-cs"/>
            </a:rPr>
            <a:t>千万円取り崩し</a:t>
          </a:r>
          <a:endParaRPr lang="ja-JP" altLang="ja-JP" sz="1350">
            <a:effectLst/>
          </a:endParaRPr>
        </a:p>
        <a:p>
          <a:r>
            <a:rPr kumimoji="1" lang="ja-JP" altLang="ja-JP" sz="1350">
              <a:solidFill>
                <a:schemeClr val="dk1"/>
              </a:solidFill>
              <a:effectLst/>
              <a:latin typeface="+mn-lt"/>
              <a:ea typeface="+mn-ea"/>
              <a:cs typeface="+mn-cs"/>
            </a:rPr>
            <a:t>　　　　　　　　あじさいクリーンセンター管理基金：前年度と同様（利子積立のみ）</a:t>
          </a:r>
          <a:endParaRPr lang="ja-JP" altLang="ja-JP" sz="135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50">
              <a:solidFill>
                <a:schemeClr val="dk1"/>
              </a:solidFill>
              <a:effectLst/>
              <a:latin typeface="+mn-lt"/>
              <a:ea typeface="+mn-ea"/>
              <a:cs typeface="+mn-cs"/>
            </a:rPr>
            <a:t>　　　　　　　　</a:t>
          </a:r>
          <a:r>
            <a:rPr kumimoji="1" lang="ja-JP" altLang="en-US" sz="1350">
              <a:solidFill>
                <a:schemeClr val="dk1"/>
              </a:solidFill>
              <a:effectLst/>
              <a:latin typeface="+mn-lt"/>
              <a:ea typeface="+mn-ea"/>
              <a:cs typeface="+mn-cs"/>
            </a:rPr>
            <a:t>災害対策</a:t>
          </a:r>
          <a:r>
            <a:rPr kumimoji="1" lang="ja-JP" altLang="ja-JP" sz="1350">
              <a:solidFill>
                <a:schemeClr val="dk1"/>
              </a:solidFill>
              <a:effectLst/>
              <a:latin typeface="+mn-lt"/>
              <a:ea typeface="+mn-ea"/>
              <a:cs typeface="+mn-cs"/>
            </a:rPr>
            <a:t>基金：前年度と同様（利子積立のみ）</a:t>
          </a:r>
          <a:endParaRPr kumimoji="1" lang="en-US" altLang="ja-JP" sz="1350">
            <a:solidFill>
              <a:schemeClr val="dk1"/>
            </a:solidFill>
            <a:effectLst/>
            <a:latin typeface="+mn-lt"/>
            <a:ea typeface="+mn-ea"/>
            <a:cs typeface="+mn-cs"/>
          </a:endParaRPr>
        </a:p>
        <a:p>
          <a:r>
            <a:rPr kumimoji="1" lang="ja-JP" altLang="ja-JP" sz="1350">
              <a:solidFill>
                <a:schemeClr val="dk1"/>
              </a:solidFill>
              <a:effectLst/>
              <a:latin typeface="+mn-lt"/>
              <a:ea typeface="+mn-ea"/>
              <a:cs typeface="+mn-cs"/>
            </a:rPr>
            <a:t>（今後の方針）　地域振興基金：事業財源として活用</a:t>
          </a:r>
          <a:endParaRPr lang="ja-JP" altLang="ja-JP" sz="1350">
            <a:effectLst/>
          </a:endParaRPr>
        </a:p>
        <a:p>
          <a:r>
            <a:rPr kumimoji="1" lang="ja-JP" altLang="ja-JP" sz="1350">
              <a:solidFill>
                <a:schemeClr val="dk1"/>
              </a:solidFill>
              <a:effectLst/>
              <a:latin typeface="+mn-lt"/>
              <a:ea typeface="+mn-ea"/>
              <a:cs typeface="+mn-cs"/>
            </a:rPr>
            <a:t>　　　　　　　　庁舎建設基金：庁舎維持管理事業及び当該事業に係る元利償還金に充当</a:t>
          </a:r>
          <a:endParaRPr lang="ja-JP" altLang="ja-JP" sz="1350">
            <a:effectLst/>
          </a:endParaRPr>
        </a:p>
        <a:p>
          <a:r>
            <a:rPr kumimoji="1" lang="ja-JP" altLang="ja-JP" sz="1350">
              <a:solidFill>
                <a:schemeClr val="dk1"/>
              </a:solidFill>
              <a:effectLst/>
              <a:latin typeface="+mn-lt"/>
              <a:ea typeface="+mn-ea"/>
              <a:cs typeface="+mn-cs"/>
            </a:rPr>
            <a:t>　　　　　　　　地域福祉基金：福祉施設整備事業の事業財源として活用</a:t>
          </a:r>
          <a:endParaRPr lang="ja-JP" altLang="ja-JP" sz="1350">
            <a:effectLst/>
          </a:endParaRPr>
        </a:p>
        <a:p>
          <a:r>
            <a:rPr kumimoji="1" lang="ja-JP" altLang="ja-JP" sz="1350">
              <a:solidFill>
                <a:schemeClr val="dk1"/>
              </a:solidFill>
              <a:effectLst/>
              <a:latin typeface="+mn-lt"/>
              <a:ea typeface="+mn-ea"/>
              <a:cs typeface="+mn-cs"/>
            </a:rPr>
            <a:t>　　　　　　　　あじさいクリーンセンター管理基金：事業財源として活用（ごみ処理施設大規模改修等）</a:t>
          </a:r>
          <a:endParaRPr kumimoji="1" lang="en-US" altLang="ja-JP" sz="135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50">
              <a:solidFill>
                <a:schemeClr val="dk1"/>
              </a:solidFill>
              <a:effectLst/>
              <a:latin typeface="+mn-lt"/>
              <a:ea typeface="+mn-ea"/>
              <a:cs typeface="+mn-cs"/>
            </a:rPr>
            <a:t>　　　　　　　　災害対策基金：事業財源として活用（</a:t>
          </a:r>
          <a:r>
            <a:rPr kumimoji="1" lang="ja-JP" altLang="en-US" sz="1350">
              <a:solidFill>
                <a:schemeClr val="dk1"/>
              </a:solidFill>
              <a:effectLst/>
              <a:latin typeface="+mn-lt"/>
              <a:ea typeface="+mn-ea"/>
              <a:cs typeface="+mn-cs"/>
            </a:rPr>
            <a:t>災害対策事業等</a:t>
          </a:r>
          <a:r>
            <a:rPr kumimoji="1" lang="ja-JP" altLang="ja-JP" sz="1350">
              <a:solidFill>
                <a:schemeClr val="dk1"/>
              </a:solidFill>
              <a:effectLst/>
              <a:latin typeface="+mn-lt"/>
              <a:ea typeface="+mn-ea"/>
              <a:cs typeface="+mn-cs"/>
            </a:rPr>
            <a:t>）</a:t>
          </a:r>
          <a:endParaRPr lang="ja-JP" altLang="ja-JP" sz="1350">
            <a:effectLst/>
          </a:endParaRPr>
        </a:p>
        <a:p>
          <a:endParaRPr lang="ja-JP" altLang="ja-JP" sz="1400">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（増減理由）</a:t>
          </a:r>
          <a:endParaRPr lang="ja-JP" altLang="ja-JP" sz="1400">
            <a:effectLst/>
          </a:endParaRPr>
        </a:p>
        <a:p>
          <a:r>
            <a:rPr kumimoji="1" lang="ja-JP" altLang="ja-JP" sz="1400">
              <a:solidFill>
                <a:schemeClr val="dk1"/>
              </a:solidFill>
              <a:effectLst/>
              <a:latin typeface="+mn-lt"/>
              <a:ea typeface="+mn-ea"/>
              <a:cs typeface="+mn-cs"/>
            </a:rPr>
            <a:t>　前年度決算剰余金の法定積み立て及び財源調整を行い</a:t>
          </a:r>
          <a:r>
            <a:rPr kumimoji="1" lang="en-US" altLang="ja-JP" sz="1400">
              <a:solidFill>
                <a:schemeClr val="dk1"/>
              </a:solidFill>
              <a:effectLst/>
              <a:latin typeface="+mn-lt"/>
              <a:ea typeface="+mn-ea"/>
              <a:cs typeface="+mn-cs"/>
            </a:rPr>
            <a:t>9</a:t>
          </a:r>
          <a:r>
            <a:rPr kumimoji="1" lang="ja-JP" altLang="ja-JP" sz="1400">
              <a:solidFill>
                <a:schemeClr val="dk1"/>
              </a:solidFill>
              <a:effectLst/>
              <a:latin typeface="+mn-lt"/>
              <a:ea typeface="+mn-ea"/>
              <a:cs typeface="+mn-cs"/>
            </a:rPr>
            <a:t>億円を積み立てました。</a:t>
          </a:r>
          <a:endParaRPr lang="ja-JP" altLang="ja-JP" sz="1400">
            <a:effectLst/>
          </a:endParaRPr>
        </a:p>
        <a:p>
          <a:r>
            <a:rPr kumimoji="1" lang="ja-JP" altLang="ja-JP" sz="1400">
              <a:solidFill>
                <a:schemeClr val="dk1"/>
              </a:solidFill>
              <a:effectLst/>
              <a:latin typeface="+mn-lt"/>
              <a:ea typeface="+mn-ea"/>
              <a:cs typeface="+mn-cs"/>
            </a:rPr>
            <a:t>　また、財源不足を補うため、</a:t>
          </a:r>
          <a:r>
            <a:rPr kumimoji="1" lang="en-US" altLang="ja-JP" sz="1400">
              <a:solidFill>
                <a:schemeClr val="dk1"/>
              </a:solidFill>
              <a:effectLst/>
              <a:latin typeface="+mn-lt"/>
              <a:ea typeface="+mn-ea"/>
              <a:cs typeface="+mn-cs"/>
            </a:rPr>
            <a:t>12</a:t>
          </a:r>
          <a:r>
            <a:rPr kumimoji="1" lang="ja-JP" altLang="ja-JP" sz="1400">
              <a:solidFill>
                <a:schemeClr val="dk1"/>
              </a:solidFill>
              <a:effectLst/>
              <a:latin typeface="+mn-lt"/>
              <a:ea typeface="+mn-ea"/>
              <a:cs typeface="+mn-cs"/>
            </a:rPr>
            <a:t>億円取り崩しました。</a:t>
          </a:r>
          <a:endParaRPr lang="ja-JP" altLang="ja-JP" sz="1400">
            <a:effectLst/>
          </a:endParaRPr>
        </a:p>
        <a:p>
          <a:r>
            <a:rPr kumimoji="1" lang="ja-JP" altLang="ja-JP" sz="1400">
              <a:solidFill>
                <a:schemeClr val="dk1"/>
              </a:solidFill>
              <a:effectLst/>
              <a:latin typeface="+mn-lt"/>
              <a:ea typeface="+mn-ea"/>
              <a:cs typeface="+mn-cs"/>
            </a:rPr>
            <a:t>（今後の方針）</a:t>
          </a:r>
          <a:endParaRPr lang="ja-JP" altLang="ja-JP" sz="1400">
            <a:effectLst/>
          </a:endParaRPr>
        </a:p>
        <a:p>
          <a:r>
            <a:rPr kumimoji="1" lang="ja-JP" altLang="ja-JP" sz="1400">
              <a:solidFill>
                <a:schemeClr val="dk1"/>
              </a:solidFill>
              <a:effectLst/>
              <a:latin typeface="+mn-lt"/>
              <a:ea typeface="+mn-ea"/>
              <a:cs typeface="+mn-cs"/>
            </a:rPr>
            <a:t>　税収や地方交付税など歳入の不確定要素に対応するためには財政調整基金を確保しておく必要があります。今後も事務事業の統廃合や見直しなど行政改革を推進することで、健全な行財政運営を行います。</a:t>
          </a:r>
          <a:endParaRPr lang="ja-JP" altLang="ja-JP" sz="1400">
            <a:effectLst/>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（増減理由）</a:t>
          </a:r>
          <a:endParaRPr lang="ja-JP" altLang="ja-JP" sz="1400">
            <a:effectLst/>
          </a:endParaRPr>
        </a:p>
        <a:p>
          <a:r>
            <a:rPr kumimoji="1" lang="ja-JP" altLang="ja-JP" sz="1400">
              <a:solidFill>
                <a:schemeClr val="dk1"/>
              </a:solidFill>
              <a:effectLst/>
              <a:latin typeface="+mn-lt"/>
              <a:ea typeface="+mn-ea"/>
              <a:cs typeface="+mn-cs"/>
            </a:rPr>
            <a:t>　地方債の元利償還金に充てるため、</a:t>
          </a:r>
          <a:r>
            <a:rPr kumimoji="1" lang="en-US" altLang="ja-JP" sz="1400">
              <a:solidFill>
                <a:schemeClr val="dk1"/>
              </a:solidFill>
              <a:effectLst/>
              <a:latin typeface="+mn-lt"/>
              <a:ea typeface="+mn-ea"/>
              <a:cs typeface="+mn-cs"/>
            </a:rPr>
            <a:t>10</a:t>
          </a:r>
          <a:r>
            <a:rPr kumimoji="1" lang="ja-JP" altLang="ja-JP" sz="1400">
              <a:solidFill>
                <a:schemeClr val="dk1"/>
              </a:solidFill>
              <a:effectLst/>
              <a:latin typeface="+mn-lt"/>
              <a:ea typeface="+mn-ea"/>
              <a:cs typeface="+mn-cs"/>
            </a:rPr>
            <a:t>億円取り崩しました。</a:t>
          </a:r>
          <a:endParaRPr lang="ja-JP" altLang="ja-JP" sz="1400">
            <a:effectLst/>
          </a:endParaRPr>
        </a:p>
        <a:p>
          <a:r>
            <a:rPr kumimoji="1" lang="ja-JP" altLang="ja-JP" sz="1400">
              <a:solidFill>
                <a:schemeClr val="dk1"/>
              </a:solidFill>
              <a:effectLst/>
              <a:latin typeface="+mn-lt"/>
              <a:ea typeface="+mn-ea"/>
              <a:cs typeface="+mn-cs"/>
            </a:rPr>
            <a:t>　また、</a:t>
          </a:r>
          <a:r>
            <a:rPr kumimoji="1" lang="ja-JP" altLang="en-US" sz="1400">
              <a:solidFill>
                <a:schemeClr val="dk1"/>
              </a:solidFill>
              <a:effectLst/>
              <a:latin typeface="+mn-lt"/>
              <a:ea typeface="+mn-ea"/>
              <a:cs typeface="+mn-cs"/>
            </a:rPr>
            <a:t>庁舎建設に充当した合併特例債など</a:t>
          </a:r>
          <a:r>
            <a:rPr kumimoji="1" lang="ja-JP" altLang="ja-JP" sz="1400">
              <a:solidFill>
                <a:schemeClr val="dk1"/>
              </a:solidFill>
              <a:effectLst/>
              <a:latin typeface="+mn-lt"/>
              <a:ea typeface="+mn-ea"/>
              <a:cs typeface="+mn-cs"/>
            </a:rPr>
            <a:t>地方債の将来負担軽減のため、</a:t>
          </a:r>
          <a:r>
            <a:rPr kumimoji="1" lang="en-US" altLang="ja-JP" sz="1400">
              <a:solidFill>
                <a:schemeClr val="dk1"/>
              </a:solidFill>
              <a:effectLst/>
              <a:latin typeface="+mn-lt"/>
              <a:ea typeface="+mn-ea"/>
              <a:cs typeface="+mn-cs"/>
            </a:rPr>
            <a:t>3</a:t>
          </a:r>
          <a:r>
            <a:rPr kumimoji="1" lang="ja-JP" altLang="ja-JP" sz="1400">
              <a:solidFill>
                <a:schemeClr val="dk1"/>
              </a:solidFill>
              <a:effectLst/>
              <a:latin typeface="+mn-lt"/>
              <a:ea typeface="+mn-ea"/>
              <a:cs typeface="+mn-cs"/>
            </a:rPr>
            <a:t>億円積み立てました。</a:t>
          </a:r>
          <a:endParaRPr lang="ja-JP" altLang="ja-JP" sz="1400">
            <a:effectLst/>
          </a:endParaRPr>
        </a:p>
        <a:p>
          <a:r>
            <a:rPr kumimoji="1" lang="ja-JP" altLang="ja-JP" sz="1400">
              <a:solidFill>
                <a:schemeClr val="dk1"/>
              </a:solidFill>
              <a:effectLst/>
              <a:latin typeface="+mn-lt"/>
              <a:ea typeface="+mn-ea"/>
              <a:cs typeface="+mn-cs"/>
            </a:rPr>
            <a:t>（今後の方針）</a:t>
          </a:r>
          <a:endParaRPr lang="ja-JP" altLang="ja-JP" sz="1400">
            <a:effectLst/>
          </a:endParaRPr>
        </a:p>
        <a:p>
          <a:r>
            <a:rPr kumimoji="1" lang="ja-JP" altLang="ja-JP" sz="1400">
              <a:solidFill>
                <a:schemeClr val="dk1"/>
              </a:solidFill>
              <a:effectLst/>
              <a:latin typeface="+mn-lt"/>
              <a:ea typeface="+mn-ea"/>
              <a:cs typeface="+mn-cs"/>
            </a:rPr>
            <a:t>　令和元年度より新庁舎建設事業にかかる地方債の償還が始ま</a:t>
          </a:r>
          <a:r>
            <a:rPr kumimoji="1" lang="ja-JP" altLang="en-US" sz="1400">
              <a:solidFill>
                <a:schemeClr val="dk1"/>
              </a:solidFill>
              <a:effectLst/>
              <a:latin typeface="+mn-lt"/>
              <a:ea typeface="+mn-ea"/>
              <a:cs typeface="+mn-cs"/>
            </a:rPr>
            <a:t>ったため</a:t>
          </a:r>
          <a:r>
            <a:rPr kumimoji="1" lang="ja-JP" altLang="ja-JP" sz="1400">
              <a:solidFill>
                <a:schemeClr val="dk1"/>
              </a:solidFill>
              <a:effectLst/>
              <a:latin typeface="+mn-lt"/>
              <a:ea typeface="+mn-ea"/>
              <a:cs typeface="+mn-cs"/>
            </a:rPr>
            <a:t>、基金積立額より基金取崩額が大きくなることが予想されます。今後も事務事業の統廃合や見直しなど行政改革を推進することで、健全な行財政運営を行います。</a:t>
          </a:r>
          <a:endParaRPr lang="ja-JP" altLang="ja-JP" sz="1400">
            <a:effectLst/>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283970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418082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149858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283970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418082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9" name="正方形/長方形 8"/>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0" name="正方形/長方形 9"/>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1" name="正方形/長方形 10"/>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2" name="正方形/長方形 11"/>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三重県いなべ市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3" name="正方形/長方形 12"/>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4" name="正方形/長方形 13"/>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5" name="正方形/長方形 14"/>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6" name="正方形/長方形 15"/>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7" name="正方形/長方形 16"/>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8" name="正方形/長方形 17"/>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45,713
43,497
219.83
23,193,421
21,217,325
1,739,507
13,387,118
30,304,728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9" name="正方形/長方形 18"/>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0" name="正方形/長方形 19"/>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1" name="正方形/長方形 20"/>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26.3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2" name="正方形/長方形 21"/>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3" name="正方形/長方形 22"/>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4" name="正方形/長方形 23"/>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5" name="角丸四角形 24"/>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6" name="正方形/長方形 25"/>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7" name="正方形/長方形 26"/>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8" name="正方形/長方形 27"/>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9" name="直線コネクタ 28"/>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0" name="楕円 29"/>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1" name="フローチャート: 判断 30"/>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2" name="直線コネクタ 31"/>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3" name="直線コネクタ 32"/>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4" name="直線コネクタ 33"/>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5" name="直線コネクタ 34"/>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6" name="テキスト ボックス 35"/>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7" name="テキスト ボックス 36"/>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8" name="テキスト ボックス 37"/>
        <xdr:cNvSpPr txBox="1"/>
      </xdr:nvSpPr>
      <xdr:spPr>
        <a:xfrm>
          <a:off x="419100" y="319595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9" name="テキスト ボックス 38"/>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0" name="テキスト ボックス 39"/>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3" name="正方形/長方形 42"/>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900">
              <a:solidFill>
                <a:schemeClr val="dk1"/>
              </a:solidFill>
              <a:effectLst/>
              <a:latin typeface="+mn-lt"/>
              <a:ea typeface="+mn-ea"/>
              <a:cs typeface="+mn-cs"/>
            </a:rPr>
            <a:t>　有形固定資産減価償却率は、類似団体平均値より低い水準にあります。</a:t>
          </a:r>
          <a:endParaRPr lang="en-US" altLang="ja-JP" sz="900">
            <a:solidFill>
              <a:schemeClr val="dk1"/>
            </a:solidFill>
            <a:effectLst/>
            <a:latin typeface="+mn-lt"/>
            <a:ea typeface="+mn-ea"/>
            <a:cs typeface="+mn-cs"/>
          </a:endParaRPr>
        </a:p>
        <a:p>
          <a:r>
            <a:rPr lang="ja-JP" altLang="en-US" sz="900">
              <a:solidFill>
                <a:schemeClr val="dk1"/>
              </a:solidFill>
              <a:effectLst/>
              <a:latin typeface="+mn-lt"/>
              <a:ea typeface="+mn-ea"/>
              <a:cs typeface="+mn-cs"/>
            </a:rPr>
            <a:t>　</a:t>
          </a:r>
          <a:r>
            <a:rPr lang="ja-JP" altLang="ja-JP" sz="900">
              <a:solidFill>
                <a:schemeClr val="dk1"/>
              </a:solidFill>
              <a:effectLst/>
              <a:latin typeface="+mn-lt"/>
              <a:ea typeface="+mn-ea"/>
              <a:cs typeface="+mn-cs"/>
            </a:rPr>
            <a:t>本市の公共施設は、</a:t>
          </a:r>
          <a:r>
            <a:rPr lang="en-US" altLang="ja-JP" sz="900">
              <a:solidFill>
                <a:schemeClr val="dk1"/>
              </a:solidFill>
              <a:effectLst/>
              <a:latin typeface="+mn-lt"/>
              <a:ea typeface="+mn-ea"/>
              <a:cs typeface="+mn-cs"/>
            </a:rPr>
            <a:t>1970</a:t>
          </a:r>
          <a:r>
            <a:rPr lang="ja-JP" altLang="ja-JP" sz="900">
              <a:solidFill>
                <a:schemeClr val="dk1"/>
              </a:solidFill>
              <a:effectLst/>
              <a:latin typeface="+mn-lt"/>
              <a:ea typeface="+mn-ea"/>
              <a:cs typeface="+mn-cs"/>
            </a:rPr>
            <a:t>年代から</a:t>
          </a:r>
          <a:r>
            <a:rPr lang="en-US" altLang="ja-JP" sz="900">
              <a:solidFill>
                <a:schemeClr val="dk1"/>
              </a:solidFill>
              <a:effectLst/>
              <a:latin typeface="+mn-lt"/>
              <a:ea typeface="+mn-ea"/>
              <a:cs typeface="+mn-cs"/>
            </a:rPr>
            <a:t>1990</a:t>
          </a:r>
          <a:r>
            <a:rPr lang="ja-JP" altLang="ja-JP" sz="900">
              <a:solidFill>
                <a:schemeClr val="dk1"/>
              </a:solidFill>
              <a:effectLst/>
              <a:latin typeface="+mn-lt"/>
              <a:ea typeface="+mn-ea"/>
              <a:cs typeface="+mn-cs"/>
            </a:rPr>
            <a:t>年台前半の</a:t>
          </a:r>
          <a:r>
            <a:rPr lang="en-US" altLang="ja-JP" sz="900">
              <a:solidFill>
                <a:schemeClr val="dk1"/>
              </a:solidFill>
              <a:effectLst/>
              <a:latin typeface="+mn-lt"/>
              <a:ea typeface="+mn-ea"/>
              <a:cs typeface="+mn-cs"/>
            </a:rPr>
            <a:t>21</a:t>
          </a:r>
          <a:r>
            <a:rPr lang="ja-JP" altLang="ja-JP" sz="900">
              <a:solidFill>
                <a:schemeClr val="dk1"/>
              </a:solidFill>
              <a:effectLst/>
              <a:latin typeface="+mn-lt"/>
              <a:ea typeface="+mn-ea"/>
              <a:cs typeface="+mn-cs"/>
            </a:rPr>
            <a:t>年間と合併前後の</a:t>
          </a:r>
          <a:r>
            <a:rPr lang="en-US" altLang="ja-JP" sz="900">
              <a:solidFill>
                <a:schemeClr val="dk1"/>
              </a:solidFill>
              <a:effectLst/>
              <a:latin typeface="+mn-lt"/>
              <a:ea typeface="+mn-ea"/>
              <a:cs typeface="+mn-cs"/>
            </a:rPr>
            <a:t>6</a:t>
          </a:r>
          <a:r>
            <a:rPr lang="ja-JP" altLang="ja-JP" sz="900">
              <a:solidFill>
                <a:schemeClr val="dk1"/>
              </a:solidFill>
              <a:effectLst/>
              <a:latin typeface="+mn-lt"/>
              <a:ea typeface="+mn-ea"/>
              <a:cs typeface="+mn-cs"/>
            </a:rPr>
            <a:t>年間にかけて集中的に整備されており、今後これらの施設の大規模改修や建替時期がまとまって到来することが想定されます。</a:t>
          </a:r>
          <a:endParaRPr lang="ja-JP" altLang="ja-JP" sz="900">
            <a:effectLst/>
          </a:endParaRPr>
        </a:p>
        <a:p>
          <a:r>
            <a:rPr lang="ja-JP" altLang="ja-JP" sz="900">
              <a:solidFill>
                <a:schemeClr val="dk1"/>
              </a:solidFill>
              <a:effectLst/>
              <a:latin typeface="+mn-lt"/>
              <a:ea typeface="+mn-ea"/>
              <a:cs typeface="+mn-cs"/>
            </a:rPr>
            <a:t>　平成</a:t>
          </a:r>
          <a:r>
            <a:rPr lang="en-US" altLang="ja-JP" sz="900">
              <a:solidFill>
                <a:schemeClr val="dk1"/>
              </a:solidFill>
              <a:effectLst/>
              <a:latin typeface="+mn-lt"/>
              <a:ea typeface="+mn-ea"/>
              <a:cs typeface="+mn-cs"/>
            </a:rPr>
            <a:t>27</a:t>
          </a:r>
          <a:r>
            <a:rPr lang="ja-JP" altLang="ja-JP" sz="900">
              <a:solidFill>
                <a:schemeClr val="dk1"/>
              </a:solidFill>
              <a:effectLst/>
              <a:latin typeface="+mn-lt"/>
              <a:ea typeface="+mn-ea"/>
              <a:cs typeface="+mn-cs"/>
            </a:rPr>
            <a:t>年度に策定したいなべ市公共施設等総合管理計画に基づき、将来の人口減少や少子高齢化の進行による需要の減少、ニーズの変化を見据えたうえで、公共施設等のあり方を検討していきます。</a:t>
          </a:r>
          <a:endParaRPr lang="ja-JP" altLang="ja-JP" sz="900">
            <a:effectLst/>
          </a:endParaRPr>
        </a:p>
      </xdr:txBody>
    </xdr:sp>
    <xdr:clientData/>
  </xdr:twoCellAnchor>
  <xdr:oneCellAnchor>
    <xdr:from>
      <xdr:col>4</xdr:col>
      <xdr:colOff>174625</xdr:colOff>
      <xdr:row>23</xdr:row>
      <xdr:rowOff>47625</xdr:rowOff>
    </xdr:from>
    <xdr:ext cx="349839" cy="225703"/>
    <xdr:sp macro="" textlink="">
      <xdr:nvSpPr>
        <xdr:cNvPr id="54" name="テキスト ボックス 53"/>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5" name="直線コネクタ 54"/>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6" name="テキスト ボックス 55"/>
        <xdr:cNvSpPr txBox="1"/>
      </xdr:nvSpPr>
      <xdr:spPr>
        <a:xfrm>
          <a:off x="772811" y="68638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7" name="直線コネクタ 56"/>
        <xdr:cNvCxnSpPr/>
      </xdr:nvCxnSpPr>
      <xdr:spPr>
        <a:xfrm>
          <a:off x="1127125" y="665307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8" name="テキスト ボックス 57"/>
        <xdr:cNvSpPr txBox="1"/>
      </xdr:nvSpPr>
      <xdr:spPr>
        <a:xfrm>
          <a:off x="772811" y="656308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9" name="直線コネクタ 58"/>
        <xdr:cNvCxnSpPr/>
      </xdr:nvCxnSpPr>
      <xdr:spPr>
        <a:xfrm>
          <a:off x="1127125" y="63522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0" name="テキスト ボックス 59"/>
        <xdr:cNvSpPr txBox="1"/>
      </xdr:nvSpPr>
      <xdr:spPr>
        <a:xfrm>
          <a:off x="772811" y="62622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1" name="直線コネクタ 60"/>
        <xdr:cNvCxnSpPr/>
      </xdr:nvCxnSpPr>
      <xdr:spPr>
        <a:xfrm>
          <a:off x="1127125" y="605145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2" name="テキスト ボックス 61"/>
        <xdr:cNvSpPr txBox="1"/>
      </xdr:nvSpPr>
      <xdr:spPr>
        <a:xfrm>
          <a:off x="772811" y="595765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3" name="直線コネクタ 62"/>
        <xdr:cNvCxnSpPr/>
      </xdr:nvCxnSpPr>
      <xdr:spPr>
        <a:xfrm>
          <a:off x="1127125" y="575065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4" name="テキスト ボックス 63"/>
        <xdr:cNvSpPr txBox="1"/>
      </xdr:nvSpPr>
      <xdr:spPr>
        <a:xfrm>
          <a:off x="772811" y="565685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5" name="直線コネクタ 64"/>
        <xdr:cNvCxnSpPr/>
      </xdr:nvCxnSpPr>
      <xdr:spPr>
        <a:xfrm>
          <a:off x="1127125" y="544984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6" name="テキスト ボックス 65"/>
        <xdr:cNvSpPr txBox="1"/>
      </xdr:nvSpPr>
      <xdr:spPr>
        <a:xfrm>
          <a:off x="772811" y="53560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7" name="直線コネクタ 66"/>
        <xdr:cNvCxnSpPr/>
      </xdr:nvCxnSpPr>
      <xdr:spPr>
        <a:xfrm>
          <a:off x="1127125" y="514522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8" name="テキスト ボックス 67"/>
        <xdr:cNvSpPr txBox="1"/>
      </xdr:nvSpPr>
      <xdr:spPr>
        <a:xfrm>
          <a:off x="772811" y="50552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xdr:cNvSpPr txBox="1"/>
      </xdr:nvSpPr>
      <xdr:spPr>
        <a:xfrm>
          <a:off x="77281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35</xdr:row>
      <xdr:rowOff>28212</xdr:rowOff>
    </xdr:to>
    <xdr:cxnSp macro="">
      <xdr:nvCxnSpPr>
        <xdr:cNvPr id="72" name="直線コネクタ 71"/>
        <xdr:cNvCxnSpPr/>
      </xdr:nvCxnSpPr>
      <xdr:spPr>
        <a:xfrm flipV="1">
          <a:off x="4206240" y="5351145"/>
          <a:ext cx="1270" cy="1298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73" name="有形固定資産減価償却率最小値テキスト"/>
        <xdr:cNvSpPr txBox="1"/>
      </xdr:nvSpPr>
      <xdr:spPr>
        <a:xfrm>
          <a:off x="4258945" y="6653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74" name="直線コネクタ 73"/>
        <xdr:cNvCxnSpPr/>
      </xdr:nvCxnSpPr>
      <xdr:spPr>
        <a:xfrm>
          <a:off x="4119245" y="6649992"/>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75" name="有形固定資産減価償却率最大値テキスト"/>
        <xdr:cNvSpPr txBox="1"/>
      </xdr:nvSpPr>
      <xdr:spPr>
        <a:xfrm>
          <a:off x="4258945" y="5130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76" name="直線コネクタ 75"/>
        <xdr:cNvCxnSpPr/>
      </xdr:nvCxnSpPr>
      <xdr:spPr>
        <a:xfrm>
          <a:off x="4119245" y="535114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46372</xdr:rowOff>
    </xdr:from>
    <xdr:ext cx="405111" cy="259045"/>
    <xdr:sp macro="" textlink="">
      <xdr:nvSpPr>
        <xdr:cNvPr id="77" name="有形固定資産減価償却率平均値テキスト"/>
        <xdr:cNvSpPr txBox="1"/>
      </xdr:nvSpPr>
      <xdr:spPr>
        <a:xfrm>
          <a:off x="4258945" y="5997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78" name="フローチャート: 判断 77"/>
        <xdr:cNvSpPr/>
      </xdr:nvSpPr>
      <xdr:spPr>
        <a:xfrm>
          <a:off x="4157345" y="6019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46355</xdr:rowOff>
    </xdr:from>
    <xdr:to>
      <xdr:col>19</xdr:col>
      <xdr:colOff>187325</xdr:colOff>
      <xdr:row>31</xdr:row>
      <xdr:rowOff>147955</xdr:rowOff>
    </xdr:to>
    <xdr:sp macro="" textlink="">
      <xdr:nvSpPr>
        <xdr:cNvPr id="79" name="フローチャート: 判断 78"/>
        <xdr:cNvSpPr/>
      </xdr:nvSpPr>
      <xdr:spPr>
        <a:xfrm>
          <a:off x="3537585" y="59975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9344</xdr:rowOff>
    </xdr:from>
    <xdr:to>
      <xdr:col>15</xdr:col>
      <xdr:colOff>187325</xdr:colOff>
      <xdr:row>31</xdr:row>
      <xdr:rowOff>110944</xdr:rowOff>
    </xdr:to>
    <xdr:sp macro="" textlink="">
      <xdr:nvSpPr>
        <xdr:cNvPr id="80" name="フローチャート: 判断 79"/>
        <xdr:cNvSpPr/>
      </xdr:nvSpPr>
      <xdr:spPr>
        <a:xfrm>
          <a:off x="2867025" y="596056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131445</xdr:rowOff>
    </xdr:from>
    <xdr:to>
      <xdr:col>11</xdr:col>
      <xdr:colOff>187325</xdr:colOff>
      <xdr:row>31</xdr:row>
      <xdr:rowOff>61595</xdr:rowOff>
    </xdr:to>
    <xdr:sp macro="" textlink="">
      <xdr:nvSpPr>
        <xdr:cNvPr id="81" name="フローチャート: 判断 80"/>
        <xdr:cNvSpPr/>
      </xdr:nvSpPr>
      <xdr:spPr>
        <a:xfrm>
          <a:off x="2196465" y="59150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35832</xdr:rowOff>
    </xdr:from>
    <xdr:to>
      <xdr:col>7</xdr:col>
      <xdr:colOff>187325</xdr:colOff>
      <xdr:row>30</xdr:row>
      <xdr:rowOff>137432</xdr:rowOff>
    </xdr:to>
    <xdr:sp macro="" textlink="">
      <xdr:nvSpPr>
        <xdr:cNvPr id="82" name="フローチャート: 判断 81"/>
        <xdr:cNvSpPr/>
      </xdr:nvSpPr>
      <xdr:spPr>
        <a:xfrm>
          <a:off x="1525905" y="581941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117838</xdr:rowOff>
    </xdr:from>
    <xdr:to>
      <xdr:col>23</xdr:col>
      <xdr:colOff>136525</xdr:colOff>
      <xdr:row>30</xdr:row>
      <xdr:rowOff>47988</xdr:rowOff>
    </xdr:to>
    <xdr:sp macro="" textlink="">
      <xdr:nvSpPr>
        <xdr:cNvPr id="88" name="楕円 87"/>
        <xdr:cNvSpPr/>
      </xdr:nvSpPr>
      <xdr:spPr>
        <a:xfrm>
          <a:off x="4157345" y="57337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140715</xdr:rowOff>
    </xdr:from>
    <xdr:ext cx="405111" cy="259045"/>
    <xdr:sp macro="" textlink="">
      <xdr:nvSpPr>
        <xdr:cNvPr id="89" name="有形固定資産減価償却率該当値テキスト"/>
        <xdr:cNvSpPr txBox="1"/>
      </xdr:nvSpPr>
      <xdr:spPr>
        <a:xfrm>
          <a:off x="4258945" y="5589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127091</xdr:rowOff>
    </xdr:from>
    <xdr:to>
      <xdr:col>19</xdr:col>
      <xdr:colOff>187325</xdr:colOff>
      <xdr:row>30</xdr:row>
      <xdr:rowOff>57241</xdr:rowOff>
    </xdr:to>
    <xdr:sp macro="" textlink="">
      <xdr:nvSpPr>
        <xdr:cNvPr id="90" name="楕円 89"/>
        <xdr:cNvSpPr/>
      </xdr:nvSpPr>
      <xdr:spPr>
        <a:xfrm>
          <a:off x="3537585" y="574303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168638</xdr:rowOff>
    </xdr:from>
    <xdr:to>
      <xdr:col>23</xdr:col>
      <xdr:colOff>85725</xdr:colOff>
      <xdr:row>30</xdr:row>
      <xdr:rowOff>6441</xdr:rowOff>
    </xdr:to>
    <xdr:cxnSp macro="">
      <xdr:nvCxnSpPr>
        <xdr:cNvPr id="91" name="直線コネクタ 90"/>
        <xdr:cNvCxnSpPr/>
      </xdr:nvCxnSpPr>
      <xdr:spPr>
        <a:xfrm flipV="1">
          <a:off x="3588385" y="5784578"/>
          <a:ext cx="61976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86995</xdr:rowOff>
    </xdr:from>
    <xdr:to>
      <xdr:col>15</xdr:col>
      <xdr:colOff>187325</xdr:colOff>
      <xdr:row>30</xdr:row>
      <xdr:rowOff>17145</xdr:rowOff>
    </xdr:to>
    <xdr:sp macro="" textlink="">
      <xdr:nvSpPr>
        <xdr:cNvPr id="92" name="楕円 91"/>
        <xdr:cNvSpPr/>
      </xdr:nvSpPr>
      <xdr:spPr>
        <a:xfrm>
          <a:off x="2867025" y="57029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137795</xdr:rowOff>
    </xdr:from>
    <xdr:to>
      <xdr:col>19</xdr:col>
      <xdr:colOff>136525</xdr:colOff>
      <xdr:row>30</xdr:row>
      <xdr:rowOff>6441</xdr:rowOff>
    </xdr:to>
    <xdr:cxnSp macro="">
      <xdr:nvCxnSpPr>
        <xdr:cNvPr id="93" name="直線コネクタ 92"/>
        <xdr:cNvCxnSpPr/>
      </xdr:nvCxnSpPr>
      <xdr:spPr>
        <a:xfrm>
          <a:off x="2917825" y="5753735"/>
          <a:ext cx="670560" cy="3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53068</xdr:rowOff>
    </xdr:from>
    <xdr:to>
      <xdr:col>11</xdr:col>
      <xdr:colOff>187325</xdr:colOff>
      <xdr:row>29</xdr:row>
      <xdr:rowOff>154668</xdr:rowOff>
    </xdr:to>
    <xdr:sp macro="" textlink="">
      <xdr:nvSpPr>
        <xdr:cNvPr id="94" name="楕円 93"/>
        <xdr:cNvSpPr/>
      </xdr:nvSpPr>
      <xdr:spPr>
        <a:xfrm>
          <a:off x="2196465" y="566900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103868</xdr:rowOff>
    </xdr:from>
    <xdr:to>
      <xdr:col>15</xdr:col>
      <xdr:colOff>136525</xdr:colOff>
      <xdr:row>29</xdr:row>
      <xdr:rowOff>137795</xdr:rowOff>
    </xdr:to>
    <xdr:cxnSp macro="">
      <xdr:nvCxnSpPr>
        <xdr:cNvPr id="95" name="直線コネクタ 94"/>
        <xdr:cNvCxnSpPr/>
      </xdr:nvCxnSpPr>
      <xdr:spPr>
        <a:xfrm>
          <a:off x="2247265" y="5719808"/>
          <a:ext cx="67056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139082</xdr:rowOff>
    </xdr:from>
    <xdr:ext cx="405111" cy="259045"/>
    <xdr:sp macro="" textlink="">
      <xdr:nvSpPr>
        <xdr:cNvPr id="96" name="n_1aveValue有形固定資産減価償却率"/>
        <xdr:cNvSpPr txBox="1"/>
      </xdr:nvSpPr>
      <xdr:spPr>
        <a:xfrm>
          <a:off x="3395989" y="6090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102071</xdr:rowOff>
    </xdr:from>
    <xdr:ext cx="405111" cy="259045"/>
    <xdr:sp macro="" textlink="">
      <xdr:nvSpPr>
        <xdr:cNvPr id="97" name="n_2aveValue有形固定資産減価償却率"/>
        <xdr:cNvSpPr txBox="1"/>
      </xdr:nvSpPr>
      <xdr:spPr>
        <a:xfrm>
          <a:off x="2738129" y="605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52722</xdr:rowOff>
    </xdr:from>
    <xdr:ext cx="405111" cy="259045"/>
    <xdr:sp macro="" textlink="">
      <xdr:nvSpPr>
        <xdr:cNvPr id="98" name="n_3aveValue有形固定資産減価償却率"/>
        <xdr:cNvSpPr txBox="1"/>
      </xdr:nvSpPr>
      <xdr:spPr>
        <a:xfrm>
          <a:off x="2067569" y="6003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153959</xdr:rowOff>
    </xdr:from>
    <xdr:ext cx="405111" cy="259045"/>
    <xdr:sp macro="" textlink="">
      <xdr:nvSpPr>
        <xdr:cNvPr id="99" name="n_4aveValue有形固定資産減価償却率"/>
        <xdr:cNvSpPr txBox="1"/>
      </xdr:nvSpPr>
      <xdr:spPr>
        <a:xfrm>
          <a:off x="1397009" y="5602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73768</xdr:rowOff>
    </xdr:from>
    <xdr:ext cx="405111" cy="259045"/>
    <xdr:sp macro="" textlink="">
      <xdr:nvSpPr>
        <xdr:cNvPr id="100" name="n_1mainValue有形固定資産減価償却率"/>
        <xdr:cNvSpPr txBox="1"/>
      </xdr:nvSpPr>
      <xdr:spPr>
        <a:xfrm>
          <a:off x="3395989" y="5522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33672</xdr:rowOff>
    </xdr:from>
    <xdr:ext cx="405111" cy="259045"/>
    <xdr:sp macro="" textlink="">
      <xdr:nvSpPr>
        <xdr:cNvPr id="101" name="n_2mainValue有形固定資産減価償却率"/>
        <xdr:cNvSpPr txBox="1"/>
      </xdr:nvSpPr>
      <xdr:spPr>
        <a:xfrm>
          <a:off x="2738129" y="5481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171195</xdr:rowOff>
    </xdr:from>
    <xdr:ext cx="405111" cy="259045"/>
    <xdr:sp macro="" textlink="">
      <xdr:nvSpPr>
        <xdr:cNvPr id="102" name="n_3mainValue有形固定資産減価償却率"/>
        <xdr:cNvSpPr txBox="1"/>
      </xdr:nvSpPr>
      <xdr:spPr>
        <a:xfrm>
          <a:off x="2067569" y="5451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xdr:cNvSpPr/>
      </xdr:nvSpPr>
      <xdr:spPr>
        <a:xfrm>
          <a:off x="12166505" y="450700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[ 809.0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ysClr val="windowText" lastClr="000000"/>
              </a:solidFill>
              <a:effectLst/>
              <a:latin typeface="+mn-lt"/>
              <a:ea typeface="+mn-ea"/>
              <a:cs typeface="+mn-cs"/>
            </a:rPr>
            <a:t>　債務償還比率は、</a:t>
          </a:r>
          <a:r>
            <a:rPr kumimoji="1" lang="ja-JP" altLang="en-US" sz="1000">
              <a:solidFill>
                <a:sysClr val="windowText" lastClr="000000"/>
              </a:solidFill>
              <a:effectLst/>
              <a:latin typeface="+mn-lt"/>
              <a:ea typeface="+mn-ea"/>
              <a:cs typeface="+mn-cs"/>
            </a:rPr>
            <a:t>平成</a:t>
          </a:r>
          <a:r>
            <a:rPr kumimoji="1" lang="en-US" altLang="ja-JP" sz="1000">
              <a:solidFill>
                <a:sysClr val="windowText" lastClr="000000"/>
              </a:solidFill>
              <a:effectLst/>
              <a:latin typeface="+mn-lt"/>
              <a:ea typeface="+mn-ea"/>
              <a:cs typeface="+mn-cs"/>
            </a:rPr>
            <a:t>30</a:t>
          </a:r>
          <a:r>
            <a:rPr kumimoji="1" lang="ja-JP" altLang="en-US" sz="1000">
              <a:solidFill>
                <a:sysClr val="windowText" lastClr="000000"/>
              </a:solidFill>
              <a:effectLst/>
              <a:latin typeface="+mn-lt"/>
              <a:ea typeface="+mn-ea"/>
              <a:cs typeface="+mn-cs"/>
            </a:rPr>
            <a:t>年度までは類似団体平均値より低い水準でしたが、令和元年度は</a:t>
          </a:r>
          <a:r>
            <a:rPr kumimoji="1" lang="en-US" altLang="ja-JP" sz="1000">
              <a:solidFill>
                <a:sysClr val="windowText" lastClr="000000"/>
              </a:solidFill>
              <a:effectLst/>
              <a:latin typeface="+mn-lt"/>
              <a:ea typeface="+mn-ea"/>
              <a:cs typeface="+mn-cs"/>
            </a:rPr>
            <a:t>156.2</a:t>
          </a:r>
          <a:r>
            <a:rPr kumimoji="1" lang="ja-JP" altLang="en-US" sz="1000">
              <a:solidFill>
                <a:sysClr val="windowText" lastClr="000000"/>
              </a:solidFill>
              <a:effectLst/>
              <a:latin typeface="+mn-lt"/>
              <a:ea typeface="+mn-ea"/>
              <a:cs typeface="+mn-cs"/>
            </a:rPr>
            <a:t>ポイント増加し</a:t>
          </a:r>
          <a:r>
            <a:rPr kumimoji="1" lang="en-US" altLang="ja-JP" sz="1000">
              <a:solidFill>
                <a:sysClr val="windowText" lastClr="000000"/>
              </a:solidFill>
              <a:effectLst/>
              <a:latin typeface="+mn-lt"/>
              <a:ea typeface="+mn-ea"/>
              <a:cs typeface="+mn-cs"/>
            </a:rPr>
            <a:t>809.0</a:t>
          </a:r>
          <a:r>
            <a:rPr kumimoji="1" lang="ja-JP" altLang="en-US" sz="1000">
              <a:solidFill>
                <a:sysClr val="windowText" lastClr="000000"/>
              </a:solidFill>
              <a:effectLst/>
              <a:latin typeface="+mn-lt"/>
              <a:ea typeface="+mn-ea"/>
              <a:cs typeface="+mn-cs"/>
            </a:rPr>
            <a:t>％となり、類似団体平均値より高い</a:t>
          </a:r>
          <a:r>
            <a:rPr lang="ja-JP" altLang="ja-JP" sz="1000">
              <a:solidFill>
                <a:sysClr val="windowText" lastClr="000000"/>
              </a:solidFill>
              <a:effectLst/>
              <a:latin typeface="+mn-lt"/>
              <a:ea typeface="+mn-ea"/>
              <a:cs typeface="+mn-cs"/>
            </a:rPr>
            <a:t>水準</a:t>
          </a:r>
          <a:r>
            <a:rPr lang="ja-JP" altLang="en-US" sz="1000">
              <a:solidFill>
                <a:sysClr val="windowText" lastClr="000000"/>
              </a:solidFill>
              <a:effectLst/>
              <a:latin typeface="+mn-lt"/>
              <a:ea typeface="+mn-ea"/>
              <a:cs typeface="+mn-cs"/>
            </a:rPr>
            <a:t>となりました</a:t>
          </a:r>
          <a:r>
            <a:rPr lang="ja-JP" altLang="ja-JP" sz="1000">
              <a:solidFill>
                <a:sysClr val="windowText" lastClr="000000"/>
              </a:solidFill>
              <a:effectLst/>
              <a:latin typeface="+mn-lt"/>
              <a:ea typeface="+mn-ea"/>
              <a:cs typeface="+mn-cs"/>
            </a:rPr>
            <a:t>。</a:t>
          </a:r>
          <a:endParaRPr lang="en-US" altLang="ja-JP" sz="1000">
            <a:solidFill>
              <a:sysClr val="windowText" lastClr="000000"/>
            </a:solidFill>
            <a:effectLst/>
            <a:latin typeface="+mn-lt"/>
            <a:ea typeface="+mn-ea"/>
            <a:cs typeface="+mn-cs"/>
          </a:endParaRPr>
        </a:p>
        <a:p>
          <a:r>
            <a:rPr lang="ja-JP" altLang="en-US" sz="1000">
              <a:solidFill>
                <a:sysClr val="windowText" lastClr="000000"/>
              </a:solidFill>
              <a:effectLst/>
              <a:latin typeface="+mn-lt"/>
              <a:ea typeface="+mn-ea"/>
              <a:cs typeface="+mn-cs"/>
            </a:rPr>
            <a:t>　充当可能基金の取崩や、経常一般財源等の減少によるものです。</a:t>
          </a:r>
          <a:endParaRPr lang="ja-JP" altLang="ja-JP" sz="1000">
            <a:solidFill>
              <a:sysClr val="windowText" lastClr="000000"/>
            </a:solidFill>
            <a:effectLst/>
          </a:endParaRPr>
        </a:p>
        <a:p>
          <a:r>
            <a:rPr kumimoji="1" lang="ja-JP" altLang="ja-JP" sz="1000">
              <a:solidFill>
                <a:sysClr val="windowText" lastClr="000000"/>
              </a:solidFill>
              <a:effectLst/>
              <a:latin typeface="+mn-lt"/>
              <a:ea typeface="+mn-ea"/>
              <a:cs typeface="+mn-cs"/>
            </a:rPr>
            <a:t>　地方債残高は今後数年間、平成</a:t>
          </a:r>
          <a:r>
            <a:rPr kumimoji="1" lang="en-US" altLang="ja-JP" sz="1000">
              <a:solidFill>
                <a:sysClr val="windowText" lastClr="000000"/>
              </a:solidFill>
              <a:effectLst/>
              <a:latin typeface="+mn-lt"/>
              <a:ea typeface="+mn-ea"/>
              <a:cs typeface="+mn-cs"/>
            </a:rPr>
            <a:t>17</a:t>
          </a:r>
          <a:r>
            <a:rPr kumimoji="1" lang="ja-JP" altLang="ja-JP" sz="1000">
              <a:solidFill>
                <a:sysClr val="windowText" lastClr="000000"/>
              </a:solidFill>
              <a:effectLst/>
              <a:latin typeface="+mn-lt"/>
              <a:ea typeface="+mn-ea"/>
              <a:cs typeface="+mn-cs"/>
            </a:rPr>
            <a:t>年度末に近い高水準が予想され、また、充当可能基金は減少を見込んでいるため、債務の償還原資を経常的な業務活動からも確保していく必要があります。</a:t>
          </a:r>
          <a:endParaRPr lang="ja-JP" altLang="ja-JP" sz="1000">
            <a:solidFill>
              <a:sysClr val="windowText" lastClr="000000"/>
            </a:solidFill>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xdr:cNvSpPr txBox="1"/>
      </xdr:nvSpPr>
      <xdr:spPr>
        <a:xfrm>
          <a:off x="9486041" y="686389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xdr:cNvCxnSpPr/>
      </xdr:nvCxnSpPr>
      <xdr:spPr>
        <a:xfrm>
          <a:off x="9971405" y="66054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0" name="テキスト ボックス 119"/>
        <xdr:cNvSpPr txBox="1"/>
      </xdr:nvSpPr>
      <xdr:spPr>
        <a:xfrm>
          <a:off x="9486041" y="651168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xdr:cNvCxnSpPr/>
      </xdr:nvCxnSpPr>
      <xdr:spPr>
        <a:xfrm>
          <a:off x="9971405" y="6253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22" name="テキスト ボックス 121"/>
        <xdr:cNvSpPr txBox="1"/>
      </xdr:nvSpPr>
      <xdr:spPr>
        <a:xfrm>
          <a:off x="9486041" y="615946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xdr:cNvCxnSpPr/>
      </xdr:nvCxnSpPr>
      <xdr:spPr>
        <a:xfrm>
          <a:off x="9971405" y="59010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xdr:cNvSpPr txBox="1"/>
      </xdr:nvSpPr>
      <xdr:spPr>
        <a:xfrm>
          <a:off x="9542936" y="580725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xdr:cNvCxnSpPr/>
      </xdr:nvCxnSpPr>
      <xdr:spPr>
        <a:xfrm>
          <a:off x="9971405" y="5548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xdr:cNvSpPr txBox="1"/>
      </xdr:nvSpPr>
      <xdr:spPr>
        <a:xfrm>
          <a:off x="9542936" y="54550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xdr:cNvCxnSpPr/>
      </xdr:nvCxnSpPr>
      <xdr:spPr>
        <a:xfrm>
          <a:off x="9971405" y="519662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8" name="テキスト ボックス 127"/>
        <xdr:cNvSpPr txBox="1"/>
      </xdr:nvSpPr>
      <xdr:spPr>
        <a:xfrm>
          <a:off x="9542936" y="510663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0" name="テキスト ボックス 129"/>
        <xdr:cNvSpPr txBox="1"/>
      </xdr:nvSpPr>
      <xdr:spPr>
        <a:xfrm>
          <a:off x="9645528" y="475442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90205</xdr:rowOff>
    </xdr:from>
    <xdr:to>
      <xdr:col>76</xdr:col>
      <xdr:colOff>21589</xdr:colOff>
      <xdr:row>34</xdr:row>
      <xdr:rowOff>82014</xdr:rowOff>
    </xdr:to>
    <xdr:cxnSp macro="">
      <xdr:nvCxnSpPr>
        <xdr:cNvPr id="132" name="直線コネクタ 131"/>
        <xdr:cNvCxnSpPr/>
      </xdr:nvCxnSpPr>
      <xdr:spPr>
        <a:xfrm flipV="1">
          <a:off x="13027660" y="5203225"/>
          <a:ext cx="1269" cy="1332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85841</xdr:rowOff>
    </xdr:from>
    <xdr:ext cx="560923" cy="259045"/>
    <xdr:sp macro="" textlink="">
      <xdr:nvSpPr>
        <xdr:cNvPr id="133" name="債務償還比率最小値テキスト"/>
        <xdr:cNvSpPr txBox="1"/>
      </xdr:nvSpPr>
      <xdr:spPr>
        <a:xfrm>
          <a:off x="13080365" y="653998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82014</xdr:rowOff>
    </xdr:from>
    <xdr:to>
      <xdr:col>76</xdr:col>
      <xdr:colOff>111125</xdr:colOff>
      <xdr:row>34</xdr:row>
      <xdr:rowOff>82014</xdr:rowOff>
    </xdr:to>
    <xdr:cxnSp macro="">
      <xdr:nvCxnSpPr>
        <xdr:cNvPr id="134" name="直線コネクタ 133"/>
        <xdr:cNvCxnSpPr/>
      </xdr:nvCxnSpPr>
      <xdr:spPr>
        <a:xfrm>
          <a:off x="12963525" y="65361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36882</xdr:rowOff>
    </xdr:from>
    <xdr:ext cx="469744" cy="259045"/>
    <xdr:sp macro="" textlink="">
      <xdr:nvSpPr>
        <xdr:cNvPr id="135" name="債務償還比率最大値テキスト"/>
        <xdr:cNvSpPr txBox="1"/>
      </xdr:nvSpPr>
      <xdr:spPr>
        <a:xfrm>
          <a:off x="13080365" y="4982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90205</xdr:rowOff>
    </xdr:from>
    <xdr:to>
      <xdr:col>76</xdr:col>
      <xdr:colOff>111125</xdr:colOff>
      <xdr:row>26</xdr:row>
      <xdr:rowOff>90205</xdr:rowOff>
    </xdr:to>
    <xdr:cxnSp macro="">
      <xdr:nvCxnSpPr>
        <xdr:cNvPr id="136" name="直線コネクタ 135"/>
        <xdr:cNvCxnSpPr/>
      </xdr:nvCxnSpPr>
      <xdr:spPr>
        <a:xfrm>
          <a:off x="12963525" y="52032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31788</xdr:rowOff>
    </xdr:from>
    <xdr:ext cx="469744" cy="259045"/>
    <xdr:sp macro="" textlink="">
      <xdr:nvSpPr>
        <xdr:cNvPr id="137" name="債務償還比率平均値テキスト"/>
        <xdr:cNvSpPr txBox="1"/>
      </xdr:nvSpPr>
      <xdr:spPr>
        <a:xfrm>
          <a:off x="13080365" y="5480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8911</xdr:rowOff>
    </xdr:from>
    <xdr:to>
      <xdr:col>76</xdr:col>
      <xdr:colOff>73025</xdr:colOff>
      <xdr:row>29</xdr:row>
      <xdr:rowOff>110511</xdr:rowOff>
    </xdr:to>
    <xdr:sp macro="" textlink="">
      <xdr:nvSpPr>
        <xdr:cNvPr id="138" name="フローチャート: 判断 137"/>
        <xdr:cNvSpPr/>
      </xdr:nvSpPr>
      <xdr:spPr>
        <a:xfrm>
          <a:off x="13001625" y="562485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5193</xdr:rowOff>
    </xdr:from>
    <xdr:to>
      <xdr:col>72</xdr:col>
      <xdr:colOff>123825</xdr:colOff>
      <xdr:row>29</xdr:row>
      <xdr:rowOff>106793</xdr:rowOff>
    </xdr:to>
    <xdr:sp macro="" textlink="">
      <xdr:nvSpPr>
        <xdr:cNvPr id="139" name="フローチャート: 判断 138"/>
        <xdr:cNvSpPr/>
      </xdr:nvSpPr>
      <xdr:spPr>
        <a:xfrm>
          <a:off x="12359005" y="5621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10950</xdr:rowOff>
    </xdr:from>
    <xdr:to>
      <xdr:col>68</xdr:col>
      <xdr:colOff>123825</xdr:colOff>
      <xdr:row>29</xdr:row>
      <xdr:rowOff>112550</xdr:rowOff>
    </xdr:to>
    <xdr:sp macro="" textlink="">
      <xdr:nvSpPr>
        <xdr:cNvPr id="140" name="フローチャート: 判断 139"/>
        <xdr:cNvSpPr/>
      </xdr:nvSpPr>
      <xdr:spPr>
        <a:xfrm>
          <a:off x="11688445" y="562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147496</xdr:rowOff>
    </xdr:from>
    <xdr:to>
      <xdr:col>64</xdr:col>
      <xdr:colOff>123825</xdr:colOff>
      <xdr:row>29</xdr:row>
      <xdr:rowOff>77646</xdr:rowOff>
    </xdr:to>
    <xdr:sp macro="" textlink="">
      <xdr:nvSpPr>
        <xdr:cNvPr id="141" name="フローチャート: 判断 140"/>
        <xdr:cNvSpPr/>
      </xdr:nvSpPr>
      <xdr:spPr>
        <a:xfrm>
          <a:off x="11017885" y="55957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108034</xdr:rowOff>
    </xdr:from>
    <xdr:to>
      <xdr:col>60</xdr:col>
      <xdr:colOff>123825</xdr:colOff>
      <xdr:row>29</xdr:row>
      <xdr:rowOff>38184</xdr:rowOff>
    </xdr:to>
    <xdr:sp macro="" textlink="">
      <xdr:nvSpPr>
        <xdr:cNvPr id="142" name="フローチャート: 判断 141"/>
        <xdr:cNvSpPr/>
      </xdr:nvSpPr>
      <xdr:spPr>
        <a:xfrm>
          <a:off x="10347325" y="55563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3" name="テキスト ボックス 142"/>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4" name="テキスト ボックス 143"/>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5" name="テキスト ボックス 144"/>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6" name="テキスト ボックス 145"/>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7" name="テキスト ボックス 146"/>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128975</xdr:rowOff>
    </xdr:from>
    <xdr:to>
      <xdr:col>76</xdr:col>
      <xdr:colOff>73025</xdr:colOff>
      <xdr:row>30</xdr:row>
      <xdr:rowOff>59125</xdr:rowOff>
    </xdr:to>
    <xdr:sp macro="" textlink="">
      <xdr:nvSpPr>
        <xdr:cNvPr id="148" name="楕円 147"/>
        <xdr:cNvSpPr/>
      </xdr:nvSpPr>
      <xdr:spPr>
        <a:xfrm>
          <a:off x="13001625" y="57449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107402</xdr:rowOff>
    </xdr:from>
    <xdr:ext cx="469744" cy="259045"/>
    <xdr:sp macro="" textlink="">
      <xdr:nvSpPr>
        <xdr:cNvPr id="149" name="債務償還比率該当値テキスト"/>
        <xdr:cNvSpPr txBox="1"/>
      </xdr:nvSpPr>
      <xdr:spPr>
        <a:xfrm>
          <a:off x="13080365" y="5723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113072</xdr:rowOff>
    </xdr:from>
    <xdr:to>
      <xdr:col>72</xdr:col>
      <xdr:colOff>123825</xdr:colOff>
      <xdr:row>29</xdr:row>
      <xdr:rowOff>43222</xdr:rowOff>
    </xdr:to>
    <xdr:sp macro="" textlink="">
      <xdr:nvSpPr>
        <xdr:cNvPr id="150" name="楕円 149"/>
        <xdr:cNvSpPr/>
      </xdr:nvSpPr>
      <xdr:spPr>
        <a:xfrm>
          <a:off x="12359005" y="55613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163872</xdr:rowOff>
    </xdr:from>
    <xdr:to>
      <xdr:col>76</xdr:col>
      <xdr:colOff>22225</xdr:colOff>
      <xdr:row>30</xdr:row>
      <xdr:rowOff>8325</xdr:rowOff>
    </xdr:to>
    <xdr:cxnSp macro="">
      <xdr:nvCxnSpPr>
        <xdr:cNvPr id="151" name="直線コネクタ 150"/>
        <xdr:cNvCxnSpPr/>
      </xdr:nvCxnSpPr>
      <xdr:spPr>
        <a:xfrm>
          <a:off x="12409805" y="5612172"/>
          <a:ext cx="619760" cy="179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121469</xdr:rowOff>
    </xdr:from>
    <xdr:to>
      <xdr:col>68</xdr:col>
      <xdr:colOff>123825</xdr:colOff>
      <xdr:row>29</xdr:row>
      <xdr:rowOff>51619</xdr:rowOff>
    </xdr:to>
    <xdr:sp macro="" textlink="">
      <xdr:nvSpPr>
        <xdr:cNvPr id="152" name="楕円 151"/>
        <xdr:cNvSpPr/>
      </xdr:nvSpPr>
      <xdr:spPr>
        <a:xfrm>
          <a:off x="11688445" y="55697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163872</xdr:rowOff>
    </xdr:from>
    <xdr:to>
      <xdr:col>72</xdr:col>
      <xdr:colOff>73025</xdr:colOff>
      <xdr:row>29</xdr:row>
      <xdr:rowOff>819</xdr:rowOff>
    </xdr:to>
    <xdr:cxnSp macro="">
      <xdr:nvCxnSpPr>
        <xdr:cNvPr id="153" name="直線コネクタ 152"/>
        <xdr:cNvCxnSpPr/>
      </xdr:nvCxnSpPr>
      <xdr:spPr>
        <a:xfrm flipV="1">
          <a:off x="11739245" y="5612172"/>
          <a:ext cx="670560" cy="4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62265</xdr:rowOff>
    </xdr:from>
    <xdr:to>
      <xdr:col>64</xdr:col>
      <xdr:colOff>123825</xdr:colOff>
      <xdr:row>27</xdr:row>
      <xdr:rowOff>163865</xdr:rowOff>
    </xdr:to>
    <xdr:sp macro="" textlink="">
      <xdr:nvSpPr>
        <xdr:cNvPr id="154" name="楕円 153"/>
        <xdr:cNvSpPr/>
      </xdr:nvSpPr>
      <xdr:spPr>
        <a:xfrm>
          <a:off x="11017885" y="534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113065</xdr:rowOff>
    </xdr:from>
    <xdr:to>
      <xdr:col>68</xdr:col>
      <xdr:colOff>73025</xdr:colOff>
      <xdr:row>29</xdr:row>
      <xdr:rowOff>819</xdr:rowOff>
    </xdr:to>
    <xdr:cxnSp macro="">
      <xdr:nvCxnSpPr>
        <xdr:cNvPr id="155" name="直線コネクタ 154"/>
        <xdr:cNvCxnSpPr/>
      </xdr:nvCxnSpPr>
      <xdr:spPr>
        <a:xfrm>
          <a:off x="11068685" y="5393725"/>
          <a:ext cx="670560" cy="223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96809</xdr:rowOff>
    </xdr:from>
    <xdr:to>
      <xdr:col>60</xdr:col>
      <xdr:colOff>123825</xdr:colOff>
      <xdr:row>28</xdr:row>
      <xdr:rowOff>26959</xdr:rowOff>
    </xdr:to>
    <xdr:sp macro="" textlink="">
      <xdr:nvSpPr>
        <xdr:cNvPr id="156" name="楕円 155"/>
        <xdr:cNvSpPr/>
      </xdr:nvSpPr>
      <xdr:spPr>
        <a:xfrm>
          <a:off x="10347325" y="53774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113065</xdr:rowOff>
    </xdr:from>
    <xdr:to>
      <xdr:col>64</xdr:col>
      <xdr:colOff>73025</xdr:colOff>
      <xdr:row>27</xdr:row>
      <xdr:rowOff>147609</xdr:rowOff>
    </xdr:to>
    <xdr:cxnSp macro="">
      <xdr:nvCxnSpPr>
        <xdr:cNvPr id="157" name="直線コネクタ 156"/>
        <xdr:cNvCxnSpPr/>
      </xdr:nvCxnSpPr>
      <xdr:spPr>
        <a:xfrm flipV="1">
          <a:off x="10398125" y="5393725"/>
          <a:ext cx="67056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97920</xdr:rowOff>
    </xdr:from>
    <xdr:ext cx="469744" cy="259045"/>
    <xdr:sp macro="" textlink="">
      <xdr:nvSpPr>
        <xdr:cNvPr id="158" name="n_1aveValue債務償還比率"/>
        <xdr:cNvSpPr txBox="1"/>
      </xdr:nvSpPr>
      <xdr:spPr>
        <a:xfrm>
          <a:off x="12185092" y="5713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103677</xdr:rowOff>
    </xdr:from>
    <xdr:ext cx="469744" cy="259045"/>
    <xdr:sp macro="" textlink="">
      <xdr:nvSpPr>
        <xdr:cNvPr id="159" name="n_2aveValue債務償還比率"/>
        <xdr:cNvSpPr txBox="1"/>
      </xdr:nvSpPr>
      <xdr:spPr>
        <a:xfrm>
          <a:off x="11527232" y="5719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68773</xdr:rowOff>
    </xdr:from>
    <xdr:ext cx="469744" cy="259045"/>
    <xdr:sp macro="" textlink="">
      <xdr:nvSpPr>
        <xdr:cNvPr id="160" name="n_3aveValue債務償還比率"/>
        <xdr:cNvSpPr txBox="1"/>
      </xdr:nvSpPr>
      <xdr:spPr>
        <a:xfrm>
          <a:off x="10856672" y="568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29311</xdr:rowOff>
    </xdr:from>
    <xdr:ext cx="469744" cy="259045"/>
    <xdr:sp macro="" textlink="">
      <xdr:nvSpPr>
        <xdr:cNvPr id="161" name="n_4aveValue債務償還比率"/>
        <xdr:cNvSpPr txBox="1"/>
      </xdr:nvSpPr>
      <xdr:spPr>
        <a:xfrm>
          <a:off x="10186112" y="564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59749</xdr:rowOff>
    </xdr:from>
    <xdr:ext cx="469744" cy="259045"/>
    <xdr:sp macro="" textlink="">
      <xdr:nvSpPr>
        <xdr:cNvPr id="162" name="n_1mainValue債務償還比率"/>
        <xdr:cNvSpPr txBox="1"/>
      </xdr:nvSpPr>
      <xdr:spPr>
        <a:xfrm>
          <a:off x="12185092" y="5340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68146</xdr:rowOff>
    </xdr:from>
    <xdr:ext cx="469744" cy="259045"/>
    <xdr:sp macro="" textlink="">
      <xdr:nvSpPr>
        <xdr:cNvPr id="163" name="n_2mainValue債務償還比率"/>
        <xdr:cNvSpPr txBox="1"/>
      </xdr:nvSpPr>
      <xdr:spPr>
        <a:xfrm>
          <a:off x="11527232" y="5348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8942</xdr:rowOff>
    </xdr:from>
    <xdr:ext cx="469744" cy="259045"/>
    <xdr:sp macro="" textlink="">
      <xdr:nvSpPr>
        <xdr:cNvPr id="164" name="n_3mainValue債務償還比率"/>
        <xdr:cNvSpPr txBox="1"/>
      </xdr:nvSpPr>
      <xdr:spPr>
        <a:xfrm>
          <a:off x="10856672" y="5121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43486</xdr:rowOff>
    </xdr:from>
    <xdr:ext cx="469744" cy="259045"/>
    <xdr:sp macro="" textlink="">
      <xdr:nvSpPr>
        <xdr:cNvPr id="165" name="n_4mainValue債務償還比率"/>
        <xdr:cNvSpPr txBox="1"/>
      </xdr:nvSpPr>
      <xdr:spPr>
        <a:xfrm>
          <a:off x="10186112" y="5156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6" name="正方形/長方形 165"/>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7" name="正方形/長方形 166"/>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8" name="テキスト ボックス 167"/>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9" name="テキスト ボックス 168"/>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0" name="テキスト ボックス 169"/>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1" name="テキスト ボックス 170"/>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三重県いなべ市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45,713
43,497
219.83
23,193,421
21,217,325
1,739,507
13,387,118
30,304,728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26.3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148590</xdr:rowOff>
    </xdr:from>
    <xdr:to>
      <xdr:col>24</xdr:col>
      <xdr:colOff>62865</xdr:colOff>
      <xdr:row>41</xdr:row>
      <xdr:rowOff>62865</xdr:rowOff>
    </xdr:to>
    <xdr:cxnSp macro="">
      <xdr:nvCxnSpPr>
        <xdr:cNvPr id="57" name="直線コネクタ 56"/>
        <xdr:cNvCxnSpPr/>
      </xdr:nvCxnSpPr>
      <xdr:spPr>
        <a:xfrm flipV="1">
          <a:off x="4086225" y="5513070"/>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66692</xdr:rowOff>
    </xdr:from>
    <xdr:ext cx="405111" cy="259045"/>
    <xdr:sp macro="" textlink="">
      <xdr:nvSpPr>
        <xdr:cNvPr id="58" name="【道路】&#10;有形固定資産減価償却率最小値テキスト"/>
        <xdr:cNvSpPr txBox="1"/>
      </xdr:nvSpPr>
      <xdr:spPr>
        <a:xfrm>
          <a:off x="4124960" y="693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62865</xdr:rowOff>
    </xdr:from>
    <xdr:to>
      <xdr:col>24</xdr:col>
      <xdr:colOff>152400</xdr:colOff>
      <xdr:row>41</xdr:row>
      <xdr:rowOff>62865</xdr:rowOff>
    </xdr:to>
    <xdr:cxnSp macro="">
      <xdr:nvCxnSpPr>
        <xdr:cNvPr id="59" name="直線コネクタ 58"/>
        <xdr:cNvCxnSpPr/>
      </xdr:nvCxnSpPr>
      <xdr:spPr>
        <a:xfrm>
          <a:off x="4020820" y="69361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95267</xdr:rowOff>
    </xdr:from>
    <xdr:ext cx="405111" cy="259045"/>
    <xdr:sp macro="" textlink="">
      <xdr:nvSpPr>
        <xdr:cNvPr id="60" name="【道路】&#10;有形固定資産減価償却率最大値テキスト"/>
        <xdr:cNvSpPr txBox="1"/>
      </xdr:nvSpPr>
      <xdr:spPr>
        <a:xfrm>
          <a:off x="4124960" y="5292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148590</xdr:rowOff>
    </xdr:from>
    <xdr:to>
      <xdr:col>24</xdr:col>
      <xdr:colOff>152400</xdr:colOff>
      <xdr:row>32</xdr:row>
      <xdr:rowOff>148590</xdr:rowOff>
    </xdr:to>
    <xdr:cxnSp macro="">
      <xdr:nvCxnSpPr>
        <xdr:cNvPr id="61" name="直線コネクタ 60"/>
        <xdr:cNvCxnSpPr/>
      </xdr:nvCxnSpPr>
      <xdr:spPr>
        <a:xfrm>
          <a:off x="4020820" y="55130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95267</xdr:rowOff>
    </xdr:from>
    <xdr:ext cx="405111" cy="259045"/>
    <xdr:sp macro="" textlink="">
      <xdr:nvSpPr>
        <xdr:cNvPr id="62" name="【道路】&#10;有形固定資産減価償却率平均値テキスト"/>
        <xdr:cNvSpPr txBox="1"/>
      </xdr:nvSpPr>
      <xdr:spPr>
        <a:xfrm>
          <a:off x="4124960" y="6297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116840</xdr:rowOff>
    </xdr:from>
    <xdr:to>
      <xdr:col>24</xdr:col>
      <xdr:colOff>114300</xdr:colOff>
      <xdr:row>38</xdr:row>
      <xdr:rowOff>46990</xdr:rowOff>
    </xdr:to>
    <xdr:sp macro="" textlink="">
      <xdr:nvSpPr>
        <xdr:cNvPr id="63" name="フローチャート: 判断 62"/>
        <xdr:cNvSpPr/>
      </xdr:nvSpPr>
      <xdr:spPr>
        <a:xfrm>
          <a:off x="4036060" y="63195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67310</xdr:rowOff>
    </xdr:from>
    <xdr:to>
      <xdr:col>20</xdr:col>
      <xdr:colOff>38100</xdr:colOff>
      <xdr:row>37</xdr:row>
      <xdr:rowOff>168910</xdr:rowOff>
    </xdr:to>
    <xdr:sp macro="" textlink="">
      <xdr:nvSpPr>
        <xdr:cNvPr id="64" name="フローチャート: 判断 63"/>
        <xdr:cNvSpPr/>
      </xdr:nvSpPr>
      <xdr:spPr>
        <a:xfrm>
          <a:off x="3312160" y="62699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42545</xdr:rowOff>
    </xdr:from>
    <xdr:to>
      <xdr:col>15</xdr:col>
      <xdr:colOff>101600</xdr:colOff>
      <xdr:row>37</xdr:row>
      <xdr:rowOff>144145</xdr:rowOff>
    </xdr:to>
    <xdr:sp macro="" textlink="">
      <xdr:nvSpPr>
        <xdr:cNvPr id="65" name="フローチャート: 判断 64"/>
        <xdr:cNvSpPr/>
      </xdr:nvSpPr>
      <xdr:spPr>
        <a:xfrm>
          <a:off x="2514600" y="624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xdr:rowOff>
    </xdr:from>
    <xdr:to>
      <xdr:col>10</xdr:col>
      <xdr:colOff>165100</xdr:colOff>
      <xdr:row>37</xdr:row>
      <xdr:rowOff>109855</xdr:rowOff>
    </xdr:to>
    <xdr:sp macro="" textlink="">
      <xdr:nvSpPr>
        <xdr:cNvPr id="66" name="フローチャート: 判断 65"/>
        <xdr:cNvSpPr/>
      </xdr:nvSpPr>
      <xdr:spPr>
        <a:xfrm>
          <a:off x="1739900" y="621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114935</xdr:rowOff>
    </xdr:from>
    <xdr:to>
      <xdr:col>6</xdr:col>
      <xdr:colOff>38100</xdr:colOff>
      <xdr:row>37</xdr:row>
      <xdr:rowOff>45085</xdr:rowOff>
    </xdr:to>
    <xdr:sp macro="" textlink="">
      <xdr:nvSpPr>
        <xdr:cNvPr id="67" name="フローチャート: 判断 66"/>
        <xdr:cNvSpPr/>
      </xdr:nvSpPr>
      <xdr:spPr>
        <a:xfrm>
          <a:off x="965200" y="61499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88265</xdr:rowOff>
    </xdr:from>
    <xdr:to>
      <xdr:col>24</xdr:col>
      <xdr:colOff>114300</xdr:colOff>
      <xdr:row>37</xdr:row>
      <xdr:rowOff>18415</xdr:rowOff>
    </xdr:to>
    <xdr:sp macro="" textlink="">
      <xdr:nvSpPr>
        <xdr:cNvPr id="73" name="楕円 72"/>
        <xdr:cNvSpPr/>
      </xdr:nvSpPr>
      <xdr:spPr>
        <a:xfrm>
          <a:off x="4036060" y="61233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111142</xdr:rowOff>
    </xdr:from>
    <xdr:ext cx="405111" cy="259045"/>
    <xdr:sp macro="" textlink="">
      <xdr:nvSpPr>
        <xdr:cNvPr id="74" name="【道路】&#10;有形固定資産減価償却率該当値テキスト"/>
        <xdr:cNvSpPr txBox="1"/>
      </xdr:nvSpPr>
      <xdr:spPr>
        <a:xfrm>
          <a:off x="4124960" y="597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55880</xdr:rowOff>
    </xdr:from>
    <xdr:to>
      <xdr:col>20</xdr:col>
      <xdr:colOff>38100</xdr:colOff>
      <xdr:row>36</xdr:row>
      <xdr:rowOff>157480</xdr:rowOff>
    </xdr:to>
    <xdr:sp macro="" textlink="">
      <xdr:nvSpPr>
        <xdr:cNvPr id="75" name="楕円 74"/>
        <xdr:cNvSpPr/>
      </xdr:nvSpPr>
      <xdr:spPr>
        <a:xfrm>
          <a:off x="3312160" y="60909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106680</xdr:rowOff>
    </xdr:from>
    <xdr:to>
      <xdr:col>24</xdr:col>
      <xdr:colOff>63500</xdr:colOff>
      <xdr:row>36</xdr:row>
      <xdr:rowOff>139065</xdr:rowOff>
    </xdr:to>
    <xdr:cxnSp macro="">
      <xdr:nvCxnSpPr>
        <xdr:cNvPr id="76" name="直線コネクタ 75"/>
        <xdr:cNvCxnSpPr/>
      </xdr:nvCxnSpPr>
      <xdr:spPr>
        <a:xfrm>
          <a:off x="3355340" y="6141720"/>
          <a:ext cx="73152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17780</xdr:rowOff>
    </xdr:from>
    <xdr:to>
      <xdr:col>15</xdr:col>
      <xdr:colOff>101600</xdr:colOff>
      <xdr:row>36</xdr:row>
      <xdr:rowOff>119380</xdr:rowOff>
    </xdr:to>
    <xdr:sp macro="" textlink="">
      <xdr:nvSpPr>
        <xdr:cNvPr id="77" name="楕円 76"/>
        <xdr:cNvSpPr/>
      </xdr:nvSpPr>
      <xdr:spPr>
        <a:xfrm>
          <a:off x="2514600" y="605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68580</xdr:rowOff>
    </xdr:from>
    <xdr:to>
      <xdr:col>19</xdr:col>
      <xdr:colOff>177800</xdr:colOff>
      <xdr:row>36</xdr:row>
      <xdr:rowOff>106680</xdr:rowOff>
    </xdr:to>
    <xdr:cxnSp macro="">
      <xdr:nvCxnSpPr>
        <xdr:cNvPr id="78" name="直線コネクタ 77"/>
        <xdr:cNvCxnSpPr/>
      </xdr:nvCxnSpPr>
      <xdr:spPr>
        <a:xfrm>
          <a:off x="2565400" y="6103620"/>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156845</xdr:rowOff>
    </xdr:from>
    <xdr:to>
      <xdr:col>10</xdr:col>
      <xdr:colOff>165100</xdr:colOff>
      <xdr:row>36</xdr:row>
      <xdr:rowOff>86995</xdr:rowOff>
    </xdr:to>
    <xdr:sp macro="" textlink="">
      <xdr:nvSpPr>
        <xdr:cNvPr id="79" name="楕円 78"/>
        <xdr:cNvSpPr/>
      </xdr:nvSpPr>
      <xdr:spPr>
        <a:xfrm>
          <a:off x="1739900" y="60242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36195</xdr:rowOff>
    </xdr:from>
    <xdr:to>
      <xdr:col>15</xdr:col>
      <xdr:colOff>50800</xdr:colOff>
      <xdr:row>36</xdr:row>
      <xdr:rowOff>68580</xdr:rowOff>
    </xdr:to>
    <xdr:cxnSp macro="">
      <xdr:nvCxnSpPr>
        <xdr:cNvPr id="80" name="直線コネクタ 79"/>
        <xdr:cNvCxnSpPr/>
      </xdr:nvCxnSpPr>
      <xdr:spPr>
        <a:xfrm>
          <a:off x="1790700" y="6071235"/>
          <a:ext cx="7747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160037</xdr:rowOff>
    </xdr:from>
    <xdr:ext cx="405111" cy="259045"/>
    <xdr:sp macro="" textlink="">
      <xdr:nvSpPr>
        <xdr:cNvPr id="81" name="n_1aveValue【道路】&#10;有形固定資産減価償却率"/>
        <xdr:cNvSpPr txBox="1"/>
      </xdr:nvSpPr>
      <xdr:spPr>
        <a:xfrm>
          <a:off x="3170564" y="636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135272</xdr:rowOff>
    </xdr:from>
    <xdr:ext cx="405111" cy="259045"/>
    <xdr:sp macro="" textlink="">
      <xdr:nvSpPr>
        <xdr:cNvPr id="82" name="n_2aveValue【道路】&#10;有形固定資産減価償却率"/>
        <xdr:cNvSpPr txBox="1"/>
      </xdr:nvSpPr>
      <xdr:spPr>
        <a:xfrm>
          <a:off x="2385704" y="6337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100982</xdr:rowOff>
    </xdr:from>
    <xdr:ext cx="405111" cy="259045"/>
    <xdr:sp macro="" textlink="">
      <xdr:nvSpPr>
        <xdr:cNvPr id="83" name="n_3aveValue【道路】&#10;有形固定資産減価償却率"/>
        <xdr:cNvSpPr txBox="1"/>
      </xdr:nvSpPr>
      <xdr:spPr>
        <a:xfrm>
          <a:off x="1611004" y="630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61612</xdr:rowOff>
    </xdr:from>
    <xdr:ext cx="405111" cy="259045"/>
    <xdr:sp macro="" textlink="">
      <xdr:nvSpPr>
        <xdr:cNvPr id="84" name="n_4aveValue【道路】&#10;有形固定資産減価償却率"/>
        <xdr:cNvSpPr txBox="1"/>
      </xdr:nvSpPr>
      <xdr:spPr>
        <a:xfrm>
          <a:off x="836304" y="592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2557</xdr:rowOff>
    </xdr:from>
    <xdr:ext cx="405111" cy="259045"/>
    <xdr:sp macro="" textlink="">
      <xdr:nvSpPr>
        <xdr:cNvPr id="85" name="n_1mainValue【道路】&#10;有形固定資産減価償却率"/>
        <xdr:cNvSpPr txBox="1"/>
      </xdr:nvSpPr>
      <xdr:spPr>
        <a:xfrm>
          <a:off x="3170564" y="586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135907</xdr:rowOff>
    </xdr:from>
    <xdr:ext cx="405111" cy="259045"/>
    <xdr:sp macro="" textlink="">
      <xdr:nvSpPr>
        <xdr:cNvPr id="86" name="n_2mainValue【道路】&#10;有形固定資産減価償却率"/>
        <xdr:cNvSpPr txBox="1"/>
      </xdr:nvSpPr>
      <xdr:spPr>
        <a:xfrm>
          <a:off x="2385704" y="583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103522</xdr:rowOff>
    </xdr:from>
    <xdr:ext cx="405111" cy="259045"/>
    <xdr:sp macro="" textlink="">
      <xdr:nvSpPr>
        <xdr:cNvPr id="87" name="n_3mainValue【道路】&#10;有形固定資産減価償却率"/>
        <xdr:cNvSpPr txBox="1"/>
      </xdr:nvSpPr>
      <xdr:spPr>
        <a:xfrm>
          <a:off x="1611004" y="580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1" name="テキスト ボックス 100"/>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3" name="テキスト ボックス 102"/>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5" name="テキスト ボックス 104"/>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7" name="テキスト ボックス 106"/>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9" name="テキスト ボックス 108"/>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66065</xdr:rowOff>
    </xdr:from>
    <xdr:to>
      <xdr:col>54</xdr:col>
      <xdr:colOff>189865</xdr:colOff>
      <xdr:row>41</xdr:row>
      <xdr:rowOff>54711</xdr:rowOff>
    </xdr:to>
    <xdr:cxnSp macro="">
      <xdr:nvCxnSpPr>
        <xdr:cNvPr id="111" name="直線コネクタ 110"/>
        <xdr:cNvCxnSpPr/>
      </xdr:nvCxnSpPr>
      <xdr:spPr>
        <a:xfrm flipV="1">
          <a:off x="9219565" y="5598185"/>
          <a:ext cx="0" cy="1329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58538</xdr:rowOff>
    </xdr:from>
    <xdr:ext cx="469744" cy="259045"/>
    <xdr:sp macro="" textlink="">
      <xdr:nvSpPr>
        <xdr:cNvPr id="112" name="【道路】&#10;一人当たり延長最小値テキスト"/>
        <xdr:cNvSpPr txBox="1"/>
      </xdr:nvSpPr>
      <xdr:spPr>
        <a:xfrm>
          <a:off x="9258300" y="693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54711</xdr:rowOff>
    </xdr:from>
    <xdr:to>
      <xdr:col>55</xdr:col>
      <xdr:colOff>88900</xdr:colOff>
      <xdr:row>41</xdr:row>
      <xdr:rowOff>54711</xdr:rowOff>
    </xdr:to>
    <xdr:cxnSp macro="">
      <xdr:nvCxnSpPr>
        <xdr:cNvPr id="113" name="直線コネクタ 112"/>
        <xdr:cNvCxnSpPr/>
      </xdr:nvCxnSpPr>
      <xdr:spPr>
        <a:xfrm>
          <a:off x="9154160" y="69279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12742</xdr:rowOff>
    </xdr:from>
    <xdr:ext cx="534377" cy="259045"/>
    <xdr:sp macro="" textlink="">
      <xdr:nvSpPr>
        <xdr:cNvPr id="114" name="【道路】&#10;一人当たり延長最大値テキスト"/>
        <xdr:cNvSpPr txBox="1"/>
      </xdr:nvSpPr>
      <xdr:spPr>
        <a:xfrm>
          <a:off x="9258300" y="537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66065</xdr:rowOff>
    </xdr:from>
    <xdr:to>
      <xdr:col>55</xdr:col>
      <xdr:colOff>88900</xdr:colOff>
      <xdr:row>33</xdr:row>
      <xdr:rowOff>66065</xdr:rowOff>
    </xdr:to>
    <xdr:cxnSp macro="">
      <xdr:nvCxnSpPr>
        <xdr:cNvPr id="115" name="直線コネクタ 114"/>
        <xdr:cNvCxnSpPr/>
      </xdr:nvCxnSpPr>
      <xdr:spPr>
        <a:xfrm>
          <a:off x="9154160" y="55981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37888</xdr:rowOff>
    </xdr:from>
    <xdr:ext cx="534377" cy="259045"/>
    <xdr:sp macro="" textlink="">
      <xdr:nvSpPr>
        <xdr:cNvPr id="116" name="【道路】&#10;一人当たり延長平均値テキスト"/>
        <xdr:cNvSpPr txBox="1"/>
      </xdr:nvSpPr>
      <xdr:spPr>
        <a:xfrm>
          <a:off x="9258300" y="64082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59461</xdr:rowOff>
    </xdr:from>
    <xdr:to>
      <xdr:col>55</xdr:col>
      <xdr:colOff>50800</xdr:colOff>
      <xdr:row>38</xdr:row>
      <xdr:rowOff>161061</xdr:rowOff>
    </xdr:to>
    <xdr:sp macro="" textlink="">
      <xdr:nvSpPr>
        <xdr:cNvPr id="117" name="フローチャート: 判断 116"/>
        <xdr:cNvSpPr/>
      </xdr:nvSpPr>
      <xdr:spPr>
        <a:xfrm>
          <a:off x="9192260" y="642978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60071</xdr:rowOff>
    </xdr:from>
    <xdr:to>
      <xdr:col>50</xdr:col>
      <xdr:colOff>165100</xdr:colOff>
      <xdr:row>38</xdr:row>
      <xdr:rowOff>161671</xdr:rowOff>
    </xdr:to>
    <xdr:sp macro="" textlink="">
      <xdr:nvSpPr>
        <xdr:cNvPr id="118" name="フローチャート: 判断 117"/>
        <xdr:cNvSpPr/>
      </xdr:nvSpPr>
      <xdr:spPr>
        <a:xfrm>
          <a:off x="8445500" y="6430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54204</xdr:rowOff>
    </xdr:from>
    <xdr:to>
      <xdr:col>46</xdr:col>
      <xdr:colOff>38100</xdr:colOff>
      <xdr:row>38</xdr:row>
      <xdr:rowOff>155804</xdr:rowOff>
    </xdr:to>
    <xdr:sp macro="" textlink="">
      <xdr:nvSpPr>
        <xdr:cNvPr id="119" name="フローチャート: 判断 118"/>
        <xdr:cNvSpPr/>
      </xdr:nvSpPr>
      <xdr:spPr>
        <a:xfrm>
          <a:off x="7670800" y="642452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44145</xdr:rowOff>
    </xdr:from>
    <xdr:to>
      <xdr:col>41</xdr:col>
      <xdr:colOff>101600</xdr:colOff>
      <xdr:row>38</xdr:row>
      <xdr:rowOff>145745</xdr:rowOff>
    </xdr:to>
    <xdr:sp macro="" textlink="">
      <xdr:nvSpPr>
        <xdr:cNvPr id="120" name="フローチャート: 判断 119"/>
        <xdr:cNvSpPr/>
      </xdr:nvSpPr>
      <xdr:spPr>
        <a:xfrm>
          <a:off x="6873240" y="6414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40374</xdr:rowOff>
    </xdr:from>
    <xdr:to>
      <xdr:col>36</xdr:col>
      <xdr:colOff>165100</xdr:colOff>
      <xdr:row>38</xdr:row>
      <xdr:rowOff>141974</xdr:rowOff>
    </xdr:to>
    <xdr:sp macro="" textlink="">
      <xdr:nvSpPr>
        <xdr:cNvPr id="121" name="フローチャート: 判断 120"/>
        <xdr:cNvSpPr/>
      </xdr:nvSpPr>
      <xdr:spPr>
        <a:xfrm>
          <a:off x="6098540" y="641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98399</xdr:rowOff>
    </xdr:from>
    <xdr:to>
      <xdr:col>55</xdr:col>
      <xdr:colOff>50800</xdr:colOff>
      <xdr:row>37</xdr:row>
      <xdr:rowOff>28549</xdr:rowOff>
    </xdr:to>
    <xdr:sp macro="" textlink="">
      <xdr:nvSpPr>
        <xdr:cNvPr id="127" name="楕円 126"/>
        <xdr:cNvSpPr/>
      </xdr:nvSpPr>
      <xdr:spPr>
        <a:xfrm>
          <a:off x="9192260" y="613343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121276</xdr:rowOff>
    </xdr:from>
    <xdr:ext cx="534377" cy="259045"/>
    <xdr:sp macro="" textlink="">
      <xdr:nvSpPr>
        <xdr:cNvPr id="128" name="【道路】&#10;一人当たり延長該当値テキスト"/>
        <xdr:cNvSpPr txBox="1"/>
      </xdr:nvSpPr>
      <xdr:spPr>
        <a:xfrm>
          <a:off x="9258300" y="5988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97485</xdr:rowOff>
    </xdr:from>
    <xdr:to>
      <xdr:col>50</xdr:col>
      <xdr:colOff>165100</xdr:colOff>
      <xdr:row>37</xdr:row>
      <xdr:rowOff>27635</xdr:rowOff>
    </xdr:to>
    <xdr:sp macro="" textlink="">
      <xdr:nvSpPr>
        <xdr:cNvPr id="129" name="楕円 128"/>
        <xdr:cNvSpPr/>
      </xdr:nvSpPr>
      <xdr:spPr>
        <a:xfrm>
          <a:off x="8445500" y="61325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148285</xdr:rowOff>
    </xdr:from>
    <xdr:to>
      <xdr:col>55</xdr:col>
      <xdr:colOff>0</xdr:colOff>
      <xdr:row>36</xdr:row>
      <xdr:rowOff>149199</xdr:rowOff>
    </xdr:to>
    <xdr:cxnSp macro="">
      <xdr:nvCxnSpPr>
        <xdr:cNvPr id="130" name="直線コネクタ 129"/>
        <xdr:cNvCxnSpPr/>
      </xdr:nvCxnSpPr>
      <xdr:spPr>
        <a:xfrm>
          <a:off x="8496300" y="6183325"/>
          <a:ext cx="7239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164312</xdr:rowOff>
    </xdr:from>
    <xdr:to>
      <xdr:col>46</xdr:col>
      <xdr:colOff>38100</xdr:colOff>
      <xdr:row>37</xdr:row>
      <xdr:rowOff>94462</xdr:rowOff>
    </xdr:to>
    <xdr:sp macro="" textlink="">
      <xdr:nvSpPr>
        <xdr:cNvPr id="131" name="楕円 130"/>
        <xdr:cNvSpPr/>
      </xdr:nvSpPr>
      <xdr:spPr>
        <a:xfrm>
          <a:off x="7670800" y="619935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148285</xdr:rowOff>
    </xdr:from>
    <xdr:to>
      <xdr:col>50</xdr:col>
      <xdr:colOff>114300</xdr:colOff>
      <xdr:row>37</xdr:row>
      <xdr:rowOff>43662</xdr:rowOff>
    </xdr:to>
    <xdr:cxnSp macro="">
      <xdr:nvCxnSpPr>
        <xdr:cNvPr id="132" name="直線コネクタ 131"/>
        <xdr:cNvCxnSpPr/>
      </xdr:nvCxnSpPr>
      <xdr:spPr>
        <a:xfrm flipV="1">
          <a:off x="7713980" y="6183325"/>
          <a:ext cx="782320" cy="6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170066</xdr:rowOff>
    </xdr:from>
    <xdr:to>
      <xdr:col>41</xdr:col>
      <xdr:colOff>101600</xdr:colOff>
      <xdr:row>37</xdr:row>
      <xdr:rowOff>100216</xdr:rowOff>
    </xdr:to>
    <xdr:sp macro="" textlink="">
      <xdr:nvSpPr>
        <xdr:cNvPr id="133" name="楕円 132"/>
        <xdr:cNvSpPr/>
      </xdr:nvSpPr>
      <xdr:spPr>
        <a:xfrm>
          <a:off x="6873240" y="62051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43662</xdr:rowOff>
    </xdr:from>
    <xdr:to>
      <xdr:col>45</xdr:col>
      <xdr:colOff>177800</xdr:colOff>
      <xdr:row>37</xdr:row>
      <xdr:rowOff>49416</xdr:rowOff>
    </xdr:to>
    <xdr:cxnSp macro="">
      <xdr:nvCxnSpPr>
        <xdr:cNvPr id="134" name="直線コネクタ 133"/>
        <xdr:cNvCxnSpPr/>
      </xdr:nvCxnSpPr>
      <xdr:spPr>
        <a:xfrm flipV="1">
          <a:off x="6924040" y="6246342"/>
          <a:ext cx="789940" cy="5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152798</xdr:rowOff>
    </xdr:from>
    <xdr:ext cx="534377" cy="259045"/>
    <xdr:sp macro="" textlink="">
      <xdr:nvSpPr>
        <xdr:cNvPr id="135" name="n_1aveValue【道路】&#10;一人当たり延長"/>
        <xdr:cNvSpPr txBox="1"/>
      </xdr:nvSpPr>
      <xdr:spPr>
        <a:xfrm>
          <a:off x="8239271" y="652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146931</xdr:rowOff>
    </xdr:from>
    <xdr:ext cx="534377" cy="259045"/>
    <xdr:sp macro="" textlink="">
      <xdr:nvSpPr>
        <xdr:cNvPr id="136" name="n_2aveValue【道路】&#10;一人当たり延長"/>
        <xdr:cNvSpPr txBox="1"/>
      </xdr:nvSpPr>
      <xdr:spPr>
        <a:xfrm>
          <a:off x="7477271" y="651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136872</xdr:rowOff>
    </xdr:from>
    <xdr:ext cx="534377" cy="259045"/>
    <xdr:sp macro="" textlink="">
      <xdr:nvSpPr>
        <xdr:cNvPr id="137" name="n_3aveValue【道路】&#10;一人当たり延長"/>
        <xdr:cNvSpPr txBox="1"/>
      </xdr:nvSpPr>
      <xdr:spPr>
        <a:xfrm>
          <a:off x="6702571" y="6507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158500</xdr:rowOff>
    </xdr:from>
    <xdr:ext cx="534377" cy="259045"/>
    <xdr:sp macro="" textlink="">
      <xdr:nvSpPr>
        <xdr:cNvPr id="138" name="n_4aveValue【道路】&#10;一人当たり延長"/>
        <xdr:cNvSpPr txBox="1"/>
      </xdr:nvSpPr>
      <xdr:spPr>
        <a:xfrm>
          <a:off x="5905011" y="619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44162</xdr:rowOff>
    </xdr:from>
    <xdr:ext cx="534377" cy="259045"/>
    <xdr:sp macro="" textlink="">
      <xdr:nvSpPr>
        <xdr:cNvPr id="139" name="n_1mainValue【道路】&#10;一人当たり延長"/>
        <xdr:cNvSpPr txBox="1"/>
      </xdr:nvSpPr>
      <xdr:spPr>
        <a:xfrm>
          <a:off x="8239271" y="591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110989</xdr:rowOff>
    </xdr:from>
    <xdr:ext cx="534377" cy="259045"/>
    <xdr:sp macro="" textlink="">
      <xdr:nvSpPr>
        <xdr:cNvPr id="140" name="n_2mainValue【道路】&#10;一人当たり延長"/>
        <xdr:cNvSpPr txBox="1"/>
      </xdr:nvSpPr>
      <xdr:spPr>
        <a:xfrm>
          <a:off x="7477271" y="597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116743</xdr:rowOff>
    </xdr:from>
    <xdr:ext cx="534377" cy="259045"/>
    <xdr:sp macro="" textlink="">
      <xdr:nvSpPr>
        <xdr:cNvPr id="141" name="n_3mainValue【道路】&#10;一人当たり延長"/>
        <xdr:cNvSpPr txBox="1"/>
      </xdr:nvSpPr>
      <xdr:spPr>
        <a:xfrm>
          <a:off x="6702571" y="598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3" name="直線コネクタ 152"/>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4" name="テキスト ボックス 153"/>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5" name="直線コネクタ 154"/>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6" name="テキスト ボックス 155"/>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7" name="直線コネクタ 156"/>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8" name="テキスト ボックス 157"/>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9" name="直線コネクタ 158"/>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0" name="テキスト ボックス 159"/>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1" name="直線コネクタ 160"/>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2" name="テキスト ボックス 161"/>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4" name="テキスト ボックス 163"/>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5"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28575</xdr:rowOff>
    </xdr:from>
    <xdr:to>
      <xdr:col>24</xdr:col>
      <xdr:colOff>62865</xdr:colOff>
      <xdr:row>63</xdr:row>
      <xdr:rowOff>116205</xdr:rowOff>
    </xdr:to>
    <xdr:cxnSp macro="">
      <xdr:nvCxnSpPr>
        <xdr:cNvPr id="166" name="直線コネクタ 165"/>
        <xdr:cNvCxnSpPr/>
      </xdr:nvCxnSpPr>
      <xdr:spPr>
        <a:xfrm flipV="1">
          <a:off x="4086225" y="924877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120032</xdr:rowOff>
    </xdr:from>
    <xdr:ext cx="405111" cy="259045"/>
    <xdr:sp macro="" textlink="">
      <xdr:nvSpPr>
        <xdr:cNvPr id="167" name="【橋りょう・トンネル】&#10;有形固定資産減価償却率最小値テキスト"/>
        <xdr:cNvSpPr txBox="1"/>
      </xdr:nvSpPr>
      <xdr:spPr>
        <a:xfrm>
          <a:off x="4124960" y="1068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116205</xdr:rowOff>
    </xdr:from>
    <xdr:to>
      <xdr:col>24</xdr:col>
      <xdr:colOff>152400</xdr:colOff>
      <xdr:row>63</xdr:row>
      <xdr:rowOff>116205</xdr:rowOff>
    </xdr:to>
    <xdr:cxnSp macro="">
      <xdr:nvCxnSpPr>
        <xdr:cNvPr id="168" name="直線コネクタ 167"/>
        <xdr:cNvCxnSpPr/>
      </xdr:nvCxnSpPr>
      <xdr:spPr>
        <a:xfrm>
          <a:off x="4020820" y="106775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146702</xdr:rowOff>
    </xdr:from>
    <xdr:ext cx="405111" cy="259045"/>
    <xdr:sp macro="" textlink="">
      <xdr:nvSpPr>
        <xdr:cNvPr id="169" name="【橋りょう・トンネル】&#10;有形固定資産減価償却率最大値テキスト"/>
        <xdr:cNvSpPr txBox="1"/>
      </xdr:nvSpPr>
      <xdr:spPr>
        <a:xfrm>
          <a:off x="4124960" y="9031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28575</xdr:rowOff>
    </xdr:from>
    <xdr:to>
      <xdr:col>24</xdr:col>
      <xdr:colOff>152400</xdr:colOff>
      <xdr:row>55</xdr:row>
      <xdr:rowOff>28575</xdr:rowOff>
    </xdr:to>
    <xdr:cxnSp macro="">
      <xdr:nvCxnSpPr>
        <xdr:cNvPr id="170" name="直線コネクタ 169"/>
        <xdr:cNvCxnSpPr/>
      </xdr:nvCxnSpPr>
      <xdr:spPr>
        <a:xfrm>
          <a:off x="4020820" y="92487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129557</xdr:rowOff>
    </xdr:from>
    <xdr:ext cx="405111" cy="259045"/>
    <xdr:sp macro="" textlink="">
      <xdr:nvSpPr>
        <xdr:cNvPr id="171" name="【橋りょう・トンネル】&#10;有形固定資産減価償却率平均値テキスト"/>
        <xdr:cNvSpPr txBox="1"/>
      </xdr:nvSpPr>
      <xdr:spPr>
        <a:xfrm>
          <a:off x="4124960" y="10020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151130</xdr:rowOff>
    </xdr:from>
    <xdr:to>
      <xdr:col>24</xdr:col>
      <xdr:colOff>114300</xdr:colOff>
      <xdr:row>60</xdr:row>
      <xdr:rowOff>81280</xdr:rowOff>
    </xdr:to>
    <xdr:sp macro="" textlink="">
      <xdr:nvSpPr>
        <xdr:cNvPr id="172" name="フローチャート: 判断 171"/>
        <xdr:cNvSpPr/>
      </xdr:nvSpPr>
      <xdr:spPr>
        <a:xfrm>
          <a:off x="4036060" y="100418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133985</xdr:rowOff>
    </xdr:from>
    <xdr:to>
      <xdr:col>20</xdr:col>
      <xdr:colOff>38100</xdr:colOff>
      <xdr:row>60</xdr:row>
      <xdr:rowOff>64135</xdr:rowOff>
    </xdr:to>
    <xdr:sp macro="" textlink="">
      <xdr:nvSpPr>
        <xdr:cNvPr id="173" name="フローチャート: 判断 172"/>
        <xdr:cNvSpPr/>
      </xdr:nvSpPr>
      <xdr:spPr>
        <a:xfrm>
          <a:off x="3312160" y="100247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107315</xdr:rowOff>
    </xdr:from>
    <xdr:to>
      <xdr:col>15</xdr:col>
      <xdr:colOff>101600</xdr:colOff>
      <xdr:row>60</xdr:row>
      <xdr:rowOff>37465</xdr:rowOff>
    </xdr:to>
    <xdr:sp macro="" textlink="">
      <xdr:nvSpPr>
        <xdr:cNvPr id="174" name="フローチャート: 判断 173"/>
        <xdr:cNvSpPr/>
      </xdr:nvSpPr>
      <xdr:spPr>
        <a:xfrm>
          <a:off x="2514600" y="99980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73025</xdr:rowOff>
    </xdr:from>
    <xdr:to>
      <xdr:col>10</xdr:col>
      <xdr:colOff>165100</xdr:colOff>
      <xdr:row>60</xdr:row>
      <xdr:rowOff>3175</xdr:rowOff>
    </xdr:to>
    <xdr:sp macro="" textlink="">
      <xdr:nvSpPr>
        <xdr:cNvPr id="175" name="フローチャート: 判断 174"/>
        <xdr:cNvSpPr/>
      </xdr:nvSpPr>
      <xdr:spPr>
        <a:xfrm>
          <a:off x="1739900" y="99637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57785</xdr:rowOff>
    </xdr:from>
    <xdr:to>
      <xdr:col>6</xdr:col>
      <xdr:colOff>38100</xdr:colOff>
      <xdr:row>59</xdr:row>
      <xdr:rowOff>159385</xdr:rowOff>
    </xdr:to>
    <xdr:sp macro="" textlink="">
      <xdr:nvSpPr>
        <xdr:cNvPr id="176" name="フローチャート: 判断 175"/>
        <xdr:cNvSpPr/>
      </xdr:nvSpPr>
      <xdr:spPr>
        <a:xfrm>
          <a:off x="965200" y="994854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10160</xdr:rowOff>
    </xdr:from>
    <xdr:to>
      <xdr:col>24</xdr:col>
      <xdr:colOff>114300</xdr:colOff>
      <xdr:row>58</xdr:row>
      <xdr:rowOff>111760</xdr:rowOff>
    </xdr:to>
    <xdr:sp macro="" textlink="">
      <xdr:nvSpPr>
        <xdr:cNvPr id="182" name="楕円 181"/>
        <xdr:cNvSpPr/>
      </xdr:nvSpPr>
      <xdr:spPr>
        <a:xfrm>
          <a:off x="4036060" y="973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33037</xdr:rowOff>
    </xdr:from>
    <xdr:ext cx="405111" cy="259045"/>
    <xdr:sp macro="" textlink="">
      <xdr:nvSpPr>
        <xdr:cNvPr id="183" name="【橋りょう・トンネル】&#10;有形固定資産減価償却率該当値テキスト"/>
        <xdr:cNvSpPr txBox="1"/>
      </xdr:nvSpPr>
      <xdr:spPr>
        <a:xfrm>
          <a:off x="4124960" y="958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164465</xdr:rowOff>
    </xdr:from>
    <xdr:to>
      <xdr:col>20</xdr:col>
      <xdr:colOff>38100</xdr:colOff>
      <xdr:row>58</xdr:row>
      <xdr:rowOff>94615</xdr:rowOff>
    </xdr:to>
    <xdr:sp macro="" textlink="">
      <xdr:nvSpPr>
        <xdr:cNvPr id="184" name="楕円 183"/>
        <xdr:cNvSpPr/>
      </xdr:nvSpPr>
      <xdr:spPr>
        <a:xfrm>
          <a:off x="3312160" y="97199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43815</xdr:rowOff>
    </xdr:from>
    <xdr:to>
      <xdr:col>24</xdr:col>
      <xdr:colOff>63500</xdr:colOff>
      <xdr:row>58</xdr:row>
      <xdr:rowOff>60960</xdr:rowOff>
    </xdr:to>
    <xdr:cxnSp macro="">
      <xdr:nvCxnSpPr>
        <xdr:cNvPr id="185" name="直線コネクタ 184"/>
        <xdr:cNvCxnSpPr/>
      </xdr:nvCxnSpPr>
      <xdr:spPr>
        <a:xfrm>
          <a:off x="3355340" y="9766935"/>
          <a:ext cx="73152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133985</xdr:rowOff>
    </xdr:from>
    <xdr:to>
      <xdr:col>15</xdr:col>
      <xdr:colOff>101600</xdr:colOff>
      <xdr:row>58</xdr:row>
      <xdr:rowOff>64135</xdr:rowOff>
    </xdr:to>
    <xdr:sp macro="" textlink="">
      <xdr:nvSpPr>
        <xdr:cNvPr id="186" name="楕円 185"/>
        <xdr:cNvSpPr/>
      </xdr:nvSpPr>
      <xdr:spPr>
        <a:xfrm>
          <a:off x="2514600" y="96894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13335</xdr:rowOff>
    </xdr:from>
    <xdr:to>
      <xdr:col>19</xdr:col>
      <xdr:colOff>177800</xdr:colOff>
      <xdr:row>58</xdr:row>
      <xdr:rowOff>43815</xdr:rowOff>
    </xdr:to>
    <xdr:cxnSp macro="">
      <xdr:nvCxnSpPr>
        <xdr:cNvPr id="187" name="直線コネクタ 186"/>
        <xdr:cNvCxnSpPr/>
      </xdr:nvCxnSpPr>
      <xdr:spPr>
        <a:xfrm>
          <a:off x="2565400" y="9736455"/>
          <a:ext cx="78994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101600</xdr:rowOff>
    </xdr:from>
    <xdr:to>
      <xdr:col>10</xdr:col>
      <xdr:colOff>165100</xdr:colOff>
      <xdr:row>58</xdr:row>
      <xdr:rowOff>31750</xdr:rowOff>
    </xdr:to>
    <xdr:sp macro="" textlink="">
      <xdr:nvSpPr>
        <xdr:cNvPr id="188" name="楕円 187"/>
        <xdr:cNvSpPr/>
      </xdr:nvSpPr>
      <xdr:spPr>
        <a:xfrm>
          <a:off x="1739900" y="96570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152400</xdr:rowOff>
    </xdr:from>
    <xdr:to>
      <xdr:col>15</xdr:col>
      <xdr:colOff>50800</xdr:colOff>
      <xdr:row>58</xdr:row>
      <xdr:rowOff>13335</xdr:rowOff>
    </xdr:to>
    <xdr:cxnSp macro="">
      <xdr:nvCxnSpPr>
        <xdr:cNvPr id="189" name="直線コネクタ 188"/>
        <xdr:cNvCxnSpPr/>
      </xdr:nvCxnSpPr>
      <xdr:spPr>
        <a:xfrm>
          <a:off x="1790700" y="9707880"/>
          <a:ext cx="7747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55262</xdr:rowOff>
    </xdr:from>
    <xdr:ext cx="405111" cy="259045"/>
    <xdr:sp macro="" textlink="">
      <xdr:nvSpPr>
        <xdr:cNvPr id="190" name="n_1aveValue【橋りょう・トンネル】&#10;有形固定資産減価償却率"/>
        <xdr:cNvSpPr txBox="1"/>
      </xdr:nvSpPr>
      <xdr:spPr>
        <a:xfrm>
          <a:off x="3170564" y="1011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28592</xdr:rowOff>
    </xdr:from>
    <xdr:ext cx="405111" cy="259045"/>
    <xdr:sp macro="" textlink="">
      <xdr:nvSpPr>
        <xdr:cNvPr id="191" name="n_2aveValue【橋りょう・トンネル】&#10;有形固定資産減価償却率"/>
        <xdr:cNvSpPr txBox="1"/>
      </xdr:nvSpPr>
      <xdr:spPr>
        <a:xfrm>
          <a:off x="2385704" y="10086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165752</xdr:rowOff>
    </xdr:from>
    <xdr:ext cx="405111" cy="259045"/>
    <xdr:sp macro="" textlink="">
      <xdr:nvSpPr>
        <xdr:cNvPr id="192" name="n_3aveValue【橋りょう・トンネル】&#10;有形固定資産減価償却率"/>
        <xdr:cNvSpPr txBox="1"/>
      </xdr:nvSpPr>
      <xdr:spPr>
        <a:xfrm>
          <a:off x="1611004" y="1005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4462</xdr:rowOff>
    </xdr:from>
    <xdr:ext cx="405111" cy="259045"/>
    <xdr:sp macro="" textlink="">
      <xdr:nvSpPr>
        <xdr:cNvPr id="193" name="n_4aveValue【橋りょう・トンネル】&#10;有形固定資産減価償却率"/>
        <xdr:cNvSpPr txBox="1"/>
      </xdr:nvSpPr>
      <xdr:spPr>
        <a:xfrm>
          <a:off x="836304" y="972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111142</xdr:rowOff>
    </xdr:from>
    <xdr:ext cx="405111" cy="259045"/>
    <xdr:sp macro="" textlink="">
      <xdr:nvSpPr>
        <xdr:cNvPr id="194" name="n_1mainValue【橋りょう・トンネル】&#10;有形固定資産減価償却率"/>
        <xdr:cNvSpPr txBox="1"/>
      </xdr:nvSpPr>
      <xdr:spPr>
        <a:xfrm>
          <a:off x="3170564" y="949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80662</xdr:rowOff>
    </xdr:from>
    <xdr:ext cx="405111" cy="259045"/>
    <xdr:sp macro="" textlink="">
      <xdr:nvSpPr>
        <xdr:cNvPr id="195" name="n_2mainValue【橋りょう・トンネル】&#10;有形固定資産減価償却率"/>
        <xdr:cNvSpPr txBox="1"/>
      </xdr:nvSpPr>
      <xdr:spPr>
        <a:xfrm>
          <a:off x="2385704" y="946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48277</xdr:rowOff>
    </xdr:from>
    <xdr:ext cx="405111" cy="259045"/>
    <xdr:sp macro="" textlink="">
      <xdr:nvSpPr>
        <xdr:cNvPr id="196" name="n_3mainValue【橋りょう・トンネル】&#10;有形固定資産減価償却率"/>
        <xdr:cNvSpPr txBox="1"/>
      </xdr:nvSpPr>
      <xdr:spPr>
        <a:xfrm>
          <a:off x="1611004" y="943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7" name="正方形/長方形 196"/>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8" name="正方形/長方形 197"/>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9" name="正方形/長方形 198"/>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0" name="正方形/長方形 199"/>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1" name="正方形/長方形 200"/>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2" name="正方形/長方形 201"/>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3" name="正方形/長方形 202"/>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4" name="正方形/長方形 203"/>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5" name="テキスト ボックス 204"/>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6" name="直線コネクタ 205"/>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7" name="直線コネクタ 206"/>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8" name="テキスト ボックス 207"/>
        <xdr:cNvSpPr txBox="1"/>
      </xdr:nvSpPr>
      <xdr:spPr>
        <a:xfrm>
          <a:off x="5600834" y="1072117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9" name="直線コネクタ 208"/>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0" name="テキスト ボックス 209"/>
        <xdr:cNvSpPr txBox="1"/>
      </xdr:nvSpPr>
      <xdr:spPr>
        <a:xfrm>
          <a:off x="5299921" y="1039841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1" name="直線コネクタ 210"/>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2" name="テキスト ボックス 211"/>
        <xdr:cNvSpPr txBox="1"/>
      </xdr:nvSpPr>
      <xdr:spPr>
        <a:xfrm>
          <a:off x="5299921" y="100794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3" name="直線コネクタ 212"/>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14" name="テキスト ボックス 213"/>
        <xdr:cNvSpPr txBox="1"/>
      </xdr:nvSpPr>
      <xdr:spPr>
        <a:xfrm>
          <a:off x="5299921" y="97605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5" name="直線コネクタ 214"/>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16" name="テキスト ボックス 215"/>
        <xdr:cNvSpPr txBox="1"/>
      </xdr:nvSpPr>
      <xdr:spPr>
        <a:xfrm>
          <a:off x="5299921" y="944156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7" name="直線コネクタ 216"/>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8" name="テキスト ボックス 217"/>
        <xdr:cNvSpPr txBox="1"/>
      </xdr:nvSpPr>
      <xdr:spPr>
        <a:xfrm>
          <a:off x="5209768" y="912260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0" name="テキスト ボックス 219"/>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38695</xdr:rowOff>
    </xdr:from>
    <xdr:to>
      <xdr:col>54</xdr:col>
      <xdr:colOff>189865</xdr:colOff>
      <xdr:row>64</xdr:row>
      <xdr:rowOff>127965</xdr:rowOff>
    </xdr:to>
    <xdr:cxnSp macro="">
      <xdr:nvCxnSpPr>
        <xdr:cNvPr id="222" name="直線コネクタ 221"/>
        <xdr:cNvCxnSpPr/>
      </xdr:nvCxnSpPr>
      <xdr:spPr>
        <a:xfrm flipV="1">
          <a:off x="9219565" y="9426535"/>
          <a:ext cx="0" cy="1430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131792</xdr:rowOff>
    </xdr:from>
    <xdr:ext cx="469744" cy="259045"/>
    <xdr:sp macro="" textlink="">
      <xdr:nvSpPr>
        <xdr:cNvPr id="223" name="【橋りょう・トンネル】&#10;一人当たり有形固定資産（償却資産）額最小値テキスト"/>
        <xdr:cNvSpPr txBox="1"/>
      </xdr:nvSpPr>
      <xdr:spPr>
        <a:xfrm>
          <a:off x="9258300" y="10860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127965</xdr:rowOff>
    </xdr:from>
    <xdr:to>
      <xdr:col>55</xdr:col>
      <xdr:colOff>88900</xdr:colOff>
      <xdr:row>64</xdr:row>
      <xdr:rowOff>127965</xdr:rowOff>
    </xdr:to>
    <xdr:cxnSp macro="">
      <xdr:nvCxnSpPr>
        <xdr:cNvPr id="224" name="直線コネクタ 223"/>
        <xdr:cNvCxnSpPr/>
      </xdr:nvCxnSpPr>
      <xdr:spPr>
        <a:xfrm>
          <a:off x="9154160" y="108569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156822</xdr:rowOff>
    </xdr:from>
    <xdr:ext cx="599010" cy="259045"/>
    <xdr:sp macro="" textlink="">
      <xdr:nvSpPr>
        <xdr:cNvPr id="225" name="【橋りょう・トンネル】&#10;一人当たり有形固定資産（償却資産）額最大値テキスト"/>
        <xdr:cNvSpPr txBox="1"/>
      </xdr:nvSpPr>
      <xdr:spPr>
        <a:xfrm>
          <a:off x="9258300" y="9209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38695</xdr:rowOff>
    </xdr:from>
    <xdr:to>
      <xdr:col>55</xdr:col>
      <xdr:colOff>88900</xdr:colOff>
      <xdr:row>56</xdr:row>
      <xdr:rowOff>38695</xdr:rowOff>
    </xdr:to>
    <xdr:cxnSp macro="">
      <xdr:nvCxnSpPr>
        <xdr:cNvPr id="226" name="直線コネクタ 225"/>
        <xdr:cNvCxnSpPr/>
      </xdr:nvCxnSpPr>
      <xdr:spPr>
        <a:xfrm>
          <a:off x="9154160" y="94265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5202</xdr:rowOff>
    </xdr:from>
    <xdr:ext cx="599010" cy="259045"/>
    <xdr:sp macro="" textlink="">
      <xdr:nvSpPr>
        <xdr:cNvPr id="227" name="【橋りょう・トンネル】&#10;一人当たり有形固定資産（償却資産）額平均値テキスト"/>
        <xdr:cNvSpPr txBox="1"/>
      </xdr:nvSpPr>
      <xdr:spPr>
        <a:xfrm>
          <a:off x="9258300" y="103988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26775</xdr:rowOff>
    </xdr:from>
    <xdr:to>
      <xdr:col>55</xdr:col>
      <xdr:colOff>50800</xdr:colOff>
      <xdr:row>62</xdr:row>
      <xdr:rowOff>128375</xdr:rowOff>
    </xdr:to>
    <xdr:sp macro="" textlink="">
      <xdr:nvSpPr>
        <xdr:cNvPr id="228" name="フローチャート: 判断 227"/>
        <xdr:cNvSpPr/>
      </xdr:nvSpPr>
      <xdr:spPr>
        <a:xfrm>
          <a:off x="9192260" y="104204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49084</xdr:rowOff>
    </xdr:from>
    <xdr:to>
      <xdr:col>50</xdr:col>
      <xdr:colOff>165100</xdr:colOff>
      <xdr:row>62</xdr:row>
      <xdr:rowOff>150684</xdr:rowOff>
    </xdr:to>
    <xdr:sp macro="" textlink="">
      <xdr:nvSpPr>
        <xdr:cNvPr id="229" name="フローチャート: 判断 228"/>
        <xdr:cNvSpPr/>
      </xdr:nvSpPr>
      <xdr:spPr>
        <a:xfrm>
          <a:off x="8445500" y="10442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44446</xdr:rowOff>
    </xdr:from>
    <xdr:to>
      <xdr:col>46</xdr:col>
      <xdr:colOff>38100</xdr:colOff>
      <xdr:row>62</xdr:row>
      <xdr:rowOff>146046</xdr:rowOff>
    </xdr:to>
    <xdr:sp macro="" textlink="">
      <xdr:nvSpPr>
        <xdr:cNvPr id="230" name="フローチャート: 判断 229"/>
        <xdr:cNvSpPr/>
      </xdr:nvSpPr>
      <xdr:spPr>
        <a:xfrm>
          <a:off x="7670800" y="1043812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31408</xdr:rowOff>
    </xdr:from>
    <xdr:to>
      <xdr:col>41</xdr:col>
      <xdr:colOff>101600</xdr:colOff>
      <xdr:row>62</xdr:row>
      <xdr:rowOff>133008</xdr:rowOff>
    </xdr:to>
    <xdr:sp macro="" textlink="">
      <xdr:nvSpPr>
        <xdr:cNvPr id="231" name="フローチャート: 判断 230"/>
        <xdr:cNvSpPr/>
      </xdr:nvSpPr>
      <xdr:spPr>
        <a:xfrm>
          <a:off x="6873240" y="1042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30456</xdr:rowOff>
    </xdr:from>
    <xdr:to>
      <xdr:col>36</xdr:col>
      <xdr:colOff>165100</xdr:colOff>
      <xdr:row>62</xdr:row>
      <xdr:rowOff>132056</xdr:rowOff>
    </xdr:to>
    <xdr:sp macro="" textlink="">
      <xdr:nvSpPr>
        <xdr:cNvPr id="232" name="フローチャート: 判断 231"/>
        <xdr:cNvSpPr/>
      </xdr:nvSpPr>
      <xdr:spPr>
        <a:xfrm>
          <a:off x="6098540" y="1042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143933</xdr:rowOff>
    </xdr:from>
    <xdr:to>
      <xdr:col>55</xdr:col>
      <xdr:colOff>50800</xdr:colOff>
      <xdr:row>60</xdr:row>
      <xdr:rowOff>74083</xdr:rowOff>
    </xdr:to>
    <xdr:sp macro="" textlink="">
      <xdr:nvSpPr>
        <xdr:cNvPr id="238" name="楕円 237"/>
        <xdr:cNvSpPr/>
      </xdr:nvSpPr>
      <xdr:spPr>
        <a:xfrm>
          <a:off x="9192260" y="1003469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166810</xdr:rowOff>
    </xdr:from>
    <xdr:ext cx="599010" cy="259045"/>
    <xdr:sp macro="" textlink="">
      <xdr:nvSpPr>
        <xdr:cNvPr id="239" name="【橋りょう・トンネル】&#10;一人当たり有形固定資産（償却資産）額該当値テキスト"/>
        <xdr:cNvSpPr txBox="1"/>
      </xdr:nvSpPr>
      <xdr:spPr>
        <a:xfrm>
          <a:off x="9258300" y="9889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155799</xdr:rowOff>
    </xdr:from>
    <xdr:to>
      <xdr:col>50</xdr:col>
      <xdr:colOff>165100</xdr:colOff>
      <xdr:row>60</xdr:row>
      <xdr:rowOff>85949</xdr:rowOff>
    </xdr:to>
    <xdr:sp macro="" textlink="">
      <xdr:nvSpPr>
        <xdr:cNvPr id="240" name="楕円 239"/>
        <xdr:cNvSpPr/>
      </xdr:nvSpPr>
      <xdr:spPr>
        <a:xfrm>
          <a:off x="8445500" y="100465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23283</xdr:rowOff>
    </xdr:from>
    <xdr:to>
      <xdr:col>55</xdr:col>
      <xdr:colOff>0</xdr:colOff>
      <xdr:row>60</xdr:row>
      <xdr:rowOff>35149</xdr:rowOff>
    </xdr:to>
    <xdr:cxnSp macro="">
      <xdr:nvCxnSpPr>
        <xdr:cNvPr id="241" name="直線コネクタ 240"/>
        <xdr:cNvCxnSpPr/>
      </xdr:nvCxnSpPr>
      <xdr:spPr>
        <a:xfrm flipV="1">
          <a:off x="8496300" y="10081683"/>
          <a:ext cx="723900" cy="1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156704</xdr:rowOff>
    </xdr:from>
    <xdr:to>
      <xdr:col>46</xdr:col>
      <xdr:colOff>38100</xdr:colOff>
      <xdr:row>60</xdr:row>
      <xdr:rowOff>86854</xdr:rowOff>
    </xdr:to>
    <xdr:sp macro="" textlink="">
      <xdr:nvSpPr>
        <xdr:cNvPr id="242" name="楕円 241"/>
        <xdr:cNvSpPr/>
      </xdr:nvSpPr>
      <xdr:spPr>
        <a:xfrm>
          <a:off x="7670800" y="1004746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35149</xdr:rowOff>
    </xdr:from>
    <xdr:to>
      <xdr:col>50</xdr:col>
      <xdr:colOff>114300</xdr:colOff>
      <xdr:row>60</xdr:row>
      <xdr:rowOff>36054</xdr:rowOff>
    </xdr:to>
    <xdr:cxnSp macro="">
      <xdr:nvCxnSpPr>
        <xdr:cNvPr id="243" name="直線コネクタ 242"/>
        <xdr:cNvCxnSpPr/>
      </xdr:nvCxnSpPr>
      <xdr:spPr>
        <a:xfrm flipV="1">
          <a:off x="7713980" y="10093549"/>
          <a:ext cx="782320" cy="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158886</xdr:rowOff>
    </xdr:from>
    <xdr:to>
      <xdr:col>41</xdr:col>
      <xdr:colOff>101600</xdr:colOff>
      <xdr:row>60</xdr:row>
      <xdr:rowOff>89036</xdr:rowOff>
    </xdr:to>
    <xdr:sp macro="" textlink="">
      <xdr:nvSpPr>
        <xdr:cNvPr id="244" name="楕円 243"/>
        <xdr:cNvSpPr/>
      </xdr:nvSpPr>
      <xdr:spPr>
        <a:xfrm>
          <a:off x="6873240" y="100496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36054</xdr:rowOff>
    </xdr:from>
    <xdr:to>
      <xdr:col>45</xdr:col>
      <xdr:colOff>177800</xdr:colOff>
      <xdr:row>60</xdr:row>
      <xdr:rowOff>38236</xdr:rowOff>
    </xdr:to>
    <xdr:cxnSp macro="">
      <xdr:nvCxnSpPr>
        <xdr:cNvPr id="245" name="直線コネクタ 244"/>
        <xdr:cNvCxnSpPr/>
      </xdr:nvCxnSpPr>
      <xdr:spPr>
        <a:xfrm flipV="1">
          <a:off x="6924040" y="10094454"/>
          <a:ext cx="789940" cy="2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141811</xdr:rowOff>
    </xdr:from>
    <xdr:ext cx="599010" cy="259045"/>
    <xdr:sp macro="" textlink="">
      <xdr:nvSpPr>
        <xdr:cNvPr id="246" name="n_1aveValue【橋りょう・トンネル】&#10;一人当たり有形固定資産（償却資産）額"/>
        <xdr:cNvSpPr txBox="1"/>
      </xdr:nvSpPr>
      <xdr:spPr>
        <a:xfrm>
          <a:off x="8214575" y="10535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137173</xdr:rowOff>
    </xdr:from>
    <xdr:ext cx="599010" cy="259045"/>
    <xdr:sp macro="" textlink="">
      <xdr:nvSpPr>
        <xdr:cNvPr id="247" name="n_2aveValue【橋りょう・トンネル】&#10;一人当たり有形固定資産（償却資産）額"/>
        <xdr:cNvSpPr txBox="1"/>
      </xdr:nvSpPr>
      <xdr:spPr>
        <a:xfrm>
          <a:off x="7444955" y="10530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124135</xdr:rowOff>
    </xdr:from>
    <xdr:ext cx="599010" cy="259045"/>
    <xdr:sp macro="" textlink="">
      <xdr:nvSpPr>
        <xdr:cNvPr id="248" name="n_3aveValue【橋りょう・トンネル】&#10;一人当たり有形固定資産（償却資産）額"/>
        <xdr:cNvSpPr txBox="1"/>
      </xdr:nvSpPr>
      <xdr:spPr>
        <a:xfrm>
          <a:off x="6670255" y="10517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148583</xdr:rowOff>
    </xdr:from>
    <xdr:ext cx="599010" cy="259045"/>
    <xdr:sp macro="" textlink="">
      <xdr:nvSpPr>
        <xdr:cNvPr id="249" name="n_4aveValue【橋りょう・トンネル】&#10;一人当たり有形固定資産（償却資産）額"/>
        <xdr:cNvSpPr txBox="1"/>
      </xdr:nvSpPr>
      <xdr:spPr>
        <a:xfrm>
          <a:off x="5872695" y="10206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102476</xdr:rowOff>
    </xdr:from>
    <xdr:ext cx="599010" cy="259045"/>
    <xdr:sp macro="" textlink="">
      <xdr:nvSpPr>
        <xdr:cNvPr id="250" name="n_1mainValue【橋りょう・トンネル】&#10;一人当たり有形固定資産（償却資産）額"/>
        <xdr:cNvSpPr txBox="1"/>
      </xdr:nvSpPr>
      <xdr:spPr>
        <a:xfrm>
          <a:off x="8214575" y="9825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103381</xdr:rowOff>
    </xdr:from>
    <xdr:ext cx="599010" cy="259045"/>
    <xdr:sp macro="" textlink="">
      <xdr:nvSpPr>
        <xdr:cNvPr id="251" name="n_2mainValue【橋りょう・トンネル】&#10;一人当たり有形固定資産（償却資産）額"/>
        <xdr:cNvSpPr txBox="1"/>
      </xdr:nvSpPr>
      <xdr:spPr>
        <a:xfrm>
          <a:off x="7444955" y="9826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105563</xdr:rowOff>
    </xdr:from>
    <xdr:ext cx="599010" cy="259045"/>
    <xdr:sp macro="" textlink="">
      <xdr:nvSpPr>
        <xdr:cNvPr id="252" name="n_3mainValue【橋りょう・トンネル】&#10;一人当たり有形固定資産（償却資産）額"/>
        <xdr:cNvSpPr txBox="1"/>
      </xdr:nvSpPr>
      <xdr:spPr>
        <a:xfrm>
          <a:off x="6670255" y="9828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4" name="直線コネクタ 263"/>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5" name="テキスト ボックス 264"/>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6" name="直線コネクタ 265"/>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7" name="テキスト ボックス 266"/>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8" name="直線コネクタ 267"/>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9" name="テキスト ボックス 268"/>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0" name="直線コネクタ 269"/>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1" name="テキスト ボックス 270"/>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2" name="直線コネクタ 271"/>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3" name="テキスト ボックス 272"/>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5" name="テキスト ボックス 274"/>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6"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40005</xdr:rowOff>
    </xdr:from>
    <xdr:to>
      <xdr:col>24</xdr:col>
      <xdr:colOff>62865</xdr:colOff>
      <xdr:row>86</xdr:row>
      <xdr:rowOff>78105</xdr:rowOff>
    </xdr:to>
    <xdr:cxnSp macro="">
      <xdr:nvCxnSpPr>
        <xdr:cNvPr id="277" name="直線コネクタ 276"/>
        <xdr:cNvCxnSpPr/>
      </xdr:nvCxnSpPr>
      <xdr:spPr>
        <a:xfrm flipV="1">
          <a:off x="4086225" y="12948285"/>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81932</xdr:rowOff>
    </xdr:from>
    <xdr:ext cx="405111" cy="259045"/>
    <xdr:sp macro="" textlink="">
      <xdr:nvSpPr>
        <xdr:cNvPr id="278" name="【公営住宅】&#10;有形固定資産減価償却率最小値テキスト"/>
        <xdr:cNvSpPr txBox="1"/>
      </xdr:nvSpPr>
      <xdr:spPr>
        <a:xfrm>
          <a:off x="4124960" y="1449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78105</xdr:rowOff>
    </xdr:from>
    <xdr:to>
      <xdr:col>24</xdr:col>
      <xdr:colOff>152400</xdr:colOff>
      <xdr:row>86</xdr:row>
      <xdr:rowOff>78105</xdr:rowOff>
    </xdr:to>
    <xdr:cxnSp macro="">
      <xdr:nvCxnSpPr>
        <xdr:cNvPr id="279" name="直線コネクタ 278"/>
        <xdr:cNvCxnSpPr/>
      </xdr:nvCxnSpPr>
      <xdr:spPr>
        <a:xfrm>
          <a:off x="4020820" y="144951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158132</xdr:rowOff>
    </xdr:from>
    <xdr:ext cx="405111" cy="259045"/>
    <xdr:sp macro="" textlink="">
      <xdr:nvSpPr>
        <xdr:cNvPr id="280" name="【公営住宅】&#10;有形固定資産減価償却率最大値テキスト"/>
        <xdr:cNvSpPr txBox="1"/>
      </xdr:nvSpPr>
      <xdr:spPr>
        <a:xfrm>
          <a:off x="4124960" y="12731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40005</xdr:rowOff>
    </xdr:from>
    <xdr:to>
      <xdr:col>24</xdr:col>
      <xdr:colOff>152400</xdr:colOff>
      <xdr:row>77</xdr:row>
      <xdr:rowOff>40005</xdr:rowOff>
    </xdr:to>
    <xdr:cxnSp macro="">
      <xdr:nvCxnSpPr>
        <xdr:cNvPr id="281" name="直線コネクタ 280"/>
        <xdr:cNvCxnSpPr/>
      </xdr:nvCxnSpPr>
      <xdr:spPr>
        <a:xfrm>
          <a:off x="4020820" y="129482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74947</xdr:rowOff>
    </xdr:from>
    <xdr:ext cx="405111" cy="259045"/>
    <xdr:sp macro="" textlink="">
      <xdr:nvSpPr>
        <xdr:cNvPr id="282" name="【公営住宅】&#10;有形固定資産減価償却率平均値テキスト"/>
        <xdr:cNvSpPr txBox="1"/>
      </xdr:nvSpPr>
      <xdr:spPr>
        <a:xfrm>
          <a:off x="4124960" y="13653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52070</xdr:rowOff>
    </xdr:from>
    <xdr:to>
      <xdr:col>24</xdr:col>
      <xdr:colOff>114300</xdr:colOff>
      <xdr:row>82</xdr:row>
      <xdr:rowOff>153670</xdr:rowOff>
    </xdr:to>
    <xdr:sp macro="" textlink="">
      <xdr:nvSpPr>
        <xdr:cNvPr id="283" name="フローチャート: 判断 282"/>
        <xdr:cNvSpPr/>
      </xdr:nvSpPr>
      <xdr:spPr>
        <a:xfrm>
          <a:off x="4036060" y="1379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21589</xdr:rowOff>
    </xdr:from>
    <xdr:to>
      <xdr:col>20</xdr:col>
      <xdr:colOff>38100</xdr:colOff>
      <xdr:row>82</xdr:row>
      <xdr:rowOff>123189</xdr:rowOff>
    </xdr:to>
    <xdr:sp macro="" textlink="">
      <xdr:nvSpPr>
        <xdr:cNvPr id="284" name="フローチャート: 判断 283"/>
        <xdr:cNvSpPr/>
      </xdr:nvSpPr>
      <xdr:spPr>
        <a:xfrm>
          <a:off x="3312160" y="1376806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6350</xdr:rowOff>
    </xdr:from>
    <xdr:to>
      <xdr:col>15</xdr:col>
      <xdr:colOff>101600</xdr:colOff>
      <xdr:row>82</xdr:row>
      <xdr:rowOff>107950</xdr:rowOff>
    </xdr:to>
    <xdr:sp macro="" textlink="">
      <xdr:nvSpPr>
        <xdr:cNvPr id="285" name="フローチャート: 判断 284"/>
        <xdr:cNvSpPr/>
      </xdr:nvSpPr>
      <xdr:spPr>
        <a:xfrm>
          <a:off x="2514600" y="1375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13970</xdr:rowOff>
    </xdr:from>
    <xdr:to>
      <xdr:col>10</xdr:col>
      <xdr:colOff>165100</xdr:colOff>
      <xdr:row>82</xdr:row>
      <xdr:rowOff>115570</xdr:rowOff>
    </xdr:to>
    <xdr:sp macro="" textlink="">
      <xdr:nvSpPr>
        <xdr:cNvPr id="286" name="フローチャート: 判断 285"/>
        <xdr:cNvSpPr/>
      </xdr:nvSpPr>
      <xdr:spPr>
        <a:xfrm>
          <a:off x="1739900" y="1376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31114</xdr:rowOff>
    </xdr:from>
    <xdr:to>
      <xdr:col>6</xdr:col>
      <xdr:colOff>38100</xdr:colOff>
      <xdr:row>82</xdr:row>
      <xdr:rowOff>132714</xdr:rowOff>
    </xdr:to>
    <xdr:sp macro="" textlink="">
      <xdr:nvSpPr>
        <xdr:cNvPr id="287" name="フローチャート: 判断 286"/>
        <xdr:cNvSpPr/>
      </xdr:nvSpPr>
      <xdr:spPr>
        <a:xfrm>
          <a:off x="965200" y="1377759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116839</xdr:rowOff>
    </xdr:from>
    <xdr:to>
      <xdr:col>24</xdr:col>
      <xdr:colOff>114300</xdr:colOff>
      <xdr:row>83</xdr:row>
      <xdr:rowOff>46989</xdr:rowOff>
    </xdr:to>
    <xdr:sp macro="" textlink="">
      <xdr:nvSpPr>
        <xdr:cNvPr id="293" name="楕円 292"/>
        <xdr:cNvSpPr/>
      </xdr:nvSpPr>
      <xdr:spPr>
        <a:xfrm>
          <a:off x="4036060" y="138633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95266</xdr:rowOff>
    </xdr:from>
    <xdr:ext cx="405111" cy="259045"/>
    <xdr:sp macro="" textlink="">
      <xdr:nvSpPr>
        <xdr:cNvPr id="294" name="【公営住宅】&#10;有形固定資産減価償却率該当値テキスト"/>
        <xdr:cNvSpPr txBox="1"/>
      </xdr:nvSpPr>
      <xdr:spPr>
        <a:xfrm>
          <a:off x="4124960" y="13841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78739</xdr:rowOff>
    </xdr:from>
    <xdr:to>
      <xdr:col>20</xdr:col>
      <xdr:colOff>38100</xdr:colOff>
      <xdr:row>83</xdr:row>
      <xdr:rowOff>8889</xdr:rowOff>
    </xdr:to>
    <xdr:sp macro="" textlink="">
      <xdr:nvSpPr>
        <xdr:cNvPr id="295" name="楕円 294"/>
        <xdr:cNvSpPr/>
      </xdr:nvSpPr>
      <xdr:spPr>
        <a:xfrm>
          <a:off x="3312160" y="1382521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129539</xdr:rowOff>
    </xdr:from>
    <xdr:to>
      <xdr:col>24</xdr:col>
      <xdr:colOff>63500</xdr:colOff>
      <xdr:row>82</xdr:row>
      <xdr:rowOff>167639</xdr:rowOff>
    </xdr:to>
    <xdr:cxnSp macro="">
      <xdr:nvCxnSpPr>
        <xdr:cNvPr id="296" name="直線コネクタ 295"/>
        <xdr:cNvCxnSpPr/>
      </xdr:nvCxnSpPr>
      <xdr:spPr>
        <a:xfrm>
          <a:off x="3355340" y="13876019"/>
          <a:ext cx="7315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40639</xdr:rowOff>
    </xdr:from>
    <xdr:to>
      <xdr:col>15</xdr:col>
      <xdr:colOff>101600</xdr:colOff>
      <xdr:row>82</xdr:row>
      <xdr:rowOff>142239</xdr:rowOff>
    </xdr:to>
    <xdr:sp macro="" textlink="">
      <xdr:nvSpPr>
        <xdr:cNvPr id="297" name="楕円 296"/>
        <xdr:cNvSpPr/>
      </xdr:nvSpPr>
      <xdr:spPr>
        <a:xfrm>
          <a:off x="2514600" y="1378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91439</xdr:rowOff>
    </xdr:from>
    <xdr:to>
      <xdr:col>19</xdr:col>
      <xdr:colOff>177800</xdr:colOff>
      <xdr:row>82</xdr:row>
      <xdr:rowOff>129539</xdr:rowOff>
    </xdr:to>
    <xdr:cxnSp macro="">
      <xdr:nvCxnSpPr>
        <xdr:cNvPr id="298" name="直線コネクタ 297"/>
        <xdr:cNvCxnSpPr/>
      </xdr:nvCxnSpPr>
      <xdr:spPr>
        <a:xfrm>
          <a:off x="2565400" y="13837919"/>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636</xdr:rowOff>
    </xdr:from>
    <xdr:to>
      <xdr:col>10</xdr:col>
      <xdr:colOff>165100</xdr:colOff>
      <xdr:row>82</xdr:row>
      <xdr:rowOff>102236</xdr:rowOff>
    </xdr:to>
    <xdr:sp macro="" textlink="">
      <xdr:nvSpPr>
        <xdr:cNvPr id="299" name="楕円 298"/>
        <xdr:cNvSpPr/>
      </xdr:nvSpPr>
      <xdr:spPr>
        <a:xfrm>
          <a:off x="1739900" y="1374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51436</xdr:rowOff>
    </xdr:from>
    <xdr:to>
      <xdr:col>15</xdr:col>
      <xdr:colOff>50800</xdr:colOff>
      <xdr:row>82</xdr:row>
      <xdr:rowOff>91439</xdr:rowOff>
    </xdr:to>
    <xdr:cxnSp macro="">
      <xdr:nvCxnSpPr>
        <xdr:cNvPr id="300" name="直線コネクタ 299"/>
        <xdr:cNvCxnSpPr/>
      </xdr:nvCxnSpPr>
      <xdr:spPr>
        <a:xfrm>
          <a:off x="1790700" y="13797916"/>
          <a:ext cx="7747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139716</xdr:rowOff>
    </xdr:from>
    <xdr:ext cx="405111" cy="259045"/>
    <xdr:sp macro="" textlink="">
      <xdr:nvSpPr>
        <xdr:cNvPr id="301" name="n_1aveValue【公営住宅】&#10;有形固定資産減価償却率"/>
        <xdr:cNvSpPr txBox="1"/>
      </xdr:nvSpPr>
      <xdr:spPr>
        <a:xfrm>
          <a:off x="3170564" y="1355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124477</xdr:rowOff>
    </xdr:from>
    <xdr:ext cx="405111" cy="259045"/>
    <xdr:sp macro="" textlink="">
      <xdr:nvSpPr>
        <xdr:cNvPr id="302" name="n_2aveValue【公営住宅】&#10;有形固定資産減価償却率"/>
        <xdr:cNvSpPr txBox="1"/>
      </xdr:nvSpPr>
      <xdr:spPr>
        <a:xfrm>
          <a:off x="2385704" y="1353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106697</xdr:rowOff>
    </xdr:from>
    <xdr:ext cx="405111" cy="259045"/>
    <xdr:sp macro="" textlink="">
      <xdr:nvSpPr>
        <xdr:cNvPr id="303" name="n_3aveValue【公営住宅】&#10;有形固定資産減価償却率"/>
        <xdr:cNvSpPr txBox="1"/>
      </xdr:nvSpPr>
      <xdr:spPr>
        <a:xfrm>
          <a:off x="1611004" y="1385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149241</xdr:rowOff>
    </xdr:from>
    <xdr:ext cx="405111" cy="259045"/>
    <xdr:sp macro="" textlink="">
      <xdr:nvSpPr>
        <xdr:cNvPr id="304" name="n_4aveValue【公営住宅】&#10;有形固定資産減価償却率"/>
        <xdr:cNvSpPr txBox="1"/>
      </xdr:nvSpPr>
      <xdr:spPr>
        <a:xfrm>
          <a:off x="836304" y="1356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xdr:rowOff>
    </xdr:from>
    <xdr:ext cx="405111" cy="259045"/>
    <xdr:sp macro="" textlink="">
      <xdr:nvSpPr>
        <xdr:cNvPr id="305" name="n_1mainValue【公営住宅】&#10;有形固定資産減価償却率"/>
        <xdr:cNvSpPr txBox="1"/>
      </xdr:nvSpPr>
      <xdr:spPr>
        <a:xfrm>
          <a:off x="3170564" y="13914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133366</xdr:rowOff>
    </xdr:from>
    <xdr:ext cx="405111" cy="259045"/>
    <xdr:sp macro="" textlink="">
      <xdr:nvSpPr>
        <xdr:cNvPr id="306" name="n_2mainValue【公営住宅】&#10;有形固定資産減価償却率"/>
        <xdr:cNvSpPr txBox="1"/>
      </xdr:nvSpPr>
      <xdr:spPr>
        <a:xfrm>
          <a:off x="2385704" y="13879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118763</xdr:rowOff>
    </xdr:from>
    <xdr:ext cx="405111" cy="259045"/>
    <xdr:sp macro="" textlink="">
      <xdr:nvSpPr>
        <xdr:cNvPr id="307" name="n_3mainValue【公営住宅】&#10;有形固定資産減価償却率"/>
        <xdr:cNvSpPr txBox="1"/>
      </xdr:nvSpPr>
      <xdr:spPr>
        <a:xfrm>
          <a:off x="1611004" y="1352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8" name="直線コネクタ 317"/>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9" name="テキスト ボックス 318"/>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0" name="直線コネクタ 319"/>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1" name="テキスト ボックス 320"/>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2" name="直線コネクタ 321"/>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3" name="テキスト ボックス 322"/>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4" name="直線コネクタ 323"/>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5" name="テキスト ボックス 324"/>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6" name="直線コネクタ 325"/>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7" name="テキスト ボックス 326"/>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9" name="テキスト ボックス 328"/>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15621</xdr:rowOff>
    </xdr:from>
    <xdr:to>
      <xdr:col>54</xdr:col>
      <xdr:colOff>189865</xdr:colOff>
      <xdr:row>86</xdr:row>
      <xdr:rowOff>93345</xdr:rowOff>
    </xdr:to>
    <xdr:cxnSp macro="">
      <xdr:nvCxnSpPr>
        <xdr:cNvPr id="331" name="直線コネクタ 330"/>
        <xdr:cNvCxnSpPr/>
      </xdr:nvCxnSpPr>
      <xdr:spPr>
        <a:xfrm flipV="1">
          <a:off x="9219565" y="13091541"/>
          <a:ext cx="0" cy="1418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32" name="【公営住宅】&#10;一人当たり面積最小値テキスト"/>
        <xdr:cNvSpPr txBox="1"/>
      </xdr:nvSpPr>
      <xdr:spPr>
        <a:xfrm>
          <a:off x="9258300" y="14514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33" name="直線コネクタ 332"/>
        <xdr:cNvCxnSpPr/>
      </xdr:nvCxnSpPr>
      <xdr:spPr>
        <a:xfrm>
          <a:off x="9154160" y="145103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133748</xdr:rowOff>
    </xdr:from>
    <xdr:ext cx="469744" cy="259045"/>
    <xdr:sp macro="" textlink="">
      <xdr:nvSpPr>
        <xdr:cNvPr id="334" name="【公営住宅】&#10;一人当たり面積最大値テキスト"/>
        <xdr:cNvSpPr txBox="1"/>
      </xdr:nvSpPr>
      <xdr:spPr>
        <a:xfrm>
          <a:off x="9258300" y="12874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15621</xdr:rowOff>
    </xdr:from>
    <xdr:to>
      <xdr:col>55</xdr:col>
      <xdr:colOff>88900</xdr:colOff>
      <xdr:row>78</xdr:row>
      <xdr:rowOff>15621</xdr:rowOff>
    </xdr:to>
    <xdr:cxnSp macro="">
      <xdr:nvCxnSpPr>
        <xdr:cNvPr id="335" name="直線コネクタ 334"/>
        <xdr:cNvCxnSpPr/>
      </xdr:nvCxnSpPr>
      <xdr:spPr>
        <a:xfrm>
          <a:off x="9154160" y="130915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142003</xdr:rowOff>
    </xdr:from>
    <xdr:ext cx="469744" cy="259045"/>
    <xdr:sp macro="" textlink="">
      <xdr:nvSpPr>
        <xdr:cNvPr id="336" name="【公営住宅】&#10;一人当たり面積平均値テキスト"/>
        <xdr:cNvSpPr txBox="1"/>
      </xdr:nvSpPr>
      <xdr:spPr>
        <a:xfrm>
          <a:off x="9258300" y="140561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119126</xdr:rowOff>
    </xdr:from>
    <xdr:to>
      <xdr:col>55</xdr:col>
      <xdr:colOff>50800</xdr:colOff>
      <xdr:row>85</xdr:row>
      <xdr:rowOff>49276</xdr:rowOff>
    </xdr:to>
    <xdr:sp macro="" textlink="">
      <xdr:nvSpPr>
        <xdr:cNvPr id="337" name="フローチャート: 判断 336"/>
        <xdr:cNvSpPr/>
      </xdr:nvSpPr>
      <xdr:spPr>
        <a:xfrm>
          <a:off x="9192260" y="142008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121413</xdr:rowOff>
    </xdr:from>
    <xdr:to>
      <xdr:col>50</xdr:col>
      <xdr:colOff>165100</xdr:colOff>
      <xdr:row>85</xdr:row>
      <xdr:rowOff>51563</xdr:rowOff>
    </xdr:to>
    <xdr:sp macro="" textlink="">
      <xdr:nvSpPr>
        <xdr:cNvPr id="338" name="フローチャート: 判断 337"/>
        <xdr:cNvSpPr/>
      </xdr:nvSpPr>
      <xdr:spPr>
        <a:xfrm>
          <a:off x="8445500" y="142031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130938</xdr:rowOff>
    </xdr:from>
    <xdr:to>
      <xdr:col>46</xdr:col>
      <xdr:colOff>38100</xdr:colOff>
      <xdr:row>85</xdr:row>
      <xdr:rowOff>61088</xdr:rowOff>
    </xdr:to>
    <xdr:sp macro="" textlink="">
      <xdr:nvSpPr>
        <xdr:cNvPr id="339" name="フローチャート: 判断 338"/>
        <xdr:cNvSpPr/>
      </xdr:nvSpPr>
      <xdr:spPr>
        <a:xfrm>
          <a:off x="7670800" y="1421269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109982</xdr:rowOff>
    </xdr:from>
    <xdr:to>
      <xdr:col>41</xdr:col>
      <xdr:colOff>101600</xdr:colOff>
      <xdr:row>85</xdr:row>
      <xdr:rowOff>40132</xdr:rowOff>
    </xdr:to>
    <xdr:sp macro="" textlink="">
      <xdr:nvSpPr>
        <xdr:cNvPr id="340" name="フローチャート: 判断 339"/>
        <xdr:cNvSpPr/>
      </xdr:nvSpPr>
      <xdr:spPr>
        <a:xfrm>
          <a:off x="6873240" y="141917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11303</xdr:rowOff>
    </xdr:from>
    <xdr:to>
      <xdr:col>36</xdr:col>
      <xdr:colOff>165100</xdr:colOff>
      <xdr:row>84</xdr:row>
      <xdr:rowOff>112903</xdr:rowOff>
    </xdr:to>
    <xdr:sp macro="" textlink="">
      <xdr:nvSpPr>
        <xdr:cNvPr id="341" name="フローチャート: 判断 340"/>
        <xdr:cNvSpPr/>
      </xdr:nvSpPr>
      <xdr:spPr>
        <a:xfrm>
          <a:off x="6098540" y="1409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23113</xdr:rowOff>
    </xdr:from>
    <xdr:to>
      <xdr:col>55</xdr:col>
      <xdr:colOff>50800</xdr:colOff>
      <xdr:row>86</xdr:row>
      <xdr:rowOff>124713</xdr:rowOff>
    </xdr:to>
    <xdr:sp macro="" textlink="">
      <xdr:nvSpPr>
        <xdr:cNvPr id="347" name="楕円 346"/>
        <xdr:cNvSpPr/>
      </xdr:nvSpPr>
      <xdr:spPr>
        <a:xfrm>
          <a:off x="9192260" y="1444015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109490</xdr:rowOff>
    </xdr:from>
    <xdr:ext cx="469744" cy="259045"/>
    <xdr:sp macro="" textlink="">
      <xdr:nvSpPr>
        <xdr:cNvPr id="348" name="【公営住宅】&#10;一人当たり面積該当値テキスト"/>
        <xdr:cNvSpPr txBox="1"/>
      </xdr:nvSpPr>
      <xdr:spPr>
        <a:xfrm>
          <a:off x="9258300" y="1435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23113</xdr:rowOff>
    </xdr:from>
    <xdr:to>
      <xdr:col>50</xdr:col>
      <xdr:colOff>165100</xdr:colOff>
      <xdr:row>86</xdr:row>
      <xdr:rowOff>124713</xdr:rowOff>
    </xdr:to>
    <xdr:sp macro="" textlink="">
      <xdr:nvSpPr>
        <xdr:cNvPr id="349" name="楕円 348"/>
        <xdr:cNvSpPr/>
      </xdr:nvSpPr>
      <xdr:spPr>
        <a:xfrm>
          <a:off x="8445500" y="1444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73913</xdr:rowOff>
    </xdr:from>
    <xdr:to>
      <xdr:col>55</xdr:col>
      <xdr:colOff>0</xdr:colOff>
      <xdr:row>86</xdr:row>
      <xdr:rowOff>73913</xdr:rowOff>
    </xdr:to>
    <xdr:cxnSp macro="">
      <xdr:nvCxnSpPr>
        <xdr:cNvPr id="350" name="直線コネクタ 349"/>
        <xdr:cNvCxnSpPr/>
      </xdr:nvCxnSpPr>
      <xdr:spPr>
        <a:xfrm>
          <a:off x="8496300" y="14490953"/>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23113</xdr:rowOff>
    </xdr:from>
    <xdr:to>
      <xdr:col>46</xdr:col>
      <xdr:colOff>38100</xdr:colOff>
      <xdr:row>86</xdr:row>
      <xdr:rowOff>124713</xdr:rowOff>
    </xdr:to>
    <xdr:sp macro="" textlink="">
      <xdr:nvSpPr>
        <xdr:cNvPr id="351" name="楕円 350"/>
        <xdr:cNvSpPr/>
      </xdr:nvSpPr>
      <xdr:spPr>
        <a:xfrm>
          <a:off x="7670800" y="1444015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73913</xdr:rowOff>
    </xdr:from>
    <xdr:to>
      <xdr:col>50</xdr:col>
      <xdr:colOff>114300</xdr:colOff>
      <xdr:row>86</xdr:row>
      <xdr:rowOff>73913</xdr:rowOff>
    </xdr:to>
    <xdr:cxnSp macro="">
      <xdr:nvCxnSpPr>
        <xdr:cNvPr id="352" name="直線コネクタ 351"/>
        <xdr:cNvCxnSpPr/>
      </xdr:nvCxnSpPr>
      <xdr:spPr>
        <a:xfrm>
          <a:off x="7713980" y="14490953"/>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22352</xdr:rowOff>
    </xdr:from>
    <xdr:to>
      <xdr:col>41</xdr:col>
      <xdr:colOff>101600</xdr:colOff>
      <xdr:row>86</xdr:row>
      <xdr:rowOff>123952</xdr:rowOff>
    </xdr:to>
    <xdr:sp macro="" textlink="">
      <xdr:nvSpPr>
        <xdr:cNvPr id="353" name="楕円 352"/>
        <xdr:cNvSpPr/>
      </xdr:nvSpPr>
      <xdr:spPr>
        <a:xfrm>
          <a:off x="6873240" y="1443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73152</xdr:rowOff>
    </xdr:from>
    <xdr:to>
      <xdr:col>45</xdr:col>
      <xdr:colOff>177800</xdr:colOff>
      <xdr:row>86</xdr:row>
      <xdr:rowOff>73913</xdr:rowOff>
    </xdr:to>
    <xdr:cxnSp macro="">
      <xdr:nvCxnSpPr>
        <xdr:cNvPr id="354" name="直線コネクタ 353"/>
        <xdr:cNvCxnSpPr/>
      </xdr:nvCxnSpPr>
      <xdr:spPr>
        <a:xfrm>
          <a:off x="6924040" y="14490192"/>
          <a:ext cx="78994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68090</xdr:rowOff>
    </xdr:from>
    <xdr:ext cx="469744" cy="259045"/>
    <xdr:sp macro="" textlink="">
      <xdr:nvSpPr>
        <xdr:cNvPr id="355" name="n_1aveValue【公営住宅】&#10;一人当たり面積"/>
        <xdr:cNvSpPr txBox="1"/>
      </xdr:nvSpPr>
      <xdr:spPr>
        <a:xfrm>
          <a:off x="8271587" y="1398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77615</xdr:rowOff>
    </xdr:from>
    <xdr:ext cx="469744" cy="259045"/>
    <xdr:sp macro="" textlink="">
      <xdr:nvSpPr>
        <xdr:cNvPr id="356" name="n_2aveValue【公営住宅】&#10;一人当たり面積"/>
        <xdr:cNvSpPr txBox="1"/>
      </xdr:nvSpPr>
      <xdr:spPr>
        <a:xfrm>
          <a:off x="7509587" y="13991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56659</xdr:rowOff>
    </xdr:from>
    <xdr:ext cx="469744" cy="259045"/>
    <xdr:sp macro="" textlink="">
      <xdr:nvSpPr>
        <xdr:cNvPr id="357" name="n_3aveValue【公営住宅】&#10;一人当たり面積"/>
        <xdr:cNvSpPr txBox="1"/>
      </xdr:nvSpPr>
      <xdr:spPr>
        <a:xfrm>
          <a:off x="6712027" y="13970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129430</xdr:rowOff>
    </xdr:from>
    <xdr:ext cx="469744" cy="259045"/>
    <xdr:sp macro="" textlink="">
      <xdr:nvSpPr>
        <xdr:cNvPr id="358" name="n_4aveValue【公営住宅】&#10;一人当たり面積"/>
        <xdr:cNvSpPr txBox="1"/>
      </xdr:nvSpPr>
      <xdr:spPr>
        <a:xfrm>
          <a:off x="5937327" y="1387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115840</xdr:rowOff>
    </xdr:from>
    <xdr:ext cx="469744" cy="259045"/>
    <xdr:sp macro="" textlink="">
      <xdr:nvSpPr>
        <xdr:cNvPr id="359" name="n_1mainValue【公営住宅】&#10;一人当たり面積"/>
        <xdr:cNvSpPr txBox="1"/>
      </xdr:nvSpPr>
      <xdr:spPr>
        <a:xfrm>
          <a:off x="8271587" y="14532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115840</xdr:rowOff>
    </xdr:from>
    <xdr:ext cx="469744" cy="259045"/>
    <xdr:sp macro="" textlink="">
      <xdr:nvSpPr>
        <xdr:cNvPr id="360" name="n_2mainValue【公営住宅】&#10;一人当たり面積"/>
        <xdr:cNvSpPr txBox="1"/>
      </xdr:nvSpPr>
      <xdr:spPr>
        <a:xfrm>
          <a:off x="7509587" y="14532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115079</xdr:rowOff>
    </xdr:from>
    <xdr:ext cx="469744" cy="259045"/>
    <xdr:sp macro="" textlink="">
      <xdr:nvSpPr>
        <xdr:cNvPr id="361" name="n_3mainValue【公営住宅】&#10;一人当たり面積"/>
        <xdr:cNvSpPr txBox="1"/>
      </xdr:nvSpPr>
      <xdr:spPr>
        <a:xfrm>
          <a:off x="6712027" y="1453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2" name="正方形/長方形 361"/>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3" name="正方形/長方形 362"/>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4" name="正方形/長方形 363"/>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5" name="正方形/長方形 364"/>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6" name="正方形/長方形 365"/>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7" name="正方形/長方形 366"/>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8" name="正方形/長方形 367"/>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9" name="正方形/長方形 368"/>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0" name="正方形/長方形 369"/>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1" name="正方形/長方形 370"/>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2" name="正方形/長方形 371"/>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3" name="正方形/長方形 372"/>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4" name="正方形/長方形 373"/>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5" name="正方形/長方形 374"/>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6" name="正方形/長方形 375"/>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7" name="正方形/長方形 376"/>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8" name="正方形/長方形 377"/>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9" name="正方形/長方形 378"/>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0" name="正方形/長方形 379"/>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1" name="正方形/長方形 380"/>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2" name="正方形/長方形 381"/>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3" name="正方形/長方形 382"/>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4" name="正方形/長方形 383"/>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5" name="正方形/長方形 384"/>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6" name="テキスト ボックス 385"/>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7" name="直線コネクタ 386"/>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8" name="テキスト ボックス 387"/>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9" name="直線コネクタ 388"/>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90" name="テキスト ボックス 389"/>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1" name="直線コネクタ 390"/>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2" name="テキスト ボックス 391"/>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3" name="直線コネクタ 392"/>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4" name="テキスト ボックス 393"/>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5" name="直線コネクタ 394"/>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6" name="テキスト ボックス 395"/>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7" name="直線コネクタ 396"/>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8" name="テキスト ボックス 397"/>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9" name="直線コネクタ 398"/>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0" name="テキスト ボックス 399"/>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1"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42</xdr:row>
      <xdr:rowOff>38100</xdr:rowOff>
    </xdr:to>
    <xdr:cxnSp macro="">
      <xdr:nvCxnSpPr>
        <xdr:cNvPr id="402" name="直線コネクタ 401"/>
        <xdr:cNvCxnSpPr/>
      </xdr:nvCxnSpPr>
      <xdr:spPr>
        <a:xfrm flipV="1">
          <a:off x="14375764" y="559689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03" name="【認定こども園・幼稚園・保育所】&#10;有形固定資産減価償却率最小値テキスト"/>
        <xdr:cNvSpPr txBox="1"/>
      </xdr:nvSpPr>
      <xdr:spPr>
        <a:xfrm>
          <a:off x="14414500"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04" name="直線コネクタ 403"/>
        <xdr:cNvCxnSpPr/>
      </xdr:nvCxnSpPr>
      <xdr:spPr>
        <a:xfrm>
          <a:off x="14287500" y="7078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405" name="【認定こども園・幼稚園・保育所】&#10;有形固定資産減価償却率最大値テキスト"/>
        <xdr:cNvSpPr txBox="1"/>
      </xdr:nvSpPr>
      <xdr:spPr>
        <a:xfrm>
          <a:off x="14414500" y="537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06" name="直線コネクタ 405"/>
        <xdr:cNvCxnSpPr/>
      </xdr:nvCxnSpPr>
      <xdr:spPr>
        <a:xfrm>
          <a:off x="14287500" y="55968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80027</xdr:rowOff>
    </xdr:from>
    <xdr:ext cx="405111" cy="259045"/>
    <xdr:sp macro="" textlink="">
      <xdr:nvSpPr>
        <xdr:cNvPr id="407" name="【認定こども園・幼稚園・保育所】&#10;有形固定資産減価償却率平均値テキスト"/>
        <xdr:cNvSpPr txBox="1"/>
      </xdr:nvSpPr>
      <xdr:spPr>
        <a:xfrm>
          <a:off x="14414500" y="6115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101600</xdr:rowOff>
    </xdr:from>
    <xdr:to>
      <xdr:col>85</xdr:col>
      <xdr:colOff>177800</xdr:colOff>
      <xdr:row>37</xdr:row>
      <xdr:rowOff>31750</xdr:rowOff>
    </xdr:to>
    <xdr:sp macro="" textlink="">
      <xdr:nvSpPr>
        <xdr:cNvPr id="408" name="フローチャート: 判断 407"/>
        <xdr:cNvSpPr/>
      </xdr:nvSpPr>
      <xdr:spPr>
        <a:xfrm>
          <a:off x="14325600" y="613664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130175</xdr:rowOff>
    </xdr:from>
    <xdr:to>
      <xdr:col>81</xdr:col>
      <xdr:colOff>101600</xdr:colOff>
      <xdr:row>37</xdr:row>
      <xdr:rowOff>60325</xdr:rowOff>
    </xdr:to>
    <xdr:sp macro="" textlink="">
      <xdr:nvSpPr>
        <xdr:cNvPr id="409" name="フローチャート: 判断 408"/>
        <xdr:cNvSpPr/>
      </xdr:nvSpPr>
      <xdr:spPr>
        <a:xfrm>
          <a:off x="13578840" y="61652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xdr:rowOff>
    </xdr:from>
    <xdr:to>
      <xdr:col>76</xdr:col>
      <xdr:colOff>165100</xdr:colOff>
      <xdr:row>37</xdr:row>
      <xdr:rowOff>109855</xdr:rowOff>
    </xdr:to>
    <xdr:sp macro="" textlink="">
      <xdr:nvSpPr>
        <xdr:cNvPr id="410" name="フローチャート: 判断 409"/>
        <xdr:cNvSpPr/>
      </xdr:nvSpPr>
      <xdr:spPr>
        <a:xfrm>
          <a:off x="12804140" y="621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147320</xdr:rowOff>
    </xdr:from>
    <xdr:to>
      <xdr:col>72</xdr:col>
      <xdr:colOff>38100</xdr:colOff>
      <xdr:row>37</xdr:row>
      <xdr:rowOff>77470</xdr:rowOff>
    </xdr:to>
    <xdr:sp macro="" textlink="">
      <xdr:nvSpPr>
        <xdr:cNvPr id="411" name="フローチャート: 判断 410"/>
        <xdr:cNvSpPr/>
      </xdr:nvSpPr>
      <xdr:spPr>
        <a:xfrm>
          <a:off x="12029440" y="61823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122555</xdr:rowOff>
    </xdr:from>
    <xdr:to>
      <xdr:col>67</xdr:col>
      <xdr:colOff>101600</xdr:colOff>
      <xdr:row>37</xdr:row>
      <xdr:rowOff>52705</xdr:rowOff>
    </xdr:to>
    <xdr:sp macro="" textlink="">
      <xdr:nvSpPr>
        <xdr:cNvPr id="412" name="フローチャート: 判断 411"/>
        <xdr:cNvSpPr/>
      </xdr:nvSpPr>
      <xdr:spPr>
        <a:xfrm>
          <a:off x="11231880" y="61575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3" name="テキスト ボックス 412"/>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4" name="テキスト ボックス 413"/>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5" name="テキスト ボックス 414"/>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6" name="テキスト ボックス 415"/>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7" name="テキスト ボックス 416"/>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90170</xdr:rowOff>
    </xdr:from>
    <xdr:to>
      <xdr:col>85</xdr:col>
      <xdr:colOff>177800</xdr:colOff>
      <xdr:row>34</xdr:row>
      <xdr:rowOff>20320</xdr:rowOff>
    </xdr:to>
    <xdr:sp macro="" textlink="">
      <xdr:nvSpPr>
        <xdr:cNvPr id="418" name="楕円 417"/>
        <xdr:cNvSpPr/>
      </xdr:nvSpPr>
      <xdr:spPr>
        <a:xfrm>
          <a:off x="14325600" y="562229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5097</xdr:rowOff>
    </xdr:from>
    <xdr:ext cx="405111" cy="259045"/>
    <xdr:sp macro="" textlink="">
      <xdr:nvSpPr>
        <xdr:cNvPr id="419" name="【認定こども園・幼稚園・保育所】&#10;有形固定資産減価償却率該当値テキスト"/>
        <xdr:cNvSpPr txBox="1"/>
      </xdr:nvSpPr>
      <xdr:spPr>
        <a:xfrm>
          <a:off x="14414500" y="5537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61595</xdr:rowOff>
    </xdr:from>
    <xdr:to>
      <xdr:col>81</xdr:col>
      <xdr:colOff>101600</xdr:colOff>
      <xdr:row>33</xdr:row>
      <xdr:rowOff>163195</xdr:rowOff>
    </xdr:to>
    <xdr:sp macro="" textlink="">
      <xdr:nvSpPr>
        <xdr:cNvPr id="420" name="楕円 419"/>
        <xdr:cNvSpPr/>
      </xdr:nvSpPr>
      <xdr:spPr>
        <a:xfrm>
          <a:off x="13578840" y="559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112395</xdr:rowOff>
    </xdr:from>
    <xdr:to>
      <xdr:col>85</xdr:col>
      <xdr:colOff>127000</xdr:colOff>
      <xdr:row>33</xdr:row>
      <xdr:rowOff>140970</xdr:rowOff>
    </xdr:to>
    <xdr:cxnSp macro="">
      <xdr:nvCxnSpPr>
        <xdr:cNvPr id="421" name="直線コネクタ 420"/>
        <xdr:cNvCxnSpPr/>
      </xdr:nvCxnSpPr>
      <xdr:spPr>
        <a:xfrm>
          <a:off x="13629640" y="5644515"/>
          <a:ext cx="74676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170180</xdr:rowOff>
    </xdr:from>
    <xdr:to>
      <xdr:col>76</xdr:col>
      <xdr:colOff>165100</xdr:colOff>
      <xdr:row>34</xdr:row>
      <xdr:rowOff>100330</xdr:rowOff>
    </xdr:to>
    <xdr:sp macro="" textlink="">
      <xdr:nvSpPr>
        <xdr:cNvPr id="422" name="楕円 421"/>
        <xdr:cNvSpPr/>
      </xdr:nvSpPr>
      <xdr:spPr>
        <a:xfrm>
          <a:off x="12804140" y="57023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112395</xdr:rowOff>
    </xdr:from>
    <xdr:to>
      <xdr:col>81</xdr:col>
      <xdr:colOff>50800</xdr:colOff>
      <xdr:row>34</xdr:row>
      <xdr:rowOff>49530</xdr:rowOff>
    </xdr:to>
    <xdr:cxnSp macro="">
      <xdr:nvCxnSpPr>
        <xdr:cNvPr id="423" name="直線コネクタ 422"/>
        <xdr:cNvCxnSpPr/>
      </xdr:nvCxnSpPr>
      <xdr:spPr>
        <a:xfrm flipV="1">
          <a:off x="12854940" y="5644515"/>
          <a:ext cx="7747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122555</xdr:rowOff>
    </xdr:from>
    <xdr:to>
      <xdr:col>72</xdr:col>
      <xdr:colOff>38100</xdr:colOff>
      <xdr:row>34</xdr:row>
      <xdr:rowOff>52705</xdr:rowOff>
    </xdr:to>
    <xdr:sp macro="" textlink="">
      <xdr:nvSpPr>
        <xdr:cNvPr id="424" name="楕円 423"/>
        <xdr:cNvSpPr/>
      </xdr:nvSpPr>
      <xdr:spPr>
        <a:xfrm>
          <a:off x="12029440" y="56546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1905</xdr:rowOff>
    </xdr:from>
    <xdr:to>
      <xdr:col>76</xdr:col>
      <xdr:colOff>114300</xdr:colOff>
      <xdr:row>34</xdr:row>
      <xdr:rowOff>49530</xdr:rowOff>
    </xdr:to>
    <xdr:cxnSp macro="">
      <xdr:nvCxnSpPr>
        <xdr:cNvPr id="425" name="直線コネクタ 424"/>
        <xdr:cNvCxnSpPr/>
      </xdr:nvCxnSpPr>
      <xdr:spPr>
        <a:xfrm>
          <a:off x="12072620" y="5701665"/>
          <a:ext cx="78232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51452</xdr:rowOff>
    </xdr:from>
    <xdr:ext cx="405111" cy="259045"/>
    <xdr:sp macro="" textlink="">
      <xdr:nvSpPr>
        <xdr:cNvPr id="426" name="n_1aveValue【認定こども園・幼稚園・保育所】&#10;有形固定資産減価償却率"/>
        <xdr:cNvSpPr txBox="1"/>
      </xdr:nvSpPr>
      <xdr:spPr>
        <a:xfrm>
          <a:off x="13437244" y="6254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100982</xdr:rowOff>
    </xdr:from>
    <xdr:ext cx="405111" cy="259045"/>
    <xdr:sp macro="" textlink="">
      <xdr:nvSpPr>
        <xdr:cNvPr id="427" name="n_2aveValue【認定こども園・幼稚園・保育所】&#10;有形固定資産減価償却率"/>
        <xdr:cNvSpPr txBox="1"/>
      </xdr:nvSpPr>
      <xdr:spPr>
        <a:xfrm>
          <a:off x="12675244" y="630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68597</xdr:rowOff>
    </xdr:from>
    <xdr:ext cx="405111" cy="259045"/>
    <xdr:sp macro="" textlink="">
      <xdr:nvSpPr>
        <xdr:cNvPr id="428" name="n_3aveValue【認定こども園・幼稚園・保育所】&#10;有形固定資産減価償却率"/>
        <xdr:cNvSpPr txBox="1"/>
      </xdr:nvSpPr>
      <xdr:spPr>
        <a:xfrm>
          <a:off x="11900544" y="6271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69232</xdr:rowOff>
    </xdr:from>
    <xdr:ext cx="405111" cy="259045"/>
    <xdr:sp macro="" textlink="">
      <xdr:nvSpPr>
        <xdr:cNvPr id="429" name="n_4aveValue【認定こども園・幼稚園・保育所】&#10;有形固定資産減価償却率"/>
        <xdr:cNvSpPr txBox="1"/>
      </xdr:nvSpPr>
      <xdr:spPr>
        <a:xfrm>
          <a:off x="11102984" y="593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8272</xdr:rowOff>
    </xdr:from>
    <xdr:ext cx="405111" cy="259045"/>
    <xdr:sp macro="" textlink="">
      <xdr:nvSpPr>
        <xdr:cNvPr id="430" name="n_1mainValue【認定こども園・幼稚園・保育所】&#10;有形固定資産減価償却率"/>
        <xdr:cNvSpPr txBox="1"/>
      </xdr:nvSpPr>
      <xdr:spPr>
        <a:xfrm>
          <a:off x="13437244" y="537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116857</xdr:rowOff>
    </xdr:from>
    <xdr:ext cx="405111" cy="259045"/>
    <xdr:sp macro="" textlink="">
      <xdr:nvSpPr>
        <xdr:cNvPr id="431" name="n_2mainValue【認定こども園・幼稚園・保育所】&#10;有形固定資産減価償却率"/>
        <xdr:cNvSpPr txBox="1"/>
      </xdr:nvSpPr>
      <xdr:spPr>
        <a:xfrm>
          <a:off x="12675244" y="548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69232</xdr:rowOff>
    </xdr:from>
    <xdr:ext cx="405111" cy="259045"/>
    <xdr:sp macro="" textlink="">
      <xdr:nvSpPr>
        <xdr:cNvPr id="432" name="n_3mainValue【認定こども園・幼稚園・保育所】&#10;有形固定資産減価償却率"/>
        <xdr:cNvSpPr txBox="1"/>
      </xdr:nvSpPr>
      <xdr:spPr>
        <a:xfrm>
          <a:off x="11900544" y="543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3" name="正方形/長方形 432"/>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4" name="正方形/長方形 433"/>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5" name="正方形/長方形 434"/>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6" name="正方形/長方形 435"/>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7" name="正方形/長方形 436"/>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8" name="正方形/長方形 437"/>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9" name="正方形/長方形 438"/>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0" name="正方形/長方形 439"/>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1" name="テキスト ボックス 440"/>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2" name="直線コネクタ 441"/>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3" name="直線コネクタ 442"/>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4" name="テキスト ボックス 443"/>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5" name="直線コネクタ 444"/>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6" name="テキスト ボックス 445"/>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7" name="直線コネクタ 446"/>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8" name="テキスト ボックス 447"/>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9" name="直線コネクタ 448"/>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50" name="テキスト ボックス 449"/>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1" name="直線コネクタ 450"/>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2" name="テキスト ボックス 451"/>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3"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108204</xdr:rowOff>
    </xdr:from>
    <xdr:to>
      <xdr:col>116</xdr:col>
      <xdr:colOff>62864</xdr:colOff>
      <xdr:row>41</xdr:row>
      <xdr:rowOff>105918</xdr:rowOff>
    </xdr:to>
    <xdr:cxnSp macro="">
      <xdr:nvCxnSpPr>
        <xdr:cNvPr id="454" name="直線コネクタ 453"/>
        <xdr:cNvCxnSpPr/>
      </xdr:nvCxnSpPr>
      <xdr:spPr>
        <a:xfrm flipV="1">
          <a:off x="19509104" y="5807964"/>
          <a:ext cx="0" cy="1171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109745</xdr:rowOff>
    </xdr:from>
    <xdr:ext cx="469744" cy="259045"/>
    <xdr:sp macro="" textlink="">
      <xdr:nvSpPr>
        <xdr:cNvPr id="455" name="【認定こども園・幼稚園・保育所】&#10;一人当たり面積最小値テキスト"/>
        <xdr:cNvSpPr txBox="1"/>
      </xdr:nvSpPr>
      <xdr:spPr>
        <a:xfrm>
          <a:off x="19547840" y="698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105918</xdr:rowOff>
    </xdr:from>
    <xdr:to>
      <xdr:col>116</xdr:col>
      <xdr:colOff>152400</xdr:colOff>
      <xdr:row>41</xdr:row>
      <xdr:rowOff>105918</xdr:rowOff>
    </xdr:to>
    <xdr:cxnSp macro="">
      <xdr:nvCxnSpPr>
        <xdr:cNvPr id="456" name="直線コネクタ 455"/>
        <xdr:cNvCxnSpPr/>
      </xdr:nvCxnSpPr>
      <xdr:spPr>
        <a:xfrm>
          <a:off x="19443700" y="69791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54881</xdr:rowOff>
    </xdr:from>
    <xdr:ext cx="469744" cy="259045"/>
    <xdr:sp macro="" textlink="">
      <xdr:nvSpPr>
        <xdr:cNvPr id="457" name="【認定こども園・幼稚園・保育所】&#10;一人当たり面積最大値テキスト"/>
        <xdr:cNvSpPr txBox="1"/>
      </xdr:nvSpPr>
      <xdr:spPr>
        <a:xfrm>
          <a:off x="19547840" y="5587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108204</xdr:rowOff>
    </xdr:from>
    <xdr:to>
      <xdr:col>116</xdr:col>
      <xdr:colOff>152400</xdr:colOff>
      <xdr:row>34</xdr:row>
      <xdr:rowOff>108204</xdr:rowOff>
    </xdr:to>
    <xdr:cxnSp macro="">
      <xdr:nvCxnSpPr>
        <xdr:cNvPr id="458" name="直線コネクタ 457"/>
        <xdr:cNvCxnSpPr/>
      </xdr:nvCxnSpPr>
      <xdr:spPr>
        <a:xfrm>
          <a:off x="19443700" y="58079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143273</xdr:rowOff>
    </xdr:from>
    <xdr:ext cx="469744" cy="259045"/>
    <xdr:sp macro="" textlink="">
      <xdr:nvSpPr>
        <xdr:cNvPr id="459" name="【認定こども園・幼稚園・保育所】&#10;一人当たり面積平均値テキスト"/>
        <xdr:cNvSpPr txBox="1"/>
      </xdr:nvSpPr>
      <xdr:spPr>
        <a:xfrm>
          <a:off x="19547840" y="6513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164846</xdr:rowOff>
    </xdr:from>
    <xdr:to>
      <xdr:col>116</xdr:col>
      <xdr:colOff>114300</xdr:colOff>
      <xdr:row>39</xdr:row>
      <xdr:rowOff>94996</xdr:rowOff>
    </xdr:to>
    <xdr:sp macro="" textlink="">
      <xdr:nvSpPr>
        <xdr:cNvPr id="460" name="フローチャート: 判断 459"/>
        <xdr:cNvSpPr/>
      </xdr:nvSpPr>
      <xdr:spPr>
        <a:xfrm>
          <a:off x="19458940" y="65351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xdr:rowOff>
    </xdr:from>
    <xdr:to>
      <xdr:col>112</xdr:col>
      <xdr:colOff>38100</xdr:colOff>
      <xdr:row>39</xdr:row>
      <xdr:rowOff>106426</xdr:rowOff>
    </xdr:to>
    <xdr:sp macro="" textlink="">
      <xdr:nvSpPr>
        <xdr:cNvPr id="461" name="フローチャート: 判断 460"/>
        <xdr:cNvSpPr/>
      </xdr:nvSpPr>
      <xdr:spPr>
        <a:xfrm>
          <a:off x="18735040" y="654278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xdr:rowOff>
    </xdr:from>
    <xdr:to>
      <xdr:col>107</xdr:col>
      <xdr:colOff>101600</xdr:colOff>
      <xdr:row>39</xdr:row>
      <xdr:rowOff>115570</xdr:rowOff>
    </xdr:to>
    <xdr:sp macro="" textlink="">
      <xdr:nvSpPr>
        <xdr:cNvPr id="462" name="フローチャート: 判断 461"/>
        <xdr:cNvSpPr/>
      </xdr:nvSpPr>
      <xdr:spPr>
        <a:xfrm>
          <a:off x="1793748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16256</xdr:rowOff>
    </xdr:from>
    <xdr:to>
      <xdr:col>102</xdr:col>
      <xdr:colOff>165100</xdr:colOff>
      <xdr:row>39</xdr:row>
      <xdr:rowOff>117856</xdr:rowOff>
    </xdr:to>
    <xdr:sp macro="" textlink="">
      <xdr:nvSpPr>
        <xdr:cNvPr id="463" name="フローチャート: 判断 462"/>
        <xdr:cNvSpPr/>
      </xdr:nvSpPr>
      <xdr:spPr>
        <a:xfrm>
          <a:off x="1716278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2540</xdr:rowOff>
    </xdr:from>
    <xdr:to>
      <xdr:col>98</xdr:col>
      <xdr:colOff>38100</xdr:colOff>
      <xdr:row>39</xdr:row>
      <xdr:rowOff>104140</xdr:rowOff>
    </xdr:to>
    <xdr:sp macro="" textlink="">
      <xdr:nvSpPr>
        <xdr:cNvPr id="464" name="フローチャート: 判断 463"/>
        <xdr:cNvSpPr/>
      </xdr:nvSpPr>
      <xdr:spPr>
        <a:xfrm>
          <a:off x="16388080" y="65405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5" name="テキスト ボックス 464"/>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6" name="テキスト ボックス 465"/>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7" name="テキスト ボックス 466"/>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8" name="テキスト ボックス 467"/>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9" name="テキスト ボックス 468"/>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80264</xdr:rowOff>
    </xdr:from>
    <xdr:to>
      <xdr:col>116</xdr:col>
      <xdr:colOff>114300</xdr:colOff>
      <xdr:row>39</xdr:row>
      <xdr:rowOff>10414</xdr:rowOff>
    </xdr:to>
    <xdr:sp macro="" textlink="">
      <xdr:nvSpPr>
        <xdr:cNvPr id="470" name="楕円 469"/>
        <xdr:cNvSpPr/>
      </xdr:nvSpPr>
      <xdr:spPr>
        <a:xfrm>
          <a:off x="19458940" y="64505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103141</xdr:rowOff>
    </xdr:from>
    <xdr:ext cx="469744" cy="259045"/>
    <xdr:sp macro="" textlink="">
      <xdr:nvSpPr>
        <xdr:cNvPr id="471" name="【認定こども園・幼稚園・保育所】&#10;一人当たり面積該当値テキスト"/>
        <xdr:cNvSpPr txBox="1"/>
      </xdr:nvSpPr>
      <xdr:spPr>
        <a:xfrm>
          <a:off x="19547840" y="630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34544</xdr:rowOff>
    </xdr:from>
    <xdr:to>
      <xdr:col>112</xdr:col>
      <xdr:colOff>38100</xdr:colOff>
      <xdr:row>38</xdr:row>
      <xdr:rowOff>136144</xdr:rowOff>
    </xdr:to>
    <xdr:sp macro="" textlink="">
      <xdr:nvSpPr>
        <xdr:cNvPr id="472" name="楕円 471"/>
        <xdr:cNvSpPr/>
      </xdr:nvSpPr>
      <xdr:spPr>
        <a:xfrm>
          <a:off x="18735040" y="640486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85344</xdr:rowOff>
    </xdr:from>
    <xdr:to>
      <xdr:col>116</xdr:col>
      <xdr:colOff>63500</xdr:colOff>
      <xdr:row>38</xdr:row>
      <xdr:rowOff>131064</xdr:rowOff>
    </xdr:to>
    <xdr:cxnSp macro="">
      <xdr:nvCxnSpPr>
        <xdr:cNvPr id="473" name="直線コネクタ 472"/>
        <xdr:cNvCxnSpPr/>
      </xdr:nvCxnSpPr>
      <xdr:spPr>
        <a:xfrm>
          <a:off x="18778220" y="6455664"/>
          <a:ext cx="73152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34544</xdr:rowOff>
    </xdr:from>
    <xdr:to>
      <xdr:col>107</xdr:col>
      <xdr:colOff>101600</xdr:colOff>
      <xdr:row>38</xdr:row>
      <xdr:rowOff>136144</xdr:rowOff>
    </xdr:to>
    <xdr:sp macro="" textlink="">
      <xdr:nvSpPr>
        <xdr:cNvPr id="474" name="楕円 473"/>
        <xdr:cNvSpPr/>
      </xdr:nvSpPr>
      <xdr:spPr>
        <a:xfrm>
          <a:off x="17937480" y="640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85344</xdr:rowOff>
    </xdr:from>
    <xdr:to>
      <xdr:col>111</xdr:col>
      <xdr:colOff>177800</xdr:colOff>
      <xdr:row>38</xdr:row>
      <xdr:rowOff>85344</xdr:rowOff>
    </xdr:to>
    <xdr:cxnSp macro="">
      <xdr:nvCxnSpPr>
        <xdr:cNvPr id="475" name="直線コネクタ 474"/>
        <xdr:cNvCxnSpPr/>
      </xdr:nvCxnSpPr>
      <xdr:spPr>
        <a:xfrm>
          <a:off x="17988280" y="6455664"/>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7112</xdr:rowOff>
    </xdr:from>
    <xdr:to>
      <xdr:col>102</xdr:col>
      <xdr:colOff>165100</xdr:colOff>
      <xdr:row>38</xdr:row>
      <xdr:rowOff>108712</xdr:rowOff>
    </xdr:to>
    <xdr:sp macro="" textlink="">
      <xdr:nvSpPr>
        <xdr:cNvPr id="476" name="楕円 475"/>
        <xdr:cNvSpPr/>
      </xdr:nvSpPr>
      <xdr:spPr>
        <a:xfrm>
          <a:off x="17162780" y="637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57912</xdr:rowOff>
    </xdr:from>
    <xdr:to>
      <xdr:col>107</xdr:col>
      <xdr:colOff>50800</xdr:colOff>
      <xdr:row>38</xdr:row>
      <xdr:rowOff>85344</xdr:rowOff>
    </xdr:to>
    <xdr:cxnSp macro="">
      <xdr:nvCxnSpPr>
        <xdr:cNvPr id="477" name="直線コネクタ 476"/>
        <xdr:cNvCxnSpPr/>
      </xdr:nvCxnSpPr>
      <xdr:spPr>
        <a:xfrm>
          <a:off x="17213580" y="6428232"/>
          <a:ext cx="7747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97553</xdr:rowOff>
    </xdr:from>
    <xdr:ext cx="469744" cy="259045"/>
    <xdr:sp macro="" textlink="">
      <xdr:nvSpPr>
        <xdr:cNvPr id="478" name="n_1aveValue【認定こども園・幼稚園・保育所】&#10;一人当たり面積"/>
        <xdr:cNvSpPr txBox="1"/>
      </xdr:nvSpPr>
      <xdr:spPr>
        <a:xfrm>
          <a:off x="18561127" y="6635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106697</xdr:rowOff>
    </xdr:from>
    <xdr:ext cx="469744" cy="259045"/>
    <xdr:sp macro="" textlink="">
      <xdr:nvSpPr>
        <xdr:cNvPr id="479" name="n_2aveValue【認定こども園・幼稚園・保育所】&#10;一人当たり面積"/>
        <xdr:cNvSpPr txBox="1"/>
      </xdr:nvSpPr>
      <xdr:spPr>
        <a:xfrm>
          <a:off x="17776267" y="664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108983</xdr:rowOff>
    </xdr:from>
    <xdr:ext cx="469744" cy="259045"/>
    <xdr:sp macro="" textlink="">
      <xdr:nvSpPr>
        <xdr:cNvPr id="480" name="n_3aveValue【認定こども園・幼稚園・保育所】&#10;一人当たり面積"/>
        <xdr:cNvSpPr txBox="1"/>
      </xdr:nvSpPr>
      <xdr:spPr>
        <a:xfrm>
          <a:off x="17001567" y="664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120667</xdr:rowOff>
    </xdr:from>
    <xdr:ext cx="469744" cy="259045"/>
    <xdr:sp macro="" textlink="">
      <xdr:nvSpPr>
        <xdr:cNvPr id="481" name="n_4aveValue【認定こども園・幼稚園・保育所】&#10;一人当たり面積"/>
        <xdr:cNvSpPr txBox="1"/>
      </xdr:nvSpPr>
      <xdr:spPr>
        <a:xfrm>
          <a:off x="16226867"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152671</xdr:rowOff>
    </xdr:from>
    <xdr:ext cx="469744" cy="259045"/>
    <xdr:sp macro="" textlink="">
      <xdr:nvSpPr>
        <xdr:cNvPr id="482" name="n_1mainValue【認定こども園・幼稚園・保育所】&#10;一人当たり面積"/>
        <xdr:cNvSpPr txBox="1"/>
      </xdr:nvSpPr>
      <xdr:spPr>
        <a:xfrm>
          <a:off x="18561127" y="6187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152671</xdr:rowOff>
    </xdr:from>
    <xdr:ext cx="469744" cy="259045"/>
    <xdr:sp macro="" textlink="">
      <xdr:nvSpPr>
        <xdr:cNvPr id="483" name="n_2mainValue【認定こども園・幼稚園・保育所】&#10;一人当たり面積"/>
        <xdr:cNvSpPr txBox="1"/>
      </xdr:nvSpPr>
      <xdr:spPr>
        <a:xfrm>
          <a:off x="17776267" y="6187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125239</xdr:rowOff>
    </xdr:from>
    <xdr:ext cx="469744" cy="259045"/>
    <xdr:sp macro="" textlink="">
      <xdr:nvSpPr>
        <xdr:cNvPr id="484" name="n_3mainValue【認定こども園・幼稚園・保育所】&#10;一人当たり面積"/>
        <xdr:cNvSpPr txBox="1"/>
      </xdr:nvSpPr>
      <xdr:spPr>
        <a:xfrm>
          <a:off x="17001567" y="616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5" name="正方形/長方形 484"/>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6" name="正方形/長方形 485"/>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7" name="正方形/長方形 486"/>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8" name="正方形/長方形 487"/>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9" name="正方形/長方形 488"/>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0" name="正方形/長方形 489"/>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1" name="正方形/長方形 490"/>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2" name="正方形/長方形 491"/>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3" name="テキスト ボックス 492"/>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4" name="直線コネクタ 493"/>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5" name="テキスト ボックス 494"/>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96" name="直線コネクタ 495"/>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97" name="テキスト ボックス 496"/>
        <xdr:cNvSpPr txBox="1"/>
      </xdr:nvSpPr>
      <xdr:spPr>
        <a:xfrm>
          <a:off x="1060276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98" name="直線コネクタ 497"/>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99" name="テキスト ボックス 498"/>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00" name="直線コネクタ 499"/>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01" name="テキスト ボックス 500"/>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02" name="直線コネクタ 501"/>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03" name="テキスト ボックス 502"/>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4" name="直線コネクタ 503"/>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05" name="テキスト ボックス 504"/>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6"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13716</xdr:rowOff>
    </xdr:from>
    <xdr:to>
      <xdr:col>85</xdr:col>
      <xdr:colOff>126364</xdr:colOff>
      <xdr:row>64</xdr:row>
      <xdr:rowOff>70866</xdr:rowOff>
    </xdr:to>
    <xdr:cxnSp macro="">
      <xdr:nvCxnSpPr>
        <xdr:cNvPr id="507" name="直線コネクタ 506"/>
        <xdr:cNvCxnSpPr/>
      </xdr:nvCxnSpPr>
      <xdr:spPr>
        <a:xfrm flipV="1">
          <a:off x="14375764" y="9569196"/>
          <a:ext cx="0" cy="123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74693</xdr:rowOff>
    </xdr:from>
    <xdr:ext cx="405111" cy="259045"/>
    <xdr:sp macro="" textlink="">
      <xdr:nvSpPr>
        <xdr:cNvPr id="508" name="【学校施設】&#10;有形固定資産減価償却率最小値テキスト"/>
        <xdr:cNvSpPr txBox="1"/>
      </xdr:nvSpPr>
      <xdr:spPr>
        <a:xfrm>
          <a:off x="14414500" y="1080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70866</xdr:rowOff>
    </xdr:from>
    <xdr:to>
      <xdr:col>86</xdr:col>
      <xdr:colOff>25400</xdr:colOff>
      <xdr:row>64</xdr:row>
      <xdr:rowOff>70866</xdr:rowOff>
    </xdr:to>
    <xdr:cxnSp macro="">
      <xdr:nvCxnSpPr>
        <xdr:cNvPr id="509" name="直線コネクタ 508"/>
        <xdr:cNvCxnSpPr/>
      </xdr:nvCxnSpPr>
      <xdr:spPr>
        <a:xfrm>
          <a:off x="14287500" y="107998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131843</xdr:rowOff>
    </xdr:from>
    <xdr:ext cx="405111" cy="259045"/>
    <xdr:sp macro="" textlink="">
      <xdr:nvSpPr>
        <xdr:cNvPr id="510" name="【学校施設】&#10;有形固定資産減価償却率最大値テキスト"/>
        <xdr:cNvSpPr txBox="1"/>
      </xdr:nvSpPr>
      <xdr:spPr>
        <a:xfrm>
          <a:off x="14414500" y="9352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13716</xdr:rowOff>
    </xdr:from>
    <xdr:to>
      <xdr:col>86</xdr:col>
      <xdr:colOff>25400</xdr:colOff>
      <xdr:row>57</xdr:row>
      <xdr:rowOff>13716</xdr:rowOff>
    </xdr:to>
    <xdr:cxnSp macro="">
      <xdr:nvCxnSpPr>
        <xdr:cNvPr id="511" name="直線コネクタ 510"/>
        <xdr:cNvCxnSpPr/>
      </xdr:nvCxnSpPr>
      <xdr:spPr>
        <a:xfrm>
          <a:off x="14287500" y="95691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5351</xdr:rowOff>
    </xdr:from>
    <xdr:ext cx="405111" cy="259045"/>
    <xdr:sp macro="" textlink="">
      <xdr:nvSpPr>
        <xdr:cNvPr id="512" name="【学校施設】&#10;有形固定資産減価償却率平均値テキスト"/>
        <xdr:cNvSpPr txBox="1"/>
      </xdr:nvSpPr>
      <xdr:spPr>
        <a:xfrm>
          <a:off x="14414500" y="10231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26924</xdr:rowOff>
    </xdr:from>
    <xdr:to>
      <xdr:col>85</xdr:col>
      <xdr:colOff>177800</xdr:colOff>
      <xdr:row>61</xdr:row>
      <xdr:rowOff>128524</xdr:rowOff>
    </xdr:to>
    <xdr:sp macro="" textlink="">
      <xdr:nvSpPr>
        <xdr:cNvPr id="513" name="フローチャート: 判断 512"/>
        <xdr:cNvSpPr/>
      </xdr:nvSpPr>
      <xdr:spPr>
        <a:xfrm>
          <a:off x="14325600" y="10252964"/>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56642</xdr:rowOff>
    </xdr:from>
    <xdr:to>
      <xdr:col>81</xdr:col>
      <xdr:colOff>101600</xdr:colOff>
      <xdr:row>61</xdr:row>
      <xdr:rowOff>158242</xdr:rowOff>
    </xdr:to>
    <xdr:sp macro="" textlink="">
      <xdr:nvSpPr>
        <xdr:cNvPr id="514" name="フローチャート: 判断 513"/>
        <xdr:cNvSpPr/>
      </xdr:nvSpPr>
      <xdr:spPr>
        <a:xfrm>
          <a:off x="13578840" y="1028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17780</xdr:rowOff>
    </xdr:from>
    <xdr:to>
      <xdr:col>76</xdr:col>
      <xdr:colOff>165100</xdr:colOff>
      <xdr:row>61</xdr:row>
      <xdr:rowOff>119380</xdr:rowOff>
    </xdr:to>
    <xdr:sp macro="" textlink="">
      <xdr:nvSpPr>
        <xdr:cNvPr id="515" name="フローチャート: 判断 514"/>
        <xdr:cNvSpPr/>
      </xdr:nvSpPr>
      <xdr:spPr>
        <a:xfrm>
          <a:off x="1280414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1778</xdr:rowOff>
    </xdr:from>
    <xdr:to>
      <xdr:col>72</xdr:col>
      <xdr:colOff>38100</xdr:colOff>
      <xdr:row>61</xdr:row>
      <xdr:rowOff>103378</xdr:rowOff>
    </xdr:to>
    <xdr:sp macro="" textlink="">
      <xdr:nvSpPr>
        <xdr:cNvPr id="516" name="フローチャート: 判断 515"/>
        <xdr:cNvSpPr/>
      </xdr:nvSpPr>
      <xdr:spPr>
        <a:xfrm>
          <a:off x="12029440" y="1022781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102362</xdr:rowOff>
    </xdr:from>
    <xdr:to>
      <xdr:col>67</xdr:col>
      <xdr:colOff>101600</xdr:colOff>
      <xdr:row>61</xdr:row>
      <xdr:rowOff>32512</xdr:rowOff>
    </xdr:to>
    <xdr:sp macro="" textlink="">
      <xdr:nvSpPr>
        <xdr:cNvPr id="517" name="フローチャート: 判断 516"/>
        <xdr:cNvSpPr/>
      </xdr:nvSpPr>
      <xdr:spPr>
        <a:xfrm>
          <a:off x="11231880" y="101607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8" name="テキスト ボックス 517"/>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9" name="テキスト ボックス 518"/>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0" name="テキスト ボックス 519"/>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1" name="テキスト ボックス 520"/>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2" name="テキスト ボックス 521"/>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10922</xdr:rowOff>
    </xdr:from>
    <xdr:to>
      <xdr:col>85</xdr:col>
      <xdr:colOff>177800</xdr:colOff>
      <xdr:row>59</xdr:row>
      <xdr:rowOff>112522</xdr:rowOff>
    </xdr:to>
    <xdr:sp macro="" textlink="">
      <xdr:nvSpPr>
        <xdr:cNvPr id="523" name="楕円 522"/>
        <xdr:cNvSpPr/>
      </xdr:nvSpPr>
      <xdr:spPr>
        <a:xfrm>
          <a:off x="14325600" y="9901682"/>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33799</xdr:rowOff>
    </xdr:from>
    <xdr:ext cx="405111" cy="259045"/>
    <xdr:sp macro="" textlink="">
      <xdr:nvSpPr>
        <xdr:cNvPr id="524" name="【学校施設】&#10;有形固定資産減価償却率該当値テキスト"/>
        <xdr:cNvSpPr txBox="1"/>
      </xdr:nvSpPr>
      <xdr:spPr>
        <a:xfrm>
          <a:off x="14414500" y="975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90932</xdr:rowOff>
    </xdr:from>
    <xdr:to>
      <xdr:col>81</xdr:col>
      <xdr:colOff>101600</xdr:colOff>
      <xdr:row>60</xdr:row>
      <xdr:rowOff>21082</xdr:rowOff>
    </xdr:to>
    <xdr:sp macro="" textlink="">
      <xdr:nvSpPr>
        <xdr:cNvPr id="525" name="楕円 524"/>
        <xdr:cNvSpPr/>
      </xdr:nvSpPr>
      <xdr:spPr>
        <a:xfrm>
          <a:off x="13578840" y="99816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61722</xdr:rowOff>
    </xdr:from>
    <xdr:to>
      <xdr:col>85</xdr:col>
      <xdr:colOff>127000</xdr:colOff>
      <xdr:row>59</xdr:row>
      <xdr:rowOff>141732</xdr:rowOff>
    </xdr:to>
    <xdr:cxnSp macro="">
      <xdr:nvCxnSpPr>
        <xdr:cNvPr id="526" name="直線コネクタ 525"/>
        <xdr:cNvCxnSpPr/>
      </xdr:nvCxnSpPr>
      <xdr:spPr>
        <a:xfrm flipV="1">
          <a:off x="13629640" y="9952482"/>
          <a:ext cx="74676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61214</xdr:rowOff>
    </xdr:from>
    <xdr:to>
      <xdr:col>76</xdr:col>
      <xdr:colOff>165100</xdr:colOff>
      <xdr:row>59</xdr:row>
      <xdr:rowOff>162814</xdr:rowOff>
    </xdr:to>
    <xdr:sp macro="" textlink="">
      <xdr:nvSpPr>
        <xdr:cNvPr id="527" name="楕円 526"/>
        <xdr:cNvSpPr/>
      </xdr:nvSpPr>
      <xdr:spPr>
        <a:xfrm>
          <a:off x="12804140" y="995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112014</xdr:rowOff>
    </xdr:from>
    <xdr:to>
      <xdr:col>81</xdr:col>
      <xdr:colOff>50800</xdr:colOff>
      <xdr:row>59</xdr:row>
      <xdr:rowOff>141732</xdr:rowOff>
    </xdr:to>
    <xdr:cxnSp macro="">
      <xdr:nvCxnSpPr>
        <xdr:cNvPr id="528" name="直線コネクタ 527"/>
        <xdr:cNvCxnSpPr/>
      </xdr:nvCxnSpPr>
      <xdr:spPr>
        <a:xfrm>
          <a:off x="12854940" y="10002774"/>
          <a:ext cx="7747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134366</xdr:rowOff>
    </xdr:from>
    <xdr:to>
      <xdr:col>72</xdr:col>
      <xdr:colOff>38100</xdr:colOff>
      <xdr:row>60</xdr:row>
      <xdr:rowOff>64516</xdr:rowOff>
    </xdr:to>
    <xdr:sp macro="" textlink="">
      <xdr:nvSpPr>
        <xdr:cNvPr id="529" name="楕円 528"/>
        <xdr:cNvSpPr/>
      </xdr:nvSpPr>
      <xdr:spPr>
        <a:xfrm>
          <a:off x="12029440" y="1002512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112014</xdr:rowOff>
    </xdr:from>
    <xdr:to>
      <xdr:col>76</xdr:col>
      <xdr:colOff>114300</xdr:colOff>
      <xdr:row>60</xdr:row>
      <xdr:rowOff>13716</xdr:rowOff>
    </xdr:to>
    <xdr:cxnSp macro="">
      <xdr:nvCxnSpPr>
        <xdr:cNvPr id="530" name="直線コネクタ 529"/>
        <xdr:cNvCxnSpPr/>
      </xdr:nvCxnSpPr>
      <xdr:spPr>
        <a:xfrm flipV="1">
          <a:off x="12072620" y="10002774"/>
          <a:ext cx="782320" cy="6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149369</xdr:rowOff>
    </xdr:from>
    <xdr:ext cx="405111" cy="259045"/>
    <xdr:sp macro="" textlink="">
      <xdr:nvSpPr>
        <xdr:cNvPr id="531" name="n_1aveValue【学校施設】&#10;有形固定資産減価償却率"/>
        <xdr:cNvSpPr txBox="1"/>
      </xdr:nvSpPr>
      <xdr:spPr>
        <a:xfrm>
          <a:off x="13437244" y="10375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110507</xdr:rowOff>
    </xdr:from>
    <xdr:ext cx="405111" cy="259045"/>
    <xdr:sp macro="" textlink="">
      <xdr:nvSpPr>
        <xdr:cNvPr id="532" name="n_2aveValue【学校施設】&#10;有形固定資産減価償却率"/>
        <xdr:cNvSpPr txBox="1"/>
      </xdr:nvSpPr>
      <xdr:spPr>
        <a:xfrm>
          <a:off x="126752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94505</xdr:rowOff>
    </xdr:from>
    <xdr:ext cx="405111" cy="259045"/>
    <xdr:sp macro="" textlink="">
      <xdr:nvSpPr>
        <xdr:cNvPr id="533" name="n_3aveValue【学校施設】&#10;有形固定資産減価償却率"/>
        <xdr:cNvSpPr txBox="1"/>
      </xdr:nvSpPr>
      <xdr:spPr>
        <a:xfrm>
          <a:off x="11900544" y="10320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49039</xdr:rowOff>
    </xdr:from>
    <xdr:ext cx="405111" cy="259045"/>
    <xdr:sp macro="" textlink="">
      <xdr:nvSpPr>
        <xdr:cNvPr id="534" name="n_4aveValue【学校施設】&#10;有形固定資産減価償却率"/>
        <xdr:cNvSpPr txBox="1"/>
      </xdr:nvSpPr>
      <xdr:spPr>
        <a:xfrm>
          <a:off x="11102984" y="9939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37609</xdr:rowOff>
    </xdr:from>
    <xdr:ext cx="405111" cy="259045"/>
    <xdr:sp macro="" textlink="">
      <xdr:nvSpPr>
        <xdr:cNvPr id="535" name="n_1mainValue【学校施設】&#10;有形固定資産減価償却率"/>
        <xdr:cNvSpPr txBox="1"/>
      </xdr:nvSpPr>
      <xdr:spPr>
        <a:xfrm>
          <a:off x="13437244" y="9760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7891</xdr:rowOff>
    </xdr:from>
    <xdr:ext cx="405111" cy="259045"/>
    <xdr:sp macro="" textlink="">
      <xdr:nvSpPr>
        <xdr:cNvPr id="536" name="n_2mainValue【学校施設】&#10;有形固定資産減価償却率"/>
        <xdr:cNvSpPr txBox="1"/>
      </xdr:nvSpPr>
      <xdr:spPr>
        <a:xfrm>
          <a:off x="12675244" y="973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81043</xdr:rowOff>
    </xdr:from>
    <xdr:ext cx="405111" cy="259045"/>
    <xdr:sp macro="" textlink="">
      <xdr:nvSpPr>
        <xdr:cNvPr id="537" name="n_3mainValue【学校施設】&#10;有形固定資産減価償却率"/>
        <xdr:cNvSpPr txBox="1"/>
      </xdr:nvSpPr>
      <xdr:spPr>
        <a:xfrm>
          <a:off x="11900544" y="980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8" name="正方形/長方形 537"/>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9" name="正方形/長方形 538"/>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0" name="正方形/長方形 539"/>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1" name="正方形/長方形 540"/>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2" name="正方形/長方形 541"/>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3" name="正方形/長方形 542"/>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4" name="正方形/長方形 543"/>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5" name="正方形/長方形 544"/>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6" name="テキスト ボックス 545"/>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7" name="直線コネクタ 546"/>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48" name="テキスト ボックス 547"/>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49" name="直線コネクタ 548"/>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0" name="テキスト ボックス 549"/>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1" name="直線コネクタ 550"/>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2" name="テキスト ボックス 551"/>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3" name="直線コネクタ 552"/>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4" name="テキスト ボックス 553"/>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5" name="直線コネクタ 554"/>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6" name="テキスト ボックス 555"/>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7" name="直線コネクタ 556"/>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58" name="テキスト ボックス 557"/>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9" name="直線コネクタ 558"/>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0" name="テキスト ボックス 559"/>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1"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104394</xdr:rowOff>
    </xdr:from>
    <xdr:to>
      <xdr:col>116</xdr:col>
      <xdr:colOff>62864</xdr:colOff>
      <xdr:row>64</xdr:row>
      <xdr:rowOff>69342</xdr:rowOff>
    </xdr:to>
    <xdr:cxnSp macro="">
      <xdr:nvCxnSpPr>
        <xdr:cNvPr id="562" name="直線コネクタ 561"/>
        <xdr:cNvCxnSpPr/>
      </xdr:nvCxnSpPr>
      <xdr:spPr>
        <a:xfrm flipV="1">
          <a:off x="19509104" y="9492234"/>
          <a:ext cx="0" cy="1306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73169</xdr:rowOff>
    </xdr:from>
    <xdr:ext cx="469744" cy="259045"/>
    <xdr:sp macro="" textlink="">
      <xdr:nvSpPr>
        <xdr:cNvPr id="563" name="【学校施設】&#10;一人当たり面積最小値テキスト"/>
        <xdr:cNvSpPr txBox="1"/>
      </xdr:nvSpPr>
      <xdr:spPr>
        <a:xfrm>
          <a:off x="19547840" y="1080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69342</xdr:rowOff>
    </xdr:from>
    <xdr:to>
      <xdr:col>116</xdr:col>
      <xdr:colOff>152400</xdr:colOff>
      <xdr:row>64</xdr:row>
      <xdr:rowOff>69342</xdr:rowOff>
    </xdr:to>
    <xdr:cxnSp macro="">
      <xdr:nvCxnSpPr>
        <xdr:cNvPr id="564" name="直線コネクタ 563"/>
        <xdr:cNvCxnSpPr/>
      </xdr:nvCxnSpPr>
      <xdr:spPr>
        <a:xfrm>
          <a:off x="19443700" y="107983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51071</xdr:rowOff>
    </xdr:from>
    <xdr:ext cx="469744" cy="259045"/>
    <xdr:sp macro="" textlink="">
      <xdr:nvSpPr>
        <xdr:cNvPr id="565" name="【学校施設】&#10;一人当たり面積最大値テキスト"/>
        <xdr:cNvSpPr txBox="1"/>
      </xdr:nvSpPr>
      <xdr:spPr>
        <a:xfrm>
          <a:off x="19547840" y="92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104394</xdr:rowOff>
    </xdr:from>
    <xdr:to>
      <xdr:col>116</xdr:col>
      <xdr:colOff>152400</xdr:colOff>
      <xdr:row>56</xdr:row>
      <xdr:rowOff>104394</xdr:rowOff>
    </xdr:to>
    <xdr:cxnSp macro="">
      <xdr:nvCxnSpPr>
        <xdr:cNvPr id="566" name="直線コネクタ 565"/>
        <xdr:cNvCxnSpPr/>
      </xdr:nvCxnSpPr>
      <xdr:spPr>
        <a:xfrm>
          <a:off x="19443700" y="94922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170705</xdr:rowOff>
    </xdr:from>
    <xdr:ext cx="469744" cy="259045"/>
    <xdr:sp macro="" textlink="">
      <xdr:nvSpPr>
        <xdr:cNvPr id="567" name="【学校施設】&#10;一人当たり面積平均値テキスト"/>
        <xdr:cNvSpPr txBox="1"/>
      </xdr:nvSpPr>
      <xdr:spPr>
        <a:xfrm>
          <a:off x="19547840" y="100614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20828</xdr:rowOff>
    </xdr:from>
    <xdr:to>
      <xdr:col>116</xdr:col>
      <xdr:colOff>114300</xdr:colOff>
      <xdr:row>60</xdr:row>
      <xdr:rowOff>122428</xdr:rowOff>
    </xdr:to>
    <xdr:sp macro="" textlink="">
      <xdr:nvSpPr>
        <xdr:cNvPr id="568" name="フローチャート: 判断 567"/>
        <xdr:cNvSpPr/>
      </xdr:nvSpPr>
      <xdr:spPr>
        <a:xfrm>
          <a:off x="19458940" y="1007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26162</xdr:rowOff>
    </xdr:from>
    <xdr:to>
      <xdr:col>112</xdr:col>
      <xdr:colOff>38100</xdr:colOff>
      <xdr:row>60</xdr:row>
      <xdr:rowOff>127762</xdr:rowOff>
    </xdr:to>
    <xdr:sp macro="" textlink="">
      <xdr:nvSpPr>
        <xdr:cNvPr id="569" name="フローチャート: 判断 568"/>
        <xdr:cNvSpPr/>
      </xdr:nvSpPr>
      <xdr:spPr>
        <a:xfrm>
          <a:off x="18735040" y="1008456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29972</xdr:rowOff>
    </xdr:from>
    <xdr:to>
      <xdr:col>107</xdr:col>
      <xdr:colOff>101600</xdr:colOff>
      <xdr:row>60</xdr:row>
      <xdr:rowOff>131572</xdr:rowOff>
    </xdr:to>
    <xdr:sp macro="" textlink="">
      <xdr:nvSpPr>
        <xdr:cNvPr id="570" name="フローチャート: 判断 569"/>
        <xdr:cNvSpPr/>
      </xdr:nvSpPr>
      <xdr:spPr>
        <a:xfrm>
          <a:off x="17937480" y="1008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19304</xdr:rowOff>
    </xdr:from>
    <xdr:to>
      <xdr:col>102</xdr:col>
      <xdr:colOff>165100</xdr:colOff>
      <xdr:row>60</xdr:row>
      <xdr:rowOff>120904</xdr:rowOff>
    </xdr:to>
    <xdr:sp macro="" textlink="">
      <xdr:nvSpPr>
        <xdr:cNvPr id="571" name="フローチャート: 判断 570"/>
        <xdr:cNvSpPr/>
      </xdr:nvSpPr>
      <xdr:spPr>
        <a:xfrm>
          <a:off x="17162780" y="1007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4064</xdr:rowOff>
    </xdr:from>
    <xdr:to>
      <xdr:col>98</xdr:col>
      <xdr:colOff>38100</xdr:colOff>
      <xdr:row>60</xdr:row>
      <xdr:rowOff>105664</xdr:rowOff>
    </xdr:to>
    <xdr:sp macro="" textlink="">
      <xdr:nvSpPr>
        <xdr:cNvPr id="572" name="フローチャート: 判断 571"/>
        <xdr:cNvSpPr/>
      </xdr:nvSpPr>
      <xdr:spPr>
        <a:xfrm>
          <a:off x="16388080" y="1006246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3" name="テキスト ボックス 572"/>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4" name="テキスト ボックス 573"/>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5" name="テキスト ボックス 574"/>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6" name="テキスト ボックス 575"/>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7" name="テキスト ボックス 576"/>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64262</xdr:rowOff>
    </xdr:from>
    <xdr:to>
      <xdr:col>116</xdr:col>
      <xdr:colOff>114300</xdr:colOff>
      <xdr:row>59</xdr:row>
      <xdr:rowOff>165862</xdr:rowOff>
    </xdr:to>
    <xdr:sp macro="" textlink="">
      <xdr:nvSpPr>
        <xdr:cNvPr id="578" name="楕円 577"/>
        <xdr:cNvSpPr/>
      </xdr:nvSpPr>
      <xdr:spPr>
        <a:xfrm>
          <a:off x="19458940" y="995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87139</xdr:rowOff>
    </xdr:from>
    <xdr:ext cx="469744" cy="259045"/>
    <xdr:sp macro="" textlink="">
      <xdr:nvSpPr>
        <xdr:cNvPr id="579" name="【学校施設】&#10;一人当たり面積該当値テキスト"/>
        <xdr:cNvSpPr txBox="1"/>
      </xdr:nvSpPr>
      <xdr:spPr>
        <a:xfrm>
          <a:off x="19547840" y="981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159512</xdr:rowOff>
    </xdr:from>
    <xdr:to>
      <xdr:col>112</xdr:col>
      <xdr:colOff>38100</xdr:colOff>
      <xdr:row>58</xdr:row>
      <xdr:rowOff>89662</xdr:rowOff>
    </xdr:to>
    <xdr:sp macro="" textlink="">
      <xdr:nvSpPr>
        <xdr:cNvPr id="580" name="楕円 579"/>
        <xdr:cNvSpPr/>
      </xdr:nvSpPr>
      <xdr:spPr>
        <a:xfrm>
          <a:off x="18735040" y="971499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38862</xdr:rowOff>
    </xdr:from>
    <xdr:to>
      <xdr:col>116</xdr:col>
      <xdr:colOff>63500</xdr:colOff>
      <xdr:row>59</xdr:row>
      <xdr:rowOff>115062</xdr:rowOff>
    </xdr:to>
    <xdr:cxnSp macro="">
      <xdr:nvCxnSpPr>
        <xdr:cNvPr id="581" name="直線コネクタ 580"/>
        <xdr:cNvCxnSpPr/>
      </xdr:nvCxnSpPr>
      <xdr:spPr>
        <a:xfrm>
          <a:off x="18778220" y="9761982"/>
          <a:ext cx="73152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37592</xdr:rowOff>
    </xdr:from>
    <xdr:to>
      <xdr:col>107</xdr:col>
      <xdr:colOff>101600</xdr:colOff>
      <xdr:row>58</xdr:row>
      <xdr:rowOff>139192</xdr:rowOff>
    </xdr:to>
    <xdr:sp macro="" textlink="">
      <xdr:nvSpPr>
        <xdr:cNvPr id="582" name="楕円 581"/>
        <xdr:cNvSpPr/>
      </xdr:nvSpPr>
      <xdr:spPr>
        <a:xfrm>
          <a:off x="17937480" y="976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38862</xdr:rowOff>
    </xdr:from>
    <xdr:to>
      <xdr:col>111</xdr:col>
      <xdr:colOff>177800</xdr:colOff>
      <xdr:row>58</xdr:row>
      <xdr:rowOff>88392</xdr:rowOff>
    </xdr:to>
    <xdr:cxnSp macro="">
      <xdr:nvCxnSpPr>
        <xdr:cNvPr id="583" name="直線コネクタ 582"/>
        <xdr:cNvCxnSpPr/>
      </xdr:nvCxnSpPr>
      <xdr:spPr>
        <a:xfrm flipV="1">
          <a:off x="17988280" y="9761982"/>
          <a:ext cx="78994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61214</xdr:rowOff>
    </xdr:from>
    <xdr:to>
      <xdr:col>102</xdr:col>
      <xdr:colOff>165100</xdr:colOff>
      <xdr:row>58</xdr:row>
      <xdr:rowOff>162814</xdr:rowOff>
    </xdr:to>
    <xdr:sp macro="" textlink="">
      <xdr:nvSpPr>
        <xdr:cNvPr id="584" name="楕円 583"/>
        <xdr:cNvSpPr/>
      </xdr:nvSpPr>
      <xdr:spPr>
        <a:xfrm>
          <a:off x="17162780" y="978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88392</xdr:rowOff>
    </xdr:from>
    <xdr:to>
      <xdr:col>107</xdr:col>
      <xdr:colOff>50800</xdr:colOff>
      <xdr:row>58</xdr:row>
      <xdr:rowOff>112014</xdr:rowOff>
    </xdr:to>
    <xdr:cxnSp macro="">
      <xdr:nvCxnSpPr>
        <xdr:cNvPr id="585" name="直線コネクタ 584"/>
        <xdr:cNvCxnSpPr/>
      </xdr:nvCxnSpPr>
      <xdr:spPr>
        <a:xfrm flipV="1">
          <a:off x="17213580" y="9811512"/>
          <a:ext cx="7747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118889</xdr:rowOff>
    </xdr:from>
    <xdr:ext cx="469744" cy="259045"/>
    <xdr:sp macro="" textlink="">
      <xdr:nvSpPr>
        <xdr:cNvPr id="586" name="n_1aveValue【学校施設】&#10;一人当たり面積"/>
        <xdr:cNvSpPr txBox="1"/>
      </xdr:nvSpPr>
      <xdr:spPr>
        <a:xfrm>
          <a:off x="18561127" y="10177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122699</xdr:rowOff>
    </xdr:from>
    <xdr:ext cx="469744" cy="259045"/>
    <xdr:sp macro="" textlink="">
      <xdr:nvSpPr>
        <xdr:cNvPr id="587" name="n_2aveValue【学校施設】&#10;一人当たり面積"/>
        <xdr:cNvSpPr txBox="1"/>
      </xdr:nvSpPr>
      <xdr:spPr>
        <a:xfrm>
          <a:off x="17776267" y="10181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112031</xdr:rowOff>
    </xdr:from>
    <xdr:ext cx="469744" cy="259045"/>
    <xdr:sp macro="" textlink="">
      <xdr:nvSpPr>
        <xdr:cNvPr id="588" name="n_3aveValue【学校施設】&#10;一人当たり面積"/>
        <xdr:cNvSpPr txBox="1"/>
      </xdr:nvSpPr>
      <xdr:spPr>
        <a:xfrm>
          <a:off x="17001567" y="10170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122191</xdr:rowOff>
    </xdr:from>
    <xdr:ext cx="469744" cy="259045"/>
    <xdr:sp macro="" textlink="">
      <xdr:nvSpPr>
        <xdr:cNvPr id="589" name="n_4aveValue【学校施設】&#10;一人当たり面積"/>
        <xdr:cNvSpPr txBox="1"/>
      </xdr:nvSpPr>
      <xdr:spPr>
        <a:xfrm>
          <a:off x="16226867" y="9845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106189</xdr:rowOff>
    </xdr:from>
    <xdr:ext cx="469744" cy="259045"/>
    <xdr:sp macro="" textlink="">
      <xdr:nvSpPr>
        <xdr:cNvPr id="590" name="n_1mainValue【学校施設】&#10;一人当たり面積"/>
        <xdr:cNvSpPr txBox="1"/>
      </xdr:nvSpPr>
      <xdr:spPr>
        <a:xfrm>
          <a:off x="18561127" y="9494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155719</xdr:rowOff>
    </xdr:from>
    <xdr:ext cx="469744" cy="259045"/>
    <xdr:sp macro="" textlink="">
      <xdr:nvSpPr>
        <xdr:cNvPr id="591" name="n_2mainValue【学校施設】&#10;一人当たり面積"/>
        <xdr:cNvSpPr txBox="1"/>
      </xdr:nvSpPr>
      <xdr:spPr>
        <a:xfrm>
          <a:off x="17776267" y="954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7891</xdr:rowOff>
    </xdr:from>
    <xdr:ext cx="469744" cy="259045"/>
    <xdr:sp macro="" textlink="">
      <xdr:nvSpPr>
        <xdr:cNvPr id="592" name="n_3mainValue【学校施設】&#10;一人当たり面積"/>
        <xdr:cNvSpPr txBox="1"/>
      </xdr:nvSpPr>
      <xdr:spPr>
        <a:xfrm>
          <a:off x="17001567" y="956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3" name="正方形/長方形 592"/>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4" name="正方形/長方形 593"/>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5" name="正方形/長方形 594"/>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6" name="正方形/長方形 595"/>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7" name="正方形/長方形 596"/>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8" name="正方形/長方形 597"/>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9" name="正方形/長方形 598"/>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0" name="正方形/長方形 599"/>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1" name="テキスト ボックス 600"/>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2" name="直線コネクタ 601"/>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3" name="テキスト ボックス 602"/>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4" name="直線コネクタ 603"/>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5" name="テキスト ボックス 604"/>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6" name="直線コネクタ 605"/>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7" name="テキスト ボックス 606"/>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8" name="直線コネクタ 607"/>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9" name="テキスト ボックス 608"/>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0" name="直線コネクタ 609"/>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1" name="テキスト ボックス 610"/>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2" name="直線コネクタ 611"/>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3" name="テキスト ボックス 612"/>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4" name="直線コネクタ 613"/>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5" name="テキスト ボックス 614"/>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6" name="直線コネクタ 615"/>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7" name="【児童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144236</xdr:rowOff>
    </xdr:from>
    <xdr:to>
      <xdr:col>85</xdr:col>
      <xdr:colOff>126364</xdr:colOff>
      <xdr:row>86</xdr:row>
      <xdr:rowOff>168729</xdr:rowOff>
    </xdr:to>
    <xdr:cxnSp macro="">
      <xdr:nvCxnSpPr>
        <xdr:cNvPr id="618" name="直線コネクタ 617"/>
        <xdr:cNvCxnSpPr/>
      </xdr:nvCxnSpPr>
      <xdr:spPr>
        <a:xfrm flipV="1">
          <a:off x="14375764" y="13052516"/>
          <a:ext cx="0" cy="1533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19" name="【児童館】&#10;有形固定資産減価償却率最小値テキスト"/>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20" name="直線コネクタ 619"/>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90913</xdr:rowOff>
    </xdr:from>
    <xdr:ext cx="340478" cy="259045"/>
    <xdr:sp macro="" textlink="">
      <xdr:nvSpPr>
        <xdr:cNvPr id="621" name="【児童館】&#10;有形固定資産減価償却率最大値テキスト"/>
        <xdr:cNvSpPr txBox="1"/>
      </xdr:nvSpPr>
      <xdr:spPr>
        <a:xfrm>
          <a:off x="14414500" y="12831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144236</xdr:rowOff>
    </xdr:from>
    <xdr:to>
      <xdr:col>86</xdr:col>
      <xdr:colOff>25400</xdr:colOff>
      <xdr:row>77</xdr:row>
      <xdr:rowOff>144236</xdr:rowOff>
    </xdr:to>
    <xdr:cxnSp macro="">
      <xdr:nvCxnSpPr>
        <xdr:cNvPr id="622" name="直線コネクタ 621"/>
        <xdr:cNvCxnSpPr/>
      </xdr:nvCxnSpPr>
      <xdr:spPr>
        <a:xfrm>
          <a:off x="14287500" y="130525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44104</xdr:rowOff>
    </xdr:from>
    <xdr:ext cx="405111" cy="259045"/>
    <xdr:sp macro="" textlink="">
      <xdr:nvSpPr>
        <xdr:cNvPr id="623" name="【児童館】&#10;有形固定資産減価償却率平均値テキスト"/>
        <xdr:cNvSpPr txBox="1"/>
      </xdr:nvSpPr>
      <xdr:spPr>
        <a:xfrm>
          <a:off x="14414500" y="136229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65677</xdr:rowOff>
    </xdr:from>
    <xdr:to>
      <xdr:col>85</xdr:col>
      <xdr:colOff>177800</xdr:colOff>
      <xdr:row>81</xdr:row>
      <xdr:rowOff>167277</xdr:rowOff>
    </xdr:to>
    <xdr:sp macro="" textlink="">
      <xdr:nvSpPr>
        <xdr:cNvPr id="624" name="フローチャート: 判断 623"/>
        <xdr:cNvSpPr/>
      </xdr:nvSpPr>
      <xdr:spPr>
        <a:xfrm>
          <a:off x="14325600" y="13644517"/>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139156</xdr:rowOff>
    </xdr:from>
    <xdr:to>
      <xdr:col>81</xdr:col>
      <xdr:colOff>101600</xdr:colOff>
      <xdr:row>82</xdr:row>
      <xdr:rowOff>69306</xdr:rowOff>
    </xdr:to>
    <xdr:sp macro="" textlink="">
      <xdr:nvSpPr>
        <xdr:cNvPr id="625" name="フローチャート: 判断 624"/>
        <xdr:cNvSpPr/>
      </xdr:nvSpPr>
      <xdr:spPr>
        <a:xfrm>
          <a:off x="13578840" y="137179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119562</xdr:rowOff>
    </xdr:from>
    <xdr:to>
      <xdr:col>76</xdr:col>
      <xdr:colOff>165100</xdr:colOff>
      <xdr:row>82</xdr:row>
      <xdr:rowOff>49712</xdr:rowOff>
    </xdr:to>
    <xdr:sp macro="" textlink="">
      <xdr:nvSpPr>
        <xdr:cNvPr id="626" name="フローチャート: 判断 625"/>
        <xdr:cNvSpPr/>
      </xdr:nvSpPr>
      <xdr:spPr>
        <a:xfrm>
          <a:off x="12804140" y="136984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114663</xdr:rowOff>
    </xdr:from>
    <xdr:to>
      <xdr:col>72</xdr:col>
      <xdr:colOff>38100</xdr:colOff>
      <xdr:row>82</xdr:row>
      <xdr:rowOff>44813</xdr:rowOff>
    </xdr:to>
    <xdr:sp macro="" textlink="">
      <xdr:nvSpPr>
        <xdr:cNvPr id="627" name="フローチャート: 判断 626"/>
        <xdr:cNvSpPr/>
      </xdr:nvSpPr>
      <xdr:spPr>
        <a:xfrm>
          <a:off x="12029440" y="1369350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166914</xdr:rowOff>
    </xdr:from>
    <xdr:to>
      <xdr:col>67</xdr:col>
      <xdr:colOff>101600</xdr:colOff>
      <xdr:row>81</xdr:row>
      <xdr:rowOff>97064</xdr:rowOff>
    </xdr:to>
    <xdr:sp macro="" textlink="">
      <xdr:nvSpPr>
        <xdr:cNvPr id="628" name="フローチャート: 判断 627"/>
        <xdr:cNvSpPr/>
      </xdr:nvSpPr>
      <xdr:spPr>
        <a:xfrm>
          <a:off x="11231880" y="135781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9" name="テキスト ボックス 628"/>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0" name="テキスト ボックス 629"/>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1" name="テキスト ボックス 630"/>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2" name="テキスト ボックス 631"/>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3" name="テキスト ボックス 632"/>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148952</xdr:rowOff>
    </xdr:from>
    <xdr:to>
      <xdr:col>81</xdr:col>
      <xdr:colOff>101600</xdr:colOff>
      <xdr:row>85</xdr:row>
      <xdr:rowOff>79102</xdr:rowOff>
    </xdr:to>
    <xdr:sp macro="" textlink="">
      <xdr:nvSpPr>
        <xdr:cNvPr id="634" name="楕円 633"/>
        <xdr:cNvSpPr/>
      </xdr:nvSpPr>
      <xdr:spPr>
        <a:xfrm>
          <a:off x="13578840" y="142307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84</xdr:row>
      <xdr:rowOff>119562</xdr:rowOff>
    </xdr:from>
    <xdr:to>
      <xdr:col>76</xdr:col>
      <xdr:colOff>165100</xdr:colOff>
      <xdr:row>85</xdr:row>
      <xdr:rowOff>49712</xdr:rowOff>
    </xdr:to>
    <xdr:sp macro="" textlink="">
      <xdr:nvSpPr>
        <xdr:cNvPr id="635" name="楕円 634"/>
        <xdr:cNvSpPr/>
      </xdr:nvSpPr>
      <xdr:spPr>
        <a:xfrm>
          <a:off x="12804140" y="142013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170362</xdr:rowOff>
    </xdr:from>
    <xdr:to>
      <xdr:col>81</xdr:col>
      <xdr:colOff>50800</xdr:colOff>
      <xdr:row>85</xdr:row>
      <xdr:rowOff>28302</xdr:rowOff>
    </xdr:to>
    <xdr:cxnSp macro="">
      <xdr:nvCxnSpPr>
        <xdr:cNvPr id="636" name="直線コネクタ 635"/>
        <xdr:cNvCxnSpPr/>
      </xdr:nvCxnSpPr>
      <xdr:spPr>
        <a:xfrm>
          <a:off x="12854940" y="14252122"/>
          <a:ext cx="774700" cy="25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90170</xdr:rowOff>
    </xdr:from>
    <xdr:to>
      <xdr:col>72</xdr:col>
      <xdr:colOff>38100</xdr:colOff>
      <xdr:row>85</xdr:row>
      <xdr:rowOff>20320</xdr:rowOff>
    </xdr:to>
    <xdr:sp macro="" textlink="">
      <xdr:nvSpPr>
        <xdr:cNvPr id="637" name="楕円 636"/>
        <xdr:cNvSpPr/>
      </xdr:nvSpPr>
      <xdr:spPr>
        <a:xfrm>
          <a:off x="12029440" y="141719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140970</xdr:rowOff>
    </xdr:from>
    <xdr:to>
      <xdr:col>76</xdr:col>
      <xdr:colOff>114300</xdr:colOff>
      <xdr:row>84</xdr:row>
      <xdr:rowOff>170362</xdr:rowOff>
    </xdr:to>
    <xdr:cxnSp macro="">
      <xdr:nvCxnSpPr>
        <xdr:cNvPr id="638" name="直線コネクタ 637"/>
        <xdr:cNvCxnSpPr/>
      </xdr:nvCxnSpPr>
      <xdr:spPr>
        <a:xfrm>
          <a:off x="12072620" y="14222730"/>
          <a:ext cx="78232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85833</xdr:rowOff>
    </xdr:from>
    <xdr:ext cx="405111" cy="259045"/>
    <xdr:sp macro="" textlink="">
      <xdr:nvSpPr>
        <xdr:cNvPr id="639" name="n_1aveValue【児童館】&#10;有形固定資産減価償却率"/>
        <xdr:cNvSpPr txBox="1"/>
      </xdr:nvSpPr>
      <xdr:spPr>
        <a:xfrm>
          <a:off x="13437244" y="13497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66239</xdr:rowOff>
    </xdr:from>
    <xdr:ext cx="405111" cy="259045"/>
    <xdr:sp macro="" textlink="">
      <xdr:nvSpPr>
        <xdr:cNvPr id="640" name="n_2aveValue【児童館】&#10;有形固定資産減価償却率"/>
        <xdr:cNvSpPr txBox="1"/>
      </xdr:nvSpPr>
      <xdr:spPr>
        <a:xfrm>
          <a:off x="12675244" y="13477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61340</xdr:rowOff>
    </xdr:from>
    <xdr:ext cx="405111" cy="259045"/>
    <xdr:sp macro="" textlink="">
      <xdr:nvSpPr>
        <xdr:cNvPr id="641" name="n_3aveValue【児童館】&#10;有形固定資産減価償却率"/>
        <xdr:cNvSpPr txBox="1"/>
      </xdr:nvSpPr>
      <xdr:spPr>
        <a:xfrm>
          <a:off x="11900544" y="13472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113591</xdr:rowOff>
    </xdr:from>
    <xdr:ext cx="405111" cy="259045"/>
    <xdr:sp macro="" textlink="">
      <xdr:nvSpPr>
        <xdr:cNvPr id="642" name="n_4aveValue【児童館】&#10;有形固定資産減価償却率"/>
        <xdr:cNvSpPr txBox="1"/>
      </xdr:nvSpPr>
      <xdr:spPr>
        <a:xfrm>
          <a:off x="11102984" y="13357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70229</xdr:rowOff>
    </xdr:from>
    <xdr:ext cx="405111" cy="259045"/>
    <xdr:sp macro="" textlink="">
      <xdr:nvSpPr>
        <xdr:cNvPr id="643" name="n_1mainValue【児童館】&#10;有形固定資産減価償却率"/>
        <xdr:cNvSpPr txBox="1"/>
      </xdr:nvSpPr>
      <xdr:spPr>
        <a:xfrm>
          <a:off x="13437244" y="14319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40839</xdr:rowOff>
    </xdr:from>
    <xdr:ext cx="405111" cy="259045"/>
    <xdr:sp macro="" textlink="">
      <xdr:nvSpPr>
        <xdr:cNvPr id="644" name="n_2mainValue【児童館】&#10;有形固定資産減価償却率"/>
        <xdr:cNvSpPr txBox="1"/>
      </xdr:nvSpPr>
      <xdr:spPr>
        <a:xfrm>
          <a:off x="12675244" y="14290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11447</xdr:rowOff>
    </xdr:from>
    <xdr:ext cx="405111" cy="259045"/>
    <xdr:sp macro="" textlink="">
      <xdr:nvSpPr>
        <xdr:cNvPr id="645" name="n_3mainValue【児童館】&#10;有形固定資産減価償却率"/>
        <xdr:cNvSpPr txBox="1"/>
      </xdr:nvSpPr>
      <xdr:spPr>
        <a:xfrm>
          <a:off x="11900544" y="1426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6" name="正方形/長方形 645"/>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7" name="正方形/長方形 646"/>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8" name="正方形/長方形 647"/>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9" name="正方形/長方形 648"/>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0" name="正方形/長方形 649"/>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1" name="正方形/長方形 650"/>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2" name="正方形/長方形 651"/>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3" name="正方形/長方形 652"/>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4" name="テキスト ボックス 653"/>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5" name="直線コネクタ 654"/>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56" name="直線コネクタ 655"/>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57" name="テキスト ボックス 656"/>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58" name="直線コネクタ 657"/>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59" name="テキスト ボックス 658"/>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0" name="直線コネクタ 659"/>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1" name="テキスト ボックス 660"/>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2" name="直線コネクタ 661"/>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3" name="テキスト ボックス 662"/>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4" name="直線コネクタ 663"/>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5" name="テキスト ボックス 664"/>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6" name="【児童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47244</xdr:rowOff>
    </xdr:from>
    <xdr:to>
      <xdr:col>116</xdr:col>
      <xdr:colOff>62864</xdr:colOff>
      <xdr:row>86</xdr:row>
      <xdr:rowOff>24385</xdr:rowOff>
    </xdr:to>
    <xdr:cxnSp macro="">
      <xdr:nvCxnSpPr>
        <xdr:cNvPr id="667" name="直線コネクタ 666"/>
        <xdr:cNvCxnSpPr/>
      </xdr:nvCxnSpPr>
      <xdr:spPr>
        <a:xfrm flipV="1">
          <a:off x="19509104" y="13123164"/>
          <a:ext cx="0" cy="131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68" name="【児童館】&#10;一人当たり面積最小値テキスト"/>
        <xdr:cNvSpPr txBox="1"/>
      </xdr:nvSpPr>
      <xdr:spPr>
        <a:xfrm>
          <a:off x="19547840" y="14445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69" name="直線コネクタ 668"/>
        <xdr:cNvCxnSpPr/>
      </xdr:nvCxnSpPr>
      <xdr:spPr>
        <a:xfrm>
          <a:off x="19443700" y="144414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165371</xdr:rowOff>
    </xdr:from>
    <xdr:ext cx="469744" cy="259045"/>
    <xdr:sp macro="" textlink="">
      <xdr:nvSpPr>
        <xdr:cNvPr id="670" name="【児童館】&#10;一人当たり面積最大値テキスト"/>
        <xdr:cNvSpPr txBox="1"/>
      </xdr:nvSpPr>
      <xdr:spPr>
        <a:xfrm>
          <a:off x="19547840" y="12906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47244</xdr:rowOff>
    </xdr:from>
    <xdr:to>
      <xdr:col>116</xdr:col>
      <xdr:colOff>152400</xdr:colOff>
      <xdr:row>78</xdr:row>
      <xdr:rowOff>47244</xdr:rowOff>
    </xdr:to>
    <xdr:cxnSp macro="">
      <xdr:nvCxnSpPr>
        <xdr:cNvPr id="671" name="直線コネクタ 670"/>
        <xdr:cNvCxnSpPr/>
      </xdr:nvCxnSpPr>
      <xdr:spPr>
        <a:xfrm>
          <a:off x="19443700" y="131231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125747</xdr:rowOff>
    </xdr:from>
    <xdr:ext cx="469744" cy="259045"/>
    <xdr:sp macro="" textlink="">
      <xdr:nvSpPr>
        <xdr:cNvPr id="672" name="【児童館】&#10;一人当たり面積平均値テキスト"/>
        <xdr:cNvSpPr txBox="1"/>
      </xdr:nvSpPr>
      <xdr:spPr>
        <a:xfrm>
          <a:off x="19547840" y="1420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147320</xdr:rowOff>
    </xdr:from>
    <xdr:to>
      <xdr:col>116</xdr:col>
      <xdr:colOff>114300</xdr:colOff>
      <xdr:row>85</xdr:row>
      <xdr:rowOff>77470</xdr:rowOff>
    </xdr:to>
    <xdr:sp macro="" textlink="">
      <xdr:nvSpPr>
        <xdr:cNvPr id="673" name="フローチャート: 判断 672"/>
        <xdr:cNvSpPr/>
      </xdr:nvSpPr>
      <xdr:spPr>
        <a:xfrm>
          <a:off x="19458940" y="142290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147320</xdr:rowOff>
    </xdr:from>
    <xdr:to>
      <xdr:col>112</xdr:col>
      <xdr:colOff>38100</xdr:colOff>
      <xdr:row>85</xdr:row>
      <xdr:rowOff>77470</xdr:rowOff>
    </xdr:to>
    <xdr:sp macro="" textlink="">
      <xdr:nvSpPr>
        <xdr:cNvPr id="674" name="フローチャート: 判断 673"/>
        <xdr:cNvSpPr/>
      </xdr:nvSpPr>
      <xdr:spPr>
        <a:xfrm>
          <a:off x="18735040" y="142290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142748</xdr:rowOff>
    </xdr:from>
    <xdr:to>
      <xdr:col>107</xdr:col>
      <xdr:colOff>101600</xdr:colOff>
      <xdr:row>85</xdr:row>
      <xdr:rowOff>72898</xdr:rowOff>
    </xdr:to>
    <xdr:sp macro="" textlink="">
      <xdr:nvSpPr>
        <xdr:cNvPr id="675" name="フローチャート: 判断 674"/>
        <xdr:cNvSpPr/>
      </xdr:nvSpPr>
      <xdr:spPr>
        <a:xfrm>
          <a:off x="17937480" y="142245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165608</xdr:rowOff>
    </xdr:from>
    <xdr:to>
      <xdr:col>102</xdr:col>
      <xdr:colOff>165100</xdr:colOff>
      <xdr:row>85</xdr:row>
      <xdr:rowOff>95758</xdr:rowOff>
    </xdr:to>
    <xdr:sp macro="" textlink="">
      <xdr:nvSpPr>
        <xdr:cNvPr id="676" name="フローチャート: 判断 675"/>
        <xdr:cNvSpPr/>
      </xdr:nvSpPr>
      <xdr:spPr>
        <a:xfrm>
          <a:off x="17162780" y="142473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156463</xdr:rowOff>
    </xdr:from>
    <xdr:to>
      <xdr:col>98</xdr:col>
      <xdr:colOff>38100</xdr:colOff>
      <xdr:row>85</xdr:row>
      <xdr:rowOff>86613</xdr:rowOff>
    </xdr:to>
    <xdr:sp macro="" textlink="">
      <xdr:nvSpPr>
        <xdr:cNvPr id="677" name="フローチャート: 判断 676"/>
        <xdr:cNvSpPr/>
      </xdr:nvSpPr>
      <xdr:spPr>
        <a:xfrm>
          <a:off x="16388080" y="1423822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8" name="テキスト ボックス 677"/>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9" name="テキスト ボックス 678"/>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0" name="テキスト ボックス 679"/>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1" name="テキスト ボックス 680"/>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2" name="テキスト ボックス 681"/>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17018</xdr:rowOff>
    </xdr:from>
    <xdr:to>
      <xdr:col>112</xdr:col>
      <xdr:colOff>38100</xdr:colOff>
      <xdr:row>85</xdr:row>
      <xdr:rowOff>118618</xdr:rowOff>
    </xdr:to>
    <xdr:sp macro="" textlink="">
      <xdr:nvSpPr>
        <xdr:cNvPr id="683" name="楕円 682"/>
        <xdr:cNvSpPr/>
      </xdr:nvSpPr>
      <xdr:spPr>
        <a:xfrm>
          <a:off x="18735040" y="1426641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17018</xdr:rowOff>
    </xdr:from>
    <xdr:to>
      <xdr:col>107</xdr:col>
      <xdr:colOff>101600</xdr:colOff>
      <xdr:row>85</xdr:row>
      <xdr:rowOff>118618</xdr:rowOff>
    </xdr:to>
    <xdr:sp macro="" textlink="">
      <xdr:nvSpPr>
        <xdr:cNvPr id="684" name="楕円 683"/>
        <xdr:cNvSpPr/>
      </xdr:nvSpPr>
      <xdr:spPr>
        <a:xfrm>
          <a:off x="17937480" y="1426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67818</xdr:rowOff>
    </xdr:from>
    <xdr:to>
      <xdr:col>111</xdr:col>
      <xdr:colOff>177800</xdr:colOff>
      <xdr:row>85</xdr:row>
      <xdr:rowOff>67818</xdr:rowOff>
    </xdr:to>
    <xdr:cxnSp macro="">
      <xdr:nvCxnSpPr>
        <xdr:cNvPr id="685" name="直線コネクタ 684"/>
        <xdr:cNvCxnSpPr/>
      </xdr:nvCxnSpPr>
      <xdr:spPr>
        <a:xfrm>
          <a:off x="17988280" y="14317218"/>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21589</xdr:rowOff>
    </xdr:from>
    <xdr:to>
      <xdr:col>102</xdr:col>
      <xdr:colOff>165100</xdr:colOff>
      <xdr:row>85</xdr:row>
      <xdr:rowOff>123189</xdr:rowOff>
    </xdr:to>
    <xdr:sp macro="" textlink="">
      <xdr:nvSpPr>
        <xdr:cNvPr id="686" name="楕円 685"/>
        <xdr:cNvSpPr/>
      </xdr:nvSpPr>
      <xdr:spPr>
        <a:xfrm>
          <a:off x="17162780" y="1427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67818</xdr:rowOff>
    </xdr:from>
    <xdr:to>
      <xdr:col>107</xdr:col>
      <xdr:colOff>50800</xdr:colOff>
      <xdr:row>85</xdr:row>
      <xdr:rowOff>72389</xdr:rowOff>
    </xdr:to>
    <xdr:cxnSp macro="">
      <xdr:nvCxnSpPr>
        <xdr:cNvPr id="687" name="直線コネクタ 686"/>
        <xdr:cNvCxnSpPr/>
      </xdr:nvCxnSpPr>
      <xdr:spPr>
        <a:xfrm flipV="1">
          <a:off x="17213580" y="14317218"/>
          <a:ext cx="7747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93997</xdr:rowOff>
    </xdr:from>
    <xdr:ext cx="469744" cy="259045"/>
    <xdr:sp macro="" textlink="">
      <xdr:nvSpPr>
        <xdr:cNvPr id="688" name="n_1aveValue【児童館】&#10;一人当たり面積"/>
        <xdr:cNvSpPr txBox="1"/>
      </xdr:nvSpPr>
      <xdr:spPr>
        <a:xfrm>
          <a:off x="18561127" y="1400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89425</xdr:rowOff>
    </xdr:from>
    <xdr:ext cx="469744" cy="259045"/>
    <xdr:sp macro="" textlink="">
      <xdr:nvSpPr>
        <xdr:cNvPr id="689" name="n_2aveValue【児童館】&#10;一人当たり面積"/>
        <xdr:cNvSpPr txBox="1"/>
      </xdr:nvSpPr>
      <xdr:spPr>
        <a:xfrm>
          <a:off x="17776267" y="14003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112285</xdr:rowOff>
    </xdr:from>
    <xdr:ext cx="469744" cy="259045"/>
    <xdr:sp macro="" textlink="">
      <xdr:nvSpPr>
        <xdr:cNvPr id="690" name="n_3aveValue【児童館】&#10;一人当たり面積"/>
        <xdr:cNvSpPr txBox="1"/>
      </xdr:nvSpPr>
      <xdr:spPr>
        <a:xfrm>
          <a:off x="17001567" y="14026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103140</xdr:rowOff>
    </xdr:from>
    <xdr:ext cx="469744" cy="259045"/>
    <xdr:sp macro="" textlink="">
      <xdr:nvSpPr>
        <xdr:cNvPr id="691" name="n_4aveValue【児童館】&#10;一人当たり面積"/>
        <xdr:cNvSpPr txBox="1"/>
      </xdr:nvSpPr>
      <xdr:spPr>
        <a:xfrm>
          <a:off x="16226867" y="14017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109745</xdr:rowOff>
    </xdr:from>
    <xdr:ext cx="469744" cy="259045"/>
    <xdr:sp macro="" textlink="">
      <xdr:nvSpPr>
        <xdr:cNvPr id="692" name="n_1mainValue【児童館】&#10;一人当たり面積"/>
        <xdr:cNvSpPr txBox="1"/>
      </xdr:nvSpPr>
      <xdr:spPr>
        <a:xfrm>
          <a:off x="18561127" y="14359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109745</xdr:rowOff>
    </xdr:from>
    <xdr:ext cx="469744" cy="259045"/>
    <xdr:sp macro="" textlink="">
      <xdr:nvSpPr>
        <xdr:cNvPr id="693" name="n_2mainValue【児童館】&#10;一人当たり面積"/>
        <xdr:cNvSpPr txBox="1"/>
      </xdr:nvSpPr>
      <xdr:spPr>
        <a:xfrm>
          <a:off x="17776267" y="14359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114316</xdr:rowOff>
    </xdr:from>
    <xdr:ext cx="469744" cy="259045"/>
    <xdr:sp macro="" textlink="">
      <xdr:nvSpPr>
        <xdr:cNvPr id="694" name="n_3mainValue【児童館】&#10;一人当たり面積"/>
        <xdr:cNvSpPr txBox="1"/>
      </xdr:nvSpPr>
      <xdr:spPr>
        <a:xfrm>
          <a:off x="17001567" y="1436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5" name="正方形/長方形 694"/>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6" name="正方形/長方形 695"/>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7" name="正方形/長方形 696"/>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8" name="正方形/長方形 697"/>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9" name="正方形/長方形 698"/>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0" name="正方形/長方形 699"/>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1" name="正方形/長方形 700"/>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2" name="正方形/長方形 701"/>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3" name="テキスト ボックス 702"/>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4" name="直線コネクタ 703"/>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05" name="テキスト ボックス 704"/>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06" name="直線コネクタ 705"/>
        <xdr:cNvCxnSpPr/>
      </xdr:nvCxnSpPr>
      <xdr:spPr>
        <a:xfrm>
          <a:off x="10960100" y="18181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07" name="テキスト ボックス 706"/>
        <xdr:cNvSpPr txBox="1"/>
      </xdr:nvSpPr>
      <xdr:spPr>
        <a:xfrm>
          <a:off x="1056150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08" name="直線コネクタ 707"/>
        <xdr:cNvCxnSpPr/>
      </xdr:nvCxnSpPr>
      <xdr:spPr>
        <a:xfrm>
          <a:off x="10960100" y="177355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09" name="テキスト ボックス 708"/>
        <xdr:cNvSpPr txBox="1"/>
      </xdr:nvSpPr>
      <xdr:spPr>
        <a:xfrm>
          <a:off x="1060276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10" name="直線コネクタ 709"/>
        <xdr:cNvCxnSpPr/>
      </xdr:nvCxnSpPr>
      <xdr:spPr>
        <a:xfrm>
          <a:off x="10960100" y="172859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11" name="テキスト ボックス 710"/>
        <xdr:cNvSpPr txBox="1"/>
      </xdr:nvSpPr>
      <xdr:spPr>
        <a:xfrm>
          <a:off x="1060276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12" name="直線コネクタ 711"/>
        <xdr:cNvCxnSpPr/>
      </xdr:nvCxnSpPr>
      <xdr:spPr>
        <a:xfrm>
          <a:off x="10960100" y="16840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13" name="テキスト ボックス 712"/>
        <xdr:cNvSpPr txBox="1"/>
      </xdr:nvSpPr>
      <xdr:spPr>
        <a:xfrm>
          <a:off x="10602761" y="1670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4" name="直線コネクタ 713"/>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15" name="テキスト ボックス 714"/>
        <xdr:cNvSpPr txBox="1"/>
      </xdr:nvSpPr>
      <xdr:spPr>
        <a:xfrm>
          <a:off x="10602761" y="162560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6"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44196</xdr:rowOff>
    </xdr:from>
    <xdr:to>
      <xdr:col>85</xdr:col>
      <xdr:colOff>126364</xdr:colOff>
      <xdr:row>108</xdr:row>
      <xdr:rowOff>3048</xdr:rowOff>
    </xdr:to>
    <xdr:cxnSp macro="">
      <xdr:nvCxnSpPr>
        <xdr:cNvPr id="717" name="直線コネクタ 716"/>
        <xdr:cNvCxnSpPr/>
      </xdr:nvCxnSpPr>
      <xdr:spPr>
        <a:xfrm flipV="1">
          <a:off x="14375764" y="16808196"/>
          <a:ext cx="0" cy="1299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6875</xdr:rowOff>
    </xdr:from>
    <xdr:ext cx="405111" cy="259045"/>
    <xdr:sp macro="" textlink="">
      <xdr:nvSpPr>
        <xdr:cNvPr id="718" name="【公民館】&#10;有形固定資産減価償却率最小値テキスト"/>
        <xdr:cNvSpPr txBox="1"/>
      </xdr:nvSpPr>
      <xdr:spPr>
        <a:xfrm>
          <a:off x="14414500" y="18111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3048</xdr:rowOff>
    </xdr:from>
    <xdr:to>
      <xdr:col>86</xdr:col>
      <xdr:colOff>25400</xdr:colOff>
      <xdr:row>108</xdr:row>
      <xdr:rowOff>3048</xdr:rowOff>
    </xdr:to>
    <xdr:cxnSp macro="">
      <xdr:nvCxnSpPr>
        <xdr:cNvPr id="719" name="直線コネクタ 718"/>
        <xdr:cNvCxnSpPr/>
      </xdr:nvCxnSpPr>
      <xdr:spPr>
        <a:xfrm>
          <a:off x="14287500" y="181081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162323</xdr:rowOff>
    </xdr:from>
    <xdr:ext cx="405111" cy="259045"/>
    <xdr:sp macro="" textlink="">
      <xdr:nvSpPr>
        <xdr:cNvPr id="720" name="【公民館】&#10;有形固定資産減価償却率最大値テキスト"/>
        <xdr:cNvSpPr txBox="1"/>
      </xdr:nvSpPr>
      <xdr:spPr>
        <a:xfrm>
          <a:off x="14414500" y="16591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44196</xdr:rowOff>
    </xdr:from>
    <xdr:to>
      <xdr:col>86</xdr:col>
      <xdr:colOff>25400</xdr:colOff>
      <xdr:row>100</xdr:row>
      <xdr:rowOff>44196</xdr:rowOff>
    </xdr:to>
    <xdr:cxnSp macro="">
      <xdr:nvCxnSpPr>
        <xdr:cNvPr id="721" name="直線コネクタ 720"/>
        <xdr:cNvCxnSpPr/>
      </xdr:nvCxnSpPr>
      <xdr:spPr>
        <a:xfrm>
          <a:off x="14287500" y="168081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116857</xdr:rowOff>
    </xdr:from>
    <xdr:ext cx="405111" cy="259045"/>
    <xdr:sp macro="" textlink="">
      <xdr:nvSpPr>
        <xdr:cNvPr id="722" name="【公民館】&#10;有形固定資産減価償却率平均値テキスト"/>
        <xdr:cNvSpPr txBox="1"/>
      </xdr:nvSpPr>
      <xdr:spPr>
        <a:xfrm>
          <a:off x="14414500" y="172161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93980</xdr:rowOff>
    </xdr:from>
    <xdr:to>
      <xdr:col>85</xdr:col>
      <xdr:colOff>177800</xdr:colOff>
      <xdr:row>104</xdr:row>
      <xdr:rowOff>24130</xdr:rowOff>
    </xdr:to>
    <xdr:sp macro="" textlink="">
      <xdr:nvSpPr>
        <xdr:cNvPr id="723" name="フローチャート: 判断 722"/>
        <xdr:cNvSpPr/>
      </xdr:nvSpPr>
      <xdr:spPr>
        <a:xfrm>
          <a:off x="14325600" y="1736090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55118</xdr:rowOff>
    </xdr:from>
    <xdr:to>
      <xdr:col>81</xdr:col>
      <xdr:colOff>101600</xdr:colOff>
      <xdr:row>103</xdr:row>
      <xdr:rowOff>156718</xdr:rowOff>
    </xdr:to>
    <xdr:sp macro="" textlink="">
      <xdr:nvSpPr>
        <xdr:cNvPr id="724" name="フローチャート: 判断 723"/>
        <xdr:cNvSpPr/>
      </xdr:nvSpPr>
      <xdr:spPr>
        <a:xfrm>
          <a:off x="13578840" y="1732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52832</xdr:rowOff>
    </xdr:from>
    <xdr:to>
      <xdr:col>76</xdr:col>
      <xdr:colOff>165100</xdr:colOff>
      <xdr:row>103</xdr:row>
      <xdr:rowOff>154432</xdr:rowOff>
    </xdr:to>
    <xdr:sp macro="" textlink="">
      <xdr:nvSpPr>
        <xdr:cNvPr id="725" name="フローチャート: 判断 724"/>
        <xdr:cNvSpPr/>
      </xdr:nvSpPr>
      <xdr:spPr>
        <a:xfrm>
          <a:off x="12804140" y="1731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7113</xdr:rowOff>
    </xdr:from>
    <xdr:to>
      <xdr:col>72</xdr:col>
      <xdr:colOff>38100</xdr:colOff>
      <xdr:row>103</xdr:row>
      <xdr:rowOff>108713</xdr:rowOff>
    </xdr:to>
    <xdr:sp macro="" textlink="">
      <xdr:nvSpPr>
        <xdr:cNvPr id="726" name="フローチャート: 判断 725"/>
        <xdr:cNvSpPr/>
      </xdr:nvSpPr>
      <xdr:spPr>
        <a:xfrm>
          <a:off x="12029440" y="1727403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29972</xdr:rowOff>
    </xdr:from>
    <xdr:to>
      <xdr:col>67</xdr:col>
      <xdr:colOff>101600</xdr:colOff>
      <xdr:row>103</xdr:row>
      <xdr:rowOff>131572</xdr:rowOff>
    </xdr:to>
    <xdr:sp macro="" textlink="">
      <xdr:nvSpPr>
        <xdr:cNvPr id="727" name="フローチャート: 判断 726"/>
        <xdr:cNvSpPr/>
      </xdr:nvSpPr>
      <xdr:spPr>
        <a:xfrm>
          <a:off x="11231880" y="1729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8" name="テキスト ボックス 727"/>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9" name="テキスト ボックス 728"/>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0" name="テキスト ボックス 729"/>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1" name="テキスト ボックス 730"/>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2" name="テキスト ボックス 731"/>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144272</xdr:rowOff>
    </xdr:from>
    <xdr:to>
      <xdr:col>85</xdr:col>
      <xdr:colOff>177800</xdr:colOff>
      <xdr:row>105</xdr:row>
      <xdr:rowOff>74422</xdr:rowOff>
    </xdr:to>
    <xdr:sp macro="" textlink="">
      <xdr:nvSpPr>
        <xdr:cNvPr id="733" name="楕円 732"/>
        <xdr:cNvSpPr/>
      </xdr:nvSpPr>
      <xdr:spPr>
        <a:xfrm>
          <a:off x="14325600" y="1757883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122699</xdr:rowOff>
    </xdr:from>
    <xdr:ext cx="405111" cy="259045"/>
    <xdr:sp macro="" textlink="">
      <xdr:nvSpPr>
        <xdr:cNvPr id="734" name="【公民館】&#10;有形固定資産減価償却率該当値テキスト"/>
        <xdr:cNvSpPr txBox="1"/>
      </xdr:nvSpPr>
      <xdr:spPr>
        <a:xfrm>
          <a:off x="14414500" y="17557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96265</xdr:rowOff>
    </xdr:from>
    <xdr:to>
      <xdr:col>81</xdr:col>
      <xdr:colOff>101600</xdr:colOff>
      <xdr:row>105</xdr:row>
      <xdr:rowOff>26415</xdr:rowOff>
    </xdr:to>
    <xdr:sp macro="" textlink="">
      <xdr:nvSpPr>
        <xdr:cNvPr id="735" name="楕円 734"/>
        <xdr:cNvSpPr/>
      </xdr:nvSpPr>
      <xdr:spPr>
        <a:xfrm>
          <a:off x="13578840" y="175308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147065</xdr:rowOff>
    </xdr:from>
    <xdr:to>
      <xdr:col>85</xdr:col>
      <xdr:colOff>127000</xdr:colOff>
      <xdr:row>105</xdr:row>
      <xdr:rowOff>23622</xdr:rowOff>
    </xdr:to>
    <xdr:cxnSp macro="">
      <xdr:nvCxnSpPr>
        <xdr:cNvPr id="736" name="直線コネクタ 735"/>
        <xdr:cNvCxnSpPr/>
      </xdr:nvCxnSpPr>
      <xdr:spPr>
        <a:xfrm>
          <a:off x="13629640" y="17581625"/>
          <a:ext cx="746760" cy="44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50546</xdr:rowOff>
    </xdr:from>
    <xdr:to>
      <xdr:col>76</xdr:col>
      <xdr:colOff>165100</xdr:colOff>
      <xdr:row>104</xdr:row>
      <xdr:rowOff>152146</xdr:rowOff>
    </xdr:to>
    <xdr:sp macro="" textlink="">
      <xdr:nvSpPr>
        <xdr:cNvPr id="737" name="楕円 736"/>
        <xdr:cNvSpPr/>
      </xdr:nvSpPr>
      <xdr:spPr>
        <a:xfrm>
          <a:off x="12804140" y="1748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101346</xdr:rowOff>
    </xdr:from>
    <xdr:to>
      <xdr:col>81</xdr:col>
      <xdr:colOff>50800</xdr:colOff>
      <xdr:row>104</xdr:row>
      <xdr:rowOff>147065</xdr:rowOff>
    </xdr:to>
    <xdr:cxnSp macro="">
      <xdr:nvCxnSpPr>
        <xdr:cNvPr id="738" name="直線コネクタ 737"/>
        <xdr:cNvCxnSpPr/>
      </xdr:nvCxnSpPr>
      <xdr:spPr>
        <a:xfrm>
          <a:off x="12854940" y="17535906"/>
          <a:ext cx="7747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2539</xdr:rowOff>
    </xdr:from>
    <xdr:to>
      <xdr:col>72</xdr:col>
      <xdr:colOff>38100</xdr:colOff>
      <xdr:row>104</xdr:row>
      <xdr:rowOff>104139</xdr:rowOff>
    </xdr:to>
    <xdr:sp macro="" textlink="">
      <xdr:nvSpPr>
        <xdr:cNvPr id="739" name="楕円 738"/>
        <xdr:cNvSpPr/>
      </xdr:nvSpPr>
      <xdr:spPr>
        <a:xfrm>
          <a:off x="12029440" y="1743709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53339</xdr:rowOff>
    </xdr:from>
    <xdr:to>
      <xdr:col>76</xdr:col>
      <xdr:colOff>114300</xdr:colOff>
      <xdr:row>104</xdr:row>
      <xdr:rowOff>101346</xdr:rowOff>
    </xdr:to>
    <xdr:cxnSp macro="">
      <xdr:nvCxnSpPr>
        <xdr:cNvPr id="740" name="直線コネクタ 739"/>
        <xdr:cNvCxnSpPr/>
      </xdr:nvCxnSpPr>
      <xdr:spPr>
        <a:xfrm>
          <a:off x="12072620" y="17487899"/>
          <a:ext cx="78232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1795</xdr:rowOff>
    </xdr:from>
    <xdr:ext cx="405111" cy="259045"/>
    <xdr:sp macro="" textlink="">
      <xdr:nvSpPr>
        <xdr:cNvPr id="741" name="n_1aveValue【公民館】&#10;有形固定資産減価償却率"/>
        <xdr:cNvSpPr txBox="1"/>
      </xdr:nvSpPr>
      <xdr:spPr>
        <a:xfrm>
          <a:off x="13437244" y="17101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170959</xdr:rowOff>
    </xdr:from>
    <xdr:ext cx="405111" cy="259045"/>
    <xdr:sp macro="" textlink="">
      <xdr:nvSpPr>
        <xdr:cNvPr id="742" name="n_2aveValue【公民館】&#10;有形固定資産減価償却率"/>
        <xdr:cNvSpPr txBox="1"/>
      </xdr:nvSpPr>
      <xdr:spPr>
        <a:xfrm>
          <a:off x="12675244" y="1710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125240</xdr:rowOff>
    </xdr:from>
    <xdr:ext cx="405111" cy="259045"/>
    <xdr:sp macro="" textlink="">
      <xdr:nvSpPr>
        <xdr:cNvPr id="743" name="n_3aveValue【公民館】&#10;有形固定資産減価償却率"/>
        <xdr:cNvSpPr txBox="1"/>
      </xdr:nvSpPr>
      <xdr:spPr>
        <a:xfrm>
          <a:off x="11900544" y="17056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148099</xdr:rowOff>
    </xdr:from>
    <xdr:ext cx="405111" cy="259045"/>
    <xdr:sp macro="" textlink="">
      <xdr:nvSpPr>
        <xdr:cNvPr id="744" name="n_4aveValue【公民館】&#10;有形固定資産減価償却率"/>
        <xdr:cNvSpPr txBox="1"/>
      </xdr:nvSpPr>
      <xdr:spPr>
        <a:xfrm>
          <a:off x="11102984" y="1707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17542</xdr:rowOff>
    </xdr:from>
    <xdr:ext cx="405111" cy="259045"/>
    <xdr:sp macro="" textlink="">
      <xdr:nvSpPr>
        <xdr:cNvPr id="745" name="n_1mainValue【公民館】&#10;有形固定資産減価償却率"/>
        <xdr:cNvSpPr txBox="1"/>
      </xdr:nvSpPr>
      <xdr:spPr>
        <a:xfrm>
          <a:off x="13437244" y="17619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143273</xdr:rowOff>
    </xdr:from>
    <xdr:ext cx="405111" cy="259045"/>
    <xdr:sp macro="" textlink="">
      <xdr:nvSpPr>
        <xdr:cNvPr id="746" name="n_2mainValue【公民館】&#10;有形固定資産減価償却率"/>
        <xdr:cNvSpPr txBox="1"/>
      </xdr:nvSpPr>
      <xdr:spPr>
        <a:xfrm>
          <a:off x="12675244" y="17577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95266</xdr:rowOff>
    </xdr:from>
    <xdr:ext cx="405111" cy="259045"/>
    <xdr:sp macro="" textlink="">
      <xdr:nvSpPr>
        <xdr:cNvPr id="747" name="n_3mainValue【公民館】&#10;有形固定資産減価償却率"/>
        <xdr:cNvSpPr txBox="1"/>
      </xdr:nvSpPr>
      <xdr:spPr>
        <a:xfrm>
          <a:off x="11900544" y="17529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8" name="正方形/長方形 747"/>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9" name="正方形/長方形 748"/>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0" name="正方形/長方形 749"/>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1" name="正方形/長方形 750"/>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2" name="正方形/長方形 751"/>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3" name="正方形/長方形 752"/>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4" name="正方形/長方形 753"/>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5" name="正方形/長方形 754"/>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6" name="テキスト ボックス 755"/>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7" name="直線コネクタ 756"/>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58" name="直線コネクタ 757"/>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59" name="テキスト ボックス 758"/>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60" name="直線コネクタ 759"/>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61" name="テキスト ボックス 760"/>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62" name="直線コネクタ 761"/>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63" name="テキスト ボックス 762"/>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64" name="直線コネクタ 763"/>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65" name="テキスト ボックス 764"/>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6" name="直線コネクタ 765"/>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7" name="テキスト ボックス 766"/>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8"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112776</xdr:rowOff>
    </xdr:from>
    <xdr:to>
      <xdr:col>116</xdr:col>
      <xdr:colOff>62864</xdr:colOff>
      <xdr:row>108</xdr:row>
      <xdr:rowOff>35052</xdr:rowOff>
    </xdr:to>
    <xdr:cxnSp macro="">
      <xdr:nvCxnSpPr>
        <xdr:cNvPr id="769" name="直線コネクタ 768"/>
        <xdr:cNvCxnSpPr/>
      </xdr:nvCxnSpPr>
      <xdr:spPr>
        <a:xfrm flipV="1">
          <a:off x="19509104" y="16876776"/>
          <a:ext cx="0" cy="1263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770" name="【公民館】&#10;一人当たり面積最小値テキスト"/>
        <xdr:cNvSpPr txBox="1"/>
      </xdr:nvSpPr>
      <xdr:spPr>
        <a:xfrm>
          <a:off x="19547840" y="18143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771" name="直線コネクタ 770"/>
        <xdr:cNvCxnSpPr/>
      </xdr:nvCxnSpPr>
      <xdr:spPr>
        <a:xfrm>
          <a:off x="19443700" y="181401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59453</xdr:rowOff>
    </xdr:from>
    <xdr:ext cx="469744" cy="259045"/>
    <xdr:sp macro="" textlink="">
      <xdr:nvSpPr>
        <xdr:cNvPr id="772" name="【公民館】&#10;一人当たり面積最大値テキスト"/>
        <xdr:cNvSpPr txBox="1"/>
      </xdr:nvSpPr>
      <xdr:spPr>
        <a:xfrm>
          <a:off x="19547840" y="16655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112776</xdr:rowOff>
    </xdr:from>
    <xdr:to>
      <xdr:col>116</xdr:col>
      <xdr:colOff>152400</xdr:colOff>
      <xdr:row>100</xdr:row>
      <xdr:rowOff>112776</xdr:rowOff>
    </xdr:to>
    <xdr:cxnSp macro="">
      <xdr:nvCxnSpPr>
        <xdr:cNvPr id="773" name="直線コネクタ 772"/>
        <xdr:cNvCxnSpPr/>
      </xdr:nvCxnSpPr>
      <xdr:spPr>
        <a:xfrm>
          <a:off x="19443700" y="168767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137431</xdr:rowOff>
    </xdr:from>
    <xdr:ext cx="469744" cy="259045"/>
    <xdr:sp macro="" textlink="">
      <xdr:nvSpPr>
        <xdr:cNvPr id="774" name="【公民館】&#10;一人当たり面積平均値テキスト"/>
        <xdr:cNvSpPr txBox="1"/>
      </xdr:nvSpPr>
      <xdr:spPr>
        <a:xfrm>
          <a:off x="19547840" y="17571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114554</xdr:rowOff>
    </xdr:from>
    <xdr:to>
      <xdr:col>116</xdr:col>
      <xdr:colOff>114300</xdr:colOff>
      <xdr:row>106</xdr:row>
      <xdr:rowOff>44704</xdr:rowOff>
    </xdr:to>
    <xdr:sp macro="" textlink="">
      <xdr:nvSpPr>
        <xdr:cNvPr id="775" name="フローチャート: 判断 774"/>
        <xdr:cNvSpPr/>
      </xdr:nvSpPr>
      <xdr:spPr>
        <a:xfrm>
          <a:off x="19458940" y="177167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100837</xdr:rowOff>
    </xdr:from>
    <xdr:to>
      <xdr:col>112</xdr:col>
      <xdr:colOff>38100</xdr:colOff>
      <xdr:row>106</xdr:row>
      <xdr:rowOff>30987</xdr:rowOff>
    </xdr:to>
    <xdr:sp macro="" textlink="">
      <xdr:nvSpPr>
        <xdr:cNvPr id="776" name="フローチャート: 判断 775"/>
        <xdr:cNvSpPr/>
      </xdr:nvSpPr>
      <xdr:spPr>
        <a:xfrm>
          <a:off x="18735040" y="1770303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114554</xdr:rowOff>
    </xdr:from>
    <xdr:to>
      <xdr:col>107</xdr:col>
      <xdr:colOff>101600</xdr:colOff>
      <xdr:row>106</xdr:row>
      <xdr:rowOff>44704</xdr:rowOff>
    </xdr:to>
    <xdr:sp macro="" textlink="">
      <xdr:nvSpPr>
        <xdr:cNvPr id="777" name="フローチャート: 判断 776"/>
        <xdr:cNvSpPr/>
      </xdr:nvSpPr>
      <xdr:spPr>
        <a:xfrm>
          <a:off x="17937480" y="177167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119126</xdr:rowOff>
    </xdr:from>
    <xdr:to>
      <xdr:col>102</xdr:col>
      <xdr:colOff>165100</xdr:colOff>
      <xdr:row>106</xdr:row>
      <xdr:rowOff>49276</xdr:rowOff>
    </xdr:to>
    <xdr:sp macro="" textlink="">
      <xdr:nvSpPr>
        <xdr:cNvPr id="778" name="フローチャート: 判断 777"/>
        <xdr:cNvSpPr/>
      </xdr:nvSpPr>
      <xdr:spPr>
        <a:xfrm>
          <a:off x="17162780" y="177213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96265</xdr:rowOff>
    </xdr:from>
    <xdr:to>
      <xdr:col>98</xdr:col>
      <xdr:colOff>38100</xdr:colOff>
      <xdr:row>106</xdr:row>
      <xdr:rowOff>26415</xdr:rowOff>
    </xdr:to>
    <xdr:sp macro="" textlink="">
      <xdr:nvSpPr>
        <xdr:cNvPr id="779" name="フローチャート: 判断 778"/>
        <xdr:cNvSpPr/>
      </xdr:nvSpPr>
      <xdr:spPr>
        <a:xfrm>
          <a:off x="16388080" y="176984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0" name="テキスト ボックス 779"/>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1" name="テキスト ボックス 780"/>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2" name="テキスト ボックス 781"/>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3" name="テキスト ボックス 782"/>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4" name="テキスト ボックス 783"/>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23113</xdr:rowOff>
    </xdr:from>
    <xdr:to>
      <xdr:col>116</xdr:col>
      <xdr:colOff>114300</xdr:colOff>
      <xdr:row>107</xdr:row>
      <xdr:rowOff>124713</xdr:rowOff>
    </xdr:to>
    <xdr:sp macro="" textlink="">
      <xdr:nvSpPr>
        <xdr:cNvPr id="785" name="楕円 784"/>
        <xdr:cNvSpPr/>
      </xdr:nvSpPr>
      <xdr:spPr>
        <a:xfrm>
          <a:off x="19458940" y="1796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1540</xdr:rowOff>
    </xdr:from>
    <xdr:ext cx="469744" cy="259045"/>
    <xdr:sp macro="" textlink="">
      <xdr:nvSpPr>
        <xdr:cNvPr id="786" name="【公民館】&#10;一人当たり面積該当値テキスト"/>
        <xdr:cNvSpPr txBox="1"/>
      </xdr:nvSpPr>
      <xdr:spPr>
        <a:xfrm>
          <a:off x="19547840" y="17939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23113</xdr:rowOff>
    </xdr:from>
    <xdr:to>
      <xdr:col>112</xdr:col>
      <xdr:colOff>38100</xdr:colOff>
      <xdr:row>107</xdr:row>
      <xdr:rowOff>124713</xdr:rowOff>
    </xdr:to>
    <xdr:sp macro="" textlink="">
      <xdr:nvSpPr>
        <xdr:cNvPr id="787" name="楕円 786"/>
        <xdr:cNvSpPr/>
      </xdr:nvSpPr>
      <xdr:spPr>
        <a:xfrm>
          <a:off x="18735040" y="1796059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73913</xdr:rowOff>
    </xdr:from>
    <xdr:to>
      <xdr:col>116</xdr:col>
      <xdr:colOff>63500</xdr:colOff>
      <xdr:row>107</xdr:row>
      <xdr:rowOff>73913</xdr:rowOff>
    </xdr:to>
    <xdr:cxnSp macro="">
      <xdr:nvCxnSpPr>
        <xdr:cNvPr id="788" name="直線コネクタ 787"/>
        <xdr:cNvCxnSpPr/>
      </xdr:nvCxnSpPr>
      <xdr:spPr>
        <a:xfrm>
          <a:off x="18778220" y="18011393"/>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23113</xdr:rowOff>
    </xdr:from>
    <xdr:to>
      <xdr:col>107</xdr:col>
      <xdr:colOff>101600</xdr:colOff>
      <xdr:row>107</xdr:row>
      <xdr:rowOff>124713</xdr:rowOff>
    </xdr:to>
    <xdr:sp macro="" textlink="">
      <xdr:nvSpPr>
        <xdr:cNvPr id="789" name="楕円 788"/>
        <xdr:cNvSpPr/>
      </xdr:nvSpPr>
      <xdr:spPr>
        <a:xfrm>
          <a:off x="17937480" y="1796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73913</xdr:rowOff>
    </xdr:from>
    <xdr:to>
      <xdr:col>111</xdr:col>
      <xdr:colOff>177800</xdr:colOff>
      <xdr:row>107</xdr:row>
      <xdr:rowOff>73913</xdr:rowOff>
    </xdr:to>
    <xdr:cxnSp macro="">
      <xdr:nvCxnSpPr>
        <xdr:cNvPr id="790" name="直線コネクタ 789"/>
        <xdr:cNvCxnSpPr/>
      </xdr:nvCxnSpPr>
      <xdr:spPr>
        <a:xfrm>
          <a:off x="17988280" y="18011393"/>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25400</xdr:rowOff>
    </xdr:from>
    <xdr:to>
      <xdr:col>102</xdr:col>
      <xdr:colOff>165100</xdr:colOff>
      <xdr:row>107</xdr:row>
      <xdr:rowOff>127000</xdr:rowOff>
    </xdr:to>
    <xdr:sp macro="" textlink="">
      <xdr:nvSpPr>
        <xdr:cNvPr id="791" name="楕円 790"/>
        <xdr:cNvSpPr/>
      </xdr:nvSpPr>
      <xdr:spPr>
        <a:xfrm>
          <a:off x="17162780" y="1796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73913</xdr:rowOff>
    </xdr:from>
    <xdr:to>
      <xdr:col>107</xdr:col>
      <xdr:colOff>50800</xdr:colOff>
      <xdr:row>107</xdr:row>
      <xdr:rowOff>76200</xdr:rowOff>
    </xdr:to>
    <xdr:cxnSp macro="">
      <xdr:nvCxnSpPr>
        <xdr:cNvPr id="792" name="直線コネクタ 791"/>
        <xdr:cNvCxnSpPr/>
      </xdr:nvCxnSpPr>
      <xdr:spPr>
        <a:xfrm flipV="1">
          <a:off x="17213580" y="18011393"/>
          <a:ext cx="7747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47514</xdr:rowOff>
    </xdr:from>
    <xdr:ext cx="469744" cy="259045"/>
    <xdr:sp macro="" textlink="">
      <xdr:nvSpPr>
        <xdr:cNvPr id="793" name="n_1aveValue【公民館】&#10;一人当たり面積"/>
        <xdr:cNvSpPr txBox="1"/>
      </xdr:nvSpPr>
      <xdr:spPr>
        <a:xfrm>
          <a:off x="18561127" y="17482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61231</xdr:rowOff>
    </xdr:from>
    <xdr:ext cx="469744" cy="259045"/>
    <xdr:sp macro="" textlink="">
      <xdr:nvSpPr>
        <xdr:cNvPr id="794" name="n_2aveValue【公民館】&#10;一人当たり面積"/>
        <xdr:cNvSpPr txBox="1"/>
      </xdr:nvSpPr>
      <xdr:spPr>
        <a:xfrm>
          <a:off x="17776267" y="1749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65803</xdr:rowOff>
    </xdr:from>
    <xdr:ext cx="469744" cy="259045"/>
    <xdr:sp macro="" textlink="">
      <xdr:nvSpPr>
        <xdr:cNvPr id="795" name="n_3aveValue【公民館】&#10;一人当たり面積"/>
        <xdr:cNvSpPr txBox="1"/>
      </xdr:nvSpPr>
      <xdr:spPr>
        <a:xfrm>
          <a:off x="17001567" y="1750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42942</xdr:rowOff>
    </xdr:from>
    <xdr:ext cx="469744" cy="259045"/>
    <xdr:sp macro="" textlink="">
      <xdr:nvSpPr>
        <xdr:cNvPr id="796" name="n_4aveValue【公民館】&#10;一人当たり面積"/>
        <xdr:cNvSpPr txBox="1"/>
      </xdr:nvSpPr>
      <xdr:spPr>
        <a:xfrm>
          <a:off x="16226867" y="1747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115840</xdr:rowOff>
    </xdr:from>
    <xdr:ext cx="469744" cy="259045"/>
    <xdr:sp macro="" textlink="">
      <xdr:nvSpPr>
        <xdr:cNvPr id="797" name="n_1mainValue【公民館】&#10;一人当たり面積"/>
        <xdr:cNvSpPr txBox="1"/>
      </xdr:nvSpPr>
      <xdr:spPr>
        <a:xfrm>
          <a:off x="18561127" y="18053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115840</xdr:rowOff>
    </xdr:from>
    <xdr:ext cx="469744" cy="259045"/>
    <xdr:sp macro="" textlink="">
      <xdr:nvSpPr>
        <xdr:cNvPr id="798" name="n_2mainValue【公民館】&#10;一人当たり面積"/>
        <xdr:cNvSpPr txBox="1"/>
      </xdr:nvSpPr>
      <xdr:spPr>
        <a:xfrm>
          <a:off x="17776267" y="18053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118127</xdr:rowOff>
    </xdr:from>
    <xdr:ext cx="469744" cy="259045"/>
    <xdr:sp macro="" textlink="">
      <xdr:nvSpPr>
        <xdr:cNvPr id="799" name="n_3mainValue【公民館】&#10;一人当たり面積"/>
        <xdr:cNvSpPr txBox="1"/>
      </xdr:nvSpPr>
      <xdr:spPr>
        <a:xfrm>
          <a:off x="17001567" y="1805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0" name="正方形/長方形 799"/>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1" name="正方形/長方形 800"/>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2" name="テキスト ボックス 801"/>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上記の資産のうち、類似団体と比較して有形固定資産減価償却率の数値が大きなものは、公営住宅及び公民館となっており、状況等は次のとおりです。</a:t>
          </a:r>
          <a:endParaRPr lang="ja-JP" altLang="ja-JP" sz="1200">
            <a:effectLst/>
          </a:endParaRPr>
        </a:p>
        <a:p>
          <a:r>
            <a:rPr kumimoji="1" lang="ja-JP" altLang="ja-JP" sz="1050">
              <a:solidFill>
                <a:schemeClr val="dk1"/>
              </a:solidFill>
              <a:effectLst/>
              <a:latin typeface="+mn-lt"/>
              <a:ea typeface="+mn-ea"/>
              <a:cs typeface="+mn-cs"/>
            </a:rPr>
            <a:t>・公営住宅については、９施設のうち、７施設が大規模改修の目安となる築</a:t>
          </a:r>
          <a:r>
            <a:rPr kumimoji="1" lang="en-US" altLang="ja-JP" sz="1050">
              <a:solidFill>
                <a:schemeClr val="dk1"/>
              </a:solidFill>
              <a:effectLst/>
              <a:latin typeface="+mn-lt"/>
              <a:ea typeface="+mn-ea"/>
              <a:cs typeface="+mn-cs"/>
            </a:rPr>
            <a:t>30</a:t>
          </a:r>
          <a:r>
            <a:rPr kumimoji="1" lang="ja-JP" altLang="ja-JP" sz="1050">
              <a:solidFill>
                <a:schemeClr val="dk1"/>
              </a:solidFill>
              <a:effectLst/>
              <a:latin typeface="+mn-lt"/>
              <a:ea typeface="+mn-ea"/>
              <a:cs typeface="+mn-cs"/>
            </a:rPr>
            <a:t>年を経過しています。築</a:t>
          </a:r>
          <a:r>
            <a:rPr kumimoji="1" lang="en-US" altLang="ja-JP" sz="1050">
              <a:solidFill>
                <a:schemeClr val="dk1"/>
              </a:solidFill>
              <a:effectLst/>
              <a:latin typeface="+mn-lt"/>
              <a:ea typeface="+mn-ea"/>
              <a:cs typeface="+mn-cs"/>
            </a:rPr>
            <a:t>50</a:t>
          </a:r>
          <a:r>
            <a:rPr kumimoji="1" lang="ja-JP" altLang="ja-JP" sz="1050">
              <a:solidFill>
                <a:schemeClr val="dk1"/>
              </a:solidFill>
              <a:effectLst/>
              <a:latin typeface="+mn-lt"/>
              <a:ea typeface="+mn-ea"/>
              <a:cs typeface="+mn-cs"/>
            </a:rPr>
            <a:t>年以上を経過した住宅については、今後の公営住宅への需要を踏まえ、譲渡や集約化等を検討します。今後とも継続していく公営住宅については、長寿命化計画や長期修繕計画等の策定を検討し、安全性や機能向上を図るよう努めます。</a:t>
          </a:r>
          <a:endParaRPr lang="ja-JP" altLang="ja-JP" sz="1200">
            <a:effectLst/>
          </a:endParaRPr>
        </a:p>
        <a:p>
          <a:r>
            <a:rPr kumimoji="1" lang="ja-JP" altLang="ja-JP" sz="1050">
              <a:solidFill>
                <a:schemeClr val="dk1"/>
              </a:solidFill>
              <a:effectLst/>
              <a:latin typeface="+mn-lt"/>
              <a:ea typeface="+mn-ea"/>
              <a:cs typeface="+mn-cs"/>
            </a:rPr>
            <a:t>・公民館については、２施設のうち、２施設が大規模改修の目安となる築</a:t>
          </a:r>
          <a:r>
            <a:rPr kumimoji="1" lang="en-US" altLang="ja-JP" sz="1050">
              <a:solidFill>
                <a:schemeClr val="dk1"/>
              </a:solidFill>
              <a:effectLst/>
              <a:latin typeface="+mn-lt"/>
              <a:ea typeface="+mn-ea"/>
              <a:cs typeface="+mn-cs"/>
            </a:rPr>
            <a:t>30</a:t>
          </a:r>
          <a:r>
            <a:rPr kumimoji="1" lang="ja-JP" altLang="ja-JP" sz="1050">
              <a:solidFill>
                <a:schemeClr val="dk1"/>
              </a:solidFill>
              <a:effectLst/>
              <a:latin typeface="+mn-lt"/>
              <a:ea typeface="+mn-ea"/>
              <a:cs typeface="+mn-cs"/>
            </a:rPr>
            <a:t>年を経過しています。「いなべ市公共施設統廃合に関する答申」に基づき、まちづくりにおける地域の拠点施設として適切な維持管理を行っていきます。また、利用者が地域住民に限定されている施設については、地域への譲渡等も検討します。</a:t>
          </a:r>
          <a:endParaRPr lang="ja-JP" altLang="ja-JP" sz="12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dk1"/>
              </a:solidFill>
              <a:effectLst/>
              <a:latin typeface="+mn-lt"/>
              <a:ea typeface="+mn-ea"/>
              <a:cs typeface="+mn-cs"/>
            </a:rPr>
            <a:t>また、</a:t>
          </a:r>
          <a:r>
            <a:rPr kumimoji="1" lang="ja-JP" altLang="ja-JP" sz="1050">
              <a:solidFill>
                <a:schemeClr val="dk1"/>
              </a:solidFill>
              <a:effectLst/>
              <a:latin typeface="+mn-lt"/>
              <a:ea typeface="+mn-ea"/>
              <a:cs typeface="+mn-cs"/>
            </a:rPr>
            <a:t>児童館については、周辺施設への機能移転により、令和元年度末に</a:t>
          </a:r>
          <a:r>
            <a:rPr kumimoji="1" lang="en-US" altLang="ja-JP" sz="1050">
              <a:solidFill>
                <a:schemeClr val="dk1"/>
              </a:solidFill>
              <a:effectLst/>
              <a:latin typeface="+mn-lt"/>
              <a:ea typeface="+mn-ea"/>
              <a:cs typeface="+mn-cs"/>
            </a:rPr>
            <a:t>2</a:t>
          </a:r>
          <a:r>
            <a:rPr kumimoji="1" lang="ja-JP" altLang="ja-JP" sz="1050">
              <a:solidFill>
                <a:schemeClr val="dk1"/>
              </a:solidFill>
              <a:effectLst/>
              <a:latin typeface="+mn-lt"/>
              <a:ea typeface="+mn-ea"/>
              <a:cs typeface="+mn-cs"/>
            </a:rPr>
            <a:t>施設を廃止し</a:t>
          </a:r>
          <a:r>
            <a:rPr kumimoji="1" lang="ja-JP" altLang="en-US" sz="1050">
              <a:solidFill>
                <a:schemeClr val="dk1"/>
              </a:solidFill>
              <a:effectLst/>
              <a:latin typeface="+mn-lt"/>
              <a:ea typeface="+mn-ea"/>
              <a:cs typeface="+mn-cs"/>
            </a:rPr>
            <a:t>たため「数値なし」となりました。</a:t>
          </a:r>
          <a:endParaRPr kumimoji="1" lang="en-US" altLang="ja-JP" sz="1050">
            <a:solidFill>
              <a:schemeClr val="dk1"/>
            </a:solidFill>
            <a:effectLst/>
            <a:latin typeface="+mn-lt"/>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三重県いなべ市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45,713
43,497
219.83
23,193,421
21,217,325
1,739,507
13,387,118
30,304,728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26.3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146413</xdr:rowOff>
    </xdr:from>
    <xdr:to>
      <xdr:col>24</xdr:col>
      <xdr:colOff>62865</xdr:colOff>
      <xdr:row>42</xdr:row>
      <xdr:rowOff>92528</xdr:rowOff>
    </xdr:to>
    <xdr:cxnSp macro="">
      <xdr:nvCxnSpPr>
        <xdr:cNvPr id="58" name="直線コネクタ 57"/>
        <xdr:cNvCxnSpPr/>
      </xdr:nvCxnSpPr>
      <xdr:spPr>
        <a:xfrm flipV="1">
          <a:off x="4086225" y="567853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12496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02082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93090</xdr:rowOff>
    </xdr:from>
    <xdr:ext cx="340478" cy="259045"/>
    <xdr:sp macro="" textlink="">
      <xdr:nvSpPr>
        <xdr:cNvPr id="61" name="【図書館】&#10;有形固定資産減価償却率最大値テキスト"/>
        <xdr:cNvSpPr txBox="1"/>
      </xdr:nvSpPr>
      <xdr:spPr>
        <a:xfrm>
          <a:off x="4124960" y="54575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146413</xdr:rowOff>
    </xdr:from>
    <xdr:to>
      <xdr:col>24</xdr:col>
      <xdr:colOff>152400</xdr:colOff>
      <xdr:row>33</xdr:row>
      <xdr:rowOff>146413</xdr:rowOff>
    </xdr:to>
    <xdr:cxnSp macro="">
      <xdr:nvCxnSpPr>
        <xdr:cNvPr id="62" name="直線コネクタ 61"/>
        <xdr:cNvCxnSpPr/>
      </xdr:nvCxnSpPr>
      <xdr:spPr>
        <a:xfrm>
          <a:off x="4020820" y="56785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82567</xdr:rowOff>
    </xdr:from>
    <xdr:ext cx="405111" cy="259045"/>
    <xdr:sp macro="" textlink="">
      <xdr:nvSpPr>
        <xdr:cNvPr id="63" name="【図書館】&#10;有形固定資産減価償却率平均値テキスト"/>
        <xdr:cNvSpPr txBox="1"/>
      </xdr:nvSpPr>
      <xdr:spPr>
        <a:xfrm>
          <a:off x="4124960" y="6117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59690</xdr:rowOff>
    </xdr:from>
    <xdr:to>
      <xdr:col>24</xdr:col>
      <xdr:colOff>114300</xdr:colOff>
      <xdr:row>37</xdr:row>
      <xdr:rowOff>161290</xdr:rowOff>
    </xdr:to>
    <xdr:sp macro="" textlink="">
      <xdr:nvSpPr>
        <xdr:cNvPr id="64" name="フローチャート: 判断 63"/>
        <xdr:cNvSpPr/>
      </xdr:nvSpPr>
      <xdr:spPr>
        <a:xfrm>
          <a:off x="403606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72753</xdr:rowOff>
    </xdr:from>
    <xdr:to>
      <xdr:col>20</xdr:col>
      <xdr:colOff>38100</xdr:colOff>
      <xdr:row>38</xdr:row>
      <xdr:rowOff>2903</xdr:rowOff>
    </xdr:to>
    <xdr:sp macro="" textlink="">
      <xdr:nvSpPr>
        <xdr:cNvPr id="65" name="フローチャート: 判断 64"/>
        <xdr:cNvSpPr/>
      </xdr:nvSpPr>
      <xdr:spPr>
        <a:xfrm>
          <a:off x="3312160" y="627543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35197</xdr:rowOff>
    </xdr:from>
    <xdr:to>
      <xdr:col>15</xdr:col>
      <xdr:colOff>101600</xdr:colOff>
      <xdr:row>37</xdr:row>
      <xdr:rowOff>136797</xdr:rowOff>
    </xdr:to>
    <xdr:sp macro="" textlink="">
      <xdr:nvSpPr>
        <xdr:cNvPr id="66" name="フローチャート: 判断 65"/>
        <xdr:cNvSpPr/>
      </xdr:nvSpPr>
      <xdr:spPr>
        <a:xfrm>
          <a:off x="2514600" y="6237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xdr:cNvSpPr/>
      </xdr:nvSpPr>
      <xdr:spPr>
        <a:xfrm>
          <a:off x="1739900" y="61861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72753</xdr:rowOff>
    </xdr:from>
    <xdr:to>
      <xdr:col>6</xdr:col>
      <xdr:colOff>38100</xdr:colOff>
      <xdr:row>37</xdr:row>
      <xdr:rowOff>2903</xdr:rowOff>
    </xdr:to>
    <xdr:sp macro="" textlink="">
      <xdr:nvSpPr>
        <xdr:cNvPr id="68" name="フローチャート: 判断 67"/>
        <xdr:cNvSpPr/>
      </xdr:nvSpPr>
      <xdr:spPr>
        <a:xfrm>
          <a:off x="965200" y="610779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84183</xdr:rowOff>
    </xdr:from>
    <xdr:to>
      <xdr:col>24</xdr:col>
      <xdr:colOff>114300</xdr:colOff>
      <xdr:row>39</xdr:row>
      <xdr:rowOff>14333</xdr:rowOff>
    </xdr:to>
    <xdr:sp macro="" textlink="">
      <xdr:nvSpPr>
        <xdr:cNvPr id="74" name="楕円 73"/>
        <xdr:cNvSpPr/>
      </xdr:nvSpPr>
      <xdr:spPr>
        <a:xfrm>
          <a:off x="4036060" y="64545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62610</xdr:rowOff>
    </xdr:from>
    <xdr:ext cx="405111" cy="259045"/>
    <xdr:sp macro="" textlink="">
      <xdr:nvSpPr>
        <xdr:cNvPr id="75" name="【図書館】&#10;有形固定資産減価償却率該当値テキスト"/>
        <xdr:cNvSpPr txBox="1"/>
      </xdr:nvSpPr>
      <xdr:spPr>
        <a:xfrm>
          <a:off x="4124960" y="6432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49893</xdr:rowOff>
    </xdr:from>
    <xdr:to>
      <xdr:col>20</xdr:col>
      <xdr:colOff>38100</xdr:colOff>
      <xdr:row>38</xdr:row>
      <xdr:rowOff>151493</xdr:rowOff>
    </xdr:to>
    <xdr:sp macro="" textlink="">
      <xdr:nvSpPr>
        <xdr:cNvPr id="76" name="楕円 75"/>
        <xdr:cNvSpPr/>
      </xdr:nvSpPr>
      <xdr:spPr>
        <a:xfrm>
          <a:off x="3312160" y="642021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100693</xdr:rowOff>
    </xdr:from>
    <xdr:to>
      <xdr:col>24</xdr:col>
      <xdr:colOff>63500</xdr:colOff>
      <xdr:row>38</xdr:row>
      <xdr:rowOff>134983</xdr:rowOff>
    </xdr:to>
    <xdr:cxnSp macro="">
      <xdr:nvCxnSpPr>
        <xdr:cNvPr id="77" name="直線コネクタ 76"/>
        <xdr:cNvCxnSpPr/>
      </xdr:nvCxnSpPr>
      <xdr:spPr>
        <a:xfrm>
          <a:off x="3355340" y="6471013"/>
          <a:ext cx="7315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53159</xdr:rowOff>
    </xdr:from>
    <xdr:to>
      <xdr:col>15</xdr:col>
      <xdr:colOff>101600</xdr:colOff>
      <xdr:row>38</xdr:row>
      <xdr:rowOff>154759</xdr:rowOff>
    </xdr:to>
    <xdr:sp macro="" textlink="">
      <xdr:nvSpPr>
        <xdr:cNvPr id="78" name="楕円 77"/>
        <xdr:cNvSpPr/>
      </xdr:nvSpPr>
      <xdr:spPr>
        <a:xfrm>
          <a:off x="2514600" y="642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100693</xdr:rowOff>
    </xdr:from>
    <xdr:to>
      <xdr:col>19</xdr:col>
      <xdr:colOff>177800</xdr:colOff>
      <xdr:row>38</xdr:row>
      <xdr:rowOff>103959</xdr:rowOff>
    </xdr:to>
    <xdr:cxnSp macro="">
      <xdr:nvCxnSpPr>
        <xdr:cNvPr id="79" name="直線コネクタ 78"/>
        <xdr:cNvCxnSpPr/>
      </xdr:nvCxnSpPr>
      <xdr:spPr>
        <a:xfrm flipV="1">
          <a:off x="2565400" y="6471013"/>
          <a:ext cx="78994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20501</xdr:rowOff>
    </xdr:from>
    <xdr:to>
      <xdr:col>10</xdr:col>
      <xdr:colOff>165100</xdr:colOff>
      <xdr:row>38</xdr:row>
      <xdr:rowOff>122101</xdr:rowOff>
    </xdr:to>
    <xdr:sp macro="" textlink="">
      <xdr:nvSpPr>
        <xdr:cNvPr id="80" name="楕円 79"/>
        <xdr:cNvSpPr/>
      </xdr:nvSpPr>
      <xdr:spPr>
        <a:xfrm>
          <a:off x="1739900" y="639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71301</xdr:rowOff>
    </xdr:from>
    <xdr:to>
      <xdr:col>15</xdr:col>
      <xdr:colOff>50800</xdr:colOff>
      <xdr:row>38</xdr:row>
      <xdr:rowOff>103959</xdr:rowOff>
    </xdr:to>
    <xdr:cxnSp macro="">
      <xdr:nvCxnSpPr>
        <xdr:cNvPr id="81" name="直線コネクタ 80"/>
        <xdr:cNvCxnSpPr/>
      </xdr:nvCxnSpPr>
      <xdr:spPr>
        <a:xfrm>
          <a:off x="1790700" y="6441621"/>
          <a:ext cx="7747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19430</xdr:rowOff>
    </xdr:from>
    <xdr:ext cx="405111" cy="259045"/>
    <xdr:sp macro="" textlink="">
      <xdr:nvSpPr>
        <xdr:cNvPr id="82" name="n_1aveValue【図書館】&#10;有形固定資産減価償却率"/>
        <xdr:cNvSpPr txBox="1"/>
      </xdr:nvSpPr>
      <xdr:spPr>
        <a:xfrm>
          <a:off x="3170564" y="605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153324</xdr:rowOff>
    </xdr:from>
    <xdr:ext cx="405111" cy="259045"/>
    <xdr:sp macro="" textlink="">
      <xdr:nvSpPr>
        <xdr:cNvPr id="83" name="n_2aveValue【図書館】&#10;有形固定資産減価償却率"/>
        <xdr:cNvSpPr txBox="1"/>
      </xdr:nvSpPr>
      <xdr:spPr>
        <a:xfrm>
          <a:off x="2385704" y="6020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97807</xdr:rowOff>
    </xdr:from>
    <xdr:ext cx="405111" cy="259045"/>
    <xdr:sp macro="" textlink="">
      <xdr:nvSpPr>
        <xdr:cNvPr id="84" name="n_3aveValue【図書館】&#10;有形固定資産減価償却率"/>
        <xdr:cNvSpPr txBox="1"/>
      </xdr:nvSpPr>
      <xdr:spPr>
        <a:xfrm>
          <a:off x="1611004"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19430</xdr:rowOff>
    </xdr:from>
    <xdr:ext cx="405111" cy="259045"/>
    <xdr:sp macro="" textlink="">
      <xdr:nvSpPr>
        <xdr:cNvPr id="85" name="n_4aveValue【図書館】&#10;有形固定資産減価償却率"/>
        <xdr:cNvSpPr txBox="1"/>
      </xdr:nvSpPr>
      <xdr:spPr>
        <a:xfrm>
          <a:off x="836304" y="5886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142620</xdr:rowOff>
    </xdr:from>
    <xdr:ext cx="405111" cy="259045"/>
    <xdr:sp macro="" textlink="">
      <xdr:nvSpPr>
        <xdr:cNvPr id="86" name="n_1mainValue【図書館】&#10;有形固定資産減価償却率"/>
        <xdr:cNvSpPr txBox="1"/>
      </xdr:nvSpPr>
      <xdr:spPr>
        <a:xfrm>
          <a:off x="3170564" y="6512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145886</xdr:rowOff>
    </xdr:from>
    <xdr:ext cx="405111" cy="259045"/>
    <xdr:sp macro="" textlink="">
      <xdr:nvSpPr>
        <xdr:cNvPr id="87" name="n_2mainValue【図書館】&#10;有形固定資産減価償却率"/>
        <xdr:cNvSpPr txBox="1"/>
      </xdr:nvSpPr>
      <xdr:spPr>
        <a:xfrm>
          <a:off x="2385704" y="6516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113228</xdr:rowOff>
    </xdr:from>
    <xdr:ext cx="405111" cy="259045"/>
    <xdr:sp macro="" textlink="">
      <xdr:nvSpPr>
        <xdr:cNvPr id="88" name="n_3mainValue【図書館】&#10;有形固定資産減価償却率"/>
        <xdr:cNvSpPr txBox="1"/>
      </xdr:nvSpPr>
      <xdr:spPr>
        <a:xfrm>
          <a:off x="1611004" y="6483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99" name="直線コネクタ 98"/>
        <xdr:cNvCxnSpPr/>
      </xdr:nvCxnSpPr>
      <xdr:spPr>
        <a:xfrm>
          <a:off x="5826760" y="71742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0" name="テキスト ボックス 99"/>
        <xdr:cNvSpPr txBox="1"/>
      </xdr:nvSpPr>
      <xdr:spPr>
        <a:xfrm>
          <a:off x="5405301" y="70358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1" name="直線コネクタ 100"/>
        <xdr:cNvCxnSpPr/>
      </xdr:nvCxnSpPr>
      <xdr:spPr>
        <a:xfrm>
          <a:off x="5826760" y="68922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2" name="テキスト ボックス 101"/>
        <xdr:cNvSpPr txBox="1"/>
      </xdr:nvSpPr>
      <xdr:spPr>
        <a:xfrm>
          <a:off x="5405301" y="6753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3" name="直線コネクタ 102"/>
        <xdr:cNvCxnSpPr/>
      </xdr:nvCxnSpPr>
      <xdr:spPr>
        <a:xfrm>
          <a:off x="5826760" y="6614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105427</xdr:rowOff>
    </xdr:from>
    <xdr:ext cx="467179" cy="259045"/>
    <xdr:sp macro="" textlink="">
      <xdr:nvSpPr>
        <xdr:cNvPr id="104" name="テキスト ボックス 103"/>
        <xdr:cNvSpPr txBox="1"/>
      </xdr:nvSpPr>
      <xdr:spPr>
        <a:xfrm>
          <a:off x="5405301" y="6475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07" name="直線コネクタ 106"/>
        <xdr:cNvCxnSpPr/>
      </xdr:nvCxnSpPr>
      <xdr:spPr>
        <a:xfrm>
          <a:off x="5826760" y="6054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48277</xdr:rowOff>
    </xdr:from>
    <xdr:ext cx="467179" cy="259045"/>
    <xdr:sp macro="" textlink="">
      <xdr:nvSpPr>
        <xdr:cNvPr id="108" name="テキスト ボックス 107"/>
        <xdr:cNvSpPr txBox="1"/>
      </xdr:nvSpPr>
      <xdr:spPr>
        <a:xfrm>
          <a:off x="5405301" y="5915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9" name="直線コネクタ 108"/>
        <xdr:cNvCxnSpPr/>
      </xdr:nvCxnSpPr>
      <xdr:spPr>
        <a:xfrm>
          <a:off x="5826760" y="5775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10" name="テキスト ボックス 109"/>
        <xdr:cNvSpPr txBox="1"/>
      </xdr:nvSpPr>
      <xdr:spPr>
        <a:xfrm>
          <a:off x="5405301" y="5637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1" name="直線コネクタ 110"/>
        <xdr:cNvCxnSpPr/>
      </xdr:nvCxnSpPr>
      <xdr:spPr>
        <a:xfrm>
          <a:off x="5826760" y="5497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162577</xdr:rowOff>
    </xdr:from>
    <xdr:ext cx="467179" cy="259045"/>
    <xdr:sp macro="" textlink="">
      <xdr:nvSpPr>
        <xdr:cNvPr id="112" name="テキスト ボックス 111"/>
        <xdr:cNvSpPr txBox="1"/>
      </xdr:nvSpPr>
      <xdr:spPr>
        <a:xfrm>
          <a:off x="5405301" y="5359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4" name="テキスト ボックス 113"/>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142875</xdr:rowOff>
    </xdr:from>
    <xdr:to>
      <xdr:col>54</xdr:col>
      <xdr:colOff>189865</xdr:colOff>
      <xdr:row>41</xdr:row>
      <xdr:rowOff>161925</xdr:rowOff>
    </xdr:to>
    <xdr:cxnSp macro="">
      <xdr:nvCxnSpPr>
        <xdr:cNvPr id="116" name="直線コネクタ 115"/>
        <xdr:cNvCxnSpPr/>
      </xdr:nvCxnSpPr>
      <xdr:spPr>
        <a:xfrm flipV="1">
          <a:off x="9219565" y="5674995"/>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165752</xdr:rowOff>
    </xdr:from>
    <xdr:ext cx="469744" cy="259045"/>
    <xdr:sp macro="" textlink="">
      <xdr:nvSpPr>
        <xdr:cNvPr id="117" name="【図書館】&#10;一人当たり面積最小値テキスト"/>
        <xdr:cNvSpPr txBox="1"/>
      </xdr:nvSpPr>
      <xdr:spPr>
        <a:xfrm>
          <a:off x="9258300" y="7038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161925</xdr:rowOff>
    </xdr:from>
    <xdr:to>
      <xdr:col>55</xdr:col>
      <xdr:colOff>88900</xdr:colOff>
      <xdr:row>41</xdr:row>
      <xdr:rowOff>161925</xdr:rowOff>
    </xdr:to>
    <xdr:cxnSp macro="">
      <xdr:nvCxnSpPr>
        <xdr:cNvPr id="118" name="直線コネクタ 117"/>
        <xdr:cNvCxnSpPr/>
      </xdr:nvCxnSpPr>
      <xdr:spPr>
        <a:xfrm>
          <a:off x="9154160" y="70351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89552</xdr:rowOff>
    </xdr:from>
    <xdr:ext cx="469744" cy="259045"/>
    <xdr:sp macro="" textlink="">
      <xdr:nvSpPr>
        <xdr:cNvPr id="119" name="【図書館】&#10;一人当たり面積最大値テキスト"/>
        <xdr:cNvSpPr txBox="1"/>
      </xdr:nvSpPr>
      <xdr:spPr>
        <a:xfrm>
          <a:off x="9258300" y="5454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142875</xdr:rowOff>
    </xdr:from>
    <xdr:to>
      <xdr:col>55</xdr:col>
      <xdr:colOff>88900</xdr:colOff>
      <xdr:row>33</xdr:row>
      <xdr:rowOff>142875</xdr:rowOff>
    </xdr:to>
    <xdr:cxnSp macro="">
      <xdr:nvCxnSpPr>
        <xdr:cNvPr id="120" name="直線コネクタ 119"/>
        <xdr:cNvCxnSpPr/>
      </xdr:nvCxnSpPr>
      <xdr:spPr>
        <a:xfrm>
          <a:off x="9154160" y="56749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29227</xdr:rowOff>
    </xdr:from>
    <xdr:ext cx="469744" cy="259045"/>
    <xdr:sp macro="" textlink="">
      <xdr:nvSpPr>
        <xdr:cNvPr id="121" name="【図書館】&#10;一人当たり面積平均値テキスト"/>
        <xdr:cNvSpPr txBox="1"/>
      </xdr:nvSpPr>
      <xdr:spPr>
        <a:xfrm>
          <a:off x="9258300" y="6399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xdr:rowOff>
    </xdr:from>
    <xdr:to>
      <xdr:col>55</xdr:col>
      <xdr:colOff>50800</xdr:colOff>
      <xdr:row>39</xdr:row>
      <xdr:rowOff>107950</xdr:rowOff>
    </xdr:to>
    <xdr:sp macro="" textlink="">
      <xdr:nvSpPr>
        <xdr:cNvPr id="122" name="フローチャート: 判断 121"/>
        <xdr:cNvSpPr/>
      </xdr:nvSpPr>
      <xdr:spPr>
        <a:xfrm>
          <a:off x="9192260" y="65443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23" name="フローチャート: 判断 122"/>
        <xdr:cNvSpPr/>
      </xdr:nvSpPr>
      <xdr:spPr>
        <a:xfrm>
          <a:off x="8445500" y="6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63500</xdr:rowOff>
    </xdr:from>
    <xdr:to>
      <xdr:col>46</xdr:col>
      <xdr:colOff>38100</xdr:colOff>
      <xdr:row>39</xdr:row>
      <xdr:rowOff>165100</xdr:rowOff>
    </xdr:to>
    <xdr:sp macro="" textlink="">
      <xdr:nvSpPr>
        <xdr:cNvPr id="124" name="フローチャート: 判断 123"/>
        <xdr:cNvSpPr/>
      </xdr:nvSpPr>
      <xdr:spPr>
        <a:xfrm>
          <a:off x="7670800" y="66014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15875</xdr:rowOff>
    </xdr:from>
    <xdr:to>
      <xdr:col>41</xdr:col>
      <xdr:colOff>101600</xdr:colOff>
      <xdr:row>39</xdr:row>
      <xdr:rowOff>117475</xdr:rowOff>
    </xdr:to>
    <xdr:sp macro="" textlink="">
      <xdr:nvSpPr>
        <xdr:cNvPr id="125" name="フローチャート: 判断 124"/>
        <xdr:cNvSpPr/>
      </xdr:nvSpPr>
      <xdr:spPr>
        <a:xfrm>
          <a:off x="6873240" y="655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111125</xdr:rowOff>
    </xdr:from>
    <xdr:to>
      <xdr:col>36</xdr:col>
      <xdr:colOff>165100</xdr:colOff>
      <xdr:row>39</xdr:row>
      <xdr:rowOff>41275</xdr:rowOff>
    </xdr:to>
    <xdr:sp macro="" textlink="">
      <xdr:nvSpPr>
        <xdr:cNvPr id="126" name="フローチャート: 判断 125"/>
        <xdr:cNvSpPr/>
      </xdr:nvSpPr>
      <xdr:spPr>
        <a:xfrm>
          <a:off x="6098540" y="64814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168275</xdr:rowOff>
    </xdr:from>
    <xdr:to>
      <xdr:col>55</xdr:col>
      <xdr:colOff>50800</xdr:colOff>
      <xdr:row>41</xdr:row>
      <xdr:rowOff>98425</xdr:rowOff>
    </xdr:to>
    <xdr:sp macro="" textlink="">
      <xdr:nvSpPr>
        <xdr:cNvPr id="132" name="楕円 131"/>
        <xdr:cNvSpPr/>
      </xdr:nvSpPr>
      <xdr:spPr>
        <a:xfrm>
          <a:off x="9192260" y="68738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83202</xdr:rowOff>
    </xdr:from>
    <xdr:ext cx="469744" cy="259045"/>
    <xdr:sp macro="" textlink="">
      <xdr:nvSpPr>
        <xdr:cNvPr id="133" name="【図書館】&#10;一人当たり面積該当値テキスト"/>
        <xdr:cNvSpPr txBox="1"/>
      </xdr:nvSpPr>
      <xdr:spPr>
        <a:xfrm>
          <a:off x="9258300" y="6788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158750</xdr:rowOff>
    </xdr:from>
    <xdr:to>
      <xdr:col>50</xdr:col>
      <xdr:colOff>165100</xdr:colOff>
      <xdr:row>41</xdr:row>
      <xdr:rowOff>88900</xdr:rowOff>
    </xdr:to>
    <xdr:sp macro="" textlink="">
      <xdr:nvSpPr>
        <xdr:cNvPr id="134" name="楕円 133"/>
        <xdr:cNvSpPr/>
      </xdr:nvSpPr>
      <xdr:spPr>
        <a:xfrm>
          <a:off x="8445500" y="68643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38100</xdr:rowOff>
    </xdr:from>
    <xdr:to>
      <xdr:col>55</xdr:col>
      <xdr:colOff>0</xdr:colOff>
      <xdr:row>41</xdr:row>
      <xdr:rowOff>47625</xdr:rowOff>
    </xdr:to>
    <xdr:cxnSp macro="">
      <xdr:nvCxnSpPr>
        <xdr:cNvPr id="135" name="直線コネクタ 134"/>
        <xdr:cNvCxnSpPr/>
      </xdr:nvCxnSpPr>
      <xdr:spPr>
        <a:xfrm>
          <a:off x="8496300" y="6911340"/>
          <a:ext cx="7239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158750</xdr:rowOff>
    </xdr:from>
    <xdr:to>
      <xdr:col>46</xdr:col>
      <xdr:colOff>38100</xdr:colOff>
      <xdr:row>41</xdr:row>
      <xdr:rowOff>88900</xdr:rowOff>
    </xdr:to>
    <xdr:sp macro="" textlink="">
      <xdr:nvSpPr>
        <xdr:cNvPr id="136" name="楕円 135"/>
        <xdr:cNvSpPr/>
      </xdr:nvSpPr>
      <xdr:spPr>
        <a:xfrm>
          <a:off x="7670800" y="68643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38100</xdr:rowOff>
    </xdr:from>
    <xdr:to>
      <xdr:col>50</xdr:col>
      <xdr:colOff>114300</xdr:colOff>
      <xdr:row>41</xdr:row>
      <xdr:rowOff>38100</xdr:rowOff>
    </xdr:to>
    <xdr:cxnSp macro="">
      <xdr:nvCxnSpPr>
        <xdr:cNvPr id="137" name="直線コネクタ 136"/>
        <xdr:cNvCxnSpPr/>
      </xdr:nvCxnSpPr>
      <xdr:spPr>
        <a:xfrm>
          <a:off x="7713980" y="691134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168275</xdr:rowOff>
    </xdr:from>
    <xdr:to>
      <xdr:col>41</xdr:col>
      <xdr:colOff>101600</xdr:colOff>
      <xdr:row>41</xdr:row>
      <xdr:rowOff>98425</xdr:rowOff>
    </xdr:to>
    <xdr:sp macro="" textlink="">
      <xdr:nvSpPr>
        <xdr:cNvPr id="138" name="楕円 137"/>
        <xdr:cNvSpPr/>
      </xdr:nvSpPr>
      <xdr:spPr>
        <a:xfrm>
          <a:off x="6873240" y="68738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38100</xdr:rowOff>
    </xdr:from>
    <xdr:to>
      <xdr:col>45</xdr:col>
      <xdr:colOff>177800</xdr:colOff>
      <xdr:row>41</xdr:row>
      <xdr:rowOff>47625</xdr:rowOff>
    </xdr:to>
    <xdr:cxnSp macro="">
      <xdr:nvCxnSpPr>
        <xdr:cNvPr id="139" name="直線コネクタ 138"/>
        <xdr:cNvCxnSpPr/>
      </xdr:nvCxnSpPr>
      <xdr:spPr>
        <a:xfrm flipV="1">
          <a:off x="6924040" y="6911340"/>
          <a:ext cx="78994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162577</xdr:rowOff>
    </xdr:from>
    <xdr:ext cx="469744" cy="259045"/>
    <xdr:sp macro="" textlink="">
      <xdr:nvSpPr>
        <xdr:cNvPr id="140" name="n_1aveValue【図書館】&#10;一人当たり面積"/>
        <xdr:cNvSpPr txBox="1"/>
      </xdr:nvSpPr>
      <xdr:spPr>
        <a:xfrm>
          <a:off x="8271587" y="636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10177</xdr:rowOff>
    </xdr:from>
    <xdr:ext cx="469744" cy="259045"/>
    <xdr:sp macro="" textlink="">
      <xdr:nvSpPr>
        <xdr:cNvPr id="141" name="n_2aveValue【図書館】&#10;一人当たり面積"/>
        <xdr:cNvSpPr txBox="1"/>
      </xdr:nvSpPr>
      <xdr:spPr>
        <a:xfrm>
          <a:off x="7509587" y="638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134002</xdr:rowOff>
    </xdr:from>
    <xdr:ext cx="469744" cy="259045"/>
    <xdr:sp macro="" textlink="">
      <xdr:nvSpPr>
        <xdr:cNvPr id="142" name="n_3aveValue【図書館】&#10;一人当たり面積"/>
        <xdr:cNvSpPr txBox="1"/>
      </xdr:nvSpPr>
      <xdr:spPr>
        <a:xfrm>
          <a:off x="6712027" y="633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57802</xdr:rowOff>
    </xdr:from>
    <xdr:ext cx="469744" cy="259045"/>
    <xdr:sp macro="" textlink="">
      <xdr:nvSpPr>
        <xdr:cNvPr id="143" name="n_4aveValue【図書館】&#10;一人当たり面積"/>
        <xdr:cNvSpPr txBox="1"/>
      </xdr:nvSpPr>
      <xdr:spPr>
        <a:xfrm>
          <a:off x="5937327" y="6260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80027</xdr:rowOff>
    </xdr:from>
    <xdr:ext cx="469744" cy="259045"/>
    <xdr:sp macro="" textlink="">
      <xdr:nvSpPr>
        <xdr:cNvPr id="144" name="n_1mainValue【図書館】&#10;一人当たり面積"/>
        <xdr:cNvSpPr txBox="1"/>
      </xdr:nvSpPr>
      <xdr:spPr>
        <a:xfrm>
          <a:off x="827158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80027</xdr:rowOff>
    </xdr:from>
    <xdr:ext cx="469744" cy="259045"/>
    <xdr:sp macro="" textlink="">
      <xdr:nvSpPr>
        <xdr:cNvPr id="145" name="n_2mainValue【図書館】&#10;一人当たり面積"/>
        <xdr:cNvSpPr txBox="1"/>
      </xdr:nvSpPr>
      <xdr:spPr>
        <a:xfrm>
          <a:off x="750958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89552</xdr:rowOff>
    </xdr:from>
    <xdr:ext cx="469744" cy="259045"/>
    <xdr:sp macro="" textlink="">
      <xdr:nvSpPr>
        <xdr:cNvPr id="146" name="n_3mainValue【図書館】&#10;一人当たり面積"/>
        <xdr:cNvSpPr txBox="1"/>
      </xdr:nvSpPr>
      <xdr:spPr>
        <a:xfrm>
          <a:off x="6712027" y="6962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8" name="直線コネクタ 157"/>
        <xdr:cNvCxnSpPr/>
      </xdr:nvCxnSpPr>
      <xdr:spPr>
        <a:xfrm>
          <a:off x="67056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59" name="テキスト ボックス 158"/>
        <xdr:cNvSpPr txBox="1"/>
      </xdr:nvSpPr>
      <xdr:spPr>
        <a:xfrm>
          <a:off x="27196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0" name="直線コネクタ 159"/>
        <xdr:cNvCxnSpPr/>
      </xdr:nvCxnSpPr>
      <xdr:spPr>
        <a:xfrm>
          <a:off x="67056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1" name="テキスト ボックス 160"/>
        <xdr:cNvSpPr txBox="1"/>
      </xdr:nvSpPr>
      <xdr:spPr>
        <a:xfrm>
          <a:off x="33608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2" name="直線コネクタ 161"/>
        <xdr:cNvCxnSpPr/>
      </xdr:nvCxnSpPr>
      <xdr:spPr>
        <a:xfrm>
          <a:off x="67056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3" name="テキスト ボックス 162"/>
        <xdr:cNvSpPr txBox="1"/>
      </xdr:nvSpPr>
      <xdr:spPr>
        <a:xfrm>
          <a:off x="33608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4" name="直線コネクタ 163"/>
        <xdr:cNvCxnSpPr/>
      </xdr:nvCxnSpPr>
      <xdr:spPr>
        <a:xfrm>
          <a:off x="67056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5" name="テキスト ボックス 164"/>
        <xdr:cNvSpPr txBox="1"/>
      </xdr:nvSpPr>
      <xdr:spPr>
        <a:xfrm>
          <a:off x="33608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7" name="テキスト ボックス 166"/>
        <xdr:cNvSpPr txBox="1"/>
      </xdr:nvSpPr>
      <xdr:spPr>
        <a:xfrm>
          <a:off x="33608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148590</xdr:rowOff>
    </xdr:from>
    <xdr:to>
      <xdr:col>24</xdr:col>
      <xdr:colOff>62865</xdr:colOff>
      <xdr:row>63</xdr:row>
      <xdr:rowOff>157734</xdr:rowOff>
    </xdr:to>
    <xdr:cxnSp macro="">
      <xdr:nvCxnSpPr>
        <xdr:cNvPr id="169" name="直線コネクタ 168"/>
        <xdr:cNvCxnSpPr/>
      </xdr:nvCxnSpPr>
      <xdr:spPr>
        <a:xfrm flipV="1">
          <a:off x="4086225" y="9536430"/>
          <a:ext cx="0" cy="118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161561</xdr:rowOff>
    </xdr:from>
    <xdr:ext cx="405111" cy="259045"/>
    <xdr:sp macro="" textlink="">
      <xdr:nvSpPr>
        <xdr:cNvPr id="170" name="【体育館・プール】&#10;有形固定資産減価償却率最小値テキスト"/>
        <xdr:cNvSpPr txBox="1"/>
      </xdr:nvSpPr>
      <xdr:spPr>
        <a:xfrm>
          <a:off x="4124960" y="10722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157734</xdr:rowOff>
    </xdr:from>
    <xdr:to>
      <xdr:col>24</xdr:col>
      <xdr:colOff>152400</xdr:colOff>
      <xdr:row>63</xdr:row>
      <xdr:rowOff>157734</xdr:rowOff>
    </xdr:to>
    <xdr:cxnSp macro="">
      <xdr:nvCxnSpPr>
        <xdr:cNvPr id="171" name="直線コネクタ 170"/>
        <xdr:cNvCxnSpPr/>
      </xdr:nvCxnSpPr>
      <xdr:spPr>
        <a:xfrm>
          <a:off x="4020820" y="107190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95267</xdr:rowOff>
    </xdr:from>
    <xdr:ext cx="405111" cy="259045"/>
    <xdr:sp macro="" textlink="">
      <xdr:nvSpPr>
        <xdr:cNvPr id="172" name="【体育館・プール】&#10;有形固定資産減価償却率最大値テキスト"/>
        <xdr:cNvSpPr txBox="1"/>
      </xdr:nvSpPr>
      <xdr:spPr>
        <a:xfrm>
          <a:off x="4124960" y="9315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148590</xdr:rowOff>
    </xdr:from>
    <xdr:to>
      <xdr:col>24</xdr:col>
      <xdr:colOff>152400</xdr:colOff>
      <xdr:row>56</xdr:row>
      <xdr:rowOff>148590</xdr:rowOff>
    </xdr:to>
    <xdr:cxnSp macro="">
      <xdr:nvCxnSpPr>
        <xdr:cNvPr id="173" name="直線コネクタ 172"/>
        <xdr:cNvCxnSpPr/>
      </xdr:nvCxnSpPr>
      <xdr:spPr>
        <a:xfrm>
          <a:off x="4020820" y="95364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102379</xdr:rowOff>
    </xdr:from>
    <xdr:ext cx="405111" cy="259045"/>
    <xdr:sp macro="" textlink="">
      <xdr:nvSpPr>
        <xdr:cNvPr id="174" name="【体育館・プール】&#10;有形固定資産減価償却率平均値テキスト"/>
        <xdr:cNvSpPr txBox="1"/>
      </xdr:nvSpPr>
      <xdr:spPr>
        <a:xfrm>
          <a:off x="4124960" y="98254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79502</xdr:rowOff>
    </xdr:from>
    <xdr:to>
      <xdr:col>24</xdr:col>
      <xdr:colOff>114300</xdr:colOff>
      <xdr:row>60</xdr:row>
      <xdr:rowOff>9652</xdr:rowOff>
    </xdr:to>
    <xdr:sp macro="" textlink="">
      <xdr:nvSpPr>
        <xdr:cNvPr id="175" name="フローチャート: 判断 174"/>
        <xdr:cNvSpPr/>
      </xdr:nvSpPr>
      <xdr:spPr>
        <a:xfrm>
          <a:off x="4036060" y="99702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166370</xdr:rowOff>
    </xdr:from>
    <xdr:to>
      <xdr:col>20</xdr:col>
      <xdr:colOff>38100</xdr:colOff>
      <xdr:row>59</xdr:row>
      <xdr:rowOff>96520</xdr:rowOff>
    </xdr:to>
    <xdr:sp macro="" textlink="">
      <xdr:nvSpPr>
        <xdr:cNvPr id="176" name="フローチャート: 判断 175"/>
        <xdr:cNvSpPr/>
      </xdr:nvSpPr>
      <xdr:spPr>
        <a:xfrm>
          <a:off x="3312160" y="98894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70358</xdr:rowOff>
    </xdr:from>
    <xdr:to>
      <xdr:col>15</xdr:col>
      <xdr:colOff>101600</xdr:colOff>
      <xdr:row>59</xdr:row>
      <xdr:rowOff>508</xdr:rowOff>
    </xdr:to>
    <xdr:sp macro="" textlink="">
      <xdr:nvSpPr>
        <xdr:cNvPr id="177" name="フローチャート: 判断 176"/>
        <xdr:cNvSpPr/>
      </xdr:nvSpPr>
      <xdr:spPr>
        <a:xfrm>
          <a:off x="2514600" y="97934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47498</xdr:rowOff>
    </xdr:from>
    <xdr:to>
      <xdr:col>10</xdr:col>
      <xdr:colOff>165100</xdr:colOff>
      <xdr:row>58</xdr:row>
      <xdr:rowOff>149098</xdr:rowOff>
    </xdr:to>
    <xdr:sp macro="" textlink="">
      <xdr:nvSpPr>
        <xdr:cNvPr id="178" name="フローチャート: 判断 177"/>
        <xdr:cNvSpPr/>
      </xdr:nvSpPr>
      <xdr:spPr>
        <a:xfrm>
          <a:off x="1739900" y="9770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65786</xdr:rowOff>
    </xdr:from>
    <xdr:to>
      <xdr:col>6</xdr:col>
      <xdr:colOff>38100</xdr:colOff>
      <xdr:row>58</xdr:row>
      <xdr:rowOff>167386</xdr:rowOff>
    </xdr:to>
    <xdr:sp macro="" textlink="">
      <xdr:nvSpPr>
        <xdr:cNvPr id="179" name="フローチャート: 判断 178"/>
        <xdr:cNvSpPr/>
      </xdr:nvSpPr>
      <xdr:spPr>
        <a:xfrm>
          <a:off x="965200" y="978890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164084</xdr:rowOff>
    </xdr:from>
    <xdr:to>
      <xdr:col>24</xdr:col>
      <xdr:colOff>114300</xdr:colOff>
      <xdr:row>62</xdr:row>
      <xdr:rowOff>94234</xdr:rowOff>
    </xdr:to>
    <xdr:sp macro="" textlink="">
      <xdr:nvSpPr>
        <xdr:cNvPr id="185" name="楕円 184"/>
        <xdr:cNvSpPr/>
      </xdr:nvSpPr>
      <xdr:spPr>
        <a:xfrm>
          <a:off x="4036060" y="103901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142511</xdr:rowOff>
    </xdr:from>
    <xdr:ext cx="405111" cy="259045"/>
    <xdr:sp macro="" textlink="">
      <xdr:nvSpPr>
        <xdr:cNvPr id="186" name="【体育館・プール】&#10;有形固定資産減価償却率該当値テキスト"/>
        <xdr:cNvSpPr txBox="1"/>
      </xdr:nvSpPr>
      <xdr:spPr>
        <a:xfrm>
          <a:off x="4124960" y="1036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47498</xdr:rowOff>
    </xdr:from>
    <xdr:to>
      <xdr:col>20</xdr:col>
      <xdr:colOff>38100</xdr:colOff>
      <xdr:row>62</xdr:row>
      <xdr:rowOff>149098</xdr:rowOff>
    </xdr:to>
    <xdr:sp macro="" textlink="">
      <xdr:nvSpPr>
        <xdr:cNvPr id="187" name="楕円 186"/>
        <xdr:cNvSpPr/>
      </xdr:nvSpPr>
      <xdr:spPr>
        <a:xfrm>
          <a:off x="3312160" y="1044117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43434</xdr:rowOff>
    </xdr:from>
    <xdr:to>
      <xdr:col>24</xdr:col>
      <xdr:colOff>63500</xdr:colOff>
      <xdr:row>62</xdr:row>
      <xdr:rowOff>98298</xdr:rowOff>
    </xdr:to>
    <xdr:cxnSp macro="">
      <xdr:nvCxnSpPr>
        <xdr:cNvPr id="188" name="直線コネクタ 187"/>
        <xdr:cNvCxnSpPr/>
      </xdr:nvCxnSpPr>
      <xdr:spPr>
        <a:xfrm flipV="1">
          <a:off x="3355340" y="10437114"/>
          <a:ext cx="73152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52070</xdr:rowOff>
    </xdr:from>
    <xdr:to>
      <xdr:col>15</xdr:col>
      <xdr:colOff>101600</xdr:colOff>
      <xdr:row>62</xdr:row>
      <xdr:rowOff>153670</xdr:rowOff>
    </xdr:to>
    <xdr:sp macro="" textlink="">
      <xdr:nvSpPr>
        <xdr:cNvPr id="189" name="楕円 188"/>
        <xdr:cNvSpPr/>
      </xdr:nvSpPr>
      <xdr:spPr>
        <a:xfrm>
          <a:off x="2514600" y="104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98298</xdr:rowOff>
    </xdr:from>
    <xdr:to>
      <xdr:col>19</xdr:col>
      <xdr:colOff>177800</xdr:colOff>
      <xdr:row>62</xdr:row>
      <xdr:rowOff>102870</xdr:rowOff>
    </xdr:to>
    <xdr:cxnSp macro="">
      <xdr:nvCxnSpPr>
        <xdr:cNvPr id="190" name="直線コネクタ 189"/>
        <xdr:cNvCxnSpPr/>
      </xdr:nvCxnSpPr>
      <xdr:spPr>
        <a:xfrm flipV="1">
          <a:off x="2565400" y="10491978"/>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15494</xdr:rowOff>
    </xdr:from>
    <xdr:to>
      <xdr:col>10</xdr:col>
      <xdr:colOff>165100</xdr:colOff>
      <xdr:row>62</xdr:row>
      <xdr:rowOff>117094</xdr:rowOff>
    </xdr:to>
    <xdr:sp macro="" textlink="">
      <xdr:nvSpPr>
        <xdr:cNvPr id="191" name="楕円 190"/>
        <xdr:cNvSpPr/>
      </xdr:nvSpPr>
      <xdr:spPr>
        <a:xfrm>
          <a:off x="1739900" y="1040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66294</xdr:rowOff>
    </xdr:from>
    <xdr:to>
      <xdr:col>15</xdr:col>
      <xdr:colOff>50800</xdr:colOff>
      <xdr:row>62</xdr:row>
      <xdr:rowOff>102870</xdr:rowOff>
    </xdr:to>
    <xdr:cxnSp macro="">
      <xdr:nvCxnSpPr>
        <xdr:cNvPr id="192" name="直線コネクタ 191"/>
        <xdr:cNvCxnSpPr/>
      </xdr:nvCxnSpPr>
      <xdr:spPr>
        <a:xfrm>
          <a:off x="1790700" y="10459974"/>
          <a:ext cx="7747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113047</xdr:rowOff>
    </xdr:from>
    <xdr:ext cx="405111" cy="259045"/>
    <xdr:sp macro="" textlink="">
      <xdr:nvSpPr>
        <xdr:cNvPr id="193" name="n_1aveValue【体育館・プール】&#10;有形固定資産減価償却率"/>
        <xdr:cNvSpPr txBox="1"/>
      </xdr:nvSpPr>
      <xdr:spPr>
        <a:xfrm>
          <a:off x="3170564"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17035</xdr:rowOff>
    </xdr:from>
    <xdr:ext cx="405111" cy="259045"/>
    <xdr:sp macro="" textlink="">
      <xdr:nvSpPr>
        <xdr:cNvPr id="194" name="n_2aveValue【体育館・プール】&#10;有形固定資産減価償却率"/>
        <xdr:cNvSpPr txBox="1"/>
      </xdr:nvSpPr>
      <xdr:spPr>
        <a:xfrm>
          <a:off x="2385704" y="9572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165625</xdr:rowOff>
    </xdr:from>
    <xdr:ext cx="405111" cy="259045"/>
    <xdr:sp macro="" textlink="">
      <xdr:nvSpPr>
        <xdr:cNvPr id="195" name="n_3aveValue【体育館・プール】&#10;有形固定資産減価償却率"/>
        <xdr:cNvSpPr txBox="1"/>
      </xdr:nvSpPr>
      <xdr:spPr>
        <a:xfrm>
          <a:off x="1611004" y="955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12463</xdr:rowOff>
    </xdr:from>
    <xdr:ext cx="405111" cy="259045"/>
    <xdr:sp macro="" textlink="">
      <xdr:nvSpPr>
        <xdr:cNvPr id="196" name="n_4aveValue【体育館・プール】&#10;有形固定資産減価償却率"/>
        <xdr:cNvSpPr txBox="1"/>
      </xdr:nvSpPr>
      <xdr:spPr>
        <a:xfrm>
          <a:off x="836304" y="956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140225</xdr:rowOff>
    </xdr:from>
    <xdr:ext cx="405111" cy="259045"/>
    <xdr:sp macro="" textlink="">
      <xdr:nvSpPr>
        <xdr:cNvPr id="197" name="n_1mainValue【体育館・プール】&#10;有形固定資産減価償却率"/>
        <xdr:cNvSpPr txBox="1"/>
      </xdr:nvSpPr>
      <xdr:spPr>
        <a:xfrm>
          <a:off x="3170564" y="10533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144797</xdr:rowOff>
    </xdr:from>
    <xdr:ext cx="405111" cy="259045"/>
    <xdr:sp macro="" textlink="">
      <xdr:nvSpPr>
        <xdr:cNvPr id="198" name="n_2mainValue【体育館・プール】&#10;有形固定資産減価償却率"/>
        <xdr:cNvSpPr txBox="1"/>
      </xdr:nvSpPr>
      <xdr:spPr>
        <a:xfrm>
          <a:off x="2385704" y="1053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108221</xdr:rowOff>
    </xdr:from>
    <xdr:ext cx="405111" cy="259045"/>
    <xdr:sp macro="" textlink="">
      <xdr:nvSpPr>
        <xdr:cNvPr id="199" name="n_3mainValue【体育館・プール】&#10;有形固定資産減価償却率"/>
        <xdr:cNvSpPr txBox="1"/>
      </xdr:nvSpPr>
      <xdr:spPr>
        <a:xfrm>
          <a:off x="1611004" y="10501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0" name="正方形/長方形 199"/>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1" name="正方形/長方形 200"/>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2" name="正方形/長方形 201"/>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3" name="正方形/長方形 202"/>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4" name="正方形/長方形 203"/>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5" name="正方形/長方形 204"/>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6" name="正方形/長方形 205"/>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7" name="正方形/長方形 206"/>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8" name="テキスト ボックス 207"/>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9" name="直線コネクタ 208"/>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0" name="直線コネクタ 209"/>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1" name="テキスト ボックス 210"/>
        <xdr:cNvSpPr txBox="1"/>
      </xdr:nvSpPr>
      <xdr:spPr>
        <a:xfrm>
          <a:off x="54053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2" name="直線コネクタ 211"/>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3" name="テキスト ボックス 212"/>
        <xdr:cNvSpPr txBox="1"/>
      </xdr:nvSpPr>
      <xdr:spPr>
        <a:xfrm>
          <a:off x="540530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4" name="直線コネクタ 213"/>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5" name="テキスト ボックス 214"/>
        <xdr:cNvSpPr txBox="1"/>
      </xdr:nvSpPr>
      <xdr:spPr>
        <a:xfrm>
          <a:off x="540530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6" name="直線コネクタ 215"/>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17" name="テキスト ボックス 216"/>
        <xdr:cNvSpPr txBox="1"/>
      </xdr:nvSpPr>
      <xdr:spPr>
        <a:xfrm>
          <a:off x="540530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8" name="直線コネクタ 217"/>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9" name="テキスト ボックス 218"/>
        <xdr:cNvSpPr txBox="1"/>
      </xdr:nvSpPr>
      <xdr:spPr>
        <a:xfrm>
          <a:off x="540530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0" name="直線コネクタ 219"/>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1" name="テキスト ボックス 220"/>
        <xdr:cNvSpPr txBox="1"/>
      </xdr:nvSpPr>
      <xdr:spPr>
        <a:xfrm>
          <a:off x="54053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75112</xdr:rowOff>
    </xdr:from>
    <xdr:to>
      <xdr:col>54</xdr:col>
      <xdr:colOff>189865</xdr:colOff>
      <xdr:row>64</xdr:row>
      <xdr:rowOff>88174</xdr:rowOff>
    </xdr:to>
    <xdr:cxnSp macro="">
      <xdr:nvCxnSpPr>
        <xdr:cNvPr id="225" name="直線コネクタ 224"/>
        <xdr:cNvCxnSpPr/>
      </xdr:nvCxnSpPr>
      <xdr:spPr>
        <a:xfrm flipV="1">
          <a:off x="9219565" y="9462952"/>
          <a:ext cx="0" cy="1354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92001</xdr:rowOff>
    </xdr:from>
    <xdr:ext cx="469744" cy="259045"/>
    <xdr:sp macro="" textlink="">
      <xdr:nvSpPr>
        <xdr:cNvPr id="226" name="【体育館・プール】&#10;一人当たり面積最小値テキスト"/>
        <xdr:cNvSpPr txBox="1"/>
      </xdr:nvSpPr>
      <xdr:spPr>
        <a:xfrm>
          <a:off x="9258300" y="1082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88174</xdr:rowOff>
    </xdr:from>
    <xdr:to>
      <xdr:col>55</xdr:col>
      <xdr:colOff>88900</xdr:colOff>
      <xdr:row>64</xdr:row>
      <xdr:rowOff>88174</xdr:rowOff>
    </xdr:to>
    <xdr:cxnSp macro="">
      <xdr:nvCxnSpPr>
        <xdr:cNvPr id="227" name="直線コネクタ 226"/>
        <xdr:cNvCxnSpPr/>
      </xdr:nvCxnSpPr>
      <xdr:spPr>
        <a:xfrm>
          <a:off x="9154160" y="108171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21789</xdr:rowOff>
    </xdr:from>
    <xdr:ext cx="469744" cy="259045"/>
    <xdr:sp macro="" textlink="">
      <xdr:nvSpPr>
        <xdr:cNvPr id="228" name="【体育館・プール】&#10;一人当たり面積最大値テキスト"/>
        <xdr:cNvSpPr txBox="1"/>
      </xdr:nvSpPr>
      <xdr:spPr>
        <a:xfrm>
          <a:off x="9258300" y="9241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75112</xdr:rowOff>
    </xdr:from>
    <xdr:to>
      <xdr:col>55</xdr:col>
      <xdr:colOff>88900</xdr:colOff>
      <xdr:row>56</xdr:row>
      <xdr:rowOff>75112</xdr:rowOff>
    </xdr:to>
    <xdr:cxnSp macro="">
      <xdr:nvCxnSpPr>
        <xdr:cNvPr id="229" name="直線コネクタ 228"/>
        <xdr:cNvCxnSpPr/>
      </xdr:nvCxnSpPr>
      <xdr:spPr>
        <a:xfrm>
          <a:off x="9154160" y="94629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1468</xdr:rowOff>
    </xdr:from>
    <xdr:ext cx="469744" cy="259045"/>
    <xdr:sp macro="" textlink="">
      <xdr:nvSpPr>
        <xdr:cNvPr id="230" name="【体育館・プール】&#10;一人当たり面積平均値テキスト"/>
        <xdr:cNvSpPr txBox="1"/>
      </xdr:nvSpPr>
      <xdr:spPr>
        <a:xfrm>
          <a:off x="9258300" y="10227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150041</xdr:rowOff>
    </xdr:from>
    <xdr:to>
      <xdr:col>55</xdr:col>
      <xdr:colOff>50800</xdr:colOff>
      <xdr:row>62</xdr:row>
      <xdr:rowOff>80191</xdr:rowOff>
    </xdr:to>
    <xdr:sp macro="" textlink="">
      <xdr:nvSpPr>
        <xdr:cNvPr id="231" name="フローチャート: 判断 230"/>
        <xdr:cNvSpPr/>
      </xdr:nvSpPr>
      <xdr:spPr>
        <a:xfrm>
          <a:off x="9192260" y="103760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135346</xdr:rowOff>
    </xdr:from>
    <xdr:to>
      <xdr:col>50</xdr:col>
      <xdr:colOff>165100</xdr:colOff>
      <xdr:row>62</xdr:row>
      <xdr:rowOff>65496</xdr:rowOff>
    </xdr:to>
    <xdr:sp macro="" textlink="">
      <xdr:nvSpPr>
        <xdr:cNvPr id="232" name="フローチャート: 判断 231"/>
        <xdr:cNvSpPr/>
      </xdr:nvSpPr>
      <xdr:spPr>
        <a:xfrm>
          <a:off x="8445500" y="103613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133713</xdr:rowOff>
    </xdr:from>
    <xdr:to>
      <xdr:col>46</xdr:col>
      <xdr:colOff>38100</xdr:colOff>
      <xdr:row>62</xdr:row>
      <xdr:rowOff>63863</xdr:rowOff>
    </xdr:to>
    <xdr:sp macro="" textlink="">
      <xdr:nvSpPr>
        <xdr:cNvPr id="233" name="フローチャート: 判断 232"/>
        <xdr:cNvSpPr/>
      </xdr:nvSpPr>
      <xdr:spPr>
        <a:xfrm>
          <a:off x="7670800" y="1035975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102688</xdr:rowOff>
    </xdr:from>
    <xdr:to>
      <xdr:col>41</xdr:col>
      <xdr:colOff>101600</xdr:colOff>
      <xdr:row>62</xdr:row>
      <xdr:rowOff>32838</xdr:rowOff>
    </xdr:to>
    <xdr:sp macro="" textlink="">
      <xdr:nvSpPr>
        <xdr:cNvPr id="234" name="フローチャート: 判断 233"/>
        <xdr:cNvSpPr/>
      </xdr:nvSpPr>
      <xdr:spPr>
        <a:xfrm>
          <a:off x="6873240" y="103287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92891</xdr:rowOff>
    </xdr:from>
    <xdr:to>
      <xdr:col>36</xdr:col>
      <xdr:colOff>165100</xdr:colOff>
      <xdr:row>62</xdr:row>
      <xdr:rowOff>23041</xdr:rowOff>
    </xdr:to>
    <xdr:sp macro="" textlink="">
      <xdr:nvSpPr>
        <xdr:cNvPr id="235" name="フローチャート: 判断 234"/>
        <xdr:cNvSpPr/>
      </xdr:nvSpPr>
      <xdr:spPr>
        <a:xfrm>
          <a:off x="6098540" y="103189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119017</xdr:rowOff>
    </xdr:from>
    <xdr:to>
      <xdr:col>55</xdr:col>
      <xdr:colOff>50800</xdr:colOff>
      <xdr:row>63</xdr:row>
      <xdr:rowOff>49167</xdr:rowOff>
    </xdr:to>
    <xdr:sp macro="" textlink="">
      <xdr:nvSpPr>
        <xdr:cNvPr id="241" name="楕円 240"/>
        <xdr:cNvSpPr/>
      </xdr:nvSpPr>
      <xdr:spPr>
        <a:xfrm>
          <a:off x="9192260" y="1051269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97444</xdr:rowOff>
    </xdr:from>
    <xdr:ext cx="469744" cy="259045"/>
    <xdr:sp macro="" textlink="">
      <xdr:nvSpPr>
        <xdr:cNvPr id="242" name="【体育館・プール】&#10;一人当たり面積該当値テキスト"/>
        <xdr:cNvSpPr txBox="1"/>
      </xdr:nvSpPr>
      <xdr:spPr>
        <a:xfrm>
          <a:off x="9258300" y="10491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101056</xdr:rowOff>
    </xdr:from>
    <xdr:to>
      <xdr:col>50</xdr:col>
      <xdr:colOff>165100</xdr:colOff>
      <xdr:row>63</xdr:row>
      <xdr:rowOff>31206</xdr:rowOff>
    </xdr:to>
    <xdr:sp macro="" textlink="">
      <xdr:nvSpPr>
        <xdr:cNvPr id="243" name="楕円 242"/>
        <xdr:cNvSpPr/>
      </xdr:nvSpPr>
      <xdr:spPr>
        <a:xfrm>
          <a:off x="8445500" y="104947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151856</xdr:rowOff>
    </xdr:from>
    <xdr:to>
      <xdr:col>55</xdr:col>
      <xdr:colOff>0</xdr:colOff>
      <xdr:row>62</xdr:row>
      <xdr:rowOff>169817</xdr:rowOff>
    </xdr:to>
    <xdr:cxnSp macro="">
      <xdr:nvCxnSpPr>
        <xdr:cNvPr id="244" name="直線コネクタ 243"/>
        <xdr:cNvCxnSpPr/>
      </xdr:nvCxnSpPr>
      <xdr:spPr>
        <a:xfrm>
          <a:off x="8496300" y="10545536"/>
          <a:ext cx="7239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101056</xdr:rowOff>
    </xdr:from>
    <xdr:to>
      <xdr:col>46</xdr:col>
      <xdr:colOff>38100</xdr:colOff>
      <xdr:row>63</xdr:row>
      <xdr:rowOff>31206</xdr:rowOff>
    </xdr:to>
    <xdr:sp macro="" textlink="">
      <xdr:nvSpPr>
        <xdr:cNvPr id="245" name="楕円 244"/>
        <xdr:cNvSpPr/>
      </xdr:nvSpPr>
      <xdr:spPr>
        <a:xfrm>
          <a:off x="7670800" y="1049473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151856</xdr:rowOff>
    </xdr:from>
    <xdr:to>
      <xdr:col>50</xdr:col>
      <xdr:colOff>114300</xdr:colOff>
      <xdr:row>62</xdr:row>
      <xdr:rowOff>151856</xdr:rowOff>
    </xdr:to>
    <xdr:cxnSp macro="">
      <xdr:nvCxnSpPr>
        <xdr:cNvPr id="246" name="直線コネクタ 245"/>
        <xdr:cNvCxnSpPr/>
      </xdr:nvCxnSpPr>
      <xdr:spPr>
        <a:xfrm>
          <a:off x="7713980" y="10545536"/>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101056</xdr:rowOff>
    </xdr:from>
    <xdr:to>
      <xdr:col>41</xdr:col>
      <xdr:colOff>101600</xdr:colOff>
      <xdr:row>63</xdr:row>
      <xdr:rowOff>31206</xdr:rowOff>
    </xdr:to>
    <xdr:sp macro="" textlink="">
      <xdr:nvSpPr>
        <xdr:cNvPr id="247" name="楕円 246"/>
        <xdr:cNvSpPr/>
      </xdr:nvSpPr>
      <xdr:spPr>
        <a:xfrm>
          <a:off x="6873240" y="104947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151856</xdr:rowOff>
    </xdr:from>
    <xdr:to>
      <xdr:col>45</xdr:col>
      <xdr:colOff>177800</xdr:colOff>
      <xdr:row>62</xdr:row>
      <xdr:rowOff>151856</xdr:rowOff>
    </xdr:to>
    <xdr:cxnSp macro="">
      <xdr:nvCxnSpPr>
        <xdr:cNvPr id="248" name="直線コネクタ 247"/>
        <xdr:cNvCxnSpPr/>
      </xdr:nvCxnSpPr>
      <xdr:spPr>
        <a:xfrm>
          <a:off x="6924040" y="10545536"/>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82023</xdr:rowOff>
    </xdr:from>
    <xdr:ext cx="469744" cy="259045"/>
    <xdr:sp macro="" textlink="">
      <xdr:nvSpPr>
        <xdr:cNvPr id="249" name="n_1aveValue【体育館・プール】&#10;一人当たり面積"/>
        <xdr:cNvSpPr txBox="1"/>
      </xdr:nvSpPr>
      <xdr:spPr>
        <a:xfrm>
          <a:off x="8271587" y="10140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80390</xdr:rowOff>
    </xdr:from>
    <xdr:ext cx="469744" cy="259045"/>
    <xdr:sp macro="" textlink="">
      <xdr:nvSpPr>
        <xdr:cNvPr id="250" name="n_2aveValue【体育館・プール】&#10;一人当たり面積"/>
        <xdr:cNvSpPr txBox="1"/>
      </xdr:nvSpPr>
      <xdr:spPr>
        <a:xfrm>
          <a:off x="7509587" y="1013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49365</xdr:rowOff>
    </xdr:from>
    <xdr:ext cx="469744" cy="259045"/>
    <xdr:sp macro="" textlink="">
      <xdr:nvSpPr>
        <xdr:cNvPr id="251" name="n_3aveValue【体育館・プール】&#10;一人当たり面積"/>
        <xdr:cNvSpPr txBox="1"/>
      </xdr:nvSpPr>
      <xdr:spPr>
        <a:xfrm>
          <a:off x="6712027" y="1010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39568</xdr:rowOff>
    </xdr:from>
    <xdr:ext cx="469744" cy="259045"/>
    <xdr:sp macro="" textlink="">
      <xdr:nvSpPr>
        <xdr:cNvPr id="252" name="n_4aveValue【体育館・プール】&#10;一人当たり面積"/>
        <xdr:cNvSpPr txBox="1"/>
      </xdr:nvSpPr>
      <xdr:spPr>
        <a:xfrm>
          <a:off x="5937327" y="10097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22333</xdr:rowOff>
    </xdr:from>
    <xdr:ext cx="469744" cy="259045"/>
    <xdr:sp macro="" textlink="">
      <xdr:nvSpPr>
        <xdr:cNvPr id="253" name="n_1mainValue【体育館・プール】&#10;一人当たり面積"/>
        <xdr:cNvSpPr txBox="1"/>
      </xdr:nvSpPr>
      <xdr:spPr>
        <a:xfrm>
          <a:off x="8271587" y="1058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22333</xdr:rowOff>
    </xdr:from>
    <xdr:ext cx="469744" cy="259045"/>
    <xdr:sp macro="" textlink="">
      <xdr:nvSpPr>
        <xdr:cNvPr id="254" name="n_2mainValue【体育館・プール】&#10;一人当たり面積"/>
        <xdr:cNvSpPr txBox="1"/>
      </xdr:nvSpPr>
      <xdr:spPr>
        <a:xfrm>
          <a:off x="7509587" y="1058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22333</xdr:rowOff>
    </xdr:from>
    <xdr:ext cx="469744" cy="259045"/>
    <xdr:sp macro="" textlink="">
      <xdr:nvSpPr>
        <xdr:cNvPr id="255" name="n_3mainValue【体育館・プール】&#10;一人当たり面積"/>
        <xdr:cNvSpPr txBox="1"/>
      </xdr:nvSpPr>
      <xdr:spPr>
        <a:xfrm>
          <a:off x="6712027" y="1058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6" name="正方形/長方形 255"/>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7" name="正方形/長方形 256"/>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8" name="正方形/長方形 257"/>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9" name="正方形/長方形 258"/>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0" name="正方形/長方形 259"/>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1" name="正方形/長方形 260"/>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2" name="正方形/長方形 261"/>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3" name="正方形/長方形 262"/>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4" name="テキスト ボックス 263"/>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5" name="直線コネクタ 264"/>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6" name="テキスト ボックス 265"/>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7" name="直線コネクタ 266"/>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8" name="テキスト ボックス 267"/>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9" name="直線コネクタ 268"/>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0" name="テキスト ボックス 269"/>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1" name="直線コネクタ 270"/>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2" name="テキスト ボックス 271"/>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3" name="直線コネクタ 272"/>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4" name="テキスト ボックス 273"/>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5" name="直線コネクタ 274"/>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6" name="テキスト ボックス 275"/>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7" name="直線コネクタ 276"/>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8" name="テキスト ボックス 277"/>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9"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55245</xdr:rowOff>
    </xdr:from>
    <xdr:to>
      <xdr:col>24</xdr:col>
      <xdr:colOff>62865</xdr:colOff>
      <xdr:row>86</xdr:row>
      <xdr:rowOff>106680</xdr:rowOff>
    </xdr:to>
    <xdr:cxnSp macro="">
      <xdr:nvCxnSpPr>
        <xdr:cNvPr id="280" name="直線コネクタ 279"/>
        <xdr:cNvCxnSpPr/>
      </xdr:nvCxnSpPr>
      <xdr:spPr>
        <a:xfrm flipV="1">
          <a:off x="4086225" y="12963525"/>
          <a:ext cx="0" cy="156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81" name="【福祉施設】&#10;有形固定資産減価償却率最小値テキスト"/>
        <xdr:cNvSpPr txBox="1"/>
      </xdr:nvSpPr>
      <xdr:spPr>
        <a:xfrm>
          <a:off x="4124960" y="1452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82" name="直線コネクタ 281"/>
        <xdr:cNvCxnSpPr/>
      </xdr:nvCxnSpPr>
      <xdr:spPr>
        <a:xfrm>
          <a:off x="4020820" y="145237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1922</xdr:rowOff>
    </xdr:from>
    <xdr:ext cx="405111" cy="259045"/>
    <xdr:sp macro="" textlink="">
      <xdr:nvSpPr>
        <xdr:cNvPr id="283" name="【福祉施設】&#10;有形固定資産減価償却率最大値テキスト"/>
        <xdr:cNvSpPr txBox="1"/>
      </xdr:nvSpPr>
      <xdr:spPr>
        <a:xfrm>
          <a:off x="4124960" y="12742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55245</xdr:rowOff>
    </xdr:from>
    <xdr:to>
      <xdr:col>24</xdr:col>
      <xdr:colOff>152400</xdr:colOff>
      <xdr:row>77</xdr:row>
      <xdr:rowOff>55245</xdr:rowOff>
    </xdr:to>
    <xdr:cxnSp macro="">
      <xdr:nvCxnSpPr>
        <xdr:cNvPr id="284" name="直線コネクタ 283"/>
        <xdr:cNvCxnSpPr/>
      </xdr:nvCxnSpPr>
      <xdr:spPr>
        <a:xfrm>
          <a:off x="4020820" y="129635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47641</xdr:rowOff>
    </xdr:from>
    <xdr:ext cx="405111" cy="259045"/>
    <xdr:sp macro="" textlink="">
      <xdr:nvSpPr>
        <xdr:cNvPr id="285" name="【福祉施設】&#10;有形固定資産減価償却率平均値テキスト"/>
        <xdr:cNvSpPr txBox="1"/>
      </xdr:nvSpPr>
      <xdr:spPr>
        <a:xfrm>
          <a:off x="4124960" y="136264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69214</xdr:rowOff>
    </xdr:from>
    <xdr:to>
      <xdr:col>24</xdr:col>
      <xdr:colOff>114300</xdr:colOff>
      <xdr:row>81</xdr:row>
      <xdr:rowOff>170814</xdr:rowOff>
    </xdr:to>
    <xdr:sp macro="" textlink="">
      <xdr:nvSpPr>
        <xdr:cNvPr id="286" name="フローチャート: 判断 285"/>
        <xdr:cNvSpPr/>
      </xdr:nvSpPr>
      <xdr:spPr>
        <a:xfrm>
          <a:off x="4036060" y="1364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80645</xdr:rowOff>
    </xdr:from>
    <xdr:to>
      <xdr:col>20</xdr:col>
      <xdr:colOff>38100</xdr:colOff>
      <xdr:row>82</xdr:row>
      <xdr:rowOff>10795</xdr:rowOff>
    </xdr:to>
    <xdr:sp macro="" textlink="">
      <xdr:nvSpPr>
        <xdr:cNvPr id="287" name="フローチャート: 判断 286"/>
        <xdr:cNvSpPr/>
      </xdr:nvSpPr>
      <xdr:spPr>
        <a:xfrm>
          <a:off x="3312160" y="136594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19686</xdr:rowOff>
    </xdr:from>
    <xdr:to>
      <xdr:col>15</xdr:col>
      <xdr:colOff>101600</xdr:colOff>
      <xdr:row>81</xdr:row>
      <xdr:rowOff>121286</xdr:rowOff>
    </xdr:to>
    <xdr:sp macro="" textlink="">
      <xdr:nvSpPr>
        <xdr:cNvPr id="288" name="フローチャート: 判断 287"/>
        <xdr:cNvSpPr/>
      </xdr:nvSpPr>
      <xdr:spPr>
        <a:xfrm>
          <a:off x="2514600" y="1359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636</xdr:rowOff>
    </xdr:from>
    <xdr:to>
      <xdr:col>10</xdr:col>
      <xdr:colOff>165100</xdr:colOff>
      <xdr:row>81</xdr:row>
      <xdr:rowOff>102236</xdr:rowOff>
    </xdr:to>
    <xdr:sp macro="" textlink="">
      <xdr:nvSpPr>
        <xdr:cNvPr id="289" name="フローチャート: 判断 288"/>
        <xdr:cNvSpPr/>
      </xdr:nvSpPr>
      <xdr:spPr>
        <a:xfrm>
          <a:off x="1739900" y="1357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170180</xdr:rowOff>
    </xdr:from>
    <xdr:to>
      <xdr:col>6</xdr:col>
      <xdr:colOff>38100</xdr:colOff>
      <xdr:row>81</xdr:row>
      <xdr:rowOff>100330</xdr:rowOff>
    </xdr:to>
    <xdr:sp macro="" textlink="">
      <xdr:nvSpPr>
        <xdr:cNvPr id="290" name="フローチャート: 判断 289"/>
        <xdr:cNvSpPr/>
      </xdr:nvSpPr>
      <xdr:spPr>
        <a:xfrm>
          <a:off x="965200" y="135813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1" name="テキスト ボックス 290"/>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2" name="テキスト ボックス 291"/>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3" name="テキスト ボックス 292"/>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4" name="テキスト ボックス 293"/>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5" name="テキスト ボックス 294"/>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95886</xdr:rowOff>
    </xdr:from>
    <xdr:to>
      <xdr:col>24</xdr:col>
      <xdr:colOff>114300</xdr:colOff>
      <xdr:row>80</xdr:row>
      <xdr:rowOff>26036</xdr:rowOff>
    </xdr:to>
    <xdr:sp macro="" textlink="">
      <xdr:nvSpPr>
        <xdr:cNvPr id="296" name="楕円 295"/>
        <xdr:cNvSpPr/>
      </xdr:nvSpPr>
      <xdr:spPr>
        <a:xfrm>
          <a:off x="4036060" y="133394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118763</xdr:rowOff>
    </xdr:from>
    <xdr:ext cx="405111" cy="259045"/>
    <xdr:sp macro="" textlink="">
      <xdr:nvSpPr>
        <xdr:cNvPr id="297" name="【福祉施設】&#10;有形固定資産減価償却率該当値テキスト"/>
        <xdr:cNvSpPr txBox="1"/>
      </xdr:nvSpPr>
      <xdr:spPr>
        <a:xfrm>
          <a:off x="4124960" y="1319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10161</xdr:rowOff>
    </xdr:from>
    <xdr:to>
      <xdr:col>20</xdr:col>
      <xdr:colOff>38100</xdr:colOff>
      <xdr:row>79</xdr:row>
      <xdr:rowOff>111761</xdr:rowOff>
    </xdr:to>
    <xdr:sp macro="" textlink="">
      <xdr:nvSpPr>
        <xdr:cNvPr id="298" name="楕円 297"/>
        <xdr:cNvSpPr/>
      </xdr:nvSpPr>
      <xdr:spPr>
        <a:xfrm>
          <a:off x="3312160" y="1325372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60961</xdr:rowOff>
    </xdr:from>
    <xdr:to>
      <xdr:col>24</xdr:col>
      <xdr:colOff>63500</xdr:colOff>
      <xdr:row>79</xdr:row>
      <xdr:rowOff>146686</xdr:rowOff>
    </xdr:to>
    <xdr:cxnSp macro="">
      <xdr:nvCxnSpPr>
        <xdr:cNvPr id="299" name="直線コネクタ 298"/>
        <xdr:cNvCxnSpPr/>
      </xdr:nvCxnSpPr>
      <xdr:spPr>
        <a:xfrm>
          <a:off x="3355340" y="13304521"/>
          <a:ext cx="73152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46355</xdr:rowOff>
    </xdr:from>
    <xdr:to>
      <xdr:col>15</xdr:col>
      <xdr:colOff>101600</xdr:colOff>
      <xdr:row>80</xdr:row>
      <xdr:rowOff>147955</xdr:rowOff>
    </xdr:to>
    <xdr:sp macro="" textlink="">
      <xdr:nvSpPr>
        <xdr:cNvPr id="300" name="楕円 299"/>
        <xdr:cNvSpPr/>
      </xdr:nvSpPr>
      <xdr:spPr>
        <a:xfrm>
          <a:off x="2514600" y="1345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60961</xdr:rowOff>
    </xdr:from>
    <xdr:to>
      <xdr:col>19</xdr:col>
      <xdr:colOff>177800</xdr:colOff>
      <xdr:row>80</xdr:row>
      <xdr:rowOff>97155</xdr:rowOff>
    </xdr:to>
    <xdr:cxnSp macro="">
      <xdr:nvCxnSpPr>
        <xdr:cNvPr id="301" name="直線コネクタ 300"/>
        <xdr:cNvCxnSpPr/>
      </xdr:nvCxnSpPr>
      <xdr:spPr>
        <a:xfrm flipV="1">
          <a:off x="2565400" y="13304521"/>
          <a:ext cx="789940" cy="20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90170</xdr:rowOff>
    </xdr:from>
    <xdr:to>
      <xdr:col>10</xdr:col>
      <xdr:colOff>165100</xdr:colOff>
      <xdr:row>82</xdr:row>
      <xdr:rowOff>20320</xdr:rowOff>
    </xdr:to>
    <xdr:sp macro="" textlink="">
      <xdr:nvSpPr>
        <xdr:cNvPr id="302" name="楕円 301"/>
        <xdr:cNvSpPr/>
      </xdr:nvSpPr>
      <xdr:spPr>
        <a:xfrm>
          <a:off x="1739900" y="136690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97155</xdr:rowOff>
    </xdr:from>
    <xdr:to>
      <xdr:col>15</xdr:col>
      <xdr:colOff>50800</xdr:colOff>
      <xdr:row>81</xdr:row>
      <xdr:rowOff>140970</xdr:rowOff>
    </xdr:to>
    <xdr:cxnSp macro="">
      <xdr:nvCxnSpPr>
        <xdr:cNvPr id="303" name="直線コネクタ 302"/>
        <xdr:cNvCxnSpPr/>
      </xdr:nvCxnSpPr>
      <xdr:spPr>
        <a:xfrm flipV="1">
          <a:off x="1790700" y="13508355"/>
          <a:ext cx="774700" cy="21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1922</xdr:rowOff>
    </xdr:from>
    <xdr:ext cx="405111" cy="259045"/>
    <xdr:sp macro="" textlink="">
      <xdr:nvSpPr>
        <xdr:cNvPr id="304" name="n_1aveValue【福祉施設】&#10;有形固定資産減価償却率"/>
        <xdr:cNvSpPr txBox="1"/>
      </xdr:nvSpPr>
      <xdr:spPr>
        <a:xfrm>
          <a:off x="3170564" y="13748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112413</xdr:rowOff>
    </xdr:from>
    <xdr:ext cx="405111" cy="259045"/>
    <xdr:sp macro="" textlink="">
      <xdr:nvSpPr>
        <xdr:cNvPr id="305" name="n_2aveValue【福祉施設】&#10;有形固定資産減価償却率"/>
        <xdr:cNvSpPr txBox="1"/>
      </xdr:nvSpPr>
      <xdr:spPr>
        <a:xfrm>
          <a:off x="2385704" y="13691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118763</xdr:rowOff>
    </xdr:from>
    <xdr:ext cx="405111" cy="259045"/>
    <xdr:sp macro="" textlink="">
      <xdr:nvSpPr>
        <xdr:cNvPr id="306" name="n_3aveValue【福祉施設】&#10;有形固定資産減価償却率"/>
        <xdr:cNvSpPr txBox="1"/>
      </xdr:nvSpPr>
      <xdr:spPr>
        <a:xfrm>
          <a:off x="1611004" y="13362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116857</xdr:rowOff>
    </xdr:from>
    <xdr:ext cx="405111" cy="259045"/>
    <xdr:sp macro="" textlink="">
      <xdr:nvSpPr>
        <xdr:cNvPr id="307" name="n_4aveValue【福祉施設】&#10;有形固定資産減価償却率"/>
        <xdr:cNvSpPr txBox="1"/>
      </xdr:nvSpPr>
      <xdr:spPr>
        <a:xfrm>
          <a:off x="836304" y="1336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128288</xdr:rowOff>
    </xdr:from>
    <xdr:ext cx="405111" cy="259045"/>
    <xdr:sp macro="" textlink="">
      <xdr:nvSpPr>
        <xdr:cNvPr id="308" name="n_1mainValue【福祉施設】&#10;有形固定資産減価償却率"/>
        <xdr:cNvSpPr txBox="1"/>
      </xdr:nvSpPr>
      <xdr:spPr>
        <a:xfrm>
          <a:off x="3170564" y="130365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164482</xdr:rowOff>
    </xdr:from>
    <xdr:ext cx="405111" cy="259045"/>
    <xdr:sp macro="" textlink="">
      <xdr:nvSpPr>
        <xdr:cNvPr id="309" name="n_2mainValue【福祉施設】&#10;有形固定資産減価償却率"/>
        <xdr:cNvSpPr txBox="1"/>
      </xdr:nvSpPr>
      <xdr:spPr>
        <a:xfrm>
          <a:off x="2385704" y="1324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11447</xdr:rowOff>
    </xdr:from>
    <xdr:ext cx="405111" cy="259045"/>
    <xdr:sp macro="" textlink="">
      <xdr:nvSpPr>
        <xdr:cNvPr id="310" name="n_3mainValue【福祉施設】&#10;有形固定資産減価償却率"/>
        <xdr:cNvSpPr txBox="1"/>
      </xdr:nvSpPr>
      <xdr:spPr>
        <a:xfrm>
          <a:off x="1611004" y="13757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1" name="正方形/長方形 310"/>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2" name="正方形/長方形 311"/>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3" name="正方形/長方形 312"/>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4" name="正方形/長方形 313"/>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5" name="正方形/長方形 314"/>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6" name="正方形/長方形 315"/>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7" name="正方形/長方形 316"/>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8" name="正方形/長方形 317"/>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9" name="テキスト ボックス 318"/>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0" name="直線コネクタ 319"/>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1" name="直線コネクタ 320"/>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2" name="テキスト ボックス 321"/>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3" name="直線コネクタ 322"/>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4" name="テキスト ボックス 323"/>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5" name="直線コネクタ 324"/>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6" name="テキスト ボックス 325"/>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7" name="直線コネクタ 326"/>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28" name="テキスト ボックス 327"/>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9" name="直線コネクタ 328"/>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0" name="テキスト ボックス 329"/>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1" name="直線コネクタ 330"/>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2" name="テキスト ボックス 331"/>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3" name="直線コネクタ 332"/>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4" name="テキスト ボックス 333"/>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5"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163830</xdr:rowOff>
    </xdr:from>
    <xdr:to>
      <xdr:col>54</xdr:col>
      <xdr:colOff>189865</xdr:colOff>
      <xdr:row>86</xdr:row>
      <xdr:rowOff>158931</xdr:rowOff>
    </xdr:to>
    <xdr:cxnSp macro="">
      <xdr:nvCxnSpPr>
        <xdr:cNvPr id="336" name="直線コネクタ 335"/>
        <xdr:cNvCxnSpPr/>
      </xdr:nvCxnSpPr>
      <xdr:spPr>
        <a:xfrm flipV="1">
          <a:off x="9219565" y="13072110"/>
          <a:ext cx="0" cy="1503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37" name="【福祉施設】&#10;一人当たり面積最小値テキスト"/>
        <xdr:cNvSpPr txBox="1"/>
      </xdr:nvSpPr>
      <xdr:spPr>
        <a:xfrm>
          <a:off x="9258300" y="1457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38" name="直線コネクタ 337"/>
        <xdr:cNvCxnSpPr/>
      </xdr:nvCxnSpPr>
      <xdr:spPr>
        <a:xfrm>
          <a:off x="9154160" y="145759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110507</xdr:rowOff>
    </xdr:from>
    <xdr:ext cx="469744" cy="259045"/>
    <xdr:sp macro="" textlink="">
      <xdr:nvSpPr>
        <xdr:cNvPr id="339" name="【福祉施設】&#10;一人当たり面積最大値テキスト"/>
        <xdr:cNvSpPr txBox="1"/>
      </xdr:nvSpPr>
      <xdr:spPr>
        <a:xfrm>
          <a:off x="9258300" y="1285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163830</xdr:rowOff>
    </xdr:from>
    <xdr:to>
      <xdr:col>55</xdr:col>
      <xdr:colOff>88900</xdr:colOff>
      <xdr:row>77</xdr:row>
      <xdr:rowOff>163830</xdr:rowOff>
    </xdr:to>
    <xdr:cxnSp macro="">
      <xdr:nvCxnSpPr>
        <xdr:cNvPr id="340" name="直線コネクタ 339"/>
        <xdr:cNvCxnSpPr/>
      </xdr:nvCxnSpPr>
      <xdr:spPr>
        <a:xfrm>
          <a:off x="9154160" y="130721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21245</xdr:rowOff>
    </xdr:from>
    <xdr:ext cx="469744" cy="259045"/>
    <xdr:sp macro="" textlink="">
      <xdr:nvSpPr>
        <xdr:cNvPr id="341" name="【福祉施設】&#10;一人当たり面積平均値テキスト"/>
        <xdr:cNvSpPr txBox="1"/>
      </xdr:nvSpPr>
      <xdr:spPr>
        <a:xfrm>
          <a:off x="9258300" y="141030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42818</xdr:rowOff>
    </xdr:from>
    <xdr:to>
      <xdr:col>55</xdr:col>
      <xdr:colOff>50800</xdr:colOff>
      <xdr:row>84</xdr:row>
      <xdr:rowOff>144418</xdr:rowOff>
    </xdr:to>
    <xdr:sp macro="" textlink="">
      <xdr:nvSpPr>
        <xdr:cNvPr id="342" name="フローチャート: 判断 341"/>
        <xdr:cNvSpPr/>
      </xdr:nvSpPr>
      <xdr:spPr>
        <a:xfrm>
          <a:off x="9192260" y="1412457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33020</xdr:rowOff>
    </xdr:from>
    <xdr:to>
      <xdr:col>50</xdr:col>
      <xdr:colOff>165100</xdr:colOff>
      <xdr:row>84</xdr:row>
      <xdr:rowOff>134620</xdr:rowOff>
    </xdr:to>
    <xdr:sp macro="" textlink="">
      <xdr:nvSpPr>
        <xdr:cNvPr id="343" name="フローチャート: 判断 342"/>
        <xdr:cNvSpPr/>
      </xdr:nvSpPr>
      <xdr:spPr>
        <a:xfrm>
          <a:off x="8445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16692</xdr:rowOff>
    </xdr:from>
    <xdr:to>
      <xdr:col>46</xdr:col>
      <xdr:colOff>38100</xdr:colOff>
      <xdr:row>84</xdr:row>
      <xdr:rowOff>118292</xdr:rowOff>
    </xdr:to>
    <xdr:sp macro="" textlink="">
      <xdr:nvSpPr>
        <xdr:cNvPr id="344" name="フローチャート: 判断 343"/>
        <xdr:cNvSpPr/>
      </xdr:nvSpPr>
      <xdr:spPr>
        <a:xfrm>
          <a:off x="7670800" y="1409845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96701</xdr:rowOff>
    </xdr:from>
    <xdr:to>
      <xdr:col>41</xdr:col>
      <xdr:colOff>101600</xdr:colOff>
      <xdr:row>84</xdr:row>
      <xdr:rowOff>26851</xdr:rowOff>
    </xdr:to>
    <xdr:sp macro="" textlink="">
      <xdr:nvSpPr>
        <xdr:cNvPr id="345" name="フローチャート: 判断 344"/>
        <xdr:cNvSpPr/>
      </xdr:nvSpPr>
      <xdr:spPr>
        <a:xfrm>
          <a:off x="6873240" y="140108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119562</xdr:rowOff>
    </xdr:from>
    <xdr:to>
      <xdr:col>36</xdr:col>
      <xdr:colOff>165100</xdr:colOff>
      <xdr:row>84</xdr:row>
      <xdr:rowOff>49712</xdr:rowOff>
    </xdr:to>
    <xdr:sp macro="" textlink="">
      <xdr:nvSpPr>
        <xdr:cNvPr id="346" name="フローチャート: 判断 345"/>
        <xdr:cNvSpPr/>
      </xdr:nvSpPr>
      <xdr:spPr>
        <a:xfrm>
          <a:off x="6098540" y="140336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7" name="テキスト ボックス 346"/>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8" name="テキスト ボックス 347"/>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9" name="テキスト ボックス 348"/>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0" name="テキスト ボックス 349"/>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1" name="テキスト ボックス 350"/>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113030</xdr:rowOff>
    </xdr:from>
    <xdr:to>
      <xdr:col>55</xdr:col>
      <xdr:colOff>50800</xdr:colOff>
      <xdr:row>78</xdr:row>
      <xdr:rowOff>43180</xdr:rowOff>
    </xdr:to>
    <xdr:sp macro="" textlink="">
      <xdr:nvSpPr>
        <xdr:cNvPr id="352" name="楕円 351"/>
        <xdr:cNvSpPr/>
      </xdr:nvSpPr>
      <xdr:spPr>
        <a:xfrm>
          <a:off x="9192260" y="130213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66057</xdr:rowOff>
    </xdr:from>
    <xdr:ext cx="469744" cy="259045"/>
    <xdr:sp macro="" textlink="">
      <xdr:nvSpPr>
        <xdr:cNvPr id="353" name="【福祉施設】&#10;一人当たり面積該当値テキスト"/>
        <xdr:cNvSpPr txBox="1"/>
      </xdr:nvSpPr>
      <xdr:spPr>
        <a:xfrm>
          <a:off x="9258300" y="1297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3629</xdr:rowOff>
    </xdr:from>
    <xdr:to>
      <xdr:col>50</xdr:col>
      <xdr:colOff>165100</xdr:colOff>
      <xdr:row>78</xdr:row>
      <xdr:rowOff>105229</xdr:rowOff>
    </xdr:to>
    <xdr:sp macro="" textlink="">
      <xdr:nvSpPr>
        <xdr:cNvPr id="354" name="楕円 353"/>
        <xdr:cNvSpPr/>
      </xdr:nvSpPr>
      <xdr:spPr>
        <a:xfrm>
          <a:off x="8445500" y="1307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77</xdr:row>
      <xdr:rowOff>163830</xdr:rowOff>
    </xdr:from>
    <xdr:to>
      <xdr:col>55</xdr:col>
      <xdr:colOff>0</xdr:colOff>
      <xdr:row>78</xdr:row>
      <xdr:rowOff>54429</xdr:rowOff>
    </xdr:to>
    <xdr:cxnSp macro="">
      <xdr:nvCxnSpPr>
        <xdr:cNvPr id="355" name="直線コネクタ 354"/>
        <xdr:cNvCxnSpPr/>
      </xdr:nvCxnSpPr>
      <xdr:spPr>
        <a:xfrm flipV="1">
          <a:off x="8496300" y="13072110"/>
          <a:ext cx="723900" cy="5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64044</xdr:rowOff>
    </xdr:from>
    <xdr:to>
      <xdr:col>46</xdr:col>
      <xdr:colOff>38100</xdr:colOff>
      <xdr:row>79</xdr:row>
      <xdr:rowOff>165644</xdr:rowOff>
    </xdr:to>
    <xdr:sp macro="" textlink="">
      <xdr:nvSpPr>
        <xdr:cNvPr id="356" name="楕円 355"/>
        <xdr:cNvSpPr/>
      </xdr:nvSpPr>
      <xdr:spPr>
        <a:xfrm>
          <a:off x="7670800" y="1330760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54429</xdr:rowOff>
    </xdr:from>
    <xdr:to>
      <xdr:col>50</xdr:col>
      <xdr:colOff>114300</xdr:colOff>
      <xdr:row>79</xdr:row>
      <xdr:rowOff>114844</xdr:rowOff>
    </xdr:to>
    <xdr:cxnSp macro="">
      <xdr:nvCxnSpPr>
        <xdr:cNvPr id="357" name="直線コネクタ 356"/>
        <xdr:cNvCxnSpPr/>
      </xdr:nvCxnSpPr>
      <xdr:spPr>
        <a:xfrm flipV="1">
          <a:off x="7713980" y="13130349"/>
          <a:ext cx="782320" cy="228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108131</xdr:rowOff>
    </xdr:from>
    <xdr:to>
      <xdr:col>41</xdr:col>
      <xdr:colOff>101600</xdr:colOff>
      <xdr:row>81</xdr:row>
      <xdr:rowOff>38281</xdr:rowOff>
    </xdr:to>
    <xdr:sp macro="" textlink="">
      <xdr:nvSpPr>
        <xdr:cNvPr id="358" name="楕円 357"/>
        <xdr:cNvSpPr/>
      </xdr:nvSpPr>
      <xdr:spPr>
        <a:xfrm>
          <a:off x="6873240" y="135193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114844</xdr:rowOff>
    </xdr:from>
    <xdr:to>
      <xdr:col>45</xdr:col>
      <xdr:colOff>177800</xdr:colOff>
      <xdr:row>80</xdr:row>
      <xdr:rowOff>158931</xdr:rowOff>
    </xdr:to>
    <xdr:cxnSp macro="">
      <xdr:nvCxnSpPr>
        <xdr:cNvPr id="359" name="直線コネクタ 358"/>
        <xdr:cNvCxnSpPr/>
      </xdr:nvCxnSpPr>
      <xdr:spPr>
        <a:xfrm flipV="1">
          <a:off x="6924040" y="13358404"/>
          <a:ext cx="789940" cy="21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125747</xdr:rowOff>
    </xdr:from>
    <xdr:ext cx="469744" cy="259045"/>
    <xdr:sp macro="" textlink="">
      <xdr:nvSpPr>
        <xdr:cNvPr id="360" name="n_1aveValue【福祉施設】&#10;一人当たり面積"/>
        <xdr:cNvSpPr txBox="1"/>
      </xdr:nvSpPr>
      <xdr:spPr>
        <a:xfrm>
          <a:off x="8271587" y="1420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109419</xdr:rowOff>
    </xdr:from>
    <xdr:ext cx="469744" cy="259045"/>
    <xdr:sp macro="" textlink="">
      <xdr:nvSpPr>
        <xdr:cNvPr id="361" name="n_2aveValue【福祉施設】&#10;一人当たり面積"/>
        <xdr:cNvSpPr txBox="1"/>
      </xdr:nvSpPr>
      <xdr:spPr>
        <a:xfrm>
          <a:off x="7509587" y="1419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17978</xdr:rowOff>
    </xdr:from>
    <xdr:ext cx="469744" cy="259045"/>
    <xdr:sp macro="" textlink="">
      <xdr:nvSpPr>
        <xdr:cNvPr id="362" name="n_3aveValue【福祉施設】&#10;一人当たり面積"/>
        <xdr:cNvSpPr txBox="1"/>
      </xdr:nvSpPr>
      <xdr:spPr>
        <a:xfrm>
          <a:off x="6712027" y="1409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66239</xdr:rowOff>
    </xdr:from>
    <xdr:ext cx="469744" cy="259045"/>
    <xdr:sp macro="" textlink="">
      <xdr:nvSpPr>
        <xdr:cNvPr id="363" name="n_4aveValue【福祉施設】&#10;一人当たり面積"/>
        <xdr:cNvSpPr txBox="1"/>
      </xdr:nvSpPr>
      <xdr:spPr>
        <a:xfrm>
          <a:off x="5937327" y="1381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121756</xdr:rowOff>
    </xdr:from>
    <xdr:ext cx="469744" cy="259045"/>
    <xdr:sp macro="" textlink="">
      <xdr:nvSpPr>
        <xdr:cNvPr id="364" name="n_1mainValue【福祉施設】&#10;一人当たり面積"/>
        <xdr:cNvSpPr txBox="1"/>
      </xdr:nvSpPr>
      <xdr:spPr>
        <a:xfrm>
          <a:off x="8271587" y="12862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10721</xdr:rowOff>
    </xdr:from>
    <xdr:ext cx="469744" cy="259045"/>
    <xdr:sp macro="" textlink="">
      <xdr:nvSpPr>
        <xdr:cNvPr id="365" name="n_2mainValue【福祉施設】&#10;一人当たり面積"/>
        <xdr:cNvSpPr txBox="1"/>
      </xdr:nvSpPr>
      <xdr:spPr>
        <a:xfrm>
          <a:off x="7509587" y="13086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54808</xdr:rowOff>
    </xdr:from>
    <xdr:ext cx="469744" cy="259045"/>
    <xdr:sp macro="" textlink="">
      <xdr:nvSpPr>
        <xdr:cNvPr id="366" name="n_3mainValue【福祉施設】&#10;一人当たり面積"/>
        <xdr:cNvSpPr txBox="1"/>
      </xdr:nvSpPr>
      <xdr:spPr>
        <a:xfrm>
          <a:off x="6712027" y="13298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7" name="正方形/長方形 366"/>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8" name="正方形/長方形 367"/>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9" name="正方形/長方形 368"/>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0" name="正方形/長方形 369"/>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1" name="正方形/長方形 370"/>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2" name="正方形/長方形 371"/>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3" name="正方形/長方形 372"/>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4" name="正方形/長方形 373"/>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5" name="テキスト ボックス 374"/>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6" name="直線コネクタ 375"/>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7" name="テキスト ボックス 376"/>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8" name="直線コネクタ 377"/>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9" name="テキスト ボックス 378"/>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0" name="直線コネクタ 379"/>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1" name="テキスト ボックス 380"/>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2" name="直線コネクタ 381"/>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3" name="テキスト ボックス 382"/>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4" name="直線コネクタ 383"/>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5" name="テキスト ボックス 384"/>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6" name="直線コネクタ 385"/>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7" name="テキスト ボックス 386"/>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8" name="直線コネクタ 387"/>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9" name="テキスト ボックス 388"/>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0" name="直線コネクタ 389"/>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1"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17418</xdr:rowOff>
    </xdr:from>
    <xdr:to>
      <xdr:col>24</xdr:col>
      <xdr:colOff>62865</xdr:colOff>
      <xdr:row>108</xdr:row>
      <xdr:rowOff>100693</xdr:rowOff>
    </xdr:to>
    <xdr:cxnSp macro="">
      <xdr:nvCxnSpPr>
        <xdr:cNvPr id="392" name="直線コネクタ 391"/>
        <xdr:cNvCxnSpPr/>
      </xdr:nvCxnSpPr>
      <xdr:spPr>
        <a:xfrm flipV="1">
          <a:off x="4086225" y="16781418"/>
          <a:ext cx="0" cy="1424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104520</xdr:rowOff>
    </xdr:from>
    <xdr:ext cx="405111" cy="259045"/>
    <xdr:sp macro="" textlink="">
      <xdr:nvSpPr>
        <xdr:cNvPr id="393" name="【市民会館】&#10;有形固定資産減価償却率最小値テキスト"/>
        <xdr:cNvSpPr txBox="1"/>
      </xdr:nvSpPr>
      <xdr:spPr>
        <a:xfrm>
          <a:off x="4124960" y="18209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100693</xdr:rowOff>
    </xdr:from>
    <xdr:to>
      <xdr:col>24</xdr:col>
      <xdr:colOff>152400</xdr:colOff>
      <xdr:row>108</xdr:row>
      <xdr:rowOff>100693</xdr:rowOff>
    </xdr:to>
    <xdr:cxnSp macro="">
      <xdr:nvCxnSpPr>
        <xdr:cNvPr id="394" name="直線コネクタ 393"/>
        <xdr:cNvCxnSpPr/>
      </xdr:nvCxnSpPr>
      <xdr:spPr>
        <a:xfrm>
          <a:off x="4020820" y="182058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135545</xdr:rowOff>
    </xdr:from>
    <xdr:ext cx="340478" cy="259045"/>
    <xdr:sp macro="" textlink="">
      <xdr:nvSpPr>
        <xdr:cNvPr id="395" name="【市民会館】&#10;有形固定資産減価償却率最大値テキスト"/>
        <xdr:cNvSpPr txBox="1"/>
      </xdr:nvSpPr>
      <xdr:spPr>
        <a:xfrm>
          <a:off x="4124960" y="165642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17418</xdr:rowOff>
    </xdr:from>
    <xdr:to>
      <xdr:col>24</xdr:col>
      <xdr:colOff>152400</xdr:colOff>
      <xdr:row>100</xdr:row>
      <xdr:rowOff>17418</xdr:rowOff>
    </xdr:to>
    <xdr:cxnSp macro="">
      <xdr:nvCxnSpPr>
        <xdr:cNvPr id="396" name="直線コネクタ 395"/>
        <xdr:cNvCxnSpPr/>
      </xdr:nvCxnSpPr>
      <xdr:spPr>
        <a:xfrm>
          <a:off x="4020820" y="167814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134819</xdr:rowOff>
    </xdr:from>
    <xdr:ext cx="405111" cy="259045"/>
    <xdr:sp macro="" textlink="">
      <xdr:nvSpPr>
        <xdr:cNvPr id="397" name="【市民会館】&#10;有形固定資産減価償却率平均値テキスト"/>
        <xdr:cNvSpPr txBox="1"/>
      </xdr:nvSpPr>
      <xdr:spPr>
        <a:xfrm>
          <a:off x="4124960" y="174017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111942</xdr:rowOff>
    </xdr:from>
    <xdr:to>
      <xdr:col>24</xdr:col>
      <xdr:colOff>114300</xdr:colOff>
      <xdr:row>105</xdr:row>
      <xdr:rowOff>42092</xdr:rowOff>
    </xdr:to>
    <xdr:sp macro="" textlink="">
      <xdr:nvSpPr>
        <xdr:cNvPr id="398" name="フローチャート: 判断 397"/>
        <xdr:cNvSpPr/>
      </xdr:nvSpPr>
      <xdr:spPr>
        <a:xfrm>
          <a:off x="4036060" y="175465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58057</xdr:rowOff>
    </xdr:from>
    <xdr:to>
      <xdr:col>20</xdr:col>
      <xdr:colOff>38100</xdr:colOff>
      <xdr:row>104</xdr:row>
      <xdr:rowOff>159657</xdr:rowOff>
    </xdr:to>
    <xdr:sp macro="" textlink="">
      <xdr:nvSpPr>
        <xdr:cNvPr id="399" name="フローチャート: 判断 398"/>
        <xdr:cNvSpPr/>
      </xdr:nvSpPr>
      <xdr:spPr>
        <a:xfrm>
          <a:off x="3312160" y="1749261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67855</xdr:rowOff>
    </xdr:from>
    <xdr:to>
      <xdr:col>15</xdr:col>
      <xdr:colOff>101600</xdr:colOff>
      <xdr:row>104</xdr:row>
      <xdr:rowOff>169455</xdr:rowOff>
    </xdr:to>
    <xdr:sp macro="" textlink="">
      <xdr:nvSpPr>
        <xdr:cNvPr id="400" name="フローチャート: 判断 399"/>
        <xdr:cNvSpPr/>
      </xdr:nvSpPr>
      <xdr:spPr>
        <a:xfrm>
          <a:off x="2514600" y="1750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66221</xdr:rowOff>
    </xdr:from>
    <xdr:to>
      <xdr:col>10</xdr:col>
      <xdr:colOff>165100</xdr:colOff>
      <xdr:row>104</xdr:row>
      <xdr:rowOff>167821</xdr:rowOff>
    </xdr:to>
    <xdr:sp macro="" textlink="">
      <xdr:nvSpPr>
        <xdr:cNvPr id="401" name="フローチャート: 判断 400"/>
        <xdr:cNvSpPr/>
      </xdr:nvSpPr>
      <xdr:spPr>
        <a:xfrm>
          <a:off x="1739900" y="1750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25400</xdr:rowOff>
    </xdr:from>
    <xdr:to>
      <xdr:col>6</xdr:col>
      <xdr:colOff>38100</xdr:colOff>
      <xdr:row>104</xdr:row>
      <xdr:rowOff>127000</xdr:rowOff>
    </xdr:to>
    <xdr:sp macro="" textlink="">
      <xdr:nvSpPr>
        <xdr:cNvPr id="402" name="フローチャート: 判断 401"/>
        <xdr:cNvSpPr/>
      </xdr:nvSpPr>
      <xdr:spPr>
        <a:xfrm>
          <a:off x="965200" y="174599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3" name="テキスト ボックス 402"/>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4" name="テキスト ボックス 403"/>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5" name="テキスト ボックス 404"/>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6" name="テキスト ボックス 405"/>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7" name="テキスト ボックス 406"/>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40095</xdr:rowOff>
    </xdr:from>
    <xdr:to>
      <xdr:col>24</xdr:col>
      <xdr:colOff>114300</xdr:colOff>
      <xdr:row>105</xdr:row>
      <xdr:rowOff>141695</xdr:rowOff>
    </xdr:to>
    <xdr:sp macro="" textlink="">
      <xdr:nvSpPr>
        <xdr:cNvPr id="408" name="楕円 407"/>
        <xdr:cNvSpPr/>
      </xdr:nvSpPr>
      <xdr:spPr>
        <a:xfrm>
          <a:off x="4036060" y="1764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18522</xdr:rowOff>
    </xdr:from>
    <xdr:ext cx="405111" cy="259045"/>
    <xdr:sp macro="" textlink="">
      <xdr:nvSpPr>
        <xdr:cNvPr id="409" name="【市民会館】&#10;有形固定資産減価償却率該当値テキスト"/>
        <xdr:cNvSpPr txBox="1"/>
      </xdr:nvSpPr>
      <xdr:spPr>
        <a:xfrm>
          <a:off x="4124960" y="1762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144599</xdr:rowOff>
    </xdr:from>
    <xdr:to>
      <xdr:col>20</xdr:col>
      <xdr:colOff>38100</xdr:colOff>
      <xdr:row>105</xdr:row>
      <xdr:rowOff>74749</xdr:rowOff>
    </xdr:to>
    <xdr:sp macro="" textlink="">
      <xdr:nvSpPr>
        <xdr:cNvPr id="410" name="楕円 409"/>
        <xdr:cNvSpPr/>
      </xdr:nvSpPr>
      <xdr:spPr>
        <a:xfrm>
          <a:off x="3312160" y="1757915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23949</xdr:rowOff>
    </xdr:from>
    <xdr:to>
      <xdr:col>24</xdr:col>
      <xdr:colOff>63500</xdr:colOff>
      <xdr:row>105</xdr:row>
      <xdr:rowOff>90895</xdr:rowOff>
    </xdr:to>
    <xdr:cxnSp macro="">
      <xdr:nvCxnSpPr>
        <xdr:cNvPr id="411" name="直線コネクタ 410"/>
        <xdr:cNvCxnSpPr/>
      </xdr:nvCxnSpPr>
      <xdr:spPr>
        <a:xfrm>
          <a:off x="3355340" y="17626149"/>
          <a:ext cx="731520" cy="6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146231</xdr:rowOff>
    </xdr:from>
    <xdr:to>
      <xdr:col>15</xdr:col>
      <xdr:colOff>101600</xdr:colOff>
      <xdr:row>105</xdr:row>
      <xdr:rowOff>76381</xdr:rowOff>
    </xdr:to>
    <xdr:sp macro="" textlink="">
      <xdr:nvSpPr>
        <xdr:cNvPr id="412" name="楕円 411"/>
        <xdr:cNvSpPr/>
      </xdr:nvSpPr>
      <xdr:spPr>
        <a:xfrm>
          <a:off x="2514600" y="175807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23949</xdr:rowOff>
    </xdr:from>
    <xdr:to>
      <xdr:col>19</xdr:col>
      <xdr:colOff>177800</xdr:colOff>
      <xdr:row>105</xdr:row>
      <xdr:rowOff>25581</xdr:rowOff>
    </xdr:to>
    <xdr:cxnSp macro="">
      <xdr:nvCxnSpPr>
        <xdr:cNvPr id="413" name="直線コネクタ 412"/>
        <xdr:cNvCxnSpPr/>
      </xdr:nvCxnSpPr>
      <xdr:spPr>
        <a:xfrm flipV="1">
          <a:off x="2565400" y="17626149"/>
          <a:ext cx="78994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110308</xdr:rowOff>
    </xdr:from>
    <xdr:to>
      <xdr:col>10</xdr:col>
      <xdr:colOff>165100</xdr:colOff>
      <xdr:row>105</xdr:row>
      <xdr:rowOff>40458</xdr:rowOff>
    </xdr:to>
    <xdr:sp macro="" textlink="">
      <xdr:nvSpPr>
        <xdr:cNvPr id="414" name="楕円 413"/>
        <xdr:cNvSpPr/>
      </xdr:nvSpPr>
      <xdr:spPr>
        <a:xfrm>
          <a:off x="1739900" y="175448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161108</xdr:rowOff>
    </xdr:from>
    <xdr:to>
      <xdr:col>15</xdr:col>
      <xdr:colOff>50800</xdr:colOff>
      <xdr:row>105</xdr:row>
      <xdr:rowOff>25581</xdr:rowOff>
    </xdr:to>
    <xdr:cxnSp macro="">
      <xdr:nvCxnSpPr>
        <xdr:cNvPr id="415" name="直線コネクタ 414"/>
        <xdr:cNvCxnSpPr/>
      </xdr:nvCxnSpPr>
      <xdr:spPr>
        <a:xfrm>
          <a:off x="1790700" y="17595668"/>
          <a:ext cx="774700" cy="3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4734</xdr:rowOff>
    </xdr:from>
    <xdr:ext cx="405111" cy="259045"/>
    <xdr:sp macro="" textlink="">
      <xdr:nvSpPr>
        <xdr:cNvPr id="416" name="n_1aveValue【市民会館】&#10;有形固定資産減価償却率"/>
        <xdr:cNvSpPr txBox="1"/>
      </xdr:nvSpPr>
      <xdr:spPr>
        <a:xfrm>
          <a:off x="3170564" y="17271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14532</xdr:rowOff>
    </xdr:from>
    <xdr:ext cx="405111" cy="259045"/>
    <xdr:sp macro="" textlink="">
      <xdr:nvSpPr>
        <xdr:cNvPr id="417" name="n_2aveValue【市民会館】&#10;有形固定資産減価償却率"/>
        <xdr:cNvSpPr txBox="1"/>
      </xdr:nvSpPr>
      <xdr:spPr>
        <a:xfrm>
          <a:off x="2385704" y="17281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12898</xdr:rowOff>
    </xdr:from>
    <xdr:ext cx="405111" cy="259045"/>
    <xdr:sp macro="" textlink="">
      <xdr:nvSpPr>
        <xdr:cNvPr id="418" name="n_3aveValue【市民会館】&#10;有形固定資産減価償却率"/>
        <xdr:cNvSpPr txBox="1"/>
      </xdr:nvSpPr>
      <xdr:spPr>
        <a:xfrm>
          <a:off x="1611004" y="17279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143527</xdr:rowOff>
    </xdr:from>
    <xdr:ext cx="405111" cy="259045"/>
    <xdr:sp macro="" textlink="">
      <xdr:nvSpPr>
        <xdr:cNvPr id="419" name="n_4aveValue【市民会館】&#10;有形固定資産減価償却率"/>
        <xdr:cNvSpPr txBox="1"/>
      </xdr:nvSpPr>
      <xdr:spPr>
        <a:xfrm>
          <a:off x="836304" y="1724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65876</xdr:rowOff>
    </xdr:from>
    <xdr:ext cx="405111" cy="259045"/>
    <xdr:sp macro="" textlink="">
      <xdr:nvSpPr>
        <xdr:cNvPr id="420" name="n_1mainValue【市民会館】&#10;有形固定資産減価償却率"/>
        <xdr:cNvSpPr txBox="1"/>
      </xdr:nvSpPr>
      <xdr:spPr>
        <a:xfrm>
          <a:off x="3170564" y="17668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67508</xdr:rowOff>
    </xdr:from>
    <xdr:ext cx="405111" cy="259045"/>
    <xdr:sp macro="" textlink="">
      <xdr:nvSpPr>
        <xdr:cNvPr id="421" name="n_2mainValue【市民会館】&#10;有形固定資産減価償却率"/>
        <xdr:cNvSpPr txBox="1"/>
      </xdr:nvSpPr>
      <xdr:spPr>
        <a:xfrm>
          <a:off x="2385704" y="17669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31585</xdr:rowOff>
    </xdr:from>
    <xdr:ext cx="405111" cy="259045"/>
    <xdr:sp macro="" textlink="">
      <xdr:nvSpPr>
        <xdr:cNvPr id="422" name="n_3mainValue【市民会館】&#10;有形固定資産減価償却率"/>
        <xdr:cNvSpPr txBox="1"/>
      </xdr:nvSpPr>
      <xdr:spPr>
        <a:xfrm>
          <a:off x="1611004" y="17633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3" name="正方形/長方形 422"/>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4" name="正方形/長方形 423"/>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5" name="正方形/長方形 424"/>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6" name="正方形/長方形 425"/>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7" name="正方形/長方形 426"/>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8" name="正方形/長方形 427"/>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9" name="正方形/長方形 428"/>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0" name="正方形/長方形 429"/>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1" name="テキスト ボックス 430"/>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2" name="直線コネクタ 431"/>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33" name="直線コネクタ 432"/>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34" name="テキスト ボックス 433"/>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35" name="直線コネクタ 434"/>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36" name="テキスト ボックス 435"/>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7" name="直線コネクタ 436"/>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38" name="テキスト ボックス 437"/>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9" name="直線コネクタ 438"/>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40" name="テキスト ボックス 439"/>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1" name="直線コネクタ 440"/>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42" name="テキスト ボックス 441"/>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3" name="直線コネクタ 442"/>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4" name="テキスト ボックス 443"/>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5"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57150</xdr:rowOff>
    </xdr:from>
    <xdr:to>
      <xdr:col>54</xdr:col>
      <xdr:colOff>189865</xdr:colOff>
      <xdr:row>108</xdr:row>
      <xdr:rowOff>95250</xdr:rowOff>
    </xdr:to>
    <xdr:cxnSp macro="">
      <xdr:nvCxnSpPr>
        <xdr:cNvPr id="446" name="直線コネクタ 445"/>
        <xdr:cNvCxnSpPr/>
      </xdr:nvCxnSpPr>
      <xdr:spPr>
        <a:xfrm flipV="1">
          <a:off x="9219565" y="1665351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99077</xdr:rowOff>
    </xdr:from>
    <xdr:ext cx="469744" cy="259045"/>
    <xdr:sp macro="" textlink="">
      <xdr:nvSpPr>
        <xdr:cNvPr id="447" name="【市民会館】&#10;一人当たり面積最小値テキスト"/>
        <xdr:cNvSpPr txBox="1"/>
      </xdr:nvSpPr>
      <xdr:spPr>
        <a:xfrm>
          <a:off x="9258300" y="1820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95250</xdr:rowOff>
    </xdr:from>
    <xdr:to>
      <xdr:col>55</xdr:col>
      <xdr:colOff>88900</xdr:colOff>
      <xdr:row>108</xdr:row>
      <xdr:rowOff>95250</xdr:rowOff>
    </xdr:to>
    <xdr:cxnSp macro="">
      <xdr:nvCxnSpPr>
        <xdr:cNvPr id="448" name="直線コネクタ 447"/>
        <xdr:cNvCxnSpPr/>
      </xdr:nvCxnSpPr>
      <xdr:spPr>
        <a:xfrm>
          <a:off x="9154160" y="182003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3827</xdr:rowOff>
    </xdr:from>
    <xdr:ext cx="469744" cy="259045"/>
    <xdr:sp macro="" textlink="">
      <xdr:nvSpPr>
        <xdr:cNvPr id="449" name="【市民会館】&#10;一人当たり面積最大値テキスト"/>
        <xdr:cNvSpPr txBox="1"/>
      </xdr:nvSpPr>
      <xdr:spPr>
        <a:xfrm>
          <a:off x="9258300" y="16432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57150</xdr:rowOff>
    </xdr:from>
    <xdr:to>
      <xdr:col>55</xdr:col>
      <xdr:colOff>88900</xdr:colOff>
      <xdr:row>99</xdr:row>
      <xdr:rowOff>57150</xdr:rowOff>
    </xdr:to>
    <xdr:cxnSp macro="">
      <xdr:nvCxnSpPr>
        <xdr:cNvPr id="450" name="直線コネクタ 449"/>
        <xdr:cNvCxnSpPr/>
      </xdr:nvCxnSpPr>
      <xdr:spPr>
        <a:xfrm>
          <a:off x="9154160" y="166535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64788</xdr:rowOff>
    </xdr:from>
    <xdr:ext cx="469744" cy="259045"/>
    <xdr:sp macro="" textlink="">
      <xdr:nvSpPr>
        <xdr:cNvPr id="451" name="【市民会館】&#10;一人当たり面積平均値テキスト"/>
        <xdr:cNvSpPr txBox="1"/>
      </xdr:nvSpPr>
      <xdr:spPr>
        <a:xfrm>
          <a:off x="9258300" y="17499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86361</xdr:rowOff>
    </xdr:from>
    <xdr:to>
      <xdr:col>55</xdr:col>
      <xdr:colOff>50800</xdr:colOff>
      <xdr:row>105</xdr:row>
      <xdr:rowOff>16511</xdr:rowOff>
    </xdr:to>
    <xdr:sp macro="" textlink="">
      <xdr:nvSpPr>
        <xdr:cNvPr id="452" name="フローチャート: 判断 451"/>
        <xdr:cNvSpPr/>
      </xdr:nvSpPr>
      <xdr:spPr>
        <a:xfrm>
          <a:off x="9192260" y="175209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78739</xdr:rowOff>
    </xdr:from>
    <xdr:to>
      <xdr:col>50</xdr:col>
      <xdr:colOff>165100</xdr:colOff>
      <xdr:row>105</xdr:row>
      <xdr:rowOff>8889</xdr:rowOff>
    </xdr:to>
    <xdr:sp macro="" textlink="">
      <xdr:nvSpPr>
        <xdr:cNvPr id="453" name="フローチャート: 判断 452"/>
        <xdr:cNvSpPr/>
      </xdr:nvSpPr>
      <xdr:spPr>
        <a:xfrm>
          <a:off x="8445500" y="175132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82550</xdr:rowOff>
    </xdr:from>
    <xdr:to>
      <xdr:col>46</xdr:col>
      <xdr:colOff>38100</xdr:colOff>
      <xdr:row>105</xdr:row>
      <xdr:rowOff>12700</xdr:rowOff>
    </xdr:to>
    <xdr:sp macro="" textlink="">
      <xdr:nvSpPr>
        <xdr:cNvPr id="454" name="フローチャート: 判断 453"/>
        <xdr:cNvSpPr/>
      </xdr:nvSpPr>
      <xdr:spPr>
        <a:xfrm>
          <a:off x="7670800" y="175171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109220</xdr:rowOff>
    </xdr:from>
    <xdr:to>
      <xdr:col>41</xdr:col>
      <xdr:colOff>101600</xdr:colOff>
      <xdr:row>105</xdr:row>
      <xdr:rowOff>39370</xdr:rowOff>
    </xdr:to>
    <xdr:sp macro="" textlink="">
      <xdr:nvSpPr>
        <xdr:cNvPr id="455" name="フローチャート: 判断 454"/>
        <xdr:cNvSpPr/>
      </xdr:nvSpPr>
      <xdr:spPr>
        <a:xfrm>
          <a:off x="6873240" y="175437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93980</xdr:rowOff>
    </xdr:from>
    <xdr:to>
      <xdr:col>36</xdr:col>
      <xdr:colOff>165100</xdr:colOff>
      <xdr:row>106</xdr:row>
      <xdr:rowOff>24130</xdr:rowOff>
    </xdr:to>
    <xdr:sp macro="" textlink="">
      <xdr:nvSpPr>
        <xdr:cNvPr id="456" name="フローチャート: 判断 455"/>
        <xdr:cNvSpPr/>
      </xdr:nvSpPr>
      <xdr:spPr>
        <a:xfrm>
          <a:off x="6098540" y="176961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7" name="テキスト ボックス 456"/>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8" name="テキスト ボックス 457"/>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9" name="テキスト ボックス 458"/>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0" name="テキスト ボックス 459"/>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1" name="テキスト ボックス 460"/>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36830</xdr:rowOff>
    </xdr:from>
    <xdr:to>
      <xdr:col>55</xdr:col>
      <xdr:colOff>50800</xdr:colOff>
      <xdr:row>104</xdr:row>
      <xdr:rowOff>138430</xdr:rowOff>
    </xdr:to>
    <xdr:sp macro="" textlink="">
      <xdr:nvSpPr>
        <xdr:cNvPr id="462" name="楕円 461"/>
        <xdr:cNvSpPr/>
      </xdr:nvSpPr>
      <xdr:spPr>
        <a:xfrm>
          <a:off x="9192260" y="174713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59707</xdr:rowOff>
    </xdr:from>
    <xdr:ext cx="469744" cy="259045"/>
    <xdr:sp macro="" textlink="">
      <xdr:nvSpPr>
        <xdr:cNvPr id="463" name="【市民会館】&#10;一人当たり面積該当値テキスト"/>
        <xdr:cNvSpPr txBox="1"/>
      </xdr:nvSpPr>
      <xdr:spPr>
        <a:xfrm>
          <a:off x="9258300" y="1732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36830</xdr:rowOff>
    </xdr:from>
    <xdr:to>
      <xdr:col>50</xdr:col>
      <xdr:colOff>165100</xdr:colOff>
      <xdr:row>104</xdr:row>
      <xdr:rowOff>138430</xdr:rowOff>
    </xdr:to>
    <xdr:sp macro="" textlink="">
      <xdr:nvSpPr>
        <xdr:cNvPr id="464" name="楕円 463"/>
        <xdr:cNvSpPr/>
      </xdr:nvSpPr>
      <xdr:spPr>
        <a:xfrm>
          <a:off x="8445500" y="1747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87630</xdr:rowOff>
    </xdr:from>
    <xdr:to>
      <xdr:col>55</xdr:col>
      <xdr:colOff>0</xdr:colOff>
      <xdr:row>104</xdr:row>
      <xdr:rowOff>87630</xdr:rowOff>
    </xdr:to>
    <xdr:cxnSp macro="">
      <xdr:nvCxnSpPr>
        <xdr:cNvPr id="465" name="直線コネクタ 464"/>
        <xdr:cNvCxnSpPr/>
      </xdr:nvCxnSpPr>
      <xdr:spPr>
        <a:xfrm>
          <a:off x="8496300" y="1752219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166370</xdr:rowOff>
    </xdr:from>
    <xdr:to>
      <xdr:col>46</xdr:col>
      <xdr:colOff>38100</xdr:colOff>
      <xdr:row>104</xdr:row>
      <xdr:rowOff>96520</xdr:rowOff>
    </xdr:to>
    <xdr:sp macro="" textlink="">
      <xdr:nvSpPr>
        <xdr:cNvPr id="466" name="楕円 465"/>
        <xdr:cNvSpPr/>
      </xdr:nvSpPr>
      <xdr:spPr>
        <a:xfrm>
          <a:off x="7670800" y="174332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45720</xdr:rowOff>
    </xdr:from>
    <xdr:to>
      <xdr:col>50</xdr:col>
      <xdr:colOff>114300</xdr:colOff>
      <xdr:row>104</xdr:row>
      <xdr:rowOff>87630</xdr:rowOff>
    </xdr:to>
    <xdr:cxnSp macro="">
      <xdr:nvCxnSpPr>
        <xdr:cNvPr id="467" name="直線コネクタ 466"/>
        <xdr:cNvCxnSpPr/>
      </xdr:nvCxnSpPr>
      <xdr:spPr>
        <a:xfrm>
          <a:off x="7713980" y="17480280"/>
          <a:ext cx="7823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170180</xdr:rowOff>
    </xdr:from>
    <xdr:to>
      <xdr:col>41</xdr:col>
      <xdr:colOff>101600</xdr:colOff>
      <xdr:row>104</xdr:row>
      <xdr:rowOff>100330</xdr:rowOff>
    </xdr:to>
    <xdr:sp macro="" textlink="">
      <xdr:nvSpPr>
        <xdr:cNvPr id="468" name="楕円 467"/>
        <xdr:cNvSpPr/>
      </xdr:nvSpPr>
      <xdr:spPr>
        <a:xfrm>
          <a:off x="6873240" y="174371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45720</xdr:rowOff>
    </xdr:from>
    <xdr:to>
      <xdr:col>45</xdr:col>
      <xdr:colOff>177800</xdr:colOff>
      <xdr:row>104</xdr:row>
      <xdr:rowOff>49530</xdr:rowOff>
    </xdr:to>
    <xdr:cxnSp macro="">
      <xdr:nvCxnSpPr>
        <xdr:cNvPr id="469" name="直線コネクタ 468"/>
        <xdr:cNvCxnSpPr/>
      </xdr:nvCxnSpPr>
      <xdr:spPr>
        <a:xfrm flipV="1">
          <a:off x="6924040" y="17480280"/>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16</xdr:rowOff>
    </xdr:from>
    <xdr:ext cx="469744" cy="259045"/>
    <xdr:sp macro="" textlink="">
      <xdr:nvSpPr>
        <xdr:cNvPr id="470" name="n_1aveValue【市民会館】&#10;一人当たり面積"/>
        <xdr:cNvSpPr txBox="1"/>
      </xdr:nvSpPr>
      <xdr:spPr>
        <a:xfrm>
          <a:off x="8271587" y="17602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3827</xdr:rowOff>
    </xdr:from>
    <xdr:ext cx="469744" cy="259045"/>
    <xdr:sp macro="" textlink="">
      <xdr:nvSpPr>
        <xdr:cNvPr id="471" name="n_2aveValue【市民会館】&#10;一人当たり面積"/>
        <xdr:cNvSpPr txBox="1"/>
      </xdr:nvSpPr>
      <xdr:spPr>
        <a:xfrm>
          <a:off x="7509587" y="1760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30497</xdr:rowOff>
    </xdr:from>
    <xdr:ext cx="469744" cy="259045"/>
    <xdr:sp macro="" textlink="">
      <xdr:nvSpPr>
        <xdr:cNvPr id="472" name="n_3aveValue【市民会館】&#10;一人当たり面積"/>
        <xdr:cNvSpPr txBox="1"/>
      </xdr:nvSpPr>
      <xdr:spPr>
        <a:xfrm>
          <a:off x="6712027" y="17632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40657</xdr:rowOff>
    </xdr:from>
    <xdr:ext cx="469744" cy="259045"/>
    <xdr:sp macro="" textlink="">
      <xdr:nvSpPr>
        <xdr:cNvPr id="473" name="n_4aveValue【市民会館】&#10;一人当たり面積"/>
        <xdr:cNvSpPr txBox="1"/>
      </xdr:nvSpPr>
      <xdr:spPr>
        <a:xfrm>
          <a:off x="5937327" y="1747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154957</xdr:rowOff>
    </xdr:from>
    <xdr:ext cx="469744" cy="259045"/>
    <xdr:sp macro="" textlink="">
      <xdr:nvSpPr>
        <xdr:cNvPr id="474" name="n_1mainValue【市民会館】&#10;一人当たり面積"/>
        <xdr:cNvSpPr txBox="1"/>
      </xdr:nvSpPr>
      <xdr:spPr>
        <a:xfrm>
          <a:off x="8271587" y="1725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113047</xdr:rowOff>
    </xdr:from>
    <xdr:ext cx="469744" cy="259045"/>
    <xdr:sp macro="" textlink="">
      <xdr:nvSpPr>
        <xdr:cNvPr id="475" name="n_2mainValue【市民会館】&#10;一人当たり面積"/>
        <xdr:cNvSpPr txBox="1"/>
      </xdr:nvSpPr>
      <xdr:spPr>
        <a:xfrm>
          <a:off x="7509587" y="1721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116857</xdr:rowOff>
    </xdr:from>
    <xdr:ext cx="469744" cy="259045"/>
    <xdr:sp macro="" textlink="">
      <xdr:nvSpPr>
        <xdr:cNvPr id="476" name="n_3mainValue【市民会館】&#10;一人当たり面積"/>
        <xdr:cNvSpPr txBox="1"/>
      </xdr:nvSpPr>
      <xdr:spPr>
        <a:xfrm>
          <a:off x="6712027" y="1721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7" name="正方形/長方形 476"/>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8" name="正方形/長方形 477"/>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9" name="正方形/長方形 478"/>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0" name="正方形/長方形 479"/>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1" name="正方形/長方形 480"/>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2" name="正方形/長方形 481"/>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3" name="正方形/長方形 482"/>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4" name="正方形/長方形 483"/>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5" name="テキスト ボックス 484"/>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6" name="直線コネクタ 485"/>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7" name="テキスト ボックス 486"/>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8" name="直線コネクタ 487"/>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89" name="テキスト ボックス 488"/>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0" name="直線コネクタ 489"/>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1" name="テキスト ボックス 490"/>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92" name="直線コネクタ 491"/>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93" name="テキスト ボックス 492"/>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94" name="直線コネクタ 493"/>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95" name="テキスト ボックス 494"/>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6" name="直線コネクタ 495"/>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97" name="テキスト ボックス 496"/>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8" name="直線コネクタ 497"/>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99" name="テキスト ボックス 498"/>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0"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148590</xdr:rowOff>
    </xdr:from>
    <xdr:to>
      <xdr:col>85</xdr:col>
      <xdr:colOff>126364</xdr:colOff>
      <xdr:row>41</xdr:row>
      <xdr:rowOff>87630</xdr:rowOff>
    </xdr:to>
    <xdr:cxnSp macro="">
      <xdr:nvCxnSpPr>
        <xdr:cNvPr id="501" name="直線コネクタ 500"/>
        <xdr:cNvCxnSpPr/>
      </xdr:nvCxnSpPr>
      <xdr:spPr>
        <a:xfrm flipV="1">
          <a:off x="14375764" y="551307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91457</xdr:rowOff>
    </xdr:from>
    <xdr:ext cx="405111" cy="259045"/>
    <xdr:sp macro="" textlink="">
      <xdr:nvSpPr>
        <xdr:cNvPr id="502" name="【一般廃棄物処理施設】&#10;有形固定資産減価償却率最小値テキスト"/>
        <xdr:cNvSpPr txBox="1"/>
      </xdr:nvSpPr>
      <xdr:spPr>
        <a:xfrm>
          <a:off x="14414500" y="696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87630</xdr:rowOff>
    </xdr:from>
    <xdr:to>
      <xdr:col>86</xdr:col>
      <xdr:colOff>25400</xdr:colOff>
      <xdr:row>41</xdr:row>
      <xdr:rowOff>87630</xdr:rowOff>
    </xdr:to>
    <xdr:cxnSp macro="">
      <xdr:nvCxnSpPr>
        <xdr:cNvPr id="503" name="直線コネクタ 502"/>
        <xdr:cNvCxnSpPr/>
      </xdr:nvCxnSpPr>
      <xdr:spPr>
        <a:xfrm>
          <a:off x="14287500" y="69608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95267</xdr:rowOff>
    </xdr:from>
    <xdr:ext cx="405111" cy="259045"/>
    <xdr:sp macro="" textlink="">
      <xdr:nvSpPr>
        <xdr:cNvPr id="504" name="【一般廃棄物処理施設】&#10;有形固定資産減価償却率最大値テキスト"/>
        <xdr:cNvSpPr txBox="1"/>
      </xdr:nvSpPr>
      <xdr:spPr>
        <a:xfrm>
          <a:off x="14414500" y="5292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148590</xdr:rowOff>
    </xdr:from>
    <xdr:to>
      <xdr:col>86</xdr:col>
      <xdr:colOff>25400</xdr:colOff>
      <xdr:row>32</xdr:row>
      <xdr:rowOff>148590</xdr:rowOff>
    </xdr:to>
    <xdr:cxnSp macro="">
      <xdr:nvCxnSpPr>
        <xdr:cNvPr id="505" name="直線コネクタ 504"/>
        <xdr:cNvCxnSpPr/>
      </xdr:nvCxnSpPr>
      <xdr:spPr>
        <a:xfrm>
          <a:off x="14287500" y="55130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162577</xdr:rowOff>
    </xdr:from>
    <xdr:ext cx="405111" cy="259045"/>
    <xdr:sp macro="" textlink="">
      <xdr:nvSpPr>
        <xdr:cNvPr id="506" name="【一般廃棄物処理施設】&#10;有形固定資産減価償却率平均値テキスト"/>
        <xdr:cNvSpPr txBox="1"/>
      </xdr:nvSpPr>
      <xdr:spPr>
        <a:xfrm>
          <a:off x="14414500" y="6029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507" name="フローチャート: 判断 506"/>
        <xdr:cNvSpPr/>
      </xdr:nvSpPr>
      <xdr:spPr>
        <a:xfrm>
          <a:off x="14325600" y="617474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133985</xdr:rowOff>
    </xdr:from>
    <xdr:to>
      <xdr:col>81</xdr:col>
      <xdr:colOff>101600</xdr:colOff>
      <xdr:row>37</xdr:row>
      <xdr:rowOff>64135</xdr:rowOff>
    </xdr:to>
    <xdr:sp macro="" textlink="">
      <xdr:nvSpPr>
        <xdr:cNvPr id="508" name="フローチャート: 判断 507"/>
        <xdr:cNvSpPr/>
      </xdr:nvSpPr>
      <xdr:spPr>
        <a:xfrm>
          <a:off x="13578840" y="61690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509" name="フローチャート: 判断 508"/>
        <xdr:cNvSpPr/>
      </xdr:nvSpPr>
      <xdr:spPr>
        <a:xfrm>
          <a:off x="12804140" y="6163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57785</xdr:rowOff>
    </xdr:from>
    <xdr:to>
      <xdr:col>72</xdr:col>
      <xdr:colOff>38100</xdr:colOff>
      <xdr:row>36</xdr:row>
      <xdr:rowOff>159385</xdr:rowOff>
    </xdr:to>
    <xdr:sp macro="" textlink="">
      <xdr:nvSpPr>
        <xdr:cNvPr id="510" name="フローチャート: 判断 509"/>
        <xdr:cNvSpPr/>
      </xdr:nvSpPr>
      <xdr:spPr>
        <a:xfrm>
          <a:off x="12029440" y="60928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133985</xdr:rowOff>
    </xdr:from>
    <xdr:to>
      <xdr:col>67</xdr:col>
      <xdr:colOff>101600</xdr:colOff>
      <xdr:row>37</xdr:row>
      <xdr:rowOff>64135</xdr:rowOff>
    </xdr:to>
    <xdr:sp macro="" textlink="">
      <xdr:nvSpPr>
        <xdr:cNvPr id="511" name="フローチャート: 判断 510"/>
        <xdr:cNvSpPr/>
      </xdr:nvSpPr>
      <xdr:spPr>
        <a:xfrm>
          <a:off x="11231880" y="61690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2" name="テキスト ボックス 511"/>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3" name="テキスト ボックス 512"/>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4" name="テキスト ボックス 513"/>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5" name="テキスト ボックス 514"/>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6" name="テキスト ボックス 515"/>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27305</xdr:rowOff>
    </xdr:from>
    <xdr:to>
      <xdr:col>85</xdr:col>
      <xdr:colOff>177800</xdr:colOff>
      <xdr:row>38</xdr:row>
      <xdr:rowOff>128905</xdr:rowOff>
    </xdr:to>
    <xdr:sp macro="" textlink="">
      <xdr:nvSpPr>
        <xdr:cNvPr id="517" name="楕円 516"/>
        <xdr:cNvSpPr/>
      </xdr:nvSpPr>
      <xdr:spPr>
        <a:xfrm>
          <a:off x="14325600" y="639762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5732</xdr:rowOff>
    </xdr:from>
    <xdr:ext cx="405111" cy="259045"/>
    <xdr:sp macro="" textlink="">
      <xdr:nvSpPr>
        <xdr:cNvPr id="518" name="【一般廃棄物処理施設】&#10;有形固定資産減価償却率該当値テキスト"/>
        <xdr:cNvSpPr txBox="1"/>
      </xdr:nvSpPr>
      <xdr:spPr>
        <a:xfrm>
          <a:off x="14414500" y="6376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25400</xdr:rowOff>
    </xdr:from>
    <xdr:to>
      <xdr:col>81</xdr:col>
      <xdr:colOff>101600</xdr:colOff>
      <xdr:row>38</xdr:row>
      <xdr:rowOff>127000</xdr:rowOff>
    </xdr:to>
    <xdr:sp macro="" textlink="">
      <xdr:nvSpPr>
        <xdr:cNvPr id="519" name="楕円 518"/>
        <xdr:cNvSpPr/>
      </xdr:nvSpPr>
      <xdr:spPr>
        <a:xfrm>
          <a:off x="1357884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76200</xdr:rowOff>
    </xdr:from>
    <xdr:to>
      <xdr:col>85</xdr:col>
      <xdr:colOff>127000</xdr:colOff>
      <xdr:row>38</xdr:row>
      <xdr:rowOff>78105</xdr:rowOff>
    </xdr:to>
    <xdr:cxnSp macro="">
      <xdr:nvCxnSpPr>
        <xdr:cNvPr id="520" name="直線コネクタ 519"/>
        <xdr:cNvCxnSpPr/>
      </xdr:nvCxnSpPr>
      <xdr:spPr>
        <a:xfrm>
          <a:off x="13629640" y="6446520"/>
          <a:ext cx="74676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8255</xdr:rowOff>
    </xdr:from>
    <xdr:to>
      <xdr:col>76</xdr:col>
      <xdr:colOff>165100</xdr:colOff>
      <xdr:row>38</xdr:row>
      <xdr:rowOff>109855</xdr:rowOff>
    </xdr:to>
    <xdr:sp macro="" textlink="">
      <xdr:nvSpPr>
        <xdr:cNvPr id="521" name="楕円 520"/>
        <xdr:cNvSpPr/>
      </xdr:nvSpPr>
      <xdr:spPr>
        <a:xfrm>
          <a:off x="12804140" y="63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59055</xdr:rowOff>
    </xdr:from>
    <xdr:to>
      <xdr:col>81</xdr:col>
      <xdr:colOff>50800</xdr:colOff>
      <xdr:row>38</xdr:row>
      <xdr:rowOff>76200</xdr:rowOff>
    </xdr:to>
    <xdr:cxnSp macro="">
      <xdr:nvCxnSpPr>
        <xdr:cNvPr id="522" name="直線コネクタ 521"/>
        <xdr:cNvCxnSpPr/>
      </xdr:nvCxnSpPr>
      <xdr:spPr>
        <a:xfrm>
          <a:off x="12854940" y="6429375"/>
          <a:ext cx="7747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126365</xdr:rowOff>
    </xdr:from>
    <xdr:to>
      <xdr:col>72</xdr:col>
      <xdr:colOff>38100</xdr:colOff>
      <xdr:row>38</xdr:row>
      <xdr:rowOff>56515</xdr:rowOff>
    </xdr:to>
    <xdr:sp macro="" textlink="">
      <xdr:nvSpPr>
        <xdr:cNvPr id="523" name="楕円 522"/>
        <xdr:cNvSpPr/>
      </xdr:nvSpPr>
      <xdr:spPr>
        <a:xfrm>
          <a:off x="12029440" y="63290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5715</xdr:rowOff>
    </xdr:from>
    <xdr:to>
      <xdr:col>76</xdr:col>
      <xdr:colOff>114300</xdr:colOff>
      <xdr:row>38</xdr:row>
      <xdr:rowOff>59055</xdr:rowOff>
    </xdr:to>
    <xdr:cxnSp macro="">
      <xdr:nvCxnSpPr>
        <xdr:cNvPr id="524" name="直線コネクタ 523"/>
        <xdr:cNvCxnSpPr/>
      </xdr:nvCxnSpPr>
      <xdr:spPr>
        <a:xfrm>
          <a:off x="12072620" y="6376035"/>
          <a:ext cx="78232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80662</xdr:rowOff>
    </xdr:from>
    <xdr:ext cx="405111" cy="259045"/>
    <xdr:sp macro="" textlink="">
      <xdr:nvSpPr>
        <xdr:cNvPr id="525" name="n_1aveValue【一般廃棄物処理施設】&#10;有形固定資産減価償却率"/>
        <xdr:cNvSpPr txBox="1"/>
      </xdr:nvSpPr>
      <xdr:spPr>
        <a:xfrm>
          <a:off x="13437244" y="594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526" name="n_2aveValue【一般廃棄物処理施設】&#10;有形固定資産減価償却率"/>
        <xdr:cNvSpPr txBox="1"/>
      </xdr:nvSpPr>
      <xdr:spPr>
        <a:xfrm>
          <a:off x="12675244" y="59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4462</xdr:rowOff>
    </xdr:from>
    <xdr:ext cx="405111" cy="259045"/>
    <xdr:sp macro="" textlink="">
      <xdr:nvSpPr>
        <xdr:cNvPr id="527" name="n_3aveValue【一般廃棄物処理施設】&#10;有形固定資産減価償却率"/>
        <xdr:cNvSpPr txBox="1"/>
      </xdr:nvSpPr>
      <xdr:spPr>
        <a:xfrm>
          <a:off x="11900544" y="587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80662</xdr:rowOff>
    </xdr:from>
    <xdr:ext cx="405111" cy="259045"/>
    <xdr:sp macro="" textlink="">
      <xdr:nvSpPr>
        <xdr:cNvPr id="528" name="n_4aveValue【一般廃棄物処理施設】&#10;有形固定資産減価償却率"/>
        <xdr:cNvSpPr txBox="1"/>
      </xdr:nvSpPr>
      <xdr:spPr>
        <a:xfrm>
          <a:off x="11102984" y="594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118127</xdr:rowOff>
    </xdr:from>
    <xdr:ext cx="405111" cy="259045"/>
    <xdr:sp macro="" textlink="">
      <xdr:nvSpPr>
        <xdr:cNvPr id="529" name="n_1mainValue【一般廃棄物処理施設】&#10;有形固定資産減価償却率"/>
        <xdr:cNvSpPr txBox="1"/>
      </xdr:nvSpPr>
      <xdr:spPr>
        <a:xfrm>
          <a:off x="13437244" y="648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100982</xdr:rowOff>
    </xdr:from>
    <xdr:ext cx="405111" cy="259045"/>
    <xdr:sp macro="" textlink="">
      <xdr:nvSpPr>
        <xdr:cNvPr id="530" name="n_2mainValue【一般廃棄物処理施設】&#10;有形固定資産減価償却率"/>
        <xdr:cNvSpPr txBox="1"/>
      </xdr:nvSpPr>
      <xdr:spPr>
        <a:xfrm>
          <a:off x="12675244"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47642</xdr:rowOff>
    </xdr:from>
    <xdr:ext cx="405111" cy="259045"/>
    <xdr:sp macro="" textlink="">
      <xdr:nvSpPr>
        <xdr:cNvPr id="531" name="n_3mainValue【一般廃棄物処理施設】&#10;有形固定資産減価償却率"/>
        <xdr:cNvSpPr txBox="1"/>
      </xdr:nvSpPr>
      <xdr:spPr>
        <a:xfrm>
          <a:off x="11900544" y="641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2" name="正方形/長方形 531"/>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33" name="正方形/長方形 532"/>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34" name="正方形/長方形 533"/>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5" name="正方形/長方形 534"/>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6" name="正方形/長方形 535"/>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7" name="正方形/長方形 536"/>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8" name="正方形/長方形 537"/>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9" name="正方形/長方形 538"/>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0" name="テキスト ボックス 539"/>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1" name="直線コネクタ 540"/>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42" name="直線コネクタ 541"/>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43" name="テキスト ボックス 542"/>
        <xdr:cNvSpPr txBox="1"/>
      </xdr:nvSpPr>
      <xdr:spPr>
        <a:xfrm>
          <a:off x="15890374" y="699499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44" name="直線コネクタ 543"/>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45" name="テキスト ボックス 544"/>
        <xdr:cNvSpPr txBox="1"/>
      </xdr:nvSpPr>
      <xdr:spPr>
        <a:xfrm>
          <a:off x="15589461" y="667604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46" name="直線コネクタ 545"/>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47" name="テキスト ボックス 546"/>
        <xdr:cNvSpPr txBox="1"/>
      </xdr:nvSpPr>
      <xdr:spPr>
        <a:xfrm>
          <a:off x="15589461" y="63570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48" name="直線コネクタ 547"/>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49" name="テキスト ボックス 548"/>
        <xdr:cNvSpPr txBox="1"/>
      </xdr:nvSpPr>
      <xdr:spPr>
        <a:xfrm>
          <a:off x="15589461" y="603814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50" name="直線コネクタ 549"/>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51" name="テキスト ボックス 550"/>
        <xdr:cNvSpPr txBox="1"/>
      </xdr:nvSpPr>
      <xdr:spPr>
        <a:xfrm>
          <a:off x="15589461" y="571538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52" name="直線コネクタ 551"/>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53" name="テキスト ボックス 552"/>
        <xdr:cNvSpPr txBox="1"/>
      </xdr:nvSpPr>
      <xdr:spPr>
        <a:xfrm>
          <a:off x="15589461" y="539642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4" name="直線コネクタ 553"/>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55" name="テキスト ボックス 554"/>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6"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112404</xdr:rowOff>
    </xdr:from>
    <xdr:to>
      <xdr:col>116</xdr:col>
      <xdr:colOff>62864</xdr:colOff>
      <xdr:row>42</xdr:row>
      <xdr:rowOff>91967</xdr:rowOff>
    </xdr:to>
    <xdr:cxnSp macro="">
      <xdr:nvCxnSpPr>
        <xdr:cNvPr id="557" name="直線コネクタ 556"/>
        <xdr:cNvCxnSpPr/>
      </xdr:nvCxnSpPr>
      <xdr:spPr>
        <a:xfrm flipV="1">
          <a:off x="19509104" y="5644524"/>
          <a:ext cx="0" cy="1488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95794</xdr:rowOff>
    </xdr:from>
    <xdr:ext cx="378565" cy="259045"/>
    <xdr:sp macro="" textlink="">
      <xdr:nvSpPr>
        <xdr:cNvPr id="558" name="【一般廃棄物処理施設】&#10;一人当たり有形固定資産（償却資産）額最小値テキスト"/>
        <xdr:cNvSpPr txBox="1"/>
      </xdr:nvSpPr>
      <xdr:spPr>
        <a:xfrm>
          <a:off x="19547840" y="7136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91967</xdr:rowOff>
    </xdr:from>
    <xdr:to>
      <xdr:col>116</xdr:col>
      <xdr:colOff>152400</xdr:colOff>
      <xdr:row>42</xdr:row>
      <xdr:rowOff>91967</xdr:rowOff>
    </xdr:to>
    <xdr:cxnSp macro="">
      <xdr:nvCxnSpPr>
        <xdr:cNvPr id="559" name="直線コネクタ 558"/>
        <xdr:cNvCxnSpPr/>
      </xdr:nvCxnSpPr>
      <xdr:spPr>
        <a:xfrm>
          <a:off x="19443700" y="71328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59081</xdr:rowOff>
    </xdr:from>
    <xdr:ext cx="599010" cy="259045"/>
    <xdr:sp macro="" textlink="">
      <xdr:nvSpPr>
        <xdr:cNvPr id="560" name="【一般廃棄物処理施設】&#10;一人当たり有形固定資産（償却資産）額最大値テキスト"/>
        <xdr:cNvSpPr txBox="1"/>
      </xdr:nvSpPr>
      <xdr:spPr>
        <a:xfrm>
          <a:off x="19547840" y="5423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112404</xdr:rowOff>
    </xdr:from>
    <xdr:to>
      <xdr:col>116</xdr:col>
      <xdr:colOff>152400</xdr:colOff>
      <xdr:row>33</xdr:row>
      <xdr:rowOff>112404</xdr:rowOff>
    </xdr:to>
    <xdr:cxnSp macro="">
      <xdr:nvCxnSpPr>
        <xdr:cNvPr id="561" name="直線コネクタ 560"/>
        <xdr:cNvCxnSpPr/>
      </xdr:nvCxnSpPr>
      <xdr:spPr>
        <a:xfrm>
          <a:off x="19443700" y="56445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121031</xdr:rowOff>
    </xdr:from>
    <xdr:ext cx="534377" cy="259045"/>
    <xdr:sp macro="" textlink="">
      <xdr:nvSpPr>
        <xdr:cNvPr id="562" name="【一般廃棄物処理施設】&#10;一人当たり有形固定資産（償却資産）額平均値テキスト"/>
        <xdr:cNvSpPr txBox="1"/>
      </xdr:nvSpPr>
      <xdr:spPr>
        <a:xfrm>
          <a:off x="19547840" y="66589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98154</xdr:rowOff>
    </xdr:from>
    <xdr:to>
      <xdr:col>116</xdr:col>
      <xdr:colOff>114300</xdr:colOff>
      <xdr:row>41</xdr:row>
      <xdr:rowOff>28304</xdr:rowOff>
    </xdr:to>
    <xdr:sp macro="" textlink="">
      <xdr:nvSpPr>
        <xdr:cNvPr id="563" name="フローチャート: 判断 562"/>
        <xdr:cNvSpPr/>
      </xdr:nvSpPr>
      <xdr:spPr>
        <a:xfrm>
          <a:off x="19458940" y="68037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123978</xdr:rowOff>
    </xdr:from>
    <xdr:to>
      <xdr:col>112</xdr:col>
      <xdr:colOff>38100</xdr:colOff>
      <xdr:row>41</xdr:row>
      <xdr:rowOff>54128</xdr:rowOff>
    </xdr:to>
    <xdr:sp macro="" textlink="">
      <xdr:nvSpPr>
        <xdr:cNvPr id="564" name="フローチャート: 判断 563"/>
        <xdr:cNvSpPr/>
      </xdr:nvSpPr>
      <xdr:spPr>
        <a:xfrm>
          <a:off x="18735040" y="68295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139605</xdr:rowOff>
    </xdr:from>
    <xdr:to>
      <xdr:col>107</xdr:col>
      <xdr:colOff>101600</xdr:colOff>
      <xdr:row>41</xdr:row>
      <xdr:rowOff>69755</xdr:rowOff>
    </xdr:to>
    <xdr:sp macro="" textlink="">
      <xdr:nvSpPr>
        <xdr:cNvPr id="565" name="フローチャート: 判断 564"/>
        <xdr:cNvSpPr/>
      </xdr:nvSpPr>
      <xdr:spPr>
        <a:xfrm>
          <a:off x="17937480" y="68452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114119</xdr:rowOff>
    </xdr:from>
    <xdr:to>
      <xdr:col>102</xdr:col>
      <xdr:colOff>165100</xdr:colOff>
      <xdr:row>41</xdr:row>
      <xdr:rowOff>44269</xdr:rowOff>
    </xdr:to>
    <xdr:sp macro="" textlink="">
      <xdr:nvSpPr>
        <xdr:cNvPr id="566" name="フローチャート: 判断 565"/>
        <xdr:cNvSpPr/>
      </xdr:nvSpPr>
      <xdr:spPr>
        <a:xfrm>
          <a:off x="17162780" y="68197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167534</xdr:rowOff>
    </xdr:from>
    <xdr:to>
      <xdr:col>98</xdr:col>
      <xdr:colOff>38100</xdr:colOff>
      <xdr:row>41</xdr:row>
      <xdr:rowOff>97684</xdr:rowOff>
    </xdr:to>
    <xdr:sp macro="" textlink="">
      <xdr:nvSpPr>
        <xdr:cNvPr id="567" name="フローチャート: 判断 566"/>
        <xdr:cNvSpPr/>
      </xdr:nvSpPr>
      <xdr:spPr>
        <a:xfrm>
          <a:off x="16388080" y="687313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8" name="テキスト ボックス 567"/>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9" name="テキスト ボックス 568"/>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0" name="テキスト ボックス 569"/>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1" name="テキスト ボックス 570"/>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2" name="テキスト ボックス 571"/>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162223</xdr:rowOff>
    </xdr:from>
    <xdr:to>
      <xdr:col>116</xdr:col>
      <xdr:colOff>114300</xdr:colOff>
      <xdr:row>41</xdr:row>
      <xdr:rowOff>92373</xdr:rowOff>
    </xdr:to>
    <xdr:sp macro="" textlink="">
      <xdr:nvSpPr>
        <xdr:cNvPr id="573" name="楕円 572"/>
        <xdr:cNvSpPr/>
      </xdr:nvSpPr>
      <xdr:spPr>
        <a:xfrm>
          <a:off x="19458940" y="68678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140650</xdr:rowOff>
    </xdr:from>
    <xdr:ext cx="534377" cy="259045"/>
    <xdr:sp macro="" textlink="">
      <xdr:nvSpPr>
        <xdr:cNvPr id="574" name="【一般廃棄物処理施設】&#10;一人当たり有形固定資産（償却資産）額該当値テキスト"/>
        <xdr:cNvSpPr txBox="1"/>
      </xdr:nvSpPr>
      <xdr:spPr>
        <a:xfrm>
          <a:off x="19547840" y="684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13215</xdr:rowOff>
    </xdr:from>
    <xdr:to>
      <xdr:col>112</xdr:col>
      <xdr:colOff>38100</xdr:colOff>
      <xdr:row>41</xdr:row>
      <xdr:rowOff>114815</xdr:rowOff>
    </xdr:to>
    <xdr:sp macro="" textlink="">
      <xdr:nvSpPr>
        <xdr:cNvPr id="575" name="楕円 574"/>
        <xdr:cNvSpPr/>
      </xdr:nvSpPr>
      <xdr:spPr>
        <a:xfrm>
          <a:off x="18735040" y="688645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41573</xdr:rowOff>
    </xdr:from>
    <xdr:to>
      <xdr:col>116</xdr:col>
      <xdr:colOff>63500</xdr:colOff>
      <xdr:row>41</xdr:row>
      <xdr:rowOff>64015</xdr:rowOff>
    </xdr:to>
    <xdr:cxnSp macro="">
      <xdr:nvCxnSpPr>
        <xdr:cNvPr id="576" name="直線コネクタ 575"/>
        <xdr:cNvCxnSpPr/>
      </xdr:nvCxnSpPr>
      <xdr:spPr>
        <a:xfrm flipV="1">
          <a:off x="18778220" y="6914813"/>
          <a:ext cx="731520" cy="22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25612</xdr:rowOff>
    </xdr:from>
    <xdr:to>
      <xdr:col>107</xdr:col>
      <xdr:colOff>101600</xdr:colOff>
      <xdr:row>41</xdr:row>
      <xdr:rowOff>127212</xdr:rowOff>
    </xdr:to>
    <xdr:sp macro="" textlink="">
      <xdr:nvSpPr>
        <xdr:cNvPr id="577" name="楕円 576"/>
        <xdr:cNvSpPr/>
      </xdr:nvSpPr>
      <xdr:spPr>
        <a:xfrm>
          <a:off x="17937480" y="689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64015</xdr:rowOff>
    </xdr:from>
    <xdr:to>
      <xdr:col>111</xdr:col>
      <xdr:colOff>177800</xdr:colOff>
      <xdr:row>41</xdr:row>
      <xdr:rowOff>76412</xdr:rowOff>
    </xdr:to>
    <xdr:cxnSp macro="">
      <xdr:nvCxnSpPr>
        <xdr:cNvPr id="578" name="直線コネクタ 577"/>
        <xdr:cNvCxnSpPr/>
      </xdr:nvCxnSpPr>
      <xdr:spPr>
        <a:xfrm flipV="1">
          <a:off x="17988280" y="6937255"/>
          <a:ext cx="789940" cy="12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26138</xdr:rowOff>
    </xdr:from>
    <xdr:to>
      <xdr:col>102</xdr:col>
      <xdr:colOff>165100</xdr:colOff>
      <xdr:row>41</xdr:row>
      <xdr:rowOff>127738</xdr:rowOff>
    </xdr:to>
    <xdr:sp macro="" textlink="">
      <xdr:nvSpPr>
        <xdr:cNvPr id="579" name="楕円 578"/>
        <xdr:cNvSpPr/>
      </xdr:nvSpPr>
      <xdr:spPr>
        <a:xfrm>
          <a:off x="17162780" y="689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76412</xdr:rowOff>
    </xdr:from>
    <xdr:to>
      <xdr:col>107</xdr:col>
      <xdr:colOff>50800</xdr:colOff>
      <xdr:row>41</xdr:row>
      <xdr:rowOff>76938</xdr:rowOff>
    </xdr:to>
    <xdr:cxnSp macro="">
      <xdr:nvCxnSpPr>
        <xdr:cNvPr id="580" name="直線コネクタ 579"/>
        <xdr:cNvCxnSpPr/>
      </xdr:nvCxnSpPr>
      <xdr:spPr>
        <a:xfrm flipV="1">
          <a:off x="17213580" y="6949652"/>
          <a:ext cx="774700" cy="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70655</xdr:rowOff>
    </xdr:from>
    <xdr:ext cx="534377" cy="259045"/>
    <xdr:sp macro="" textlink="">
      <xdr:nvSpPr>
        <xdr:cNvPr id="581" name="n_1aveValue【一般廃棄物処理施設】&#10;一人当たり有形固定資産（償却資産）額"/>
        <xdr:cNvSpPr txBox="1"/>
      </xdr:nvSpPr>
      <xdr:spPr>
        <a:xfrm>
          <a:off x="18528811" y="660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86282</xdr:rowOff>
    </xdr:from>
    <xdr:ext cx="534377" cy="259045"/>
    <xdr:sp macro="" textlink="">
      <xdr:nvSpPr>
        <xdr:cNvPr id="582" name="n_2aveValue【一般廃棄物処理施設】&#10;一人当たり有形固定資産（償却資産）額"/>
        <xdr:cNvSpPr txBox="1"/>
      </xdr:nvSpPr>
      <xdr:spPr>
        <a:xfrm>
          <a:off x="17766811" y="662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60796</xdr:rowOff>
    </xdr:from>
    <xdr:ext cx="534377" cy="259045"/>
    <xdr:sp macro="" textlink="">
      <xdr:nvSpPr>
        <xdr:cNvPr id="583" name="n_3aveValue【一般廃棄物処理施設】&#10;一人当たり有形固定資産（償却資産）額"/>
        <xdr:cNvSpPr txBox="1"/>
      </xdr:nvSpPr>
      <xdr:spPr>
        <a:xfrm>
          <a:off x="16969251" y="6598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114211</xdr:rowOff>
    </xdr:from>
    <xdr:ext cx="534377" cy="259045"/>
    <xdr:sp macro="" textlink="">
      <xdr:nvSpPr>
        <xdr:cNvPr id="584" name="n_4aveValue【一般廃棄物処理施設】&#10;一人当たり有形固定資産（償却資産）額"/>
        <xdr:cNvSpPr txBox="1"/>
      </xdr:nvSpPr>
      <xdr:spPr>
        <a:xfrm>
          <a:off x="16194551" y="665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105942</xdr:rowOff>
    </xdr:from>
    <xdr:ext cx="534377" cy="259045"/>
    <xdr:sp macro="" textlink="">
      <xdr:nvSpPr>
        <xdr:cNvPr id="585" name="n_1mainValue【一般廃棄物処理施設】&#10;一人当たり有形固定資産（償却資産）額"/>
        <xdr:cNvSpPr txBox="1"/>
      </xdr:nvSpPr>
      <xdr:spPr>
        <a:xfrm>
          <a:off x="18528811" y="6979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118339</xdr:rowOff>
    </xdr:from>
    <xdr:ext cx="534377" cy="259045"/>
    <xdr:sp macro="" textlink="">
      <xdr:nvSpPr>
        <xdr:cNvPr id="586" name="n_2mainValue【一般廃棄物処理施設】&#10;一人当たり有形固定資産（償却資産）額"/>
        <xdr:cNvSpPr txBox="1"/>
      </xdr:nvSpPr>
      <xdr:spPr>
        <a:xfrm>
          <a:off x="17766811" y="699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118865</xdr:rowOff>
    </xdr:from>
    <xdr:ext cx="534377" cy="259045"/>
    <xdr:sp macro="" textlink="">
      <xdr:nvSpPr>
        <xdr:cNvPr id="587" name="n_3mainValue【一般廃棄物処理施設】&#10;一人当たり有形固定資産（償却資産）額"/>
        <xdr:cNvSpPr txBox="1"/>
      </xdr:nvSpPr>
      <xdr:spPr>
        <a:xfrm>
          <a:off x="16969251" y="699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8" name="正方形/長方形 587"/>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9" name="正方形/長方形 588"/>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90" name="正方形/長方形 589"/>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91" name="正方形/長方形 590"/>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92" name="正方形/長方形 591"/>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93" name="正方形/長方形 592"/>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94" name="正方形/長方形 593"/>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5" name="正方形/長方形 594"/>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6" name="テキスト ボックス 595"/>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7" name="直線コネクタ 596"/>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98" name="テキスト ボックス 597"/>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99" name="直線コネクタ 598"/>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00" name="テキスト ボックス 599"/>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01" name="直線コネクタ 600"/>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02" name="テキスト ボックス 601"/>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03" name="直線コネクタ 602"/>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04" name="テキスト ボックス 603"/>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05" name="直線コネクタ 604"/>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06" name="テキスト ボックス 605"/>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07" name="直線コネクタ 606"/>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08" name="テキスト ボックス 607"/>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09" name="直線コネクタ 608"/>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10" name="テキスト ボックス 609"/>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1" name="直線コネクタ 610"/>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168184</xdr:rowOff>
    </xdr:to>
    <xdr:cxnSp macro="">
      <xdr:nvCxnSpPr>
        <xdr:cNvPr id="613" name="直線コネクタ 612"/>
        <xdr:cNvCxnSpPr/>
      </xdr:nvCxnSpPr>
      <xdr:spPr>
        <a:xfrm flipV="1">
          <a:off x="14375764" y="9261022"/>
          <a:ext cx="0" cy="1468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561</xdr:rowOff>
    </xdr:from>
    <xdr:ext cx="405111" cy="259045"/>
    <xdr:sp macro="" textlink="">
      <xdr:nvSpPr>
        <xdr:cNvPr id="614" name="【保健センター・保健所】&#10;有形固定資産減価償却率最小値テキスト"/>
        <xdr:cNvSpPr txBox="1"/>
      </xdr:nvSpPr>
      <xdr:spPr>
        <a:xfrm>
          <a:off x="14414500" y="1072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168184</xdr:rowOff>
    </xdr:from>
    <xdr:to>
      <xdr:col>86</xdr:col>
      <xdr:colOff>25400</xdr:colOff>
      <xdr:row>63</xdr:row>
      <xdr:rowOff>168184</xdr:rowOff>
    </xdr:to>
    <xdr:cxnSp macro="">
      <xdr:nvCxnSpPr>
        <xdr:cNvPr id="615" name="直線コネクタ 614"/>
        <xdr:cNvCxnSpPr/>
      </xdr:nvCxnSpPr>
      <xdr:spPr>
        <a:xfrm>
          <a:off x="14287500" y="107295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616" name="【保健センター・保健所】&#10;有形固定資産減価償却率最大値テキスト"/>
        <xdr:cNvSpPr txBox="1"/>
      </xdr:nvSpPr>
      <xdr:spPr>
        <a:xfrm>
          <a:off x="14414500" y="90438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617" name="直線コネクタ 616"/>
        <xdr:cNvCxnSpPr/>
      </xdr:nvCxnSpPr>
      <xdr:spPr>
        <a:xfrm>
          <a:off x="14287500" y="92610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64787</xdr:rowOff>
    </xdr:from>
    <xdr:ext cx="405111" cy="259045"/>
    <xdr:sp macro="" textlink="">
      <xdr:nvSpPr>
        <xdr:cNvPr id="618" name="【保健センター・保健所】&#10;有形固定資産減価償却率平均値テキスト"/>
        <xdr:cNvSpPr txBox="1"/>
      </xdr:nvSpPr>
      <xdr:spPr>
        <a:xfrm>
          <a:off x="14414500" y="9955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86360</xdr:rowOff>
    </xdr:from>
    <xdr:to>
      <xdr:col>85</xdr:col>
      <xdr:colOff>177800</xdr:colOff>
      <xdr:row>60</xdr:row>
      <xdr:rowOff>16510</xdr:rowOff>
    </xdr:to>
    <xdr:sp macro="" textlink="">
      <xdr:nvSpPr>
        <xdr:cNvPr id="619" name="フローチャート: 判断 618"/>
        <xdr:cNvSpPr/>
      </xdr:nvSpPr>
      <xdr:spPr>
        <a:xfrm>
          <a:off x="14325600" y="997712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84727</xdr:rowOff>
    </xdr:from>
    <xdr:to>
      <xdr:col>81</xdr:col>
      <xdr:colOff>101600</xdr:colOff>
      <xdr:row>60</xdr:row>
      <xdr:rowOff>14877</xdr:rowOff>
    </xdr:to>
    <xdr:sp macro="" textlink="">
      <xdr:nvSpPr>
        <xdr:cNvPr id="620" name="フローチャート: 判断 619"/>
        <xdr:cNvSpPr/>
      </xdr:nvSpPr>
      <xdr:spPr>
        <a:xfrm>
          <a:off x="13578840" y="99754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73297</xdr:rowOff>
    </xdr:from>
    <xdr:to>
      <xdr:col>76</xdr:col>
      <xdr:colOff>165100</xdr:colOff>
      <xdr:row>60</xdr:row>
      <xdr:rowOff>3447</xdr:rowOff>
    </xdr:to>
    <xdr:sp macro="" textlink="">
      <xdr:nvSpPr>
        <xdr:cNvPr id="621" name="フローチャート: 判断 620"/>
        <xdr:cNvSpPr/>
      </xdr:nvSpPr>
      <xdr:spPr>
        <a:xfrm>
          <a:off x="12804140" y="99640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61867</xdr:rowOff>
    </xdr:from>
    <xdr:to>
      <xdr:col>72</xdr:col>
      <xdr:colOff>38100</xdr:colOff>
      <xdr:row>59</xdr:row>
      <xdr:rowOff>163467</xdr:rowOff>
    </xdr:to>
    <xdr:sp macro="" textlink="">
      <xdr:nvSpPr>
        <xdr:cNvPr id="622" name="フローチャート: 判断 621"/>
        <xdr:cNvSpPr/>
      </xdr:nvSpPr>
      <xdr:spPr>
        <a:xfrm>
          <a:off x="12029440" y="995262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78196</xdr:rowOff>
    </xdr:from>
    <xdr:to>
      <xdr:col>67</xdr:col>
      <xdr:colOff>101600</xdr:colOff>
      <xdr:row>60</xdr:row>
      <xdr:rowOff>8346</xdr:rowOff>
    </xdr:to>
    <xdr:sp macro="" textlink="">
      <xdr:nvSpPr>
        <xdr:cNvPr id="623" name="フローチャート: 判断 622"/>
        <xdr:cNvSpPr/>
      </xdr:nvSpPr>
      <xdr:spPr>
        <a:xfrm>
          <a:off x="11231880" y="99689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4" name="テキスト ボックス 623"/>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5" name="テキスト ボックス 624"/>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6" name="テキスト ボックス 625"/>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7" name="テキスト ボックス 626"/>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8" name="テキスト ボックス 627"/>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161472</xdr:rowOff>
    </xdr:from>
    <xdr:to>
      <xdr:col>85</xdr:col>
      <xdr:colOff>177800</xdr:colOff>
      <xdr:row>55</xdr:row>
      <xdr:rowOff>91622</xdr:rowOff>
    </xdr:to>
    <xdr:sp macro="" textlink="">
      <xdr:nvSpPr>
        <xdr:cNvPr id="629" name="楕円 628"/>
        <xdr:cNvSpPr/>
      </xdr:nvSpPr>
      <xdr:spPr>
        <a:xfrm>
          <a:off x="14325600" y="921403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54</xdr:row>
      <xdr:rowOff>114499</xdr:rowOff>
    </xdr:from>
    <xdr:ext cx="340478" cy="259045"/>
    <xdr:sp macro="" textlink="">
      <xdr:nvSpPr>
        <xdr:cNvPr id="630" name="【保健センター・保健所】&#10;有形固定資産減価償却率該当値テキスト"/>
        <xdr:cNvSpPr txBox="1"/>
      </xdr:nvSpPr>
      <xdr:spPr>
        <a:xfrm>
          <a:off x="14414500" y="91670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31404</xdr:rowOff>
    </xdr:from>
    <xdr:ext cx="405111" cy="259045"/>
    <xdr:sp macro="" textlink="">
      <xdr:nvSpPr>
        <xdr:cNvPr id="631" name="n_1aveValue【保健センター・保健所】&#10;有形固定資産減価償却率"/>
        <xdr:cNvSpPr txBox="1"/>
      </xdr:nvSpPr>
      <xdr:spPr>
        <a:xfrm>
          <a:off x="13437244" y="9754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19974</xdr:rowOff>
    </xdr:from>
    <xdr:ext cx="405111" cy="259045"/>
    <xdr:sp macro="" textlink="">
      <xdr:nvSpPr>
        <xdr:cNvPr id="632" name="n_2aveValue【保健センター・保健所】&#10;有形固定資産減価償却率"/>
        <xdr:cNvSpPr txBox="1"/>
      </xdr:nvSpPr>
      <xdr:spPr>
        <a:xfrm>
          <a:off x="12675244" y="9743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8544</xdr:rowOff>
    </xdr:from>
    <xdr:ext cx="405111" cy="259045"/>
    <xdr:sp macro="" textlink="">
      <xdr:nvSpPr>
        <xdr:cNvPr id="633" name="n_3aveValue【保健センター・保健所】&#10;有形固定資産減価償却率"/>
        <xdr:cNvSpPr txBox="1"/>
      </xdr:nvSpPr>
      <xdr:spPr>
        <a:xfrm>
          <a:off x="11900544" y="9731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24873</xdr:rowOff>
    </xdr:from>
    <xdr:ext cx="405111" cy="259045"/>
    <xdr:sp macro="" textlink="">
      <xdr:nvSpPr>
        <xdr:cNvPr id="634" name="n_4aveValue【保健センター・保健所】&#10;有形固定資産減価償却率"/>
        <xdr:cNvSpPr txBox="1"/>
      </xdr:nvSpPr>
      <xdr:spPr>
        <a:xfrm>
          <a:off x="11102984" y="9747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5" name="正方形/長方形 634"/>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6" name="正方形/長方形 635"/>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7" name="正方形/長方形 636"/>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8" name="正方形/長方形 637"/>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9" name="正方形/長方形 638"/>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40" name="正方形/長方形 639"/>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1" name="正方形/長方形 640"/>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2" name="正方形/長方形 641"/>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3" name="テキスト ボックス 642"/>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4" name="直線コネクタ 643"/>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45" name="直線コネクタ 644"/>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46" name="テキスト ボックス 645"/>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47" name="直線コネクタ 646"/>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48" name="テキスト ボックス 647"/>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49" name="直線コネクタ 648"/>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50" name="テキスト ボックス 649"/>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51" name="直線コネクタ 650"/>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52" name="テキスト ボックス 651"/>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53" name="直線コネクタ 652"/>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54" name="テキスト ボックス 653"/>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5" name="直線コネクタ 654"/>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6" name="テキスト ボックス 655"/>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7"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148590</xdr:rowOff>
    </xdr:from>
    <xdr:to>
      <xdr:col>116</xdr:col>
      <xdr:colOff>62864</xdr:colOff>
      <xdr:row>64</xdr:row>
      <xdr:rowOff>26670</xdr:rowOff>
    </xdr:to>
    <xdr:cxnSp macro="">
      <xdr:nvCxnSpPr>
        <xdr:cNvPr id="658" name="直線コネクタ 657"/>
        <xdr:cNvCxnSpPr/>
      </xdr:nvCxnSpPr>
      <xdr:spPr>
        <a:xfrm flipV="1">
          <a:off x="19509104" y="936879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30497</xdr:rowOff>
    </xdr:from>
    <xdr:ext cx="469744" cy="259045"/>
    <xdr:sp macro="" textlink="">
      <xdr:nvSpPr>
        <xdr:cNvPr id="659" name="【保健センター・保健所】&#10;一人当たり面積最小値テキスト"/>
        <xdr:cNvSpPr txBox="1"/>
      </xdr:nvSpPr>
      <xdr:spPr>
        <a:xfrm>
          <a:off x="19547840" y="1075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26670</xdr:rowOff>
    </xdr:from>
    <xdr:to>
      <xdr:col>116</xdr:col>
      <xdr:colOff>152400</xdr:colOff>
      <xdr:row>64</xdr:row>
      <xdr:rowOff>26670</xdr:rowOff>
    </xdr:to>
    <xdr:cxnSp macro="">
      <xdr:nvCxnSpPr>
        <xdr:cNvPr id="660" name="直線コネクタ 659"/>
        <xdr:cNvCxnSpPr/>
      </xdr:nvCxnSpPr>
      <xdr:spPr>
        <a:xfrm>
          <a:off x="19443700" y="10755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95267</xdr:rowOff>
    </xdr:from>
    <xdr:ext cx="469744" cy="259045"/>
    <xdr:sp macro="" textlink="">
      <xdr:nvSpPr>
        <xdr:cNvPr id="661" name="【保健センター・保健所】&#10;一人当たり面積最大値テキスト"/>
        <xdr:cNvSpPr txBox="1"/>
      </xdr:nvSpPr>
      <xdr:spPr>
        <a:xfrm>
          <a:off x="19547840" y="914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148590</xdr:rowOff>
    </xdr:from>
    <xdr:to>
      <xdr:col>116</xdr:col>
      <xdr:colOff>152400</xdr:colOff>
      <xdr:row>55</xdr:row>
      <xdr:rowOff>148590</xdr:rowOff>
    </xdr:to>
    <xdr:cxnSp macro="">
      <xdr:nvCxnSpPr>
        <xdr:cNvPr id="662" name="直線コネクタ 661"/>
        <xdr:cNvCxnSpPr/>
      </xdr:nvCxnSpPr>
      <xdr:spPr>
        <a:xfrm>
          <a:off x="19443700" y="9368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144797</xdr:rowOff>
    </xdr:from>
    <xdr:ext cx="469744" cy="259045"/>
    <xdr:sp macro="" textlink="">
      <xdr:nvSpPr>
        <xdr:cNvPr id="663" name="【保健センター・保健所】&#10;一人当たり面積平均値テキスト"/>
        <xdr:cNvSpPr txBox="1"/>
      </xdr:nvSpPr>
      <xdr:spPr>
        <a:xfrm>
          <a:off x="19547840" y="10538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166370</xdr:rowOff>
    </xdr:from>
    <xdr:to>
      <xdr:col>116</xdr:col>
      <xdr:colOff>114300</xdr:colOff>
      <xdr:row>63</xdr:row>
      <xdr:rowOff>96520</xdr:rowOff>
    </xdr:to>
    <xdr:sp macro="" textlink="">
      <xdr:nvSpPr>
        <xdr:cNvPr id="664" name="フローチャート: 判断 663"/>
        <xdr:cNvSpPr/>
      </xdr:nvSpPr>
      <xdr:spPr>
        <a:xfrm>
          <a:off x="19458940" y="10560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13970</xdr:rowOff>
    </xdr:from>
    <xdr:to>
      <xdr:col>112</xdr:col>
      <xdr:colOff>38100</xdr:colOff>
      <xdr:row>63</xdr:row>
      <xdr:rowOff>115570</xdr:rowOff>
    </xdr:to>
    <xdr:sp macro="" textlink="">
      <xdr:nvSpPr>
        <xdr:cNvPr id="665" name="フローチャート: 判断 664"/>
        <xdr:cNvSpPr/>
      </xdr:nvSpPr>
      <xdr:spPr>
        <a:xfrm>
          <a:off x="18735040" y="105752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17780</xdr:rowOff>
    </xdr:from>
    <xdr:to>
      <xdr:col>107</xdr:col>
      <xdr:colOff>101600</xdr:colOff>
      <xdr:row>63</xdr:row>
      <xdr:rowOff>119380</xdr:rowOff>
    </xdr:to>
    <xdr:sp macro="" textlink="">
      <xdr:nvSpPr>
        <xdr:cNvPr id="666" name="フローチャート: 判断 665"/>
        <xdr:cNvSpPr/>
      </xdr:nvSpPr>
      <xdr:spPr>
        <a:xfrm>
          <a:off x="1793748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6350</xdr:rowOff>
    </xdr:from>
    <xdr:to>
      <xdr:col>102</xdr:col>
      <xdr:colOff>165100</xdr:colOff>
      <xdr:row>63</xdr:row>
      <xdr:rowOff>107950</xdr:rowOff>
    </xdr:to>
    <xdr:sp macro="" textlink="">
      <xdr:nvSpPr>
        <xdr:cNvPr id="667" name="フローチャート: 判断 666"/>
        <xdr:cNvSpPr/>
      </xdr:nvSpPr>
      <xdr:spPr>
        <a:xfrm>
          <a:off x="1716278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162560</xdr:rowOff>
    </xdr:from>
    <xdr:to>
      <xdr:col>98</xdr:col>
      <xdr:colOff>38100</xdr:colOff>
      <xdr:row>63</xdr:row>
      <xdr:rowOff>92710</xdr:rowOff>
    </xdr:to>
    <xdr:sp macro="" textlink="">
      <xdr:nvSpPr>
        <xdr:cNvPr id="668" name="フローチャート: 判断 667"/>
        <xdr:cNvSpPr/>
      </xdr:nvSpPr>
      <xdr:spPr>
        <a:xfrm>
          <a:off x="16388080" y="105562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9" name="テキスト ボックス 668"/>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0" name="テキスト ボックス 669"/>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1" name="テキスト ボックス 670"/>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2" name="テキスト ボックス 671"/>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3" name="テキスト ボックス 672"/>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154940</xdr:rowOff>
    </xdr:from>
    <xdr:to>
      <xdr:col>116</xdr:col>
      <xdr:colOff>114300</xdr:colOff>
      <xdr:row>63</xdr:row>
      <xdr:rowOff>85090</xdr:rowOff>
    </xdr:to>
    <xdr:sp macro="" textlink="">
      <xdr:nvSpPr>
        <xdr:cNvPr id="674" name="楕円 673"/>
        <xdr:cNvSpPr/>
      </xdr:nvSpPr>
      <xdr:spPr>
        <a:xfrm>
          <a:off x="19458940" y="105486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6367</xdr:rowOff>
    </xdr:from>
    <xdr:ext cx="469744" cy="259045"/>
    <xdr:sp macro="" textlink="">
      <xdr:nvSpPr>
        <xdr:cNvPr id="675" name="【保健センター・保健所】&#10;一人当たり面積該当値テキスト"/>
        <xdr:cNvSpPr txBox="1"/>
      </xdr:nvSpPr>
      <xdr:spPr>
        <a:xfrm>
          <a:off x="19547840" y="1040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132097</xdr:rowOff>
    </xdr:from>
    <xdr:ext cx="469744" cy="259045"/>
    <xdr:sp macro="" textlink="">
      <xdr:nvSpPr>
        <xdr:cNvPr id="676" name="n_1aveValue【保健センター・保健所】&#10;一人当たり面積"/>
        <xdr:cNvSpPr txBox="1"/>
      </xdr:nvSpPr>
      <xdr:spPr>
        <a:xfrm>
          <a:off x="18561127" y="1035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135907</xdr:rowOff>
    </xdr:from>
    <xdr:ext cx="469744" cy="259045"/>
    <xdr:sp macro="" textlink="">
      <xdr:nvSpPr>
        <xdr:cNvPr id="677" name="n_2aveValue【保健センター・保健所】&#10;一人当たり面積"/>
        <xdr:cNvSpPr txBox="1"/>
      </xdr:nvSpPr>
      <xdr:spPr>
        <a:xfrm>
          <a:off x="1777626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124477</xdr:rowOff>
    </xdr:from>
    <xdr:ext cx="469744" cy="259045"/>
    <xdr:sp macro="" textlink="">
      <xdr:nvSpPr>
        <xdr:cNvPr id="678" name="n_3aveValue【保健センター・保健所】&#10;一人当たり面積"/>
        <xdr:cNvSpPr txBox="1"/>
      </xdr:nvSpPr>
      <xdr:spPr>
        <a:xfrm>
          <a:off x="17001567" y="1035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109237</xdr:rowOff>
    </xdr:from>
    <xdr:ext cx="469744" cy="259045"/>
    <xdr:sp macro="" textlink="">
      <xdr:nvSpPr>
        <xdr:cNvPr id="679" name="n_4aveValue【保健センター・保健所】&#10;一人当たり面積"/>
        <xdr:cNvSpPr txBox="1"/>
      </xdr:nvSpPr>
      <xdr:spPr>
        <a:xfrm>
          <a:off x="16226867" y="1033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0" name="正方形/長方形 679"/>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1" name="正方形/長方形 680"/>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2" name="正方形/長方形 681"/>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3" name="正方形/長方形 682"/>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4" name="正方形/長方形 683"/>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5" name="正方形/長方形 684"/>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6" name="正方形/長方形 685"/>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7" name="正方形/長方形 686"/>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88" name="テキスト ボックス 687"/>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89" name="直線コネクタ 688"/>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0" name="テキスト ボックス 689"/>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91" name="直線コネクタ 690"/>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92" name="テキスト ボックス 691"/>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93" name="直線コネクタ 692"/>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94" name="テキスト ボックス 693"/>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95" name="直線コネクタ 694"/>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96" name="テキスト ボックス 695"/>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97" name="直線コネクタ 696"/>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98" name="テキスト ボックス 697"/>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99" name="直線コネクタ 698"/>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00" name="テキスト ボックス 699"/>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1" name="直線コネクタ 700"/>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02" name="テキスト ボックス 701"/>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03"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127636</xdr:rowOff>
    </xdr:from>
    <xdr:to>
      <xdr:col>85</xdr:col>
      <xdr:colOff>126364</xdr:colOff>
      <xdr:row>85</xdr:row>
      <xdr:rowOff>118111</xdr:rowOff>
    </xdr:to>
    <xdr:cxnSp macro="">
      <xdr:nvCxnSpPr>
        <xdr:cNvPr id="704" name="直線コネクタ 703"/>
        <xdr:cNvCxnSpPr/>
      </xdr:nvCxnSpPr>
      <xdr:spPr>
        <a:xfrm flipV="1">
          <a:off x="14375764" y="13035916"/>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121938</xdr:rowOff>
    </xdr:from>
    <xdr:ext cx="405111" cy="259045"/>
    <xdr:sp macro="" textlink="">
      <xdr:nvSpPr>
        <xdr:cNvPr id="705" name="【消防施設】&#10;有形固定資産減価償却率最小値テキスト"/>
        <xdr:cNvSpPr txBox="1"/>
      </xdr:nvSpPr>
      <xdr:spPr>
        <a:xfrm>
          <a:off x="14414500" y="1437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118111</xdr:rowOff>
    </xdr:from>
    <xdr:to>
      <xdr:col>86</xdr:col>
      <xdr:colOff>25400</xdr:colOff>
      <xdr:row>85</xdr:row>
      <xdr:rowOff>118111</xdr:rowOff>
    </xdr:to>
    <xdr:cxnSp macro="">
      <xdr:nvCxnSpPr>
        <xdr:cNvPr id="706" name="直線コネクタ 705"/>
        <xdr:cNvCxnSpPr/>
      </xdr:nvCxnSpPr>
      <xdr:spPr>
        <a:xfrm>
          <a:off x="14287500" y="143675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74313</xdr:rowOff>
    </xdr:from>
    <xdr:ext cx="405111" cy="259045"/>
    <xdr:sp macro="" textlink="">
      <xdr:nvSpPr>
        <xdr:cNvPr id="707" name="【消防施設】&#10;有形固定資産減価償却率最大値テキスト"/>
        <xdr:cNvSpPr txBox="1"/>
      </xdr:nvSpPr>
      <xdr:spPr>
        <a:xfrm>
          <a:off x="14414500" y="12814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127636</xdr:rowOff>
    </xdr:from>
    <xdr:to>
      <xdr:col>86</xdr:col>
      <xdr:colOff>25400</xdr:colOff>
      <xdr:row>77</xdr:row>
      <xdr:rowOff>127636</xdr:rowOff>
    </xdr:to>
    <xdr:cxnSp macro="">
      <xdr:nvCxnSpPr>
        <xdr:cNvPr id="708" name="直線コネクタ 707"/>
        <xdr:cNvCxnSpPr/>
      </xdr:nvCxnSpPr>
      <xdr:spPr>
        <a:xfrm>
          <a:off x="14287500" y="130359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76216</xdr:rowOff>
    </xdr:from>
    <xdr:ext cx="405111" cy="259045"/>
    <xdr:sp macro="" textlink="">
      <xdr:nvSpPr>
        <xdr:cNvPr id="709" name="【消防施設】&#10;有形固定資産減価償却率平均値テキスト"/>
        <xdr:cNvSpPr txBox="1"/>
      </xdr:nvSpPr>
      <xdr:spPr>
        <a:xfrm>
          <a:off x="14414500" y="136550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97789</xdr:rowOff>
    </xdr:from>
    <xdr:to>
      <xdr:col>85</xdr:col>
      <xdr:colOff>177800</xdr:colOff>
      <xdr:row>82</xdr:row>
      <xdr:rowOff>27939</xdr:rowOff>
    </xdr:to>
    <xdr:sp macro="" textlink="">
      <xdr:nvSpPr>
        <xdr:cNvPr id="710" name="フローチャート: 判断 709"/>
        <xdr:cNvSpPr/>
      </xdr:nvSpPr>
      <xdr:spPr>
        <a:xfrm>
          <a:off x="14325600" y="1367662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59689</xdr:rowOff>
    </xdr:from>
    <xdr:to>
      <xdr:col>81</xdr:col>
      <xdr:colOff>101600</xdr:colOff>
      <xdr:row>81</xdr:row>
      <xdr:rowOff>161289</xdr:rowOff>
    </xdr:to>
    <xdr:sp macro="" textlink="">
      <xdr:nvSpPr>
        <xdr:cNvPr id="711" name="フローチャート: 判断 710"/>
        <xdr:cNvSpPr/>
      </xdr:nvSpPr>
      <xdr:spPr>
        <a:xfrm>
          <a:off x="13578840" y="1363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63500</xdr:rowOff>
    </xdr:from>
    <xdr:to>
      <xdr:col>76</xdr:col>
      <xdr:colOff>165100</xdr:colOff>
      <xdr:row>81</xdr:row>
      <xdr:rowOff>165100</xdr:rowOff>
    </xdr:to>
    <xdr:sp macro="" textlink="">
      <xdr:nvSpPr>
        <xdr:cNvPr id="712" name="フローチャート: 判断 711"/>
        <xdr:cNvSpPr/>
      </xdr:nvSpPr>
      <xdr:spPr>
        <a:xfrm>
          <a:off x="12804140" y="1364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86361</xdr:rowOff>
    </xdr:from>
    <xdr:to>
      <xdr:col>72</xdr:col>
      <xdr:colOff>38100</xdr:colOff>
      <xdr:row>82</xdr:row>
      <xdr:rowOff>16511</xdr:rowOff>
    </xdr:to>
    <xdr:sp macro="" textlink="">
      <xdr:nvSpPr>
        <xdr:cNvPr id="713" name="フローチャート: 判断 712"/>
        <xdr:cNvSpPr/>
      </xdr:nvSpPr>
      <xdr:spPr>
        <a:xfrm>
          <a:off x="12029440" y="136652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59689</xdr:rowOff>
    </xdr:from>
    <xdr:to>
      <xdr:col>67</xdr:col>
      <xdr:colOff>101600</xdr:colOff>
      <xdr:row>81</xdr:row>
      <xdr:rowOff>161289</xdr:rowOff>
    </xdr:to>
    <xdr:sp macro="" textlink="">
      <xdr:nvSpPr>
        <xdr:cNvPr id="714" name="フローチャート: 判断 713"/>
        <xdr:cNvSpPr/>
      </xdr:nvSpPr>
      <xdr:spPr>
        <a:xfrm>
          <a:off x="11231880" y="1363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5" name="テキスト ボックス 714"/>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6" name="テキスト ボックス 715"/>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17" name="テキスト ボックス 716"/>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18" name="テキスト ボックス 717"/>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19" name="テキスト ボックス 718"/>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149225</xdr:rowOff>
    </xdr:from>
    <xdr:to>
      <xdr:col>85</xdr:col>
      <xdr:colOff>177800</xdr:colOff>
      <xdr:row>78</xdr:row>
      <xdr:rowOff>79375</xdr:rowOff>
    </xdr:to>
    <xdr:sp macro="" textlink="">
      <xdr:nvSpPr>
        <xdr:cNvPr id="720" name="楕円 719"/>
        <xdr:cNvSpPr/>
      </xdr:nvSpPr>
      <xdr:spPr>
        <a:xfrm>
          <a:off x="14325600" y="1305750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64152</xdr:rowOff>
    </xdr:from>
    <xdr:ext cx="405111" cy="259045"/>
    <xdr:sp macro="" textlink="">
      <xdr:nvSpPr>
        <xdr:cNvPr id="721" name="【消防施設】&#10;有形固定資産減価償却率該当値テキスト"/>
        <xdr:cNvSpPr txBox="1"/>
      </xdr:nvSpPr>
      <xdr:spPr>
        <a:xfrm>
          <a:off x="14414500" y="1297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48261</xdr:rowOff>
    </xdr:from>
    <xdr:to>
      <xdr:col>81</xdr:col>
      <xdr:colOff>101600</xdr:colOff>
      <xdr:row>78</xdr:row>
      <xdr:rowOff>149861</xdr:rowOff>
    </xdr:to>
    <xdr:sp macro="" textlink="">
      <xdr:nvSpPr>
        <xdr:cNvPr id="722" name="楕円 721"/>
        <xdr:cNvSpPr/>
      </xdr:nvSpPr>
      <xdr:spPr>
        <a:xfrm>
          <a:off x="13578840" y="1312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28575</xdr:rowOff>
    </xdr:from>
    <xdr:to>
      <xdr:col>85</xdr:col>
      <xdr:colOff>127000</xdr:colOff>
      <xdr:row>78</xdr:row>
      <xdr:rowOff>99061</xdr:rowOff>
    </xdr:to>
    <xdr:cxnSp macro="">
      <xdr:nvCxnSpPr>
        <xdr:cNvPr id="723" name="直線コネクタ 722"/>
        <xdr:cNvCxnSpPr/>
      </xdr:nvCxnSpPr>
      <xdr:spPr>
        <a:xfrm flipV="1">
          <a:off x="13629640" y="13104495"/>
          <a:ext cx="746760" cy="7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86361</xdr:rowOff>
    </xdr:from>
    <xdr:to>
      <xdr:col>76</xdr:col>
      <xdr:colOff>165100</xdr:colOff>
      <xdr:row>80</xdr:row>
      <xdr:rowOff>16511</xdr:rowOff>
    </xdr:to>
    <xdr:sp macro="" textlink="">
      <xdr:nvSpPr>
        <xdr:cNvPr id="724" name="楕円 723"/>
        <xdr:cNvSpPr/>
      </xdr:nvSpPr>
      <xdr:spPr>
        <a:xfrm>
          <a:off x="12804140" y="133299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99061</xdr:rowOff>
    </xdr:from>
    <xdr:to>
      <xdr:col>81</xdr:col>
      <xdr:colOff>50800</xdr:colOff>
      <xdr:row>79</xdr:row>
      <xdr:rowOff>137161</xdr:rowOff>
    </xdr:to>
    <xdr:cxnSp macro="">
      <xdr:nvCxnSpPr>
        <xdr:cNvPr id="725" name="直線コネクタ 724"/>
        <xdr:cNvCxnSpPr/>
      </xdr:nvCxnSpPr>
      <xdr:spPr>
        <a:xfrm flipV="1">
          <a:off x="12854940" y="13174981"/>
          <a:ext cx="7747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126364</xdr:rowOff>
    </xdr:from>
    <xdr:to>
      <xdr:col>72</xdr:col>
      <xdr:colOff>38100</xdr:colOff>
      <xdr:row>82</xdr:row>
      <xdr:rowOff>56514</xdr:rowOff>
    </xdr:to>
    <xdr:sp macro="" textlink="">
      <xdr:nvSpPr>
        <xdr:cNvPr id="726" name="楕円 725"/>
        <xdr:cNvSpPr/>
      </xdr:nvSpPr>
      <xdr:spPr>
        <a:xfrm>
          <a:off x="12029440" y="1370520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137161</xdr:rowOff>
    </xdr:from>
    <xdr:to>
      <xdr:col>76</xdr:col>
      <xdr:colOff>114300</xdr:colOff>
      <xdr:row>82</xdr:row>
      <xdr:rowOff>5714</xdr:rowOff>
    </xdr:to>
    <xdr:cxnSp macro="">
      <xdr:nvCxnSpPr>
        <xdr:cNvPr id="727" name="直線コネクタ 726"/>
        <xdr:cNvCxnSpPr/>
      </xdr:nvCxnSpPr>
      <xdr:spPr>
        <a:xfrm flipV="1">
          <a:off x="12072620" y="13380721"/>
          <a:ext cx="782320" cy="37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152416</xdr:rowOff>
    </xdr:from>
    <xdr:ext cx="405111" cy="259045"/>
    <xdr:sp macro="" textlink="">
      <xdr:nvSpPr>
        <xdr:cNvPr id="728" name="n_1aveValue【消防施設】&#10;有形固定資産減価償却率"/>
        <xdr:cNvSpPr txBox="1"/>
      </xdr:nvSpPr>
      <xdr:spPr>
        <a:xfrm>
          <a:off x="13437244" y="13731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156227</xdr:rowOff>
    </xdr:from>
    <xdr:ext cx="405111" cy="259045"/>
    <xdr:sp macro="" textlink="">
      <xdr:nvSpPr>
        <xdr:cNvPr id="729" name="n_2aveValue【消防施設】&#10;有形固定資産減価償却率"/>
        <xdr:cNvSpPr txBox="1"/>
      </xdr:nvSpPr>
      <xdr:spPr>
        <a:xfrm>
          <a:off x="12675244" y="13735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33038</xdr:rowOff>
    </xdr:from>
    <xdr:ext cx="405111" cy="259045"/>
    <xdr:sp macro="" textlink="">
      <xdr:nvSpPr>
        <xdr:cNvPr id="730" name="n_3aveValue【消防施設】&#10;有形固定資産減価償却率"/>
        <xdr:cNvSpPr txBox="1"/>
      </xdr:nvSpPr>
      <xdr:spPr>
        <a:xfrm>
          <a:off x="11900544" y="1344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6366</xdr:rowOff>
    </xdr:from>
    <xdr:ext cx="405111" cy="259045"/>
    <xdr:sp macro="" textlink="">
      <xdr:nvSpPr>
        <xdr:cNvPr id="731" name="n_4aveValue【消防施設】&#10;有形固定資産減価償却率"/>
        <xdr:cNvSpPr txBox="1"/>
      </xdr:nvSpPr>
      <xdr:spPr>
        <a:xfrm>
          <a:off x="11102984" y="1341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166388</xdr:rowOff>
    </xdr:from>
    <xdr:ext cx="405111" cy="259045"/>
    <xdr:sp macro="" textlink="">
      <xdr:nvSpPr>
        <xdr:cNvPr id="732" name="n_1mainValue【消防施設】&#10;有形固定資産減価償却率"/>
        <xdr:cNvSpPr txBox="1"/>
      </xdr:nvSpPr>
      <xdr:spPr>
        <a:xfrm>
          <a:off x="13437244" y="12907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33038</xdr:rowOff>
    </xdr:from>
    <xdr:ext cx="405111" cy="259045"/>
    <xdr:sp macro="" textlink="">
      <xdr:nvSpPr>
        <xdr:cNvPr id="733" name="n_2mainValue【消防施設】&#10;有形固定資産減価償却率"/>
        <xdr:cNvSpPr txBox="1"/>
      </xdr:nvSpPr>
      <xdr:spPr>
        <a:xfrm>
          <a:off x="12675244" y="13108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47641</xdr:rowOff>
    </xdr:from>
    <xdr:ext cx="405111" cy="259045"/>
    <xdr:sp macro="" textlink="">
      <xdr:nvSpPr>
        <xdr:cNvPr id="734" name="n_3mainValue【消防施設】&#10;有形固定資産減価償却率"/>
        <xdr:cNvSpPr txBox="1"/>
      </xdr:nvSpPr>
      <xdr:spPr>
        <a:xfrm>
          <a:off x="11900544" y="13794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5" name="正方形/長方形 734"/>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6" name="正方形/長方形 735"/>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7" name="正方形/長方形 736"/>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8" name="正方形/長方形 737"/>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9" name="正方形/長方形 738"/>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0" name="正方形/長方形 739"/>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1" name="正方形/長方形 740"/>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2" name="正方形/長方形 741"/>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3" name="テキスト ボックス 742"/>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4" name="直線コネクタ 743"/>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45" name="直線コネクタ 744"/>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46" name="テキスト ボックス 745"/>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47" name="直線コネクタ 746"/>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48" name="テキスト ボックス 747"/>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49" name="直線コネクタ 748"/>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50" name="テキスト ボックス 749"/>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51" name="直線コネクタ 750"/>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52" name="テキスト ボックス 751"/>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53" name="直線コネクタ 752"/>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54" name="テキスト ボックス 753"/>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5" name="直線コネクタ 754"/>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56" name="テキスト ボックス 755"/>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57"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29211</xdr:rowOff>
    </xdr:from>
    <xdr:to>
      <xdr:col>116</xdr:col>
      <xdr:colOff>62864</xdr:colOff>
      <xdr:row>86</xdr:row>
      <xdr:rowOff>101600</xdr:rowOff>
    </xdr:to>
    <xdr:cxnSp macro="">
      <xdr:nvCxnSpPr>
        <xdr:cNvPr id="758" name="直線コネクタ 757"/>
        <xdr:cNvCxnSpPr/>
      </xdr:nvCxnSpPr>
      <xdr:spPr>
        <a:xfrm flipV="1">
          <a:off x="19509104" y="12937491"/>
          <a:ext cx="0" cy="1581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759" name="【消防施設】&#10;一人当たり面積最小値テキスト"/>
        <xdr:cNvSpPr txBox="1"/>
      </xdr:nvSpPr>
      <xdr:spPr>
        <a:xfrm>
          <a:off x="19547840" y="14522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760" name="直線コネクタ 759"/>
        <xdr:cNvCxnSpPr/>
      </xdr:nvCxnSpPr>
      <xdr:spPr>
        <a:xfrm>
          <a:off x="19443700" y="145186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147338</xdr:rowOff>
    </xdr:from>
    <xdr:ext cx="469744" cy="259045"/>
    <xdr:sp macro="" textlink="">
      <xdr:nvSpPr>
        <xdr:cNvPr id="761" name="【消防施設】&#10;一人当たり面積最大値テキスト"/>
        <xdr:cNvSpPr txBox="1"/>
      </xdr:nvSpPr>
      <xdr:spPr>
        <a:xfrm>
          <a:off x="19547840" y="12720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29211</xdr:rowOff>
    </xdr:from>
    <xdr:to>
      <xdr:col>116</xdr:col>
      <xdr:colOff>152400</xdr:colOff>
      <xdr:row>77</xdr:row>
      <xdr:rowOff>29211</xdr:rowOff>
    </xdr:to>
    <xdr:cxnSp macro="">
      <xdr:nvCxnSpPr>
        <xdr:cNvPr id="762" name="直線コネクタ 761"/>
        <xdr:cNvCxnSpPr/>
      </xdr:nvCxnSpPr>
      <xdr:spPr>
        <a:xfrm>
          <a:off x="19443700" y="129374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104157</xdr:rowOff>
    </xdr:from>
    <xdr:ext cx="469744" cy="259045"/>
    <xdr:sp macro="" textlink="">
      <xdr:nvSpPr>
        <xdr:cNvPr id="763" name="【消防施設】&#10;一人当たり面積平均値テキスト"/>
        <xdr:cNvSpPr txBox="1"/>
      </xdr:nvSpPr>
      <xdr:spPr>
        <a:xfrm>
          <a:off x="19547840" y="14185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81280</xdr:rowOff>
    </xdr:from>
    <xdr:to>
      <xdr:col>116</xdr:col>
      <xdr:colOff>114300</xdr:colOff>
      <xdr:row>86</xdr:row>
      <xdr:rowOff>11430</xdr:rowOff>
    </xdr:to>
    <xdr:sp macro="" textlink="">
      <xdr:nvSpPr>
        <xdr:cNvPr id="764" name="フローチャート: 判断 763"/>
        <xdr:cNvSpPr/>
      </xdr:nvSpPr>
      <xdr:spPr>
        <a:xfrm>
          <a:off x="19458940" y="143306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87630</xdr:rowOff>
    </xdr:from>
    <xdr:to>
      <xdr:col>112</xdr:col>
      <xdr:colOff>38100</xdr:colOff>
      <xdr:row>86</xdr:row>
      <xdr:rowOff>17780</xdr:rowOff>
    </xdr:to>
    <xdr:sp macro="" textlink="">
      <xdr:nvSpPr>
        <xdr:cNvPr id="765" name="フローチャート: 判断 764"/>
        <xdr:cNvSpPr/>
      </xdr:nvSpPr>
      <xdr:spPr>
        <a:xfrm>
          <a:off x="18735040" y="143370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85089</xdr:rowOff>
    </xdr:from>
    <xdr:to>
      <xdr:col>107</xdr:col>
      <xdr:colOff>101600</xdr:colOff>
      <xdr:row>86</xdr:row>
      <xdr:rowOff>15239</xdr:rowOff>
    </xdr:to>
    <xdr:sp macro="" textlink="">
      <xdr:nvSpPr>
        <xdr:cNvPr id="766" name="フローチャート: 判断 765"/>
        <xdr:cNvSpPr/>
      </xdr:nvSpPr>
      <xdr:spPr>
        <a:xfrm>
          <a:off x="17937480" y="143344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101600</xdr:rowOff>
    </xdr:from>
    <xdr:to>
      <xdr:col>102</xdr:col>
      <xdr:colOff>165100</xdr:colOff>
      <xdr:row>86</xdr:row>
      <xdr:rowOff>31750</xdr:rowOff>
    </xdr:to>
    <xdr:sp macro="" textlink="">
      <xdr:nvSpPr>
        <xdr:cNvPr id="767" name="フローチャート: 判断 766"/>
        <xdr:cNvSpPr/>
      </xdr:nvSpPr>
      <xdr:spPr>
        <a:xfrm>
          <a:off x="17162780" y="143510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138430</xdr:rowOff>
    </xdr:from>
    <xdr:to>
      <xdr:col>98</xdr:col>
      <xdr:colOff>38100</xdr:colOff>
      <xdr:row>86</xdr:row>
      <xdr:rowOff>68580</xdr:rowOff>
    </xdr:to>
    <xdr:sp macro="" textlink="">
      <xdr:nvSpPr>
        <xdr:cNvPr id="768" name="フローチャート: 判断 767"/>
        <xdr:cNvSpPr/>
      </xdr:nvSpPr>
      <xdr:spPr>
        <a:xfrm>
          <a:off x="16388080" y="143878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69" name="テキスト ボックス 768"/>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0" name="テキスト ボックス 769"/>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1" name="テキスト ボックス 770"/>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2" name="テキスト ボックス 771"/>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3" name="テキスト ボックス 772"/>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149861</xdr:rowOff>
    </xdr:from>
    <xdr:to>
      <xdr:col>116</xdr:col>
      <xdr:colOff>114300</xdr:colOff>
      <xdr:row>86</xdr:row>
      <xdr:rowOff>80011</xdr:rowOff>
    </xdr:to>
    <xdr:sp macro="" textlink="">
      <xdr:nvSpPr>
        <xdr:cNvPr id="774" name="楕円 773"/>
        <xdr:cNvSpPr/>
      </xdr:nvSpPr>
      <xdr:spPr>
        <a:xfrm>
          <a:off x="19458940" y="143992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64788</xdr:rowOff>
    </xdr:from>
    <xdr:ext cx="469744" cy="259045"/>
    <xdr:sp macro="" textlink="">
      <xdr:nvSpPr>
        <xdr:cNvPr id="775" name="【消防施設】&#10;一人当たり面積該当値テキスト"/>
        <xdr:cNvSpPr txBox="1"/>
      </xdr:nvSpPr>
      <xdr:spPr>
        <a:xfrm>
          <a:off x="19547840" y="1431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149861</xdr:rowOff>
    </xdr:from>
    <xdr:to>
      <xdr:col>112</xdr:col>
      <xdr:colOff>38100</xdr:colOff>
      <xdr:row>86</xdr:row>
      <xdr:rowOff>80011</xdr:rowOff>
    </xdr:to>
    <xdr:sp macro="" textlink="">
      <xdr:nvSpPr>
        <xdr:cNvPr id="776" name="楕円 775"/>
        <xdr:cNvSpPr/>
      </xdr:nvSpPr>
      <xdr:spPr>
        <a:xfrm>
          <a:off x="18735040" y="1439926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29211</xdr:rowOff>
    </xdr:from>
    <xdr:to>
      <xdr:col>116</xdr:col>
      <xdr:colOff>63500</xdr:colOff>
      <xdr:row>86</xdr:row>
      <xdr:rowOff>29211</xdr:rowOff>
    </xdr:to>
    <xdr:cxnSp macro="">
      <xdr:nvCxnSpPr>
        <xdr:cNvPr id="777" name="直線コネクタ 776"/>
        <xdr:cNvCxnSpPr/>
      </xdr:nvCxnSpPr>
      <xdr:spPr>
        <a:xfrm>
          <a:off x="18778220" y="14446251"/>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161289</xdr:rowOff>
    </xdr:from>
    <xdr:to>
      <xdr:col>107</xdr:col>
      <xdr:colOff>101600</xdr:colOff>
      <xdr:row>86</xdr:row>
      <xdr:rowOff>91439</xdr:rowOff>
    </xdr:to>
    <xdr:sp macro="" textlink="">
      <xdr:nvSpPr>
        <xdr:cNvPr id="778" name="楕円 777"/>
        <xdr:cNvSpPr/>
      </xdr:nvSpPr>
      <xdr:spPr>
        <a:xfrm>
          <a:off x="17937480" y="144106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29211</xdr:rowOff>
    </xdr:from>
    <xdr:to>
      <xdr:col>111</xdr:col>
      <xdr:colOff>177800</xdr:colOff>
      <xdr:row>86</xdr:row>
      <xdr:rowOff>40639</xdr:rowOff>
    </xdr:to>
    <xdr:cxnSp macro="">
      <xdr:nvCxnSpPr>
        <xdr:cNvPr id="779" name="直線コネクタ 778"/>
        <xdr:cNvCxnSpPr/>
      </xdr:nvCxnSpPr>
      <xdr:spPr>
        <a:xfrm flipV="1">
          <a:off x="17988280" y="14446251"/>
          <a:ext cx="78994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167639</xdr:rowOff>
    </xdr:from>
    <xdr:to>
      <xdr:col>102</xdr:col>
      <xdr:colOff>165100</xdr:colOff>
      <xdr:row>86</xdr:row>
      <xdr:rowOff>97789</xdr:rowOff>
    </xdr:to>
    <xdr:sp macro="" textlink="">
      <xdr:nvSpPr>
        <xdr:cNvPr id="780" name="楕円 779"/>
        <xdr:cNvSpPr/>
      </xdr:nvSpPr>
      <xdr:spPr>
        <a:xfrm>
          <a:off x="17162780" y="144170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40639</xdr:rowOff>
    </xdr:from>
    <xdr:to>
      <xdr:col>107</xdr:col>
      <xdr:colOff>50800</xdr:colOff>
      <xdr:row>86</xdr:row>
      <xdr:rowOff>46989</xdr:rowOff>
    </xdr:to>
    <xdr:cxnSp macro="">
      <xdr:nvCxnSpPr>
        <xdr:cNvPr id="781" name="直線コネクタ 780"/>
        <xdr:cNvCxnSpPr/>
      </xdr:nvCxnSpPr>
      <xdr:spPr>
        <a:xfrm flipV="1">
          <a:off x="17213580" y="14457679"/>
          <a:ext cx="7747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34307</xdr:rowOff>
    </xdr:from>
    <xdr:ext cx="469744" cy="259045"/>
    <xdr:sp macro="" textlink="">
      <xdr:nvSpPr>
        <xdr:cNvPr id="782" name="n_1aveValue【消防施設】&#10;一人当たり面積"/>
        <xdr:cNvSpPr txBox="1"/>
      </xdr:nvSpPr>
      <xdr:spPr>
        <a:xfrm>
          <a:off x="18561127" y="1411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31766</xdr:rowOff>
    </xdr:from>
    <xdr:ext cx="469744" cy="259045"/>
    <xdr:sp macro="" textlink="">
      <xdr:nvSpPr>
        <xdr:cNvPr id="783" name="n_2aveValue【消防施設】&#10;一人当たり面積"/>
        <xdr:cNvSpPr txBox="1"/>
      </xdr:nvSpPr>
      <xdr:spPr>
        <a:xfrm>
          <a:off x="17776267" y="14113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48277</xdr:rowOff>
    </xdr:from>
    <xdr:ext cx="469744" cy="259045"/>
    <xdr:sp macro="" textlink="">
      <xdr:nvSpPr>
        <xdr:cNvPr id="784" name="n_3aveValue【消防施設】&#10;一人当たり面積"/>
        <xdr:cNvSpPr txBox="1"/>
      </xdr:nvSpPr>
      <xdr:spPr>
        <a:xfrm>
          <a:off x="17001567" y="1413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85107</xdr:rowOff>
    </xdr:from>
    <xdr:ext cx="469744" cy="259045"/>
    <xdr:sp macro="" textlink="">
      <xdr:nvSpPr>
        <xdr:cNvPr id="785" name="n_4aveValue【消防施設】&#10;一人当たり面積"/>
        <xdr:cNvSpPr txBox="1"/>
      </xdr:nvSpPr>
      <xdr:spPr>
        <a:xfrm>
          <a:off x="16226867" y="14166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71138</xdr:rowOff>
    </xdr:from>
    <xdr:ext cx="469744" cy="259045"/>
    <xdr:sp macro="" textlink="">
      <xdr:nvSpPr>
        <xdr:cNvPr id="786" name="n_1mainValue【消防施設】&#10;一人当たり面積"/>
        <xdr:cNvSpPr txBox="1"/>
      </xdr:nvSpPr>
      <xdr:spPr>
        <a:xfrm>
          <a:off x="18561127" y="14488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82566</xdr:rowOff>
    </xdr:from>
    <xdr:ext cx="469744" cy="259045"/>
    <xdr:sp macro="" textlink="">
      <xdr:nvSpPr>
        <xdr:cNvPr id="787" name="n_2mainValue【消防施設】&#10;一人当たり面積"/>
        <xdr:cNvSpPr txBox="1"/>
      </xdr:nvSpPr>
      <xdr:spPr>
        <a:xfrm>
          <a:off x="17776267" y="14499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88916</xdr:rowOff>
    </xdr:from>
    <xdr:ext cx="469744" cy="259045"/>
    <xdr:sp macro="" textlink="">
      <xdr:nvSpPr>
        <xdr:cNvPr id="788" name="n_3mainValue【消防施設】&#10;一人当たり面積"/>
        <xdr:cNvSpPr txBox="1"/>
      </xdr:nvSpPr>
      <xdr:spPr>
        <a:xfrm>
          <a:off x="17001567" y="14505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89" name="正方形/長方形 788"/>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0" name="正方形/長方形 789"/>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1" name="正方形/長方形 790"/>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2" name="正方形/長方形 791"/>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3" name="正方形/長方形 792"/>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4" name="正方形/長方形 793"/>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5" name="正方形/長方形 794"/>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6" name="正方形/長方形 795"/>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97" name="テキスト ボックス 796"/>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98" name="直線コネクタ 797"/>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99" name="テキスト ボックス 798"/>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00" name="直線コネクタ 799"/>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01" name="テキスト ボックス 800"/>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02" name="直線コネクタ 801"/>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03" name="テキスト ボックス 802"/>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04" name="直線コネクタ 803"/>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05" name="テキスト ボックス 804"/>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06" name="直線コネクタ 805"/>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07" name="テキスト ボックス 806"/>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08" name="直線コネクタ 807"/>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09" name="テキスト ボックス 808"/>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10" name="直線コネクタ 809"/>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11" name="テキスト ボックス 810"/>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2" name="直線コネクタ 811"/>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3"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28848</xdr:rowOff>
    </xdr:to>
    <xdr:cxnSp macro="">
      <xdr:nvCxnSpPr>
        <xdr:cNvPr id="814" name="直線コネクタ 813"/>
        <xdr:cNvCxnSpPr/>
      </xdr:nvCxnSpPr>
      <xdr:spPr>
        <a:xfrm flipV="1">
          <a:off x="14375764" y="16774886"/>
          <a:ext cx="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32675</xdr:rowOff>
    </xdr:from>
    <xdr:ext cx="405111" cy="259045"/>
    <xdr:sp macro="" textlink="">
      <xdr:nvSpPr>
        <xdr:cNvPr id="815" name="【庁舎】&#10;有形固定資産減価償却率最小値テキスト"/>
        <xdr:cNvSpPr txBox="1"/>
      </xdr:nvSpPr>
      <xdr:spPr>
        <a:xfrm>
          <a:off x="14414500" y="18305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28848</xdr:rowOff>
    </xdr:from>
    <xdr:to>
      <xdr:col>86</xdr:col>
      <xdr:colOff>25400</xdr:colOff>
      <xdr:row>109</xdr:row>
      <xdr:rowOff>28848</xdr:rowOff>
    </xdr:to>
    <xdr:cxnSp macro="">
      <xdr:nvCxnSpPr>
        <xdr:cNvPr id="816" name="直線コネクタ 815"/>
        <xdr:cNvCxnSpPr/>
      </xdr:nvCxnSpPr>
      <xdr:spPr>
        <a:xfrm>
          <a:off x="14287500" y="183016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817" name="【庁舎】&#10;有形固定資産減価償却率最大値テキスト"/>
        <xdr:cNvSpPr txBox="1"/>
      </xdr:nvSpPr>
      <xdr:spPr>
        <a:xfrm>
          <a:off x="14414500" y="165577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818" name="直線コネクタ 817"/>
        <xdr:cNvCxnSpPr/>
      </xdr:nvCxnSpPr>
      <xdr:spPr>
        <a:xfrm>
          <a:off x="14287500" y="167748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31585</xdr:rowOff>
    </xdr:from>
    <xdr:ext cx="405111" cy="259045"/>
    <xdr:sp macro="" textlink="">
      <xdr:nvSpPr>
        <xdr:cNvPr id="819" name="【庁舎】&#10;有形固定資産減価償却率平均値テキスト"/>
        <xdr:cNvSpPr txBox="1"/>
      </xdr:nvSpPr>
      <xdr:spPr>
        <a:xfrm>
          <a:off x="14414500" y="174661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820" name="フローチャート: 判断 819"/>
        <xdr:cNvSpPr/>
      </xdr:nvSpPr>
      <xdr:spPr>
        <a:xfrm>
          <a:off x="14325600" y="17487718"/>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27032</xdr:rowOff>
    </xdr:from>
    <xdr:to>
      <xdr:col>81</xdr:col>
      <xdr:colOff>101600</xdr:colOff>
      <xdr:row>105</xdr:row>
      <xdr:rowOff>128632</xdr:rowOff>
    </xdr:to>
    <xdr:sp macro="" textlink="">
      <xdr:nvSpPr>
        <xdr:cNvPr id="821" name="フローチャート: 判断 820"/>
        <xdr:cNvSpPr/>
      </xdr:nvSpPr>
      <xdr:spPr>
        <a:xfrm>
          <a:off x="1357884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5806</xdr:rowOff>
    </xdr:from>
    <xdr:to>
      <xdr:col>76</xdr:col>
      <xdr:colOff>165100</xdr:colOff>
      <xdr:row>105</xdr:row>
      <xdr:rowOff>107406</xdr:rowOff>
    </xdr:to>
    <xdr:sp macro="" textlink="">
      <xdr:nvSpPr>
        <xdr:cNvPr id="822" name="フローチャート: 判断 821"/>
        <xdr:cNvSpPr/>
      </xdr:nvSpPr>
      <xdr:spPr>
        <a:xfrm>
          <a:off x="12804140" y="1760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40095</xdr:rowOff>
    </xdr:from>
    <xdr:to>
      <xdr:col>72</xdr:col>
      <xdr:colOff>38100</xdr:colOff>
      <xdr:row>105</xdr:row>
      <xdr:rowOff>141695</xdr:rowOff>
    </xdr:to>
    <xdr:sp macro="" textlink="">
      <xdr:nvSpPr>
        <xdr:cNvPr id="823" name="フローチャート: 判断 822"/>
        <xdr:cNvSpPr/>
      </xdr:nvSpPr>
      <xdr:spPr>
        <a:xfrm>
          <a:off x="12029440" y="176422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154395</xdr:rowOff>
    </xdr:from>
    <xdr:to>
      <xdr:col>67</xdr:col>
      <xdr:colOff>101600</xdr:colOff>
      <xdr:row>105</xdr:row>
      <xdr:rowOff>84545</xdr:rowOff>
    </xdr:to>
    <xdr:sp macro="" textlink="">
      <xdr:nvSpPr>
        <xdr:cNvPr id="824" name="フローチャート: 判断 823"/>
        <xdr:cNvSpPr/>
      </xdr:nvSpPr>
      <xdr:spPr>
        <a:xfrm>
          <a:off x="11231880" y="175889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5" name="テキスト ボックス 824"/>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26" name="テキスト ボックス 825"/>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27" name="テキスト ボックス 826"/>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28" name="テキスト ボックス 827"/>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29" name="テキスト ボックス 828"/>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35198</xdr:rowOff>
    </xdr:from>
    <xdr:to>
      <xdr:col>85</xdr:col>
      <xdr:colOff>177800</xdr:colOff>
      <xdr:row>101</xdr:row>
      <xdr:rowOff>136798</xdr:rowOff>
    </xdr:to>
    <xdr:sp macro="" textlink="">
      <xdr:nvSpPr>
        <xdr:cNvPr id="830" name="楕円 829"/>
        <xdr:cNvSpPr/>
      </xdr:nvSpPr>
      <xdr:spPr>
        <a:xfrm>
          <a:off x="14325600" y="16966838"/>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58075</xdr:rowOff>
    </xdr:from>
    <xdr:ext cx="405111" cy="259045"/>
    <xdr:sp macro="" textlink="">
      <xdr:nvSpPr>
        <xdr:cNvPr id="831" name="【庁舎】&#10;有形固定資産減価償却率該当値テキスト"/>
        <xdr:cNvSpPr txBox="1"/>
      </xdr:nvSpPr>
      <xdr:spPr>
        <a:xfrm>
          <a:off x="14414500" y="16822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149498</xdr:rowOff>
    </xdr:from>
    <xdr:to>
      <xdr:col>81</xdr:col>
      <xdr:colOff>101600</xdr:colOff>
      <xdr:row>107</xdr:row>
      <xdr:rowOff>79648</xdr:rowOff>
    </xdr:to>
    <xdr:sp macro="" textlink="">
      <xdr:nvSpPr>
        <xdr:cNvPr id="832" name="楕円 831"/>
        <xdr:cNvSpPr/>
      </xdr:nvSpPr>
      <xdr:spPr>
        <a:xfrm>
          <a:off x="13578840" y="179193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85998</xdr:rowOff>
    </xdr:from>
    <xdr:to>
      <xdr:col>85</xdr:col>
      <xdr:colOff>127000</xdr:colOff>
      <xdr:row>107</xdr:row>
      <xdr:rowOff>28848</xdr:rowOff>
    </xdr:to>
    <xdr:cxnSp macro="">
      <xdr:nvCxnSpPr>
        <xdr:cNvPr id="833" name="直線コネクタ 832"/>
        <xdr:cNvCxnSpPr/>
      </xdr:nvCxnSpPr>
      <xdr:spPr>
        <a:xfrm flipV="1">
          <a:off x="13629640" y="17017638"/>
          <a:ext cx="746760" cy="948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108676</xdr:rowOff>
    </xdr:from>
    <xdr:to>
      <xdr:col>76</xdr:col>
      <xdr:colOff>165100</xdr:colOff>
      <xdr:row>107</xdr:row>
      <xdr:rowOff>38826</xdr:rowOff>
    </xdr:to>
    <xdr:sp macro="" textlink="">
      <xdr:nvSpPr>
        <xdr:cNvPr id="834" name="楕円 833"/>
        <xdr:cNvSpPr/>
      </xdr:nvSpPr>
      <xdr:spPr>
        <a:xfrm>
          <a:off x="12804140" y="178785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159476</xdr:rowOff>
    </xdr:from>
    <xdr:to>
      <xdr:col>81</xdr:col>
      <xdr:colOff>50800</xdr:colOff>
      <xdr:row>107</xdr:row>
      <xdr:rowOff>28848</xdr:rowOff>
    </xdr:to>
    <xdr:cxnSp macro="">
      <xdr:nvCxnSpPr>
        <xdr:cNvPr id="835" name="直線コネクタ 834"/>
        <xdr:cNvCxnSpPr/>
      </xdr:nvCxnSpPr>
      <xdr:spPr>
        <a:xfrm>
          <a:off x="12854940" y="17929316"/>
          <a:ext cx="7747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76019</xdr:rowOff>
    </xdr:from>
    <xdr:to>
      <xdr:col>72</xdr:col>
      <xdr:colOff>38100</xdr:colOff>
      <xdr:row>107</xdr:row>
      <xdr:rowOff>6169</xdr:rowOff>
    </xdr:to>
    <xdr:sp macro="" textlink="">
      <xdr:nvSpPr>
        <xdr:cNvPr id="836" name="楕円 835"/>
        <xdr:cNvSpPr/>
      </xdr:nvSpPr>
      <xdr:spPr>
        <a:xfrm>
          <a:off x="12029440" y="1784585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126819</xdr:rowOff>
    </xdr:from>
    <xdr:to>
      <xdr:col>76</xdr:col>
      <xdr:colOff>114300</xdr:colOff>
      <xdr:row>106</xdr:row>
      <xdr:rowOff>159476</xdr:rowOff>
    </xdr:to>
    <xdr:cxnSp macro="">
      <xdr:nvCxnSpPr>
        <xdr:cNvPr id="837" name="直線コネクタ 836"/>
        <xdr:cNvCxnSpPr/>
      </xdr:nvCxnSpPr>
      <xdr:spPr>
        <a:xfrm>
          <a:off x="12072620" y="17896659"/>
          <a:ext cx="7823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145159</xdr:rowOff>
    </xdr:from>
    <xdr:ext cx="405111" cy="259045"/>
    <xdr:sp macro="" textlink="">
      <xdr:nvSpPr>
        <xdr:cNvPr id="838" name="n_1aveValue【庁舎】&#10;有形固定資産減価償却率"/>
        <xdr:cNvSpPr txBox="1"/>
      </xdr:nvSpPr>
      <xdr:spPr>
        <a:xfrm>
          <a:off x="13437244" y="1741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123933</xdr:rowOff>
    </xdr:from>
    <xdr:ext cx="405111" cy="259045"/>
    <xdr:sp macro="" textlink="">
      <xdr:nvSpPr>
        <xdr:cNvPr id="839" name="n_2aveValue【庁舎】&#10;有形固定資産減価償却率"/>
        <xdr:cNvSpPr txBox="1"/>
      </xdr:nvSpPr>
      <xdr:spPr>
        <a:xfrm>
          <a:off x="12675244" y="17390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158222</xdr:rowOff>
    </xdr:from>
    <xdr:ext cx="405111" cy="259045"/>
    <xdr:sp macro="" textlink="">
      <xdr:nvSpPr>
        <xdr:cNvPr id="840" name="n_3aveValue【庁舎】&#10;有形固定資産減価償却率"/>
        <xdr:cNvSpPr txBox="1"/>
      </xdr:nvSpPr>
      <xdr:spPr>
        <a:xfrm>
          <a:off x="11900544" y="1742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101072</xdr:rowOff>
    </xdr:from>
    <xdr:ext cx="405111" cy="259045"/>
    <xdr:sp macro="" textlink="">
      <xdr:nvSpPr>
        <xdr:cNvPr id="841" name="n_4aveValue【庁舎】&#10;有形固定資産減価償却率"/>
        <xdr:cNvSpPr txBox="1"/>
      </xdr:nvSpPr>
      <xdr:spPr>
        <a:xfrm>
          <a:off x="11102984" y="1736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70775</xdr:rowOff>
    </xdr:from>
    <xdr:ext cx="405111" cy="259045"/>
    <xdr:sp macro="" textlink="">
      <xdr:nvSpPr>
        <xdr:cNvPr id="842" name="n_1mainValue【庁舎】&#10;有形固定資産減価償却率"/>
        <xdr:cNvSpPr txBox="1"/>
      </xdr:nvSpPr>
      <xdr:spPr>
        <a:xfrm>
          <a:off x="13437244" y="18008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29953</xdr:rowOff>
    </xdr:from>
    <xdr:ext cx="405111" cy="259045"/>
    <xdr:sp macro="" textlink="">
      <xdr:nvSpPr>
        <xdr:cNvPr id="843" name="n_2mainValue【庁舎】&#10;有形固定資産減価償却率"/>
        <xdr:cNvSpPr txBox="1"/>
      </xdr:nvSpPr>
      <xdr:spPr>
        <a:xfrm>
          <a:off x="12675244" y="17967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168746</xdr:rowOff>
    </xdr:from>
    <xdr:ext cx="405111" cy="259045"/>
    <xdr:sp macro="" textlink="">
      <xdr:nvSpPr>
        <xdr:cNvPr id="844" name="n_3mainValue【庁舎】&#10;有形固定資産減価償却率"/>
        <xdr:cNvSpPr txBox="1"/>
      </xdr:nvSpPr>
      <xdr:spPr>
        <a:xfrm>
          <a:off x="11900544" y="17938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5" name="正方形/長方形 844"/>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6" name="正方形/長方形 845"/>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7" name="正方形/長方形 846"/>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48" name="正方形/長方形 847"/>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49" name="正方形/長方形 848"/>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0" name="正方形/長方形 849"/>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1" name="正方形/長方形 850"/>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2" name="正方形/長方形 851"/>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3" name="テキスト ボックス 852"/>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54" name="直線コネクタ 853"/>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55" name="直線コネクタ 854"/>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56" name="テキスト ボックス 855"/>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57" name="直線コネクタ 856"/>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58" name="テキスト ボックス 857"/>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59" name="直線コネクタ 858"/>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60" name="テキスト ボックス 859"/>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61" name="直線コネクタ 860"/>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62" name="テキスト ボックス 861"/>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3" name="直線コネクタ 862"/>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64" name="テキスト ボックス 863"/>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65"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167639</xdr:rowOff>
    </xdr:from>
    <xdr:to>
      <xdr:col>116</xdr:col>
      <xdr:colOff>62864</xdr:colOff>
      <xdr:row>108</xdr:row>
      <xdr:rowOff>21337</xdr:rowOff>
    </xdr:to>
    <xdr:cxnSp macro="">
      <xdr:nvCxnSpPr>
        <xdr:cNvPr id="866" name="直線コネクタ 865"/>
        <xdr:cNvCxnSpPr/>
      </xdr:nvCxnSpPr>
      <xdr:spPr>
        <a:xfrm flipV="1">
          <a:off x="19509104" y="16763999"/>
          <a:ext cx="0" cy="1362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25164</xdr:rowOff>
    </xdr:from>
    <xdr:ext cx="469744" cy="259045"/>
    <xdr:sp macro="" textlink="">
      <xdr:nvSpPr>
        <xdr:cNvPr id="867" name="【庁舎】&#10;一人当たり面積最小値テキスト"/>
        <xdr:cNvSpPr txBox="1"/>
      </xdr:nvSpPr>
      <xdr:spPr>
        <a:xfrm>
          <a:off x="19547840" y="18130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21337</xdr:rowOff>
    </xdr:from>
    <xdr:to>
      <xdr:col>116</xdr:col>
      <xdr:colOff>152400</xdr:colOff>
      <xdr:row>108</xdr:row>
      <xdr:rowOff>21337</xdr:rowOff>
    </xdr:to>
    <xdr:cxnSp macro="">
      <xdr:nvCxnSpPr>
        <xdr:cNvPr id="868" name="直線コネクタ 867"/>
        <xdr:cNvCxnSpPr/>
      </xdr:nvCxnSpPr>
      <xdr:spPr>
        <a:xfrm>
          <a:off x="19443700" y="181264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114316</xdr:rowOff>
    </xdr:from>
    <xdr:ext cx="469744" cy="259045"/>
    <xdr:sp macro="" textlink="">
      <xdr:nvSpPr>
        <xdr:cNvPr id="869" name="【庁舎】&#10;一人当たり面積最大値テキスト"/>
        <xdr:cNvSpPr txBox="1"/>
      </xdr:nvSpPr>
      <xdr:spPr>
        <a:xfrm>
          <a:off x="19547840" y="16543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167639</xdr:rowOff>
    </xdr:from>
    <xdr:to>
      <xdr:col>116</xdr:col>
      <xdr:colOff>152400</xdr:colOff>
      <xdr:row>99</xdr:row>
      <xdr:rowOff>167639</xdr:rowOff>
    </xdr:to>
    <xdr:cxnSp macro="">
      <xdr:nvCxnSpPr>
        <xdr:cNvPr id="870" name="直線コネクタ 869"/>
        <xdr:cNvCxnSpPr/>
      </xdr:nvCxnSpPr>
      <xdr:spPr>
        <a:xfrm>
          <a:off x="19443700" y="167639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74692</xdr:rowOff>
    </xdr:from>
    <xdr:ext cx="469744" cy="259045"/>
    <xdr:sp macro="" textlink="">
      <xdr:nvSpPr>
        <xdr:cNvPr id="871" name="【庁舎】&#10;一人当たり面積平均値テキスト"/>
        <xdr:cNvSpPr txBox="1"/>
      </xdr:nvSpPr>
      <xdr:spPr>
        <a:xfrm>
          <a:off x="19547840" y="17509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96265</xdr:rowOff>
    </xdr:from>
    <xdr:to>
      <xdr:col>116</xdr:col>
      <xdr:colOff>114300</xdr:colOff>
      <xdr:row>105</xdr:row>
      <xdr:rowOff>26415</xdr:rowOff>
    </xdr:to>
    <xdr:sp macro="" textlink="">
      <xdr:nvSpPr>
        <xdr:cNvPr id="872" name="フローチャート: 判断 871"/>
        <xdr:cNvSpPr/>
      </xdr:nvSpPr>
      <xdr:spPr>
        <a:xfrm>
          <a:off x="19458940" y="175308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146558</xdr:rowOff>
    </xdr:from>
    <xdr:to>
      <xdr:col>112</xdr:col>
      <xdr:colOff>38100</xdr:colOff>
      <xdr:row>105</xdr:row>
      <xdr:rowOff>76708</xdr:rowOff>
    </xdr:to>
    <xdr:sp macro="" textlink="">
      <xdr:nvSpPr>
        <xdr:cNvPr id="873" name="フローチャート: 判断 872"/>
        <xdr:cNvSpPr/>
      </xdr:nvSpPr>
      <xdr:spPr>
        <a:xfrm>
          <a:off x="18735040" y="175811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153415</xdr:rowOff>
    </xdr:from>
    <xdr:to>
      <xdr:col>107</xdr:col>
      <xdr:colOff>101600</xdr:colOff>
      <xdr:row>105</xdr:row>
      <xdr:rowOff>83565</xdr:rowOff>
    </xdr:to>
    <xdr:sp macro="" textlink="">
      <xdr:nvSpPr>
        <xdr:cNvPr id="874" name="フローチャート: 判断 873"/>
        <xdr:cNvSpPr/>
      </xdr:nvSpPr>
      <xdr:spPr>
        <a:xfrm>
          <a:off x="17937480" y="175879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41402</xdr:rowOff>
    </xdr:from>
    <xdr:to>
      <xdr:col>102</xdr:col>
      <xdr:colOff>165100</xdr:colOff>
      <xdr:row>104</xdr:row>
      <xdr:rowOff>143002</xdr:rowOff>
    </xdr:to>
    <xdr:sp macro="" textlink="">
      <xdr:nvSpPr>
        <xdr:cNvPr id="875" name="フローチャート: 判断 874"/>
        <xdr:cNvSpPr/>
      </xdr:nvSpPr>
      <xdr:spPr>
        <a:xfrm>
          <a:off x="17162780" y="174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87122</xdr:rowOff>
    </xdr:from>
    <xdr:to>
      <xdr:col>98</xdr:col>
      <xdr:colOff>38100</xdr:colOff>
      <xdr:row>105</xdr:row>
      <xdr:rowOff>17272</xdr:rowOff>
    </xdr:to>
    <xdr:sp macro="" textlink="">
      <xdr:nvSpPr>
        <xdr:cNvPr id="876" name="フローチャート: 判断 875"/>
        <xdr:cNvSpPr/>
      </xdr:nvSpPr>
      <xdr:spPr>
        <a:xfrm>
          <a:off x="16388080" y="1752168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77" name="テキスト ボックス 876"/>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78" name="テキスト ボックス 877"/>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79" name="テキスト ボックス 878"/>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0" name="テキスト ボックス 879"/>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1" name="テキスト ボックス 880"/>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155702</xdr:rowOff>
    </xdr:from>
    <xdr:to>
      <xdr:col>116</xdr:col>
      <xdr:colOff>114300</xdr:colOff>
      <xdr:row>104</xdr:row>
      <xdr:rowOff>85852</xdr:rowOff>
    </xdr:to>
    <xdr:sp macro="" textlink="">
      <xdr:nvSpPr>
        <xdr:cNvPr id="882" name="楕円 881"/>
        <xdr:cNvSpPr/>
      </xdr:nvSpPr>
      <xdr:spPr>
        <a:xfrm>
          <a:off x="19458940" y="174226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7129</xdr:rowOff>
    </xdr:from>
    <xdr:ext cx="469744" cy="259045"/>
    <xdr:sp macro="" textlink="">
      <xdr:nvSpPr>
        <xdr:cNvPr id="883" name="【庁舎】&#10;一人当たり面積該当値テキスト"/>
        <xdr:cNvSpPr txBox="1"/>
      </xdr:nvSpPr>
      <xdr:spPr>
        <a:xfrm>
          <a:off x="19547840" y="1727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112268</xdr:rowOff>
    </xdr:from>
    <xdr:to>
      <xdr:col>112</xdr:col>
      <xdr:colOff>38100</xdr:colOff>
      <xdr:row>104</xdr:row>
      <xdr:rowOff>42418</xdr:rowOff>
    </xdr:to>
    <xdr:sp macro="" textlink="">
      <xdr:nvSpPr>
        <xdr:cNvPr id="884" name="楕円 883"/>
        <xdr:cNvSpPr/>
      </xdr:nvSpPr>
      <xdr:spPr>
        <a:xfrm>
          <a:off x="18735040" y="1737918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163068</xdr:rowOff>
    </xdr:from>
    <xdr:to>
      <xdr:col>116</xdr:col>
      <xdr:colOff>63500</xdr:colOff>
      <xdr:row>104</xdr:row>
      <xdr:rowOff>35052</xdr:rowOff>
    </xdr:to>
    <xdr:cxnSp macro="">
      <xdr:nvCxnSpPr>
        <xdr:cNvPr id="885" name="直線コネクタ 884"/>
        <xdr:cNvCxnSpPr/>
      </xdr:nvCxnSpPr>
      <xdr:spPr>
        <a:xfrm>
          <a:off x="18778220" y="17429988"/>
          <a:ext cx="73152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16256</xdr:rowOff>
    </xdr:from>
    <xdr:to>
      <xdr:col>107</xdr:col>
      <xdr:colOff>101600</xdr:colOff>
      <xdr:row>104</xdr:row>
      <xdr:rowOff>117856</xdr:rowOff>
    </xdr:to>
    <xdr:sp macro="" textlink="">
      <xdr:nvSpPr>
        <xdr:cNvPr id="886" name="楕円 885"/>
        <xdr:cNvSpPr/>
      </xdr:nvSpPr>
      <xdr:spPr>
        <a:xfrm>
          <a:off x="17937480" y="1745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163068</xdr:rowOff>
    </xdr:from>
    <xdr:to>
      <xdr:col>111</xdr:col>
      <xdr:colOff>177800</xdr:colOff>
      <xdr:row>104</xdr:row>
      <xdr:rowOff>67056</xdr:rowOff>
    </xdr:to>
    <xdr:cxnSp macro="">
      <xdr:nvCxnSpPr>
        <xdr:cNvPr id="887" name="直線コネクタ 886"/>
        <xdr:cNvCxnSpPr/>
      </xdr:nvCxnSpPr>
      <xdr:spPr>
        <a:xfrm flipV="1">
          <a:off x="17988280" y="17429988"/>
          <a:ext cx="789940" cy="7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18542</xdr:rowOff>
    </xdr:from>
    <xdr:to>
      <xdr:col>102</xdr:col>
      <xdr:colOff>165100</xdr:colOff>
      <xdr:row>104</xdr:row>
      <xdr:rowOff>120142</xdr:rowOff>
    </xdr:to>
    <xdr:sp macro="" textlink="">
      <xdr:nvSpPr>
        <xdr:cNvPr id="888" name="楕円 887"/>
        <xdr:cNvSpPr/>
      </xdr:nvSpPr>
      <xdr:spPr>
        <a:xfrm>
          <a:off x="17162780" y="1745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67056</xdr:rowOff>
    </xdr:from>
    <xdr:to>
      <xdr:col>107</xdr:col>
      <xdr:colOff>50800</xdr:colOff>
      <xdr:row>104</xdr:row>
      <xdr:rowOff>69342</xdr:rowOff>
    </xdr:to>
    <xdr:cxnSp macro="">
      <xdr:nvCxnSpPr>
        <xdr:cNvPr id="889" name="直線コネクタ 888"/>
        <xdr:cNvCxnSpPr/>
      </xdr:nvCxnSpPr>
      <xdr:spPr>
        <a:xfrm flipV="1">
          <a:off x="17213580" y="17501616"/>
          <a:ext cx="7747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67835</xdr:rowOff>
    </xdr:from>
    <xdr:ext cx="469744" cy="259045"/>
    <xdr:sp macro="" textlink="">
      <xdr:nvSpPr>
        <xdr:cNvPr id="890" name="n_1aveValue【庁舎】&#10;一人当たり面積"/>
        <xdr:cNvSpPr txBox="1"/>
      </xdr:nvSpPr>
      <xdr:spPr>
        <a:xfrm>
          <a:off x="18561127" y="17670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74692</xdr:rowOff>
    </xdr:from>
    <xdr:ext cx="469744" cy="259045"/>
    <xdr:sp macro="" textlink="">
      <xdr:nvSpPr>
        <xdr:cNvPr id="891" name="n_2aveValue【庁舎】&#10;一人当たり面積"/>
        <xdr:cNvSpPr txBox="1"/>
      </xdr:nvSpPr>
      <xdr:spPr>
        <a:xfrm>
          <a:off x="17776267" y="17676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134129</xdr:rowOff>
    </xdr:from>
    <xdr:ext cx="469744" cy="259045"/>
    <xdr:sp macro="" textlink="">
      <xdr:nvSpPr>
        <xdr:cNvPr id="892" name="n_3aveValue【庁舎】&#10;一人当たり面積"/>
        <xdr:cNvSpPr txBox="1"/>
      </xdr:nvSpPr>
      <xdr:spPr>
        <a:xfrm>
          <a:off x="17001567" y="17568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33799</xdr:rowOff>
    </xdr:from>
    <xdr:ext cx="469744" cy="259045"/>
    <xdr:sp macro="" textlink="">
      <xdr:nvSpPr>
        <xdr:cNvPr id="893" name="n_4aveValue【庁舎】&#10;一人当たり面積"/>
        <xdr:cNvSpPr txBox="1"/>
      </xdr:nvSpPr>
      <xdr:spPr>
        <a:xfrm>
          <a:off x="16226867" y="1730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58945</xdr:rowOff>
    </xdr:from>
    <xdr:ext cx="469744" cy="259045"/>
    <xdr:sp macro="" textlink="">
      <xdr:nvSpPr>
        <xdr:cNvPr id="894" name="n_1mainValue【庁舎】&#10;一人当たり面積"/>
        <xdr:cNvSpPr txBox="1"/>
      </xdr:nvSpPr>
      <xdr:spPr>
        <a:xfrm>
          <a:off x="18561127" y="17158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134383</xdr:rowOff>
    </xdr:from>
    <xdr:ext cx="469744" cy="259045"/>
    <xdr:sp macro="" textlink="">
      <xdr:nvSpPr>
        <xdr:cNvPr id="895" name="n_2mainValue【庁舎】&#10;一人当たり面積"/>
        <xdr:cNvSpPr txBox="1"/>
      </xdr:nvSpPr>
      <xdr:spPr>
        <a:xfrm>
          <a:off x="17776267" y="17233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136669</xdr:rowOff>
    </xdr:from>
    <xdr:ext cx="469744" cy="259045"/>
    <xdr:sp macro="" textlink="">
      <xdr:nvSpPr>
        <xdr:cNvPr id="896" name="n_3mainValue【庁舎】&#10;一人当たり面積"/>
        <xdr:cNvSpPr txBox="1"/>
      </xdr:nvSpPr>
      <xdr:spPr>
        <a:xfrm>
          <a:off x="17001567" y="17235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97" name="正方形/長方形 896"/>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98" name="正方形/長方形 897"/>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99" name="テキスト ボックス 898"/>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上記の資産のうち、類似団体と比較して有形固定資産減価償却率の数値が大きなものは、図書館、体育館・プール、市民</a:t>
          </a:r>
          <a:r>
            <a:rPr kumimoji="1" lang="ja-JP" altLang="en-US" sz="900">
              <a:solidFill>
                <a:schemeClr val="dk1"/>
              </a:solidFill>
              <a:effectLst/>
              <a:latin typeface="+mn-lt"/>
              <a:ea typeface="+mn-ea"/>
              <a:cs typeface="+mn-cs"/>
            </a:rPr>
            <a:t>会館及び</a:t>
          </a:r>
          <a:r>
            <a:rPr kumimoji="1" lang="ja-JP" altLang="ja-JP" sz="900">
              <a:solidFill>
                <a:schemeClr val="dk1"/>
              </a:solidFill>
              <a:effectLst/>
              <a:latin typeface="+mn-lt"/>
              <a:ea typeface="+mn-ea"/>
              <a:cs typeface="+mn-cs"/>
            </a:rPr>
            <a:t>一般廃棄物処理施設となっており、状況等は次のとおりです。</a:t>
          </a:r>
          <a:endParaRPr lang="ja-JP" altLang="ja-JP" sz="1050">
            <a:effectLst/>
          </a:endParaRPr>
        </a:p>
        <a:p>
          <a:r>
            <a:rPr kumimoji="1" lang="ja-JP" altLang="ja-JP" sz="900">
              <a:solidFill>
                <a:schemeClr val="dk1"/>
              </a:solidFill>
              <a:effectLst/>
              <a:latin typeface="+mn-lt"/>
              <a:ea typeface="+mn-ea"/>
              <a:cs typeface="+mn-cs"/>
            </a:rPr>
            <a:t>・図書館については、４施設のうち、２施設が大規模改修の目安となる築</a:t>
          </a:r>
          <a:r>
            <a:rPr kumimoji="1" lang="en-US" altLang="ja-JP" sz="900">
              <a:solidFill>
                <a:schemeClr val="dk1"/>
              </a:solidFill>
              <a:effectLst/>
              <a:latin typeface="+mn-lt"/>
              <a:ea typeface="+mn-ea"/>
              <a:cs typeface="+mn-cs"/>
            </a:rPr>
            <a:t>30</a:t>
          </a:r>
          <a:r>
            <a:rPr kumimoji="1" lang="ja-JP" altLang="ja-JP" sz="900">
              <a:solidFill>
                <a:schemeClr val="dk1"/>
              </a:solidFill>
              <a:effectLst/>
              <a:latin typeface="+mn-lt"/>
              <a:ea typeface="+mn-ea"/>
              <a:cs typeface="+mn-cs"/>
            </a:rPr>
            <a:t>年を経過しています。図書館の多くは複合施設の一部となっていることから、複合施設全体のあり方も含めて検討していきます。</a:t>
          </a:r>
          <a:endParaRPr lang="ja-JP" altLang="ja-JP" sz="1050">
            <a:effectLst/>
          </a:endParaRPr>
        </a:p>
        <a:p>
          <a:r>
            <a:rPr kumimoji="1" lang="ja-JP" altLang="ja-JP" sz="900">
              <a:solidFill>
                <a:schemeClr val="dk1"/>
              </a:solidFill>
              <a:effectLst/>
              <a:latin typeface="+mn-lt"/>
              <a:ea typeface="+mn-ea"/>
              <a:cs typeface="+mn-cs"/>
            </a:rPr>
            <a:t>・体育館・プールについては、４施設のうち、</a:t>
          </a:r>
          <a:r>
            <a:rPr kumimoji="1" lang="en-US" altLang="ja-JP" sz="900">
              <a:solidFill>
                <a:schemeClr val="dk1"/>
              </a:solidFill>
              <a:effectLst/>
              <a:latin typeface="+mn-lt"/>
              <a:ea typeface="+mn-ea"/>
              <a:cs typeface="+mn-cs"/>
            </a:rPr>
            <a:t>3</a:t>
          </a:r>
          <a:r>
            <a:rPr kumimoji="1" lang="ja-JP" altLang="ja-JP" sz="900">
              <a:solidFill>
                <a:schemeClr val="dk1"/>
              </a:solidFill>
              <a:effectLst/>
              <a:latin typeface="+mn-lt"/>
              <a:ea typeface="+mn-ea"/>
              <a:cs typeface="+mn-cs"/>
            </a:rPr>
            <a:t>施設が大規模改修の目安となる築</a:t>
          </a:r>
          <a:r>
            <a:rPr kumimoji="1" lang="en-US" altLang="ja-JP" sz="900">
              <a:solidFill>
                <a:schemeClr val="dk1"/>
              </a:solidFill>
              <a:effectLst/>
              <a:latin typeface="+mn-lt"/>
              <a:ea typeface="+mn-ea"/>
              <a:cs typeface="+mn-cs"/>
            </a:rPr>
            <a:t>30</a:t>
          </a:r>
          <a:r>
            <a:rPr kumimoji="1" lang="ja-JP" altLang="ja-JP" sz="900">
              <a:solidFill>
                <a:schemeClr val="dk1"/>
              </a:solidFill>
              <a:effectLst/>
              <a:latin typeface="+mn-lt"/>
              <a:ea typeface="+mn-ea"/>
              <a:cs typeface="+mn-cs"/>
            </a:rPr>
            <a:t>年を経過しています。同一の機能が複数ある施設については、地域の特性や配置バランスと利用状況等を考慮し、必要に応じて市内の拠点施設への機能集約や学校開放の利用等による代替手段も検討します。</a:t>
          </a:r>
          <a:endParaRPr lang="ja-JP" altLang="ja-JP" sz="1050">
            <a:effectLst/>
          </a:endParaRPr>
        </a:p>
        <a:p>
          <a:r>
            <a:rPr kumimoji="1" lang="ja-JP" altLang="ja-JP" sz="900">
              <a:solidFill>
                <a:schemeClr val="dk1"/>
              </a:solidFill>
              <a:effectLst/>
              <a:latin typeface="+mn-lt"/>
              <a:ea typeface="+mn-ea"/>
              <a:cs typeface="+mn-cs"/>
            </a:rPr>
            <a:t>・市民会館については、３施設のうち、１施設が大規模改修の目安となる築</a:t>
          </a:r>
          <a:r>
            <a:rPr kumimoji="1" lang="en-US" altLang="ja-JP" sz="900">
              <a:solidFill>
                <a:schemeClr val="dk1"/>
              </a:solidFill>
              <a:effectLst/>
              <a:latin typeface="+mn-lt"/>
              <a:ea typeface="+mn-ea"/>
              <a:cs typeface="+mn-cs"/>
            </a:rPr>
            <a:t>30</a:t>
          </a:r>
          <a:r>
            <a:rPr kumimoji="1" lang="ja-JP" altLang="ja-JP" sz="900">
              <a:solidFill>
                <a:schemeClr val="dk1"/>
              </a:solidFill>
              <a:effectLst/>
              <a:latin typeface="+mn-lt"/>
              <a:ea typeface="+mn-ea"/>
              <a:cs typeface="+mn-cs"/>
            </a:rPr>
            <a:t>年を経過しています。「いなべ市公共施設統廃合に関する答申」に基づき、それぞれまちづくりにおける地域の拠点施設として適切な維持管理を行っていきます。</a:t>
          </a:r>
          <a:endParaRPr lang="ja-JP" altLang="ja-JP" sz="1050">
            <a:effectLst/>
          </a:endParaRPr>
        </a:p>
        <a:p>
          <a:r>
            <a:rPr kumimoji="1" lang="ja-JP" altLang="ja-JP" sz="900">
              <a:solidFill>
                <a:schemeClr val="dk1"/>
              </a:solidFill>
              <a:effectLst/>
              <a:latin typeface="+mn-lt"/>
              <a:ea typeface="+mn-ea"/>
              <a:cs typeface="+mn-cs"/>
            </a:rPr>
            <a:t>・一般廃棄物処理施設については、５施設のうち、２施設が大規模改修の目安となる築</a:t>
          </a:r>
          <a:r>
            <a:rPr kumimoji="1" lang="en-US" altLang="ja-JP" sz="900">
              <a:solidFill>
                <a:schemeClr val="dk1"/>
              </a:solidFill>
              <a:effectLst/>
              <a:latin typeface="+mn-lt"/>
              <a:ea typeface="+mn-ea"/>
              <a:cs typeface="+mn-cs"/>
            </a:rPr>
            <a:t>30</a:t>
          </a:r>
          <a:r>
            <a:rPr kumimoji="1" lang="ja-JP" altLang="ja-JP" sz="900">
              <a:solidFill>
                <a:schemeClr val="dk1"/>
              </a:solidFill>
              <a:effectLst/>
              <a:latin typeface="+mn-lt"/>
              <a:ea typeface="+mn-ea"/>
              <a:cs typeface="+mn-cs"/>
            </a:rPr>
            <a:t>年を経過しています。</a:t>
          </a:r>
          <a:endParaRPr kumimoji="1" lang="en-US" altLang="ja-JP" sz="900">
            <a:solidFill>
              <a:schemeClr val="dk1"/>
            </a:solidFill>
            <a:effectLst/>
            <a:latin typeface="+mn-lt"/>
            <a:ea typeface="+mn-ea"/>
            <a:cs typeface="+mn-cs"/>
          </a:endParaRPr>
        </a:p>
        <a:p>
          <a:pPr eaLnBrk="1" fontAlgn="auto" latinLnBrk="0" hangingPunct="1"/>
          <a:r>
            <a:rPr kumimoji="1" lang="ja-JP" altLang="en-US" sz="900">
              <a:solidFill>
                <a:schemeClr val="dk1"/>
              </a:solidFill>
              <a:effectLst/>
              <a:latin typeface="+mn-lt"/>
              <a:ea typeface="+mn-ea"/>
              <a:cs typeface="+mn-cs"/>
            </a:rPr>
            <a:t>また、庁舎及び保健センター・保健所については、</a:t>
          </a:r>
          <a:r>
            <a:rPr kumimoji="1" lang="ja-JP" altLang="ja-JP" sz="900">
              <a:solidFill>
                <a:schemeClr val="dk1"/>
              </a:solidFill>
              <a:effectLst/>
              <a:latin typeface="+mn-lt"/>
              <a:ea typeface="+mn-ea"/>
              <a:cs typeface="+mn-cs"/>
            </a:rPr>
            <a:t>平成</a:t>
          </a:r>
          <a:r>
            <a:rPr kumimoji="1" lang="en-US" altLang="ja-JP" sz="900">
              <a:solidFill>
                <a:schemeClr val="dk1"/>
              </a:solidFill>
              <a:effectLst/>
              <a:latin typeface="+mn-lt"/>
              <a:ea typeface="+mn-ea"/>
              <a:cs typeface="+mn-cs"/>
            </a:rPr>
            <a:t>31</a:t>
          </a:r>
          <a:r>
            <a:rPr kumimoji="1" lang="ja-JP" altLang="ja-JP" sz="900">
              <a:solidFill>
                <a:schemeClr val="dk1"/>
              </a:solidFill>
              <a:effectLst/>
              <a:latin typeface="+mn-lt"/>
              <a:ea typeface="+mn-ea"/>
              <a:cs typeface="+mn-cs"/>
            </a:rPr>
            <a:t>年</a:t>
          </a:r>
          <a:r>
            <a:rPr kumimoji="1" lang="en-US" altLang="ja-JP" sz="900">
              <a:solidFill>
                <a:schemeClr val="dk1"/>
              </a:solidFill>
              <a:effectLst/>
              <a:latin typeface="+mn-lt"/>
              <a:ea typeface="+mn-ea"/>
              <a:cs typeface="+mn-cs"/>
            </a:rPr>
            <a:t>5</a:t>
          </a:r>
          <a:r>
            <a:rPr kumimoji="1" lang="ja-JP" altLang="ja-JP" sz="900">
              <a:solidFill>
                <a:schemeClr val="dk1"/>
              </a:solidFill>
              <a:effectLst/>
              <a:latin typeface="+mn-lt"/>
              <a:ea typeface="+mn-ea"/>
              <a:cs typeface="+mn-cs"/>
            </a:rPr>
            <a:t>月に新庁舎</a:t>
          </a:r>
          <a:r>
            <a:rPr kumimoji="1" lang="ja-JP" altLang="en-US" sz="900">
              <a:solidFill>
                <a:schemeClr val="dk1"/>
              </a:solidFill>
              <a:effectLst/>
              <a:latin typeface="+mn-lt"/>
              <a:ea typeface="+mn-ea"/>
              <a:cs typeface="+mn-cs"/>
            </a:rPr>
            <a:t>及び保健センター</a:t>
          </a:r>
          <a:r>
            <a:rPr kumimoji="1" lang="ja-JP" altLang="ja-JP" sz="900">
              <a:solidFill>
                <a:schemeClr val="dk1"/>
              </a:solidFill>
              <a:effectLst/>
              <a:latin typeface="+mn-lt"/>
              <a:ea typeface="+mn-ea"/>
              <a:cs typeface="+mn-cs"/>
            </a:rPr>
            <a:t>が完成したことから、</a:t>
          </a:r>
          <a:r>
            <a:rPr kumimoji="1" lang="ja-JP" altLang="en-US" sz="900">
              <a:solidFill>
                <a:schemeClr val="dk1"/>
              </a:solidFill>
              <a:effectLst/>
              <a:latin typeface="+mn-lt"/>
              <a:ea typeface="+mn-ea"/>
              <a:cs typeface="+mn-cs"/>
            </a:rPr>
            <a:t>庁舎の数値は改善し、保健センター・保健所の数値は「数値なし」から「</a:t>
          </a:r>
          <a:r>
            <a:rPr kumimoji="1" lang="en-US" altLang="ja-JP" sz="900">
              <a:solidFill>
                <a:schemeClr val="dk1"/>
              </a:solidFill>
              <a:effectLst/>
              <a:latin typeface="+mn-lt"/>
              <a:ea typeface="+mn-ea"/>
              <a:cs typeface="+mn-cs"/>
            </a:rPr>
            <a:t>0</a:t>
          </a:r>
          <a:r>
            <a:rPr kumimoji="1" lang="ja-JP" altLang="en-US" sz="900">
              <a:solidFill>
                <a:schemeClr val="dk1"/>
              </a:solidFill>
              <a:effectLst/>
              <a:latin typeface="+mn-lt"/>
              <a:ea typeface="+mn-ea"/>
              <a:cs typeface="+mn-cs"/>
            </a:rPr>
            <a:t>」となりました。旧</a:t>
          </a:r>
          <a:r>
            <a:rPr kumimoji="1" lang="ja-JP" altLang="ja-JP" sz="900">
              <a:solidFill>
                <a:schemeClr val="dk1"/>
              </a:solidFill>
              <a:effectLst/>
              <a:latin typeface="+mn-lt"/>
              <a:ea typeface="+mn-ea"/>
              <a:cs typeface="+mn-cs"/>
            </a:rPr>
            <a:t>庁舎の一部については支所機能を有する施設として存続させ、施設の有効活用を検討します。</a:t>
          </a:r>
          <a:endParaRPr lang="ja-JP" altLang="ja-JP" sz="105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23193421</v>
      </c>
      <c r="BO4" s="431"/>
      <c r="BP4" s="431"/>
      <c r="BQ4" s="431"/>
      <c r="BR4" s="431"/>
      <c r="BS4" s="431"/>
      <c r="BT4" s="431"/>
      <c r="BU4" s="432"/>
      <c r="BV4" s="430">
        <v>30283187</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13</v>
      </c>
      <c r="CU4" s="437"/>
      <c r="CV4" s="437"/>
      <c r="CW4" s="437"/>
      <c r="CX4" s="437"/>
      <c r="CY4" s="437"/>
      <c r="CZ4" s="437"/>
      <c r="DA4" s="438"/>
      <c r="DB4" s="436">
        <v>12.5</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21217325</v>
      </c>
      <c r="BO5" s="468"/>
      <c r="BP5" s="468"/>
      <c r="BQ5" s="468"/>
      <c r="BR5" s="468"/>
      <c r="BS5" s="468"/>
      <c r="BT5" s="468"/>
      <c r="BU5" s="469"/>
      <c r="BV5" s="467">
        <v>28539546</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93.5</v>
      </c>
      <c r="CU5" s="465"/>
      <c r="CV5" s="465"/>
      <c r="CW5" s="465"/>
      <c r="CX5" s="465"/>
      <c r="CY5" s="465"/>
      <c r="CZ5" s="465"/>
      <c r="DA5" s="466"/>
      <c r="DB5" s="464">
        <v>87.7</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94</v>
      </c>
      <c r="AV6" s="500"/>
      <c r="AW6" s="500"/>
      <c r="AX6" s="500"/>
      <c r="AY6" s="501" t="s">
        <v>102</v>
      </c>
      <c r="AZ6" s="502"/>
      <c r="BA6" s="502"/>
      <c r="BB6" s="502"/>
      <c r="BC6" s="502"/>
      <c r="BD6" s="502"/>
      <c r="BE6" s="502"/>
      <c r="BF6" s="502"/>
      <c r="BG6" s="502"/>
      <c r="BH6" s="502"/>
      <c r="BI6" s="502"/>
      <c r="BJ6" s="502"/>
      <c r="BK6" s="502"/>
      <c r="BL6" s="502"/>
      <c r="BM6" s="503"/>
      <c r="BN6" s="467">
        <v>1976096</v>
      </c>
      <c r="BO6" s="468"/>
      <c r="BP6" s="468"/>
      <c r="BQ6" s="468"/>
      <c r="BR6" s="468"/>
      <c r="BS6" s="468"/>
      <c r="BT6" s="468"/>
      <c r="BU6" s="469"/>
      <c r="BV6" s="467">
        <v>1743641</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98.6</v>
      </c>
      <c r="CU6" s="505"/>
      <c r="CV6" s="505"/>
      <c r="CW6" s="505"/>
      <c r="CX6" s="505"/>
      <c r="CY6" s="505"/>
      <c r="CZ6" s="505"/>
      <c r="DA6" s="506"/>
      <c r="DB6" s="504">
        <v>92.9</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94</v>
      </c>
      <c r="AV7" s="500"/>
      <c r="AW7" s="500"/>
      <c r="AX7" s="500"/>
      <c r="AY7" s="501" t="s">
        <v>105</v>
      </c>
      <c r="AZ7" s="502"/>
      <c r="BA7" s="502"/>
      <c r="BB7" s="502"/>
      <c r="BC7" s="502"/>
      <c r="BD7" s="502"/>
      <c r="BE7" s="502"/>
      <c r="BF7" s="502"/>
      <c r="BG7" s="502"/>
      <c r="BH7" s="502"/>
      <c r="BI7" s="502"/>
      <c r="BJ7" s="502"/>
      <c r="BK7" s="502"/>
      <c r="BL7" s="502"/>
      <c r="BM7" s="503"/>
      <c r="BN7" s="467">
        <v>236589</v>
      </c>
      <c r="BO7" s="468"/>
      <c r="BP7" s="468"/>
      <c r="BQ7" s="468"/>
      <c r="BR7" s="468"/>
      <c r="BS7" s="468"/>
      <c r="BT7" s="468"/>
      <c r="BU7" s="469"/>
      <c r="BV7" s="467">
        <v>108254</v>
      </c>
      <c r="BW7" s="468"/>
      <c r="BX7" s="468"/>
      <c r="BY7" s="468"/>
      <c r="BZ7" s="468"/>
      <c r="CA7" s="468"/>
      <c r="CB7" s="468"/>
      <c r="CC7" s="469"/>
      <c r="CD7" s="470" t="s">
        <v>106</v>
      </c>
      <c r="CE7" s="471"/>
      <c r="CF7" s="471"/>
      <c r="CG7" s="471"/>
      <c r="CH7" s="471"/>
      <c r="CI7" s="471"/>
      <c r="CJ7" s="471"/>
      <c r="CK7" s="471"/>
      <c r="CL7" s="471"/>
      <c r="CM7" s="471"/>
      <c r="CN7" s="471"/>
      <c r="CO7" s="471"/>
      <c r="CP7" s="471"/>
      <c r="CQ7" s="471"/>
      <c r="CR7" s="471"/>
      <c r="CS7" s="472"/>
      <c r="CT7" s="467">
        <v>13387118</v>
      </c>
      <c r="CU7" s="468"/>
      <c r="CV7" s="468"/>
      <c r="CW7" s="468"/>
      <c r="CX7" s="468"/>
      <c r="CY7" s="468"/>
      <c r="CZ7" s="468"/>
      <c r="DA7" s="469"/>
      <c r="DB7" s="467">
        <v>13097392</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107</v>
      </c>
      <c r="AN8" s="497"/>
      <c r="AO8" s="497"/>
      <c r="AP8" s="497"/>
      <c r="AQ8" s="497"/>
      <c r="AR8" s="497"/>
      <c r="AS8" s="497"/>
      <c r="AT8" s="498"/>
      <c r="AU8" s="499" t="s">
        <v>108</v>
      </c>
      <c r="AV8" s="500"/>
      <c r="AW8" s="500"/>
      <c r="AX8" s="500"/>
      <c r="AY8" s="501" t="s">
        <v>109</v>
      </c>
      <c r="AZ8" s="502"/>
      <c r="BA8" s="502"/>
      <c r="BB8" s="502"/>
      <c r="BC8" s="502"/>
      <c r="BD8" s="502"/>
      <c r="BE8" s="502"/>
      <c r="BF8" s="502"/>
      <c r="BG8" s="502"/>
      <c r="BH8" s="502"/>
      <c r="BI8" s="502"/>
      <c r="BJ8" s="502"/>
      <c r="BK8" s="502"/>
      <c r="BL8" s="502"/>
      <c r="BM8" s="503"/>
      <c r="BN8" s="467">
        <v>1739507</v>
      </c>
      <c r="BO8" s="468"/>
      <c r="BP8" s="468"/>
      <c r="BQ8" s="468"/>
      <c r="BR8" s="468"/>
      <c r="BS8" s="468"/>
      <c r="BT8" s="468"/>
      <c r="BU8" s="469"/>
      <c r="BV8" s="467">
        <v>1635387</v>
      </c>
      <c r="BW8" s="468"/>
      <c r="BX8" s="468"/>
      <c r="BY8" s="468"/>
      <c r="BZ8" s="468"/>
      <c r="CA8" s="468"/>
      <c r="CB8" s="468"/>
      <c r="CC8" s="469"/>
      <c r="CD8" s="470" t="s">
        <v>110</v>
      </c>
      <c r="CE8" s="471"/>
      <c r="CF8" s="471"/>
      <c r="CG8" s="471"/>
      <c r="CH8" s="471"/>
      <c r="CI8" s="471"/>
      <c r="CJ8" s="471"/>
      <c r="CK8" s="471"/>
      <c r="CL8" s="471"/>
      <c r="CM8" s="471"/>
      <c r="CN8" s="471"/>
      <c r="CO8" s="471"/>
      <c r="CP8" s="471"/>
      <c r="CQ8" s="471"/>
      <c r="CR8" s="471"/>
      <c r="CS8" s="472"/>
      <c r="CT8" s="507">
        <v>0.85</v>
      </c>
      <c r="CU8" s="508"/>
      <c r="CV8" s="508"/>
      <c r="CW8" s="508"/>
      <c r="CX8" s="508"/>
      <c r="CY8" s="508"/>
      <c r="CZ8" s="508"/>
      <c r="DA8" s="509"/>
      <c r="DB8" s="507">
        <v>0.83</v>
      </c>
      <c r="DC8" s="508"/>
      <c r="DD8" s="508"/>
      <c r="DE8" s="508"/>
      <c r="DF8" s="508"/>
      <c r="DG8" s="508"/>
      <c r="DH8" s="508"/>
      <c r="DI8" s="509"/>
      <c r="DJ8" s="186"/>
      <c r="DK8" s="186"/>
      <c r="DL8" s="186"/>
      <c r="DM8" s="186"/>
      <c r="DN8" s="186"/>
      <c r="DO8" s="186"/>
    </row>
    <row r="9" spans="1:119" ht="18.75" customHeight="1" thickBot="1" x14ac:dyDescent="0.2">
      <c r="A9" s="187"/>
      <c r="B9" s="461" t="s">
        <v>111</v>
      </c>
      <c r="C9" s="462"/>
      <c r="D9" s="462"/>
      <c r="E9" s="462"/>
      <c r="F9" s="462"/>
      <c r="G9" s="462"/>
      <c r="H9" s="462"/>
      <c r="I9" s="462"/>
      <c r="J9" s="462"/>
      <c r="K9" s="510"/>
      <c r="L9" s="511" t="s">
        <v>112</v>
      </c>
      <c r="M9" s="512"/>
      <c r="N9" s="512"/>
      <c r="O9" s="512"/>
      <c r="P9" s="512"/>
      <c r="Q9" s="513"/>
      <c r="R9" s="514">
        <v>45815</v>
      </c>
      <c r="S9" s="515"/>
      <c r="T9" s="515"/>
      <c r="U9" s="515"/>
      <c r="V9" s="516"/>
      <c r="W9" s="424" t="s">
        <v>113</v>
      </c>
      <c r="X9" s="425"/>
      <c r="Y9" s="425"/>
      <c r="Z9" s="425"/>
      <c r="AA9" s="425"/>
      <c r="AB9" s="425"/>
      <c r="AC9" s="425"/>
      <c r="AD9" s="425"/>
      <c r="AE9" s="425"/>
      <c r="AF9" s="425"/>
      <c r="AG9" s="425"/>
      <c r="AH9" s="425"/>
      <c r="AI9" s="425"/>
      <c r="AJ9" s="425"/>
      <c r="AK9" s="425"/>
      <c r="AL9" s="426"/>
      <c r="AM9" s="496" t="s">
        <v>114</v>
      </c>
      <c r="AN9" s="497"/>
      <c r="AO9" s="497"/>
      <c r="AP9" s="497"/>
      <c r="AQ9" s="497"/>
      <c r="AR9" s="497"/>
      <c r="AS9" s="497"/>
      <c r="AT9" s="498"/>
      <c r="AU9" s="499" t="s">
        <v>115</v>
      </c>
      <c r="AV9" s="500"/>
      <c r="AW9" s="500"/>
      <c r="AX9" s="500"/>
      <c r="AY9" s="501" t="s">
        <v>116</v>
      </c>
      <c r="AZ9" s="502"/>
      <c r="BA9" s="502"/>
      <c r="BB9" s="502"/>
      <c r="BC9" s="502"/>
      <c r="BD9" s="502"/>
      <c r="BE9" s="502"/>
      <c r="BF9" s="502"/>
      <c r="BG9" s="502"/>
      <c r="BH9" s="502"/>
      <c r="BI9" s="502"/>
      <c r="BJ9" s="502"/>
      <c r="BK9" s="502"/>
      <c r="BL9" s="502"/>
      <c r="BM9" s="503"/>
      <c r="BN9" s="467">
        <v>104120</v>
      </c>
      <c r="BO9" s="468"/>
      <c r="BP9" s="468"/>
      <c r="BQ9" s="468"/>
      <c r="BR9" s="468"/>
      <c r="BS9" s="468"/>
      <c r="BT9" s="468"/>
      <c r="BU9" s="469"/>
      <c r="BV9" s="467">
        <v>461903</v>
      </c>
      <c r="BW9" s="468"/>
      <c r="BX9" s="468"/>
      <c r="BY9" s="468"/>
      <c r="BZ9" s="468"/>
      <c r="CA9" s="468"/>
      <c r="CB9" s="468"/>
      <c r="CC9" s="469"/>
      <c r="CD9" s="470" t="s">
        <v>117</v>
      </c>
      <c r="CE9" s="471"/>
      <c r="CF9" s="471"/>
      <c r="CG9" s="471"/>
      <c r="CH9" s="471"/>
      <c r="CI9" s="471"/>
      <c r="CJ9" s="471"/>
      <c r="CK9" s="471"/>
      <c r="CL9" s="471"/>
      <c r="CM9" s="471"/>
      <c r="CN9" s="471"/>
      <c r="CO9" s="471"/>
      <c r="CP9" s="471"/>
      <c r="CQ9" s="471"/>
      <c r="CR9" s="471"/>
      <c r="CS9" s="472"/>
      <c r="CT9" s="464">
        <v>13.4</v>
      </c>
      <c r="CU9" s="465"/>
      <c r="CV9" s="465"/>
      <c r="CW9" s="465"/>
      <c r="CX9" s="465"/>
      <c r="CY9" s="465"/>
      <c r="CZ9" s="465"/>
      <c r="DA9" s="466"/>
      <c r="DB9" s="464">
        <v>12.4</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118</v>
      </c>
      <c r="M10" s="497"/>
      <c r="N10" s="497"/>
      <c r="O10" s="497"/>
      <c r="P10" s="497"/>
      <c r="Q10" s="498"/>
      <c r="R10" s="518">
        <v>45684</v>
      </c>
      <c r="S10" s="519"/>
      <c r="T10" s="519"/>
      <c r="U10" s="519"/>
      <c r="V10" s="520"/>
      <c r="W10" s="455"/>
      <c r="X10" s="456"/>
      <c r="Y10" s="456"/>
      <c r="Z10" s="456"/>
      <c r="AA10" s="456"/>
      <c r="AB10" s="456"/>
      <c r="AC10" s="456"/>
      <c r="AD10" s="456"/>
      <c r="AE10" s="456"/>
      <c r="AF10" s="456"/>
      <c r="AG10" s="456"/>
      <c r="AH10" s="456"/>
      <c r="AI10" s="456"/>
      <c r="AJ10" s="456"/>
      <c r="AK10" s="456"/>
      <c r="AL10" s="459"/>
      <c r="AM10" s="496" t="s">
        <v>119</v>
      </c>
      <c r="AN10" s="497"/>
      <c r="AO10" s="497"/>
      <c r="AP10" s="497"/>
      <c r="AQ10" s="497"/>
      <c r="AR10" s="497"/>
      <c r="AS10" s="497"/>
      <c r="AT10" s="498"/>
      <c r="AU10" s="499" t="s">
        <v>120</v>
      </c>
      <c r="AV10" s="500"/>
      <c r="AW10" s="500"/>
      <c r="AX10" s="500"/>
      <c r="AY10" s="501" t="s">
        <v>121</v>
      </c>
      <c r="AZ10" s="502"/>
      <c r="BA10" s="502"/>
      <c r="BB10" s="502"/>
      <c r="BC10" s="502"/>
      <c r="BD10" s="502"/>
      <c r="BE10" s="502"/>
      <c r="BF10" s="502"/>
      <c r="BG10" s="502"/>
      <c r="BH10" s="502"/>
      <c r="BI10" s="502"/>
      <c r="BJ10" s="502"/>
      <c r="BK10" s="502"/>
      <c r="BL10" s="502"/>
      <c r="BM10" s="503"/>
      <c r="BN10" s="467">
        <v>900952</v>
      </c>
      <c r="BO10" s="468"/>
      <c r="BP10" s="468"/>
      <c r="BQ10" s="468"/>
      <c r="BR10" s="468"/>
      <c r="BS10" s="468"/>
      <c r="BT10" s="468"/>
      <c r="BU10" s="469"/>
      <c r="BV10" s="467">
        <v>701507</v>
      </c>
      <c r="BW10" s="468"/>
      <c r="BX10" s="468"/>
      <c r="BY10" s="468"/>
      <c r="BZ10" s="468"/>
      <c r="CA10" s="468"/>
      <c r="CB10" s="468"/>
      <c r="CC10" s="469"/>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123</v>
      </c>
      <c r="M11" s="522"/>
      <c r="N11" s="522"/>
      <c r="O11" s="522"/>
      <c r="P11" s="522"/>
      <c r="Q11" s="523"/>
      <c r="R11" s="524" t="s">
        <v>124</v>
      </c>
      <c r="S11" s="525"/>
      <c r="T11" s="525"/>
      <c r="U11" s="525"/>
      <c r="V11" s="526"/>
      <c r="W11" s="455"/>
      <c r="X11" s="456"/>
      <c r="Y11" s="456"/>
      <c r="Z11" s="456"/>
      <c r="AA11" s="456"/>
      <c r="AB11" s="456"/>
      <c r="AC11" s="456"/>
      <c r="AD11" s="456"/>
      <c r="AE11" s="456"/>
      <c r="AF11" s="456"/>
      <c r="AG11" s="456"/>
      <c r="AH11" s="456"/>
      <c r="AI11" s="456"/>
      <c r="AJ11" s="456"/>
      <c r="AK11" s="456"/>
      <c r="AL11" s="459"/>
      <c r="AM11" s="496" t="s">
        <v>125</v>
      </c>
      <c r="AN11" s="497"/>
      <c r="AO11" s="497"/>
      <c r="AP11" s="497"/>
      <c r="AQ11" s="497"/>
      <c r="AR11" s="497"/>
      <c r="AS11" s="497"/>
      <c r="AT11" s="498"/>
      <c r="AU11" s="499" t="s">
        <v>115</v>
      </c>
      <c r="AV11" s="500"/>
      <c r="AW11" s="500"/>
      <c r="AX11" s="500"/>
      <c r="AY11" s="501" t="s">
        <v>126</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127</v>
      </c>
      <c r="CE11" s="471"/>
      <c r="CF11" s="471"/>
      <c r="CG11" s="471"/>
      <c r="CH11" s="471"/>
      <c r="CI11" s="471"/>
      <c r="CJ11" s="471"/>
      <c r="CK11" s="471"/>
      <c r="CL11" s="471"/>
      <c r="CM11" s="471"/>
      <c r="CN11" s="471"/>
      <c r="CO11" s="471"/>
      <c r="CP11" s="471"/>
      <c r="CQ11" s="471"/>
      <c r="CR11" s="471"/>
      <c r="CS11" s="472"/>
      <c r="CT11" s="507" t="s">
        <v>128</v>
      </c>
      <c r="CU11" s="508"/>
      <c r="CV11" s="508"/>
      <c r="CW11" s="508"/>
      <c r="CX11" s="508"/>
      <c r="CY11" s="508"/>
      <c r="CZ11" s="508"/>
      <c r="DA11" s="509"/>
      <c r="DB11" s="507" t="s">
        <v>128</v>
      </c>
      <c r="DC11" s="508"/>
      <c r="DD11" s="508"/>
      <c r="DE11" s="508"/>
      <c r="DF11" s="508"/>
      <c r="DG11" s="508"/>
      <c r="DH11" s="508"/>
      <c r="DI11" s="509"/>
      <c r="DJ11" s="186"/>
      <c r="DK11" s="186"/>
      <c r="DL11" s="186"/>
      <c r="DM11" s="186"/>
      <c r="DN11" s="186"/>
      <c r="DO11" s="186"/>
    </row>
    <row r="12" spans="1:119" ht="18.75" customHeight="1" x14ac:dyDescent="0.15">
      <c r="A12" s="187"/>
      <c r="B12" s="527" t="s">
        <v>129</v>
      </c>
      <c r="C12" s="528"/>
      <c r="D12" s="528"/>
      <c r="E12" s="528"/>
      <c r="F12" s="528"/>
      <c r="G12" s="528"/>
      <c r="H12" s="528"/>
      <c r="I12" s="528"/>
      <c r="J12" s="528"/>
      <c r="K12" s="529"/>
      <c r="L12" s="536" t="s">
        <v>130</v>
      </c>
      <c r="M12" s="537"/>
      <c r="N12" s="537"/>
      <c r="O12" s="537"/>
      <c r="P12" s="537"/>
      <c r="Q12" s="538"/>
      <c r="R12" s="539">
        <v>45713</v>
      </c>
      <c r="S12" s="540"/>
      <c r="T12" s="540"/>
      <c r="U12" s="540"/>
      <c r="V12" s="541"/>
      <c r="W12" s="542" t="s">
        <v>1</v>
      </c>
      <c r="X12" s="500"/>
      <c r="Y12" s="500"/>
      <c r="Z12" s="500"/>
      <c r="AA12" s="500"/>
      <c r="AB12" s="543"/>
      <c r="AC12" s="544" t="s">
        <v>131</v>
      </c>
      <c r="AD12" s="545"/>
      <c r="AE12" s="545"/>
      <c r="AF12" s="545"/>
      <c r="AG12" s="546"/>
      <c r="AH12" s="544" t="s">
        <v>132</v>
      </c>
      <c r="AI12" s="545"/>
      <c r="AJ12" s="545"/>
      <c r="AK12" s="545"/>
      <c r="AL12" s="547"/>
      <c r="AM12" s="496" t="s">
        <v>133</v>
      </c>
      <c r="AN12" s="497"/>
      <c r="AO12" s="497"/>
      <c r="AP12" s="497"/>
      <c r="AQ12" s="497"/>
      <c r="AR12" s="497"/>
      <c r="AS12" s="497"/>
      <c r="AT12" s="498"/>
      <c r="AU12" s="499" t="s">
        <v>120</v>
      </c>
      <c r="AV12" s="500"/>
      <c r="AW12" s="500"/>
      <c r="AX12" s="500"/>
      <c r="AY12" s="501" t="s">
        <v>134</v>
      </c>
      <c r="AZ12" s="502"/>
      <c r="BA12" s="502"/>
      <c r="BB12" s="502"/>
      <c r="BC12" s="502"/>
      <c r="BD12" s="502"/>
      <c r="BE12" s="502"/>
      <c r="BF12" s="502"/>
      <c r="BG12" s="502"/>
      <c r="BH12" s="502"/>
      <c r="BI12" s="502"/>
      <c r="BJ12" s="502"/>
      <c r="BK12" s="502"/>
      <c r="BL12" s="502"/>
      <c r="BM12" s="503"/>
      <c r="BN12" s="467">
        <v>1202416</v>
      </c>
      <c r="BO12" s="468"/>
      <c r="BP12" s="468"/>
      <c r="BQ12" s="468"/>
      <c r="BR12" s="468"/>
      <c r="BS12" s="468"/>
      <c r="BT12" s="468"/>
      <c r="BU12" s="469"/>
      <c r="BV12" s="467">
        <v>640512</v>
      </c>
      <c r="BW12" s="468"/>
      <c r="BX12" s="468"/>
      <c r="BY12" s="468"/>
      <c r="BZ12" s="468"/>
      <c r="CA12" s="468"/>
      <c r="CB12" s="468"/>
      <c r="CC12" s="469"/>
      <c r="CD12" s="470" t="s">
        <v>135</v>
      </c>
      <c r="CE12" s="471"/>
      <c r="CF12" s="471"/>
      <c r="CG12" s="471"/>
      <c r="CH12" s="471"/>
      <c r="CI12" s="471"/>
      <c r="CJ12" s="471"/>
      <c r="CK12" s="471"/>
      <c r="CL12" s="471"/>
      <c r="CM12" s="471"/>
      <c r="CN12" s="471"/>
      <c r="CO12" s="471"/>
      <c r="CP12" s="471"/>
      <c r="CQ12" s="471"/>
      <c r="CR12" s="471"/>
      <c r="CS12" s="472"/>
      <c r="CT12" s="507" t="s">
        <v>128</v>
      </c>
      <c r="CU12" s="508"/>
      <c r="CV12" s="508"/>
      <c r="CW12" s="508"/>
      <c r="CX12" s="508"/>
      <c r="CY12" s="508"/>
      <c r="CZ12" s="508"/>
      <c r="DA12" s="509"/>
      <c r="DB12" s="507" t="s">
        <v>136</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137</v>
      </c>
      <c r="N13" s="559"/>
      <c r="O13" s="559"/>
      <c r="P13" s="559"/>
      <c r="Q13" s="560"/>
      <c r="R13" s="551">
        <v>43497</v>
      </c>
      <c r="S13" s="552"/>
      <c r="T13" s="552"/>
      <c r="U13" s="552"/>
      <c r="V13" s="553"/>
      <c r="W13" s="483" t="s">
        <v>138</v>
      </c>
      <c r="X13" s="484"/>
      <c r="Y13" s="484"/>
      <c r="Z13" s="484"/>
      <c r="AA13" s="484"/>
      <c r="AB13" s="474"/>
      <c r="AC13" s="518">
        <v>527</v>
      </c>
      <c r="AD13" s="519"/>
      <c r="AE13" s="519"/>
      <c r="AF13" s="519"/>
      <c r="AG13" s="561"/>
      <c r="AH13" s="518">
        <v>553</v>
      </c>
      <c r="AI13" s="519"/>
      <c r="AJ13" s="519"/>
      <c r="AK13" s="519"/>
      <c r="AL13" s="520"/>
      <c r="AM13" s="496" t="s">
        <v>139</v>
      </c>
      <c r="AN13" s="497"/>
      <c r="AO13" s="497"/>
      <c r="AP13" s="497"/>
      <c r="AQ13" s="497"/>
      <c r="AR13" s="497"/>
      <c r="AS13" s="497"/>
      <c r="AT13" s="498"/>
      <c r="AU13" s="499" t="s">
        <v>115</v>
      </c>
      <c r="AV13" s="500"/>
      <c r="AW13" s="500"/>
      <c r="AX13" s="500"/>
      <c r="AY13" s="501" t="s">
        <v>140</v>
      </c>
      <c r="AZ13" s="502"/>
      <c r="BA13" s="502"/>
      <c r="BB13" s="502"/>
      <c r="BC13" s="502"/>
      <c r="BD13" s="502"/>
      <c r="BE13" s="502"/>
      <c r="BF13" s="502"/>
      <c r="BG13" s="502"/>
      <c r="BH13" s="502"/>
      <c r="BI13" s="502"/>
      <c r="BJ13" s="502"/>
      <c r="BK13" s="502"/>
      <c r="BL13" s="502"/>
      <c r="BM13" s="503"/>
      <c r="BN13" s="467">
        <v>-197344</v>
      </c>
      <c r="BO13" s="468"/>
      <c r="BP13" s="468"/>
      <c r="BQ13" s="468"/>
      <c r="BR13" s="468"/>
      <c r="BS13" s="468"/>
      <c r="BT13" s="468"/>
      <c r="BU13" s="469"/>
      <c r="BV13" s="467">
        <v>522898</v>
      </c>
      <c r="BW13" s="468"/>
      <c r="BX13" s="468"/>
      <c r="BY13" s="468"/>
      <c r="BZ13" s="468"/>
      <c r="CA13" s="468"/>
      <c r="CB13" s="468"/>
      <c r="CC13" s="469"/>
      <c r="CD13" s="470" t="s">
        <v>141</v>
      </c>
      <c r="CE13" s="471"/>
      <c r="CF13" s="471"/>
      <c r="CG13" s="471"/>
      <c r="CH13" s="471"/>
      <c r="CI13" s="471"/>
      <c r="CJ13" s="471"/>
      <c r="CK13" s="471"/>
      <c r="CL13" s="471"/>
      <c r="CM13" s="471"/>
      <c r="CN13" s="471"/>
      <c r="CO13" s="471"/>
      <c r="CP13" s="471"/>
      <c r="CQ13" s="471"/>
      <c r="CR13" s="471"/>
      <c r="CS13" s="472"/>
      <c r="CT13" s="464">
        <v>7.5</v>
      </c>
      <c r="CU13" s="465"/>
      <c r="CV13" s="465"/>
      <c r="CW13" s="465"/>
      <c r="CX13" s="465"/>
      <c r="CY13" s="465"/>
      <c r="CZ13" s="465"/>
      <c r="DA13" s="466"/>
      <c r="DB13" s="464">
        <v>7.2</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142</v>
      </c>
      <c r="M14" s="549"/>
      <c r="N14" s="549"/>
      <c r="O14" s="549"/>
      <c r="P14" s="549"/>
      <c r="Q14" s="550"/>
      <c r="R14" s="551">
        <v>45646</v>
      </c>
      <c r="S14" s="552"/>
      <c r="T14" s="552"/>
      <c r="U14" s="552"/>
      <c r="V14" s="553"/>
      <c r="W14" s="457"/>
      <c r="X14" s="458"/>
      <c r="Y14" s="458"/>
      <c r="Z14" s="458"/>
      <c r="AA14" s="458"/>
      <c r="AB14" s="447"/>
      <c r="AC14" s="554">
        <v>2.2999999999999998</v>
      </c>
      <c r="AD14" s="555"/>
      <c r="AE14" s="555"/>
      <c r="AF14" s="555"/>
      <c r="AG14" s="556"/>
      <c r="AH14" s="554">
        <v>2.4</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143</v>
      </c>
      <c r="CE14" s="563"/>
      <c r="CF14" s="563"/>
      <c r="CG14" s="563"/>
      <c r="CH14" s="563"/>
      <c r="CI14" s="563"/>
      <c r="CJ14" s="563"/>
      <c r="CK14" s="563"/>
      <c r="CL14" s="563"/>
      <c r="CM14" s="563"/>
      <c r="CN14" s="563"/>
      <c r="CO14" s="563"/>
      <c r="CP14" s="563"/>
      <c r="CQ14" s="563"/>
      <c r="CR14" s="563"/>
      <c r="CS14" s="564"/>
      <c r="CT14" s="565">
        <v>26.3</v>
      </c>
      <c r="CU14" s="566"/>
      <c r="CV14" s="566"/>
      <c r="CW14" s="566"/>
      <c r="CX14" s="566"/>
      <c r="CY14" s="566"/>
      <c r="CZ14" s="566"/>
      <c r="DA14" s="567"/>
      <c r="DB14" s="565">
        <v>25.3</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144</v>
      </c>
      <c r="N15" s="559"/>
      <c r="O15" s="559"/>
      <c r="P15" s="559"/>
      <c r="Q15" s="560"/>
      <c r="R15" s="551">
        <v>43718</v>
      </c>
      <c r="S15" s="552"/>
      <c r="T15" s="552"/>
      <c r="U15" s="552"/>
      <c r="V15" s="553"/>
      <c r="W15" s="483" t="s">
        <v>145</v>
      </c>
      <c r="X15" s="484"/>
      <c r="Y15" s="484"/>
      <c r="Z15" s="484"/>
      <c r="AA15" s="484"/>
      <c r="AB15" s="474"/>
      <c r="AC15" s="518">
        <v>10886</v>
      </c>
      <c r="AD15" s="519"/>
      <c r="AE15" s="519"/>
      <c r="AF15" s="519"/>
      <c r="AG15" s="561"/>
      <c r="AH15" s="518">
        <v>11000</v>
      </c>
      <c r="AI15" s="519"/>
      <c r="AJ15" s="519"/>
      <c r="AK15" s="519"/>
      <c r="AL15" s="520"/>
      <c r="AM15" s="496"/>
      <c r="AN15" s="497"/>
      <c r="AO15" s="497"/>
      <c r="AP15" s="497"/>
      <c r="AQ15" s="497"/>
      <c r="AR15" s="497"/>
      <c r="AS15" s="497"/>
      <c r="AT15" s="498"/>
      <c r="AU15" s="499"/>
      <c r="AV15" s="500"/>
      <c r="AW15" s="500"/>
      <c r="AX15" s="500"/>
      <c r="AY15" s="427" t="s">
        <v>146</v>
      </c>
      <c r="AZ15" s="428"/>
      <c r="BA15" s="428"/>
      <c r="BB15" s="428"/>
      <c r="BC15" s="428"/>
      <c r="BD15" s="428"/>
      <c r="BE15" s="428"/>
      <c r="BF15" s="428"/>
      <c r="BG15" s="428"/>
      <c r="BH15" s="428"/>
      <c r="BI15" s="428"/>
      <c r="BJ15" s="428"/>
      <c r="BK15" s="428"/>
      <c r="BL15" s="428"/>
      <c r="BM15" s="429"/>
      <c r="BN15" s="430">
        <v>8832083</v>
      </c>
      <c r="BO15" s="431"/>
      <c r="BP15" s="431"/>
      <c r="BQ15" s="431"/>
      <c r="BR15" s="431"/>
      <c r="BS15" s="431"/>
      <c r="BT15" s="431"/>
      <c r="BU15" s="432"/>
      <c r="BV15" s="430">
        <v>7844322</v>
      </c>
      <c r="BW15" s="431"/>
      <c r="BX15" s="431"/>
      <c r="BY15" s="431"/>
      <c r="BZ15" s="431"/>
      <c r="CA15" s="431"/>
      <c r="CB15" s="431"/>
      <c r="CC15" s="432"/>
      <c r="CD15" s="568" t="s">
        <v>147</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148</v>
      </c>
      <c r="M16" s="579"/>
      <c r="N16" s="579"/>
      <c r="O16" s="579"/>
      <c r="P16" s="579"/>
      <c r="Q16" s="580"/>
      <c r="R16" s="571" t="s">
        <v>149</v>
      </c>
      <c r="S16" s="572"/>
      <c r="T16" s="572"/>
      <c r="U16" s="572"/>
      <c r="V16" s="573"/>
      <c r="W16" s="457"/>
      <c r="X16" s="458"/>
      <c r="Y16" s="458"/>
      <c r="Z16" s="458"/>
      <c r="AA16" s="458"/>
      <c r="AB16" s="447"/>
      <c r="AC16" s="554">
        <v>46.7</v>
      </c>
      <c r="AD16" s="555"/>
      <c r="AE16" s="555"/>
      <c r="AF16" s="555"/>
      <c r="AG16" s="556"/>
      <c r="AH16" s="554">
        <v>47.2</v>
      </c>
      <c r="AI16" s="555"/>
      <c r="AJ16" s="555"/>
      <c r="AK16" s="555"/>
      <c r="AL16" s="557"/>
      <c r="AM16" s="496"/>
      <c r="AN16" s="497"/>
      <c r="AO16" s="497"/>
      <c r="AP16" s="497"/>
      <c r="AQ16" s="497"/>
      <c r="AR16" s="497"/>
      <c r="AS16" s="497"/>
      <c r="AT16" s="498"/>
      <c r="AU16" s="499"/>
      <c r="AV16" s="500"/>
      <c r="AW16" s="500"/>
      <c r="AX16" s="500"/>
      <c r="AY16" s="501" t="s">
        <v>150</v>
      </c>
      <c r="AZ16" s="502"/>
      <c r="BA16" s="502"/>
      <c r="BB16" s="502"/>
      <c r="BC16" s="502"/>
      <c r="BD16" s="502"/>
      <c r="BE16" s="502"/>
      <c r="BF16" s="502"/>
      <c r="BG16" s="502"/>
      <c r="BH16" s="502"/>
      <c r="BI16" s="502"/>
      <c r="BJ16" s="502"/>
      <c r="BK16" s="502"/>
      <c r="BL16" s="502"/>
      <c r="BM16" s="503"/>
      <c r="BN16" s="467">
        <v>10181289</v>
      </c>
      <c r="BO16" s="468"/>
      <c r="BP16" s="468"/>
      <c r="BQ16" s="468"/>
      <c r="BR16" s="468"/>
      <c r="BS16" s="468"/>
      <c r="BT16" s="468"/>
      <c r="BU16" s="469"/>
      <c r="BV16" s="467">
        <v>9595068</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151</v>
      </c>
      <c r="N17" s="575"/>
      <c r="O17" s="575"/>
      <c r="P17" s="575"/>
      <c r="Q17" s="576"/>
      <c r="R17" s="571" t="s">
        <v>152</v>
      </c>
      <c r="S17" s="572"/>
      <c r="T17" s="572"/>
      <c r="U17" s="572"/>
      <c r="V17" s="573"/>
      <c r="W17" s="483" t="s">
        <v>153</v>
      </c>
      <c r="X17" s="484"/>
      <c r="Y17" s="484"/>
      <c r="Z17" s="484"/>
      <c r="AA17" s="484"/>
      <c r="AB17" s="474"/>
      <c r="AC17" s="518">
        <v>11904</v>
      </c>
      <c r="AD17" s="519"/>
      <c r="AE17" s="519"/>
      <c r="AF17" s="519"/>
      <c r="AG17" s="561"/>
      <c r="AH17" s="518">
        <v>11749</v>
      </c>
      <c r="AI17" s="519"/>
      <c r="AJ17" s="519"/>
      <c r="AK17" s="519"/>
      <c r="AL17" s="520"/>
      <c r="AM17" s="496"/>
      <c r="AN17" s="497"/>
      <c r="AO17" s="497"/>
      <c r="AP17" s="497"/>
      <c r="AQ17" s="497"/>
      <c r="AR17" s="497"/>
      <c r="AS17" s="497"/>
      <c r="AT17" s="498"/>
      <c r="AU17" s="499"/>
      <c r="AV17" s="500"/>
      <c r="AW17" s="500"/>
      <c r="AX17" s="500"/>
      <c r="AY17" s="501" t="s">
        <v>154</v>
      </c>
      <c r="AZ17" s="502"/>
      <c r="BA17" s="502"/>
      <c r="BB17" s="502"/>
      <c r="BC17" s="502"/>
      <c r="BD17" s="502"/>
      <c r="BE17" s="502"/>
      <c r="BF17" s="502"/>
      <c r="BG17" s="502"/>
      <c r="BH17" s="502"/>
      <c r="BI17" s="502"/>
      <c r="BJ17" s="502"/>
      <c r="BK17" s="502"/>
      <c r="BL17" s="502"/>
      <c r="BM17" s="503"/>
      <c r="BN17" s="467">
        <v>11377735</v>
      </c>
      <c r="BO17" s="468"/>
      <c r="BP17" s="468"/>
      <c r="BQ17" s="468"/>
      <c r="BR17" s="468"/>
      <c r="BS17" s="468"/>
      <c r="BT17" s="468"/>
      <c r="BU17" s="469"/>
      <c r="BV17" s="467">
        <v>10063036</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155</v>
      </c>
      <c r="C18" s="510"/>
      <c r="D18" s="510"/>
      <c r="E18" s="582"/>
      <c r="F18" s="582"/>
      <c r="G18" s="582"/>
      <c r="H18" s="582"/>
      <c r="I18" s="582"/>
      <c r="J18" s="582"/>
      <c r="K18" s="582"/>
      <c r="L18" s="583">
        <v>219.83</v>
      </c>
      <c r="M18" s="583"/>
      <c r="N18" s="583"/>
      <c r="O18" s="583"/>
      <c r="P18" s="583"/>
      <c r="Q18" s="583"/>
      <c r="R18" s="584"/>
      <c r="S18" s="584"/>
      <c r="T18" s="584"/>
      <c r="U18" s="584"/>
      <c r="V18" s="585"/>
      <c r="W18" s="485"/>
      <c r="X18" s="486"/>
      <c r="Y18" s="486"/>
      <c r="Z18" s="486"/>
      <c r="AA18" s="486"/>
      <c r="AB18" s="477"/>
      <c r="AC18" s="586">
        <v>51.1</v>
      </c>
      <c r="AD18" s="587"/>
      <c r="AE18" s="587"/>
      <c r="AF18" s="587"/>
      <c r="AG18" s="588"/>
      <c r="AH18" s="586">
        <v>50.4</v>
      </c>
      <c r="AI18" s="587"/>
      <c r="AJ18" s="587"/>
      <c r="AK18" s="587"/>
      <c r="AL18" s="589"/>
      <c r="AM18" s="496"/>
      <c r="AN18" s="497"/>
      <c r="AO18" s="497"/>
      <c r="AP18" s="497"/>
      <c r="AQ18" s="497"/>
      <c r="AR18" s="497"/>
      <c r="AS18" s="497"/>
      <c r="AT18" s="498"/>
      <c r="AU18" s="499"/>
      <c r="AV18" s="500"/>
      <c r="AW18" s="500"/>
      <c r="AX18" s="500"/>
      <c r="AY18" s="501" t="s">
        <v>156</v>
      </c>
      <c r="AZ18" s="502"/>
      <c r="BA18" s="502"/>
      <c r="BB18" s="502"/>
      <c r="BC18" s="502"/>
      <c r="BD18" s="502"/>
      <c r="BE18" s="502"/>
      <c r="BF18" s="502"/>
      <c r="BG18" s="502"/>
      <c r="BH18" s="502"/>
      <c r="BI18" s="502"/>
      <c r="BJ18" s="502"/>
      <c r="BK18" s="502"/>
      <c r="BL18" s="502"/>
      <c r="BM18" s="503"/>
      <c r="BN18" s="467">
        <v>12280054</v>
      </c>
      <c r="BO18" s="468"/>
      <c r="BP18" s="468"/>
      <c r="BQ18" s="468"/>
      <c r="BR18" s="468"/>
      <c r="BS18" s="468"/>
      <c r="BT18" s="468"/>
      <c r="BU18" s="469"/>
      <c r="BV18" s="467">
        <v>12436504</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157</v>
      </c>
      <c r="C19" s="510"/>
      <c r="D19" s="510"/>
      <c r="E19" s="582"/>
      <c r="F19" s="582"/>
      <c r="G19" s="582"/>
      <c r="H19" s="582"/>
      <c r="I19" s="582"/>
      <c r="J19" s="582"/>
      <c r="K19" s="582"/>
      <c r="L19" s="590">
        <v>208</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158</v>
      </c>
      <c r="AZ19" s="502"/>
      <c r="BA19" s="502"/>
      <c r="BB19" s="502"/>
      <c r="BC19" s="502"/>
      <c r="BD19" s="502"/>
      <c r="BE19" s="502"/>
      <c r="BF19" s="502"/>
      <c r="BG19" s="502"/>
      <c r="BH19" s="502"/>
      <c r="BI19" s="502"/>
      <c r="BJ19" s="502"/>
      <c r="BK19" s="502"/>
      <c r="BL19" s="502"/>
      <c r="BM19" s="503"/>
      <c r="BN19" s="467">
        <v>17716913</v>
      </c>
      <c r="BO19" s="468"/>
      <c r="BP19" s="468"/>
      <c r="BQ19" s="468"/>
      <c r="BR19" s="468"/>
      <c r="BS19" s="468"/>
      <c r="BT19" s="468"/>
      <c r="BU19" s="469"/>
      <c r="BV19" s="467">
        <v>17374290</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159</v>
      </c>
      <c r="C20" s="510"/>
      <c r="D20" s="510"/>
      <c r="E20" s="582"/>
      <c r="F20" s="582"/>
      <c r="G20" s="582"/>
      <c r="H20" s="582"/>
      <c r="I20" s="582"/>
      <c r="J20" s="582"/>
      <c r="K20" s="582"/>
      <c r="L20" s="590">
        <v>17106</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160</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161</v>
      </c>
      <c r="C22" s="605"/>
      <c r="D22" s="606"/>
      <c r="E22" s="479" t="s">
        <v>1</v>
      </c>
      <c r="F22" s="484"/>
      <c r="G22" s="484"/>
      <c r="H22" s="484"/>
      <c r="I22" s="484"/>
      <c r="J22" s="484"/>
      <c r="K22" s="474"/>
      <c r="L22" s="479" t="s">
        <v>162</v>
      </c>
      <c r="M22" s="484"/>
      <c r="N22" s="484"/>
      <c r="O22" s="484"/>
      <c r="P22" s="474"/>
      <c r="Q22" s="613" t="s">
        <v>163</v>
      </c>
      <c r="R22" s="614"/>
      <c r="S22" s="614"/>
      <c r="T22" s="614"/>
      <c r="U22" s="614"/>
      <c r="V22" s="615"/>
      <c r="W22" s="619" t="s">
        <v>164</v>
      </c>
      <c r="X22" s="605"/>
      <c r="Y22" s="606"/>
      <c r="Z22" s="479" t="s">
        <v>1</v>
      </c>
      <c r="AA22" s="484"/>
      <c r="AB22" s="484"/>
      <c r="AC22" s="484"/>
      <c r="AD22" s="484"/>
      <c r="AE22" s="484"/>
      <c r="AF22" s="484"/>
      <c r="AG22" s="474"/>
      <c r="AH22" s="632" t="s">
        <v>165</v>
      </c>
      <c r="AI22" s="484"/>
      <c r="AJ22" s="484"/>
      <c r="AK22" s="484"/>
      <c r="AL22" s="474"/>
      <c r="AM22" s="632" t="s">
        <v>166</v>
      </c>
      <c r="AN22" s="633"/>
      <c r="AO22" s="633"/>
      <c r="AP22" s="633"/>
      <c r="AQ22" s="633"/>
      <c r="AR22" s="634"/>
      <c r="AS22" s="613" t="s">
        <v>163</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167</v>
      </c>
      <c r="AZ23" s="428"/>
      <c r="BA23" s="428"/>
      <c r="BB23" s="428"/>
      <c r="BC23" s="428"/>
      <c r="BD23" s="428"/>
      <c r="BE23" s="428"/>
      <c r="BF23" s="428"/>
      <c r="BG23" s="428"/>
      <c r="BH23" s="428"/>
      <c r="BI23" s="428"/>
      <c r="BJ23" s="428"/>
      <c r="BK23" s="428"/>
      <c r="BL23" s="428"/>
      <c r="BM23" s="429"/>
      <c r="BN23" s="467">
        <v>30304728</v>
      </c>
      <c r="BO23" s="468"/>
      <c r="BP23" s="468"/>
      <c r="BQ23" s="468"/>
      <c r="BR23" s="468"/>
      <c r="BS23" s="468"/>
      <c r="BT23" s="468"/>
      <c r="BU23" s="469"/>
      <c r="BV23" s="467">
        <v>30903526</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168</v>
      </c>
      <c r="F24" s="497"/>
      <c r="G24" s="497"/>
      <c r="H24" s="497"/>
      <c r="I24" s="497"/>
      <c r="J24" s="497"/>
      <c r="K24" s="498"/>
      <c r="L24" s="518">
        <v>1</v>
      </c>
      <c r="M24" s="519"/>
      <c r="N24" s="519"/>
      <c r="O24" s="519"/>
      <c r="P24" s="561"/>
      <c r="Q24" s="518">
        <v>9500</v>
      </c>
      <c r="R24" s="519"/>
      <c r="S24" s="519"/>
      <c r="T24" s="519"/>
      <c r="U24" s="519"/>
      <c r="V24" s="561"/>
      <c r="W24" s="620"/>
      <c r="X24" s="608"/>
      <c r="Y24" s="609"/>
      <c r="Z24" s="517" t="s">
        <v>169</v>
      </c>
      <c r="AA24" s="497"/>
      <c r="AB24" s="497"/>
      <c r="AC24" s="497"/>
      <c r="AD24" s="497"/>
      <c r="AE24" s="497"/>
      <c r="AF24" s="497"/>
      <c r="AG24" s="498"/>
      <c r="AH24" s="518">
        <v>320</v>
      </c>
      <c r="AI24" s="519"/>
      <c r="AJ24" s="519"/>
      <c r="AK24" s="519"/>
      <c r="AL24" s="561"/>
      <c r="AM24" s="518">
        <v>1031040</v>
      </c>
      <c r="AN24" s="519"/>
      <c r="AO24" s="519"/>
      <c r="AP24" s="519"/>
      <c r="AQ24" s="519"/>
      <c r="AR24" s="561"/>
      <c r="AS24" s="518">
        <v>3222</v>
      </c>
      <c r="AT24" s="519"/>
      <c r="AU24" s="519"/>
      <c r="AV24" s="519"/>
      <c r="AW24" s="519"/>
      <c r="AX24" s="520"/>
      <c r="AY24" s="640" t="s">
        <v>170</v>
      </c>
      <c r="AZ24" s="641"/>
      <c r="BA24" s="641"/>
      <c r="BB24" s="641"/>
      <c r="BC24" s="641"/>
      <c r="BD24" s="641"/>
      <c r="BE24" s="641"/>
      <c r="BF24" s="641"/>
      <c r="BG24" s="641"/>
      <c r="BH24" s="641"/>
      <c r="BI24" s="641"/>
      <c r="BJ24" s="641"/>
      <c r="BK24" s="641"/>
      <c r="BL24" s="641"/>
      <c r="BM24" s="642"/>
      <c r="BN24" s="467">
        <v>19045131</v>
      </c>
      <c r="BO24" s="468"/>
      <c r="BP24" s="468"/>
      <c r="BQ24" s="468"/>
      <c r="BR24" s="468"/>
      <c r="BS24" s="468"/>
      <c r="BT24" s="468"/>
      <c r="BU24" s="469"/>
      <c r="BV24" s="467">
        <v>18924175</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171</v>
      </c>
      <c r="F25" s="497"/>
      <c r="G25" s="497"/>
      <c r="H25" s="497"/>
      <c r="I25" s="497"/>
      <c r="J25" s="497"/>
      <c r="K25" s="498"/>
      <c r="L25" s="518">
        <v>1</v>
      </c>
      <c r="M25" s="519"/>
      <c r="N25" s="519"/>
      <c r="O25" s="519"/>
      <c r="P25" s="561"/>
      <c r="Q25" s="518">
        <v>7500</v>
      </c>
      <c r="R25" s="519"/>
      <c r="S25" s="519"/>
      <c r="T25" s="519"/>
      <c r="U25" s="519"/>
      <c r="V25" s="561"/>
      <c r="W25" s="620"/>
      <c r="X25" s="608"/>
      <c r="Y25" s="609"/>
      <c r="Z25" s="517" t="s">
        <v>172</v>
      </c>
      <c r="AA25" s="497"/>
      <c r="AB25" s="497"/>
      <c r="AC25" s="497"/>
      <c r="AD25" s="497"/>
      <c r="AE25" s="497"/>
      <c r="AF25" s="497"/>
      <c r="AG25" s="498"/>
      <c r="AH25" s="518" t="s">
        <v>128</v>
      </c>
      <c r="AI25" s="519"/>
      <c r="AJ25" s="519"/>
      <c r="AK25" s="519"/>
      <c r="AL25" s="561"/>
      <c r="AM25" s="518" t="s">
        <v>173</v>
      </c>
      <c r="AN25" s="519"/>
      <c r="AO25" s="519"/>
      <c r="AP25" s="519"/>
      <c r="AQ25" s="519"/>
      <c r="AR25" s="561"/>
      <c r="AS25" s="518" t="s">
        <v>128</v>
      </c>
      <c r="AT25" s="519"/>
      <c r="AU25" s="519"/>
      <c r="AV25" s="519"/>
      <c r="AW25" s="519"/>
      <c r="AX25" s="520"/>
      <c r="AY25" s="427" t="s">
        <v>174</v>
      </c>
      <c r="AZ25" s="428"/>
      <c r="BA25" s="428"/>
      <c r="BB25" s="428"/>
      <c r="BC25" s="428"/>
      <c r="BD25" s="428"/>
      <c r="BE25" s="428"/>
      <c r="BF25" s="428"/>
      <c r="BG25" s="428"/>
      <c r="BH25" s="428"/>
      <c r="BI25" s="428"/>
      <c r="BJ25" s="428"/>
      <c r="BK25" s="428"/>
      <c r="BL25" s="428"/>
      <c r="BM25" s="429"/>
      <c r="BN25" s="430">
        <v>1594342</v>
      </c>
      <c r="BO25" s="431"/>
      <c r="BP25" s="431"/>
      <c r="BQ25" s="431"/>
      <c r="BR25" s="431"/>
      <c r="BS25" s="431"/>
      <c r="BT25" s="431"/>
      <c r="BU25" s="432"/>
      <c r="BV25" s="430">
        <v>2115270</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175</v>
      </c>
      <c r="F26" s="497"/>
      <c r="G26" s="497"/>
      <c r="H26" s="497"/>
      <c r="I26" s="497"/>
      <c r="J26" s="497"/>
      <c r="K26" s="498"/>
      <c r="L26" s="518">
        <v>1</v>
      </c>
      <c r="M26" s="519"/>
      <c r="N26" s="519"/>
      <c r="O26" s="519"/>
      <c r="P26" s="561"/>
      <c r="Q26" s="518">
        <v>6500</v>
      </c>
      <c r="R26" s="519"/>
      <c r="S26" s="519"/>
      <c r="T26" s="519"/>
      <c r="U26" s="519"/>
      <c r="V26" s="561"/>
      <c r="W26" s="620"/>
      <c r="X26" s="608"/>
      <c r="Y26" s="609"/>
      <c r="Z26" s="517" t="s">
        <v>176</v>
      </c>
      <c r="AA26" s="630"/>
      <c r="AB26" s="630"/>
      <c r="AC26" s="630"/>
      <c r="AD26" s="630"/>
      <c r="AE26" s="630"/>
      <c r="AF26" s="630"/>
      <c r="AG26" s="631"/>
      <c r="AH26" s="518">
        <v>11</v>
      </c>
      <c r="AI26" s="519"/>
      <c r="AJ26" s="519"/>
      <c r="AK26" s="519"/>
      <c r="AL26" s="561"/>
      <c r="AM26" s="518">
        <v>27731</v>
      </c>
      <c r="AN26" s="519"/>
      <c r="AO26" s="519"/>
      <c r="AP26" s="519"/>
      <c r="AQ26" s="519"/>
      <c r="AR26" s="561"/>
      <c r="AS26" s="518">
        <v>2521</v>
      </c>
      <c r="AT26" s="519"/>
      <c r="AU26" s="519"/>
      <c r="AV26" s="519"/>
      <c r="AW26" s="519"/>
      <c r="AX26" s="520"/>
      <c r="AY26" s="470" t="s">
        <v>177</v>
      </c>
      <c r="AZ26" s="471"/>
      <c r="BA26" s="471"/>
      <c r="BB26" s="471"/>
      <c r="BC26" s="471"/>
      <c r="BD26" s="471"/>
      <c r="BE26" s="471"/>
      <c r="BF26" s="471"/>
      <c r="BG26" s="471"/>
      <c r="BH26" s="471"/>
      <c r="BI26" s="471"/>
      <c r="BJ26" s="471"/>
      <c r="BK26" s="471"/>
      <c r="BL26" s="471"/>
      <c r="BM26" s="472"/>
      <c r="BN26" s="467" t="s">
        <v>128</v>
      </c>
      <c r="BO26" s="468"/>
      <c r="BP26" s="468"/>
      <c r="BQ26" s="468"/>
      <c r="BR26" s="468"/>
      <c r="BS26" s="468"/>
      <c r="BT26" s="468"/>
      <c r="BU26" s="469"/>
      <c r="BV26" s="467" t="s">
        <v>128</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178</v>
      </c>
      <c r="F27" s="497"/>
      <c r="G27" s="497"/>
      <c r="H27" s="497"/>
      <c r="I27" s="497"/>
      <c r="J27" s="497"/>
      <c r="K27" s="498"/>
      <c r="L27" s="518">
        <v>1</v>
      </c>
      <c r="M27" s="519"/>
      <c r="N27" s="519"/>
      <c r="O27" s="519"/>
      <c r="P27" s="561"/>
      <c r="Q27" s="518">
        <v>4950</v>
      </c>
      <c r="R27" s="519"/>
      <c r="S27" s="519"/>
      <c r="T27" s="519"/>
      <c r="U27" s="519"/>
      <c r="V27" s="561"/>
      <c r="W27" s="620"/>
      <c r="X27" s="608"/>
      <c r="Y27" s="609"/>
      <c r="Z27" s="517" t="s">
        <v>179</v>
      </c>
      <c r="AA27" s="497"/>
      <c r="AB27" s="497"/>
      <c r="AC27" s="497"/>
      <c r="AD27" s="497"/>
      <c r="AE27" s="497"/>
      <c r="AF27" s="497"/>
      <c r="AG27" s="498"/>
      <c r="AH27" s="518">
        <v>8</v>
      </c>
      <c r="AI27" s="519"/>
      <c r="AJ27" s="519"/>
      <c r="AK27" s="519"/>
      <c r="AL27" s="561"/>
      <c r="AM27" s="518">
        <v>33888</v>
      </c>
      <c r="AN27" s="519"/>
      <c r="AO27" s="519"/>
      <c r="AP27" s="519"/>
      <c r="AQ27" s="519"/>
      <c r="AR27" s="561"/>
      <c r="AS27" s="518">
        <v>4236</v>
      </c>
      <c r="AT27" s="519"/>
      <c r="AU27" s="519"/>
      <c r="AV27" s="519"/>
      <c r="AW27" s="519"/>
      <c r="AX27" s="520"/>
      <c r="AY27" s="562" t="s">
        <v>180</v>
      </c>
      <c r="AZ27" s="563"/>
      <c r="BA27" s="563"/>
      <c r="BB27" s="563"/>
      <c r="BC27" s="563"/>
      <c r="BD27" s="563"/>
      <c r="BE27" s="563"/>
      <c r="BF27" s="563"/>
      <c r="BG27" s="563"/>
      <c r="BH27" s="563"/>
      <c r="BI27" s="563"/>
      <c r="BJ27" s="563"/>
      <c r="BK27" s="563"/>
      <c r="BL27" s="563"/>
      <c r="BM27" s="564"/>
      <c r="BN27" s="643" t="s">
        <v>128</v>
      </c>
      <c r="BO27" s="644"/>
      <c r="BP27" s="644"/>
      <c r="BQ27" s="644"/>
      <c r="BR27" s="644"/>
      <c r="BS27" s="644"/>
      <c r="BT27" s="644"/>
      <c r="BU27" s="645"/>
      <c r="BV27" s="643" t="s">
        <v>128</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181</v>
      </c>
      <c r="F28" s="497"/>
      <c r="G28" s="497"/>
      <c r="H28" s="497"/>
      <c r="I28" s="497"/>
      <c r="J28" s="497"/>
      <c r="K28" s="498"/>
      <c r="L28" s="518">
        <v>1</v>
      </c>
      <c r="M28" s="519"/>
      <c r="N28" s="519"/>
      <c r="O28" s="519"/>
      <c r="P28" s="561"/>
      <c r="Q28" s="518">
        <v>4200</v>
      </c>
      <c r="R28" s="519"/>
      <c r="S28" s="519"/>
      <c r="T28" s="519"/>
      <c r="U28" s="519"/>
      <c r="V28" s="561"/>
      <c r="W28" s="620"/>
      <c r="X28" s="608"/>
      <c r="Y28" s="609"/>
      <c r="Z28" s="517" t="s">
        <v>182</v>
      </c>
      <c r="AA28" s="497"/>
      <c r="AB28" s="497"/>
      <c r="AC28" s="497"/>
      <c r="AD28" s="497"/>
      <c r="AE28" s="497"/>
      <c r="AF28" s="497"/>
      <c r="AG28" s="498"/>
      <c r="AH28" s="518" t="s">
        <v>173</v>
      </c>
      <c r="AI28" s="519"/>
      <c r="AJ28" s="519"/>
      <c r="AK28" s="519"/>
      <c r="AL28" s="561"/>
      <c r="AM28" s="518" t="s">
        <v>173</v>
      </c>
      <c r="AN28" s="519"/>
      <c r="AO28" s="519"/>
      <c r="AP28" s="519"/>
      <c r="AQ28" s="519"/>
      <c r="AR28" s="561"/>
      <c r="AS28" s="518" t="s">
        <v>128</v>
      </c>
      <c r="AT28" s="519"/>
      <c r="AU28" s="519"/>
      <c r="AV28" s="519"/>
      <c r="AW28" s="519"/>
      <c r="AX28" s="520"/>
      <c r="AY28" s="646" t="s">
        <v>183</v>
      </c>
      <c r="AZ28" s="647"/>
      <c r="BA28" s="647"/>
      <c r="BB28" s="648"/>
      <c r="BC28" s="427" t="s">
        <v>48</v>
      </c>
      <c r="BD28" s="428"/>
      <c r="BE28" s="428"/>
      <c r="BF28" s="428"/>
      <c r="BG28" s="428"/>
      <c r="BH28" s="428"/>
      <c r="BI28" s="428"/>
      <c r="BJ28" s="428"/>
      <c r="BK28" s="428"/>
      <c r="BL28" s="428"/>
      <c r="BM28" s="429"/>
      <c r="BN28" s="430">
        <v>4771767</v>
      </c>
      <c r="BO28" s="431"/>
      <c r="BP28" s="431"/>
      <c r="BQ28" s="431"/>
      <c r="BR28" s="431"/>
      <c r="BS28" s="431"/>
      <c r="BT28" s="431"/>
      <c r="BU28" s="432"/>
      <c r="BV28" s="430">
        <v>5073231</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184</v>
      </c>
      <c r="F29" s="497"/>
      <c r="G29" s="497"/>
      <c r="H29" s="497"/>
      <c r="I29" s="497"/>
      <c r="J29" s="497"/>
      <c r="K29" s="498"/>
      <c r="L29" s="518">
        <v>16</v>
      </c>
      <c r="M29" s="519"/>
      <c r="N29" s="519"/>
      <c r="O29" s="519"/>
      <c r="P29" s="561"/>
      <c r="Q29" s="518">
        <v>3900</v>
      </c>
      <c r="R29" s="519"/>
      <c r="S29" s="519"/>
      <c r="T29" s="519"/>
      <c r="U29" s="519"/>
      <c r="V29" s="561"/>
      <c r="W29" s="621"/>
      <c r="X29" s="622"/>
      <c r="Y29" s="623"/>
      <c r="Z29" s="517" t="s">
        <v>185</v>
      </c>
      <c r="AA29" s="497"/>
      <c r="AB29" s="497"/>
      <c r="AC29" s="497"/>
      <c r="AD29" s="497"/>
      <c r="AE29" s="497"/>
      <c r="AF29" s="497"/>
      <c r="AG29" s="498"/>
      <c r="AH29" s="518">
        <v>328</v>
      </c>
      <c r="AI29" s="519"/>
      <c r="AJ29" s="519"/>
      <c r="AK29" s="519"/>
      <c r="AL29" s="561"/>
      <c r="AM29" s="518">
        <v>1064928</v>
      </c>
      <c r="AN29" s="519"/>
      <c r="AO29" s="519"/>
      <c r="AP29" s="519"/>
      <c r="AQ29" s="519"/>
      <c r="AR29" s="561"/>
      <c r="AS29" s="518">
        <v>3247</v>
      </c>
      <c r="AT29" s="519"/>
      <c r="AU29" s="519"/>
      <c r="AV29" s="519"/>
      <c r="AW29" s="519"/>
      <c r="AX29" s="520"/>
      <c r="AY29" s="649"/>
      <c r="AZ29" s="650"/>
      <c r="BA29" s="650"/>
      <c r="BB29" s="651"/>
      <c r="BC29" s="501" t="s">
        <v>186</v>
      </c>
      <c r="BD29" s="502"/>
      <c r="BE29" s="502"/>
      <c r="BF29" s="502"/>
      <c r="BG29" s="502"/>
      <c r="BH29" s="502"/>
      <c r="BI29" s="502"/>
      <c r="BJ29" s="502"/>
      <c r="BK29" s="502"/>
      <c r="BL29" s="502"/>
      <c r="BM29" s="503"/>
      <c r="BN29" s="467">
        <v>1639469</v>
      </c>
      <c r="BO29" s="468"/>
      <c r="BP29" s="468"/>
      <c r="BQ29" s="468"/>
      <c r="BR29" s="468"/>
      <c r="BS29" s="468"/>
      <c r="BT29" s="468"/>
      <c r="BU29" s="469"/>
      <c r="BV29" s="467">
        <v>2321675</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187</v>
      </c>
      <c r="X30" s="628"/>
      <c r="Y30" s="628"/>
      <c r="Z30" s="628"/>
      <c r="AA30" s="628"/>
      <c r="AB30" s="628"/>
      <c r="AC30" s="628"/>
      <c r="AD30" s="628"/>
      <c r="AE30" s="628"/>
      <c r="AF30" s="628"/>
      <c r="AG30" s="629"/>
      <c r="AH30" s="586">
        <v>101.5</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4748714</v>
      </c>
      <c r="BO30" s="644"/>
      <c r="BP30" s="644"/>
      <c r="BQ30" s="644"/>
      <c r="BR30" s="644"/>
      <c r="BS30" s="644"/>
      <c r="BT30" s="644"/>
      <c r="BU30" s="645"/>
      <c r="BV30" s="643">
        <v>5608114</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194</v>
      </c>
      <c r="D33" s="491"/>
      <c r="E33" s="456" t="s">
        <v>195</v>
      </c>
      <c r="F33" s="456"/>
      <c r="G33" s="456"/>
      <c r="H33" s="456"/>
      <c r="I33" s="456"/>
      <c r="J33" s="456"/>
      <c r="K33" s="456"/>
      <c r="L33" s="456"/>
      <c r="M33" s="456"/>
      <c r="N33" s="456"/>
      <c r="O33" s="456"/>
      <c r="P33" s="456"/>
      <c r="Q33" s="456"/>
      <c r="R33" s="456"/>
      <c r="S33" s="456"/>
      <c r="T33" s="216"/>
      <c r="U33" s="491" t="s">
        <v>196</v>
      </c>
      <c r="V33" s="491"/>
      <c r="W33" s="456" t="s">
        <v>197</v>
      </c>
      <c r="X33" s="456"/>
      <c r="Y33" s="456"/>
      <c r="Z33" s="456"/>
      <c r="AA33" s="456"/>
      <c r="AB33" s="456"/>
      <c r="AC33" s="456"/>
      <c r="AD33" s="456"/>
      <c r="AE33" s="456"/>
      <c r="AF33" s="456"/>
      <c r="AG33" s="456"/>
      <c r="AH33" s="456"/>
      <c r="AI33" s="456"/>
      <c r="AJ33" s="456"/>
      <c r="AK33" s="456"/>
      <c r="AL33" s="216"/>
      <c r="AM33" s="491" t="s">
        <v>194</v>
      </c>
      <c r="AN33" s="491"/>
      <c r="AO33" s="456" t="s">
        <v>197</v>
      </c>
      <c r="AP33" s="456"/>
      <c r="AQ33" s="456"/>
      <c r="AR33" s="456"/>
      <c r="AS33" s="456"/>
      <c r="AT33" s="456"/>
      <c r="AU33" s="456"/>
      <c r="AV33" s="456"/>
      <c r="AW33" s="456"/>
      <c r="AX33" s="456"/>
      <c r="AY33" s="456"/>
      <c r="AZ33" s="456"/>
      <c r="BA33" s="456"/>
      <c r="BB33" s="456"/>
      <c r="BC33" s="456"/>
      <c r="BD33" s="217"/>
      <c r="BE33" s="456" t="s">
        <v>198</v>
      </c>
      <c r="BF33" s="456"/>
      <c r="BG33" s="456" t="s">
        <v>199</v>
      </c>
      <c r="BH33" s="456"/>
      <c r="BI33" s="456"/>
      <c r="BJ33" s="456"/>
      <c r="BK33" s="456"/>
      <c r="BL33" s="456"/>
      <c r="BM33" s="456"/>
      <c r="BN33" s="456"/>
      <c r="BO33" s="456"/>
      <c r="BP33" s="456"/>
      <c r="BQ33" s="456"/>
      <c r="BR33" s="456"/>
      <c r="BS33" s="456"/>
      <c r="BT33" s="456"/>
      <c r="BU33" s="456"/>
      <c r="BV33" s="217"/>
      <c r="BW33" s="491" t="s">
        <v>198</v>
      </c>
      <c r="BX33" s="491"/>
      <c r="BY33" s="456" t="s">
        <v>200</v>
      </c>
      <c r="BZ33" s="456"/>
      <c r="CA33" s="456"/>
      <c r="CB33" s="456"/>
      <c r="CC33" s="456"/>
      <c r="CD33" s="456"/>
      <c r="CE33" s="456"/>
      <c r="CF33" s="456"/>
      <c r="CG33" s="456"/>
      <c r="CH33" s="456"/>
      <c r="CI33" s="456"/>
      <c r="CJ33" s="456"/>
      <c r="CK33" s="456"/>
      <c r="CL33" s="456"/>
      <c r="CM33" s="456"/>
      <c r="CN33" s="216"/>
      <c r="CO33" s="491" t="s">
        <v>196</v>
      </c>
      <c r="CP33" s="491"/>
      <c r="CQ33" s="456" t="s">
        <v>201</v>
      </c>
      <c r="CR33" s="456"/>
      <c r="CS33" s="456"/>
      <c r="CT33" s="456"/>
      <c r="CU33" s="456"/>
      <c r="CV33" s="456"/>
      <c r="CW33" s="456"/>
      <c r="CX33" s="456"/>
      <c r="CY33" s="456"/>
      <c r="CZ33" s="456"/>
      <c r="DA33" s="456"/>
      <c r="DB33" s="456"/>
      <c r="DC33" s="456"/>
      <c r="DD33" s="456"/>
      <c r="DE33" s="456"/>
      <c r="DF33" s="216"/>
      <c r="DG33" s="655" t="s">
        <v>202</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2</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f>IF(AO34="","",MAX(C34:D43,U34:V43)+1)</f>
        <v>5</v>
      </c>
      <c r="AN34" s="656"/>
      <c r="AO34" s="657" t="str">
        <f>IF('各会計、関係団体の財政状況及び健全化判断比率'!B31="","",'各会計、関係団体の財政状況及び健全化判断比率'!B31)</f>
        <v>水道事業会計</v>
      </c>
      <c r="AP34" s="657"/>
      <c r="AQ34" s="657"/>
      <c r="AR34" s="657"/>
      <c r="AS34" s="657"/>
      <c r="AT34" s="657"/>
      <c r="AU34" s="657"/>
      <c r="AV34" s="657"/>
      <c r="AW34" s="657"/>
      <c r="AX34" s="657"/>
      <c r="AY34" s="657"/>
      <c r="AZ34" s="657"/>
      <c r="BA34" s="657"/>
      <c r="BB34" s="657"/>
      <c r="BC34" s="657"/>
      <c r="BD34" s="214"/>
      <c r="BE34" s="656" t="str">
        <f>IF(BG34="","",MAX(C34:D43,U34:V43,AM34:AN43)+1)</f>
        <v/>
      </c>
      <c r="BF34" s="656"/>
      <c r="BG34" s="657"/>
      <c r="BH34" s="657"/>
      <c r="BI34" s="657"/>
      <c r="BJ34" s="657"/>
      <c r="BK34" s="657"/>
      <c r="BL34" s="657"/>
      <c r="BM34" s="657"/>
      <c r="BN34" s="657"/>
      <c r="BO34" s="657"/>
      <c r="BP34" s="657"/>
      <c r="BQ34" s="657"/>
      <c r="BR34" s="657"/>
      <c r="BS34" s="657"/>
      <c r="BT34" s="657"/>
      <c r="BU34" s="657"/>
      <c r="BV34" s="214"/>
      <c r="BW34" s="656">
        <f>IF(BY34="","",MAX(C34:D43,U34:V43,AM34:AN43,BE34:BF43)+1)</f>
        <v>7</v>
      </c>
      <c r="BX34" s="656"/>
      <c r="BY34" s="657" t="str">
        <f>IF('各会計、関係団体の財政状況及び健全化判断比率'!B68="","",'各会計、関係団体の財政状況及び健全化判断比率'!B68)</f>
        <v>三重県市町総合事務組合（一般会計）</v>
      </c>
      <c r="BZ34" s="657"/>
      <c r="CA34" s="657"/>
      <c r="CB34" s="657"/>
      <c r="CC34" s="657"/>
      <c r="CD34" s="657"/>
      <c r="CE34" s="657"/>
      <c r="CF34" s="657"/>
      <c r="CG34" s="657"/>
      <c r="CH34" s="657"/>
      <c r="CI34" s="657"/>
      <c r="CJ34" s="657"/>
      <c r="CK34" s="657"/>
      <c r="CL34" s="657"/>
      <c r="CM34" s="657"/>
      <c r="CN34" s="214"/>
      <c r="CO34" s="656">
        <f>IF(CQ34="","",MAX(C34:D43,U34:V43,AM34:AN43,BE34:BF43,BW34:BX43)+1)</f>
        <v>17</v>
      </c>
      <c r="CP34" s="656"/>
      <c r="CQ34" s="657" t="str">
        <f>IF('各会計、関係団体の財政状況及び健全化判断比率'!BS7="","",'各会計、関係団体の財政状況及び健全化判断比率'!BS7)</f>
        <v>財団法人ほくせいふれあい財団</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IF(W35="","",U34+1)</f>
        <v>3</v>
      </c>
      <c r="V35" s="656"/>
      <c r="W35" s="657" t="str">
        <f>IF('各会計、関係団体の財政状況及び健全化判断比率'!B29="","",'各会計、関係団体の財政状況及び健全化判断比率'!B29)</f>
        <v>後期高齢者医療特別会計</v>
      </c>
      <c r="X35" s="657"/>
      <c r="Y35" s="657"/>
      <c r="Z35" s="657"/>
      <c r="AA35" s="657"/>
      <c r="AB35" s="657"/>
      <c r="AC35" s="657"/>
      <c r="AD35" s="657"/>
      <c r="AE35" s="657"/>
      <c r="AF35" s="657"/>
      <c r="AG35" s="657"/>
      <c r="AH35" s="657"/>
      <c r="AI35" s="657"/>
      <c r="AJ35" s="657"/>
      <c r="AK35" s="657"/>
      <c r="AL35" s="214"/>
      <c r="AM35" s="656">
        <f t="shared" ref="AM35:AM43" si="0">IF(AO35="","",AM34+1)</f>
        <v>6</v>
      </c>
      <c r="AN35" s="656"/>
      <c r="AO35" s="657" t="str">
        <f>IF('各会計、関係団体の財政状況及び健全化判断比率'!B32="","",'各会計、関係団体の財政状況及び健全化判断比率'!B32)</f>
        <v>下水道事業会計</v>
      </c>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8</v>
      </c>
      <c r="BX35" s="656"/>
      <c r="BY35" s="657" t="str">
        <f>IF('各会計、関係団体の財政状況及び健全化判断比率'!B69="","",'各会計、関係団体の財政状況及び健全化判断比率'!B69)</f>
        <v>　（共同研修特別会計）</v>
      </c>
      <c r="BZ35" s="657"/>
      <c r="CA35" s="657"/>
      <c r="CB35" s="657"/>
      <c r="CC35" s="657"/>
      <c r="CD35" s="657"/>
      <c r="CE35" s="657"/>
      <c r="CF35" s="657"/>
      <c r="CG35" s="657"/>
      <c r="CH35" s="657"/>
      <c r="CI35" s="657"/>
      <c r="CJ35" s="657"/>
      <c r="CK35" s="657"/>
      <c r="CL35" s="657"/>
      <c r="CM35" s="657"/>
      <c r="CN35" s="214"/>
      <c r="CO35" s="656">
        <f t="shared" ref="CO35:CO43" si="3">IF(CQ35="","",CO34+1)</f>
        <v>18</v>
      </c>
      <c r="CP35" s="656"/>
      <c r="CQ35" s="657" t="str">
        <f>IF('各会計、関係団体の財政状況及び健全化判断比率'!BS8="","",'各会計、関係団体の財政状況及び健全化判断比率'!BS8)</f>
        <v>員弁土地開発公社</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4</v>
      </c>
      <c r="V36" s="656"/>
      <c r="W36" s="657" t="str">
        <f>IF('各会計、関係団体の財政状況及び健全化判断比率'!B30="","",'各会計、関係団体の財政状況及び健全化判断比率'!B30)</f>
        <v>介護保険特別会計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9</v>
      </c>
      <c r="BX36" s="656"/>
      <c r="BY36" s="657" t="str">
        <f>IF('各会計、関係団体の財政状況及び健全化判断比率'!B70="","",'各会計、関係団体の財政状況及び健全化判断比率'!B70)</f>
        <v>　（デジタル地図特別会計）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10</v>
      </c>
      <c r="BX37" s="656"/>
      <c r="BY37" s="657" t="str">
        <f>IF('各会計、関係団体の財政状況及び健全化判断比率'!B71="","",'各会計、関係団体の財政状況及び健全化判断比率'!B71)</f>
        <v>　（物品特別会計）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11</v>
      </c>
      <c r="BX38" s="656"/>
      <c r="BY38" s="657" t="str">
        <f>IF('各会計、関係団体の財政状況及び健全化判断比率'!B72="","",'各会計、関係団体の財政状況及び健全化判断比率'!B72)</f>
        <v>　（退職手当特別会計）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12</v>
      </c>
      <c r="BX39" s="656"/>
      <c r="BY39" s="657" t="str">
        <f>IF('各会計、関係団体の財政状況及び健全化判断比率'!B73="","",'各会計、関係団体の財政状況及び健全化判断比率'!B73)</f>
        <v>　（消防救急無線特別会計）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13</v>
      </c>
      <c r="BX40" s="656"/>
      <c r="BY40" s="657" t="str">
        <f>IF('各会計、関係団体の財政状況及び健全化判断比率'!B74="","",'各会計、関係団体の財政状況及び健全化判断比率'!B74)</f>
        <v>　（公平委員会特別会計）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14</v>
      </c>
      <c r="BX41" s="656"/>
      <c r="BY41" s="657" t="str">
        <f>IF('各会計、関係団体の財政状況及び健全化判断比率'!B75="","",'各会計、関係団体の財政状況及び健全化判断比率'!B75)</f>
        <v>三重地方税管理回収機構（一般会計）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15</v>
      </c>
      <c r="BX42" s="656"/>
      <c r="BY42" s="657" t="str">
        <f>IF('各会計、関係団体の財政状況及び健全化判断比率'!B76="","",'各会計、関係団体の財政状況及び健全化判断比率'!B76)</f>
        <v>（滞納整理拡充事業特別会計）</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f t="shared" si="2"/>
        <v>16</v>
      </c>
      <c r="BX43" s="656"/>
      <c r="BY43" s="657" t="str">
        <f>IF('各会計、関係団体の財政状況及び健全化判断比率'!B77="","",'各会計、関係団体の財政状況及び健全化判断比率'!B77)</f>
        <v>三重県後期高齢者医療広域連合（一般会計）</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p3n0lkHCe8fuzVVdRakeMpiZLvHl/wKXTBfOUNHa5IZEjk9KrDh0DW+AbG3F0zqizDCUaKivf4BMzMcA+R0Klw==" saltValue="b7PCRAI+gmwFShc/EXZIv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AD42" sqref="AD42:AK42"/>
    </sheetView>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211</v>
      </c>
      <c r="DI1" s="660"/>
      <c r="DJ1" s="660"/>
      <c r="DK1" s="660"/>
      <c r="DL1" s="660"/>
      <c r="DM1" s="660"/>
      <c r="DN1" s="661"/>
      <c r="DO1" s="226"/>
      <c r="DP1" s="659" t="s">
        <v>212</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214</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215</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216</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217</v>
      </c>
      <c r="S4" s="663"/>
      <c r="T4" s="663"/>
      <c r="U4" s="663"/>
      <c r="V4" s="663"/>
      <c r="W4" s="663"/>
      <c r="X4" s="663"/>
      <c r="Y4" s="664"/>
      <c r="Z4" s="662" t="s">
        <v>218</v>
      </c>
      <c r="AA4" s="663"/>
      <c r="AB4" s="663"/>
      <c r="AC4" s="664"/>
      <c r="AD4" s="662" t="s">
        <v>219</v>
      </c>
      <c r="AE4" s="663"/>
      <c r="AF4" s="663"/>
      <c r="AG4" s="663"/>
      <c r="AH4" s="663"/>
      <c r="AI4" s="663"/>
      <c r="AJ4" s="663"/>
      <c r="AK4" s="664"/>
      <c r="AL4" s="662" t="s">
        <v>218</v>
      </c>
      <c r="AM4" s="663"/>
      <c r="AN4" s="663"/>
      <c r="AO4" s="664"/>
      <c r="AP4" s="668" t="s">
        <v>220</v>
      </c>
      <c r="AQ4" s="668"/>
      <c r="AR4" s="668"/>
      <c r="AS4" s="668"/>
      <c r="AT4" s="668"/>
      <c r="AU4" s="668"/>
      <c r="AV4" s="668"/>
      <c r="AW4" s="668"/>
      <c r="AX4" s="668"/>
      <c r="AY4" s="668"/>
      <c r="AZ4" s="668"/>
      <c r="BA4" s="668"/>
      <c r="BB4" s="668"/>
      <c r="BC4" s="668"/>
      <c r="BD4" s="668"/>
      <c r="BE4" s="668"/>
      <c r="BF4" s="668"/>
      <c r="BG4" s="668" t="s">
        <v>221</v>
      </c>
      <c r="BH4" s="668"/>
      <c r="BI4" s="668"/>
      <c r="BJ4" s="668"/>
      <c r="BK4" s="668"/>
      <c r="BL4" s="668"/>
      <c r="BM4" s="668"/>
      <c r="BN4" s="668"/>
      <c r="BO4" s="668" t="s">
        <v>218</v>
      </c>
      <c r="BP4" s="668"/>
      <c r="BQ4" s="668"/>
      <c r="BR4" s="668"/>
      <c r="BS4" s="668" t="s">
        <v>222</v>
      </c>
      <c r="BT4" s="668"/>
      <c r="BU4" s="668"/>
      <c r="BV4" s="668"/>
      <c r="BW4" s="668"/>
      <c r="BX4" s="668"/>
      <c r="BY4" s="668"/>
      <c r="BZ4" s="668"/>
      <c r="CA4" s="668"/>
      <c r="CB4" s="668"/>
      <c r="CD4" s="665" t="s">
        <v>223</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224</v>
      </c>
      <c r="C5" s="670"/>
      <c r="D5" s="670"/>
      <c r="E5" s="670"/>
      <c r="F5" s="670"/>
      <c r="G5" s="670"/>
      <c r="H5" s="670"/>
      <c r="I5" s="670"/>
      <c r="J5" s="670"/>
      <c r="K5" s="670"/>
      <c r="L5" s="670"/>
      <c r="M5" s="670"/>
      <c r="N5" s="670"/>
      <c r="O5" s="670"/>
      <c r="P5" s="670"/>
      <c r="Q5" s="671"/>
      <c r="R5" s="672">
        <v>9498103</v>
      </c>
      <c r="S5" s="673"/>
      <c r="T5" s="673"/>
      <c r="U5" s="673"/>
      <c r="V5" s="673"/>
      <c r="W5" s="673"/>
      <c r="X5" s="673"/>
      <c r="Y5" s="674"/>
      <c r="Z5" s="675">
        <v>41</v>
      </c>
      <c r="AA5" s="675"/>
      <c r="AB5" s="675"/>
      <c r="AC5" s="675"/>
      <c r="AD5" s="676">
        <v>9498103</v>
      </c>
      <c r="AE5" s="676"/>
      <c r="AF5" s="676"/>
      <c r="AG5" s="676"/>
      <c r="AH5" s="676"/>
      <c r="AI5" s="676"/>
      <c r="AJ5" s="676"/>
      <c r="AK5" s="676"/>
      <c r="AL5" s="677">
        <v>76.2</v>
      </c>
      <c r="AM5" s="678"/>
      <c r="AN5" s="678"/>
      <c r="AO5" s="679"/>
      <c r="AP5" s="669" t="s">
        <v>225</v>
      </c>
      <c r="AQ5" s="670"/>
      <c r="AR5" s="670"/>
      <c r="AS5" s="670"/>
      <c r="AT5" s="670"/>
      <c r="AU5" s="670"/>
      <c r="AV5" s="670"/>
      <c r="AW5" s="670"/>
      <c r="AX5" s="670"/>
      <c r="AY5" s="670"/>
      <c r="AZ5" s="670"/>
      <c r="BA5" s="670"/>
      <c r="BB5" s="670"/>
      <c r="BC5" s="670"/>
      <c r="BD5" s="670"/>
      <c r="BE5" s="670"/>
      <c r="BF5" s="671"/>
      <c r="BG5" s="683">
        <v>9498103</v>
      </c>
      <c r="BH5" s="684"/>
      <c r="BI5" s="684"/>
      <c r="BJ5" s="684"/>
      <c r="BK5" s="684"/>
      <c r="BL5" s="684"/>
      <c r="BM5" s="684"/>
      <c r="BN5" s="685"/>
      <c r="BO5" s="686">
        <v>100</v>
      </c>
      <c r="BP5" s="686"/>
      <c r="BQ5" s="686"/>
      <c r="BR5" s="686"/>
      <c r="BS5" s="687" t="s">
        <v>128</v>
      </c>
      <c r="BT5" s="687"/>
      <c r="BU5" s="687"/>
      <c r="BV5" s="687"/>
      <c r="BW5" s="687"/>
      <c r="BX5" s="687"/>
      <c r="BY5" s="687"/>
      <c r="BZ5" s="687"/>
      <c r="CA5" s="687"/>
      <c r="CB5" s="691"/>
      <c r="CD5" s="665" t="s">
        <v>220</v>
      </c>
      <c r="CE5" s="666"/>
      <c r="CF5" s="666"/>
      <c r="CG5" s="666"/>
      <c r="CH5" s="666"/>
      <c r="CI5" s="666"/>
      <c r="CJ5" s="666"/>
      <c r="CK5" s="666"/>
      <c r="CL5" s="666"/>
      <c r="CM5" s="666"/>
      <c r="CN5" s="666"/>
      <c r="CO5" s="666"/>
      <c r="CP5" s="666"/>
      <c r="CQ5" s="667"/>
      <c r="CR5" s="665" t="s">
        <v>226</v>
      </c>
      <c r="CS5" s="666"/>
      <c r="CT5" s="666"/>
      <c r="CU5" s="666"/>
      <c r="CV5" s="666"/>
      <c r="CW5" s="666"/>
      <c r="CX5" s="666"/>
      <c r="CY5" s="667"/>
      <c r="CZ5" s="665" t="s">
        <v>218</v>
      </c>
      <c r="DA5" s="666"/>
      <c r="DB5" s="666"/>
      <c r="DC5" s="667"/>
      <c r="DD5" s="665" t="s">
        <v>227</v>
      </c>
      <c r="DE5" s="666"/>
      <c r="DF5" s="666"/>
      <c r="DG5" s="666"/>
      <c r="DH5" s="666"/>
      <c r="DI5" s="666"/>
      <c r="DJ5" s="666"/>
      <c r="DK5" s="666"/>
      <c r="DL5" s="666"/>
      <c r="DM5" s="666"/>
      <c r="DN5" s="666"/>
      <c r="DO5" s="666"/>
      <c r="DP5" s="667"/>
      <c r="DQ5" s="665" t="s">
        <v>228</v>
      </c>
      <c r="DR5" s="666"/>
      <c r="DS5" s="666"/>
      <c r="DT5" s="666"/>
      <c r="DU5" s="666"/>
      <c r="DV5" s="666"/>
      <c r="DW5" s="666"/>
      <c r="DX5" s="666"/>
      <c r="DY5" s="666"/>
      <c r="DZ5" s="666"/>
      <c r="EA5" s="666"/>
      <c r="EB5" s="666"/>
      <c r="EC5" s="667"/>
    </row>
    <row r="6" spans="2:143" ht="11.25" customHeight="1" x14ac:dyDescent="0.15">
      <c r="B6" s="680" t="s">
        <v>229</v>
      </c>
      <c r="C6" s="681"/>
      <c r="D6" s="681"/>
      <c r="E6" s="681"/>
      <c r="F6" s="681"/>
      <c r="G6" s="681"/>
      <c r="H6" s="681"/>
      <c r="I6" s="681"/>
      <c r="J6" s="681"/>
      <c r="K6" s="681"/>
      <c r="L6" s="681"/>
      <c r="M6" s="681"/>
      <c r="N6" s="681"/>
      <c r="O6" s="681"/>
      <c r="P6" s="681"/>
      <c r="Q6" s="682"/>
      <c r="R6" s="683">
        <v>276490</v>
      </c>
      <c r="S6" s="684"/>
      <c r="T6" s="684"/>
      <c r="U6" s="684"/>
      <c r="V6" s="684"/>
      <c r="W6" s="684"/>
      <c r="X6" s="684"/>
      <c r="Y6" s="685"/>
      <c r="Z6" s="686">
        <v>1.2</v>
      </c>
      <c r="AA6" s="686"/>
      <c r="AB6" s="686"/>
      <c r="AC6" s="686"/>
      <c r="AD6" s="687">
        <v>276490</v>
      </c>
      <c r="AE6" s="687"/>
      <c r="AF6" s="687"/>
      <c r="AG6" s="687"/>
      <c r="AH6" s="687"/>
      <c r="AI6" s="687"/>
      <c r="AJ6" s="687"/>
      <c r="AK6" s="687"/>
      <c r="AL6" s="688">
        <v>2.2000000000000002</v>
      </c>
      <c r="AM6" s="689"/>
      <c r="AN6" s="689"/>
      <c r="AO6" s="690"/>
      <c r="AP6" s="680" t="s">
        <v>230</v>
      </c>
      <c r="AQ6" s="681"/>
      <c r="AR6" s="681"/>
      <c r="AS6" s="681"/>
      <c r="AT6" s="681"/>
      <c r="AU6" s="681"/>
      <c r="AV6" s="681"/>
      <c r="AW6" s="681"/>
      <c r="AX6" s="681"/>
      <c r="AY6" s="681"/>
      <c r="AZ6" s="681"/>
      <c r="BA6" s="681"/>
      <c r="BB6" s="681"/>
      <c r="BC6" s="681"/>
      <c r="BD6" s="681"/>
      <c r="BE6" s="681"/>
      <c r="BF6" s="682"/>
      <c r="BG6" s="683">
        <v>9498103</v>
      </c>
      <c r="BH6" s="684"/>
      <c r="BI6" s="684"/>
      <c r="BJ6" s="684"/>
      <c r="BK6" s="684"/>
      <c r="BL6" s="684"/>
      <c r="BM6" s="684"/>
      <c r="BN6" s="685"/>
      <c r="BO6" s="686">
        <v>100</v>
      </c>
      <c r="BP6" s="686"/>
      <c r="BQ6" s="686"/>
      <c r="BR6" s="686"/>
      <c r="BS6" s="687" t="s">
        <v>231</v>
      </c>
      <c r="BT6" s="687"/>
      <c r="BU6" s="687"/>
      <c r="BV6" s="687"/>
      <c r="BW6" s="687"/>
      <c r="BX6" s="687"/>
      <c r="BY6" s="687"/>
      <c r="BZ6" s="687"/>
      <c r="CA6" s="687"/>
      <c r="CB6" s="691"/>
      <c r="CD6" s="694" t="s">
        <v>232</v>
      </c>
      <c r="CE6" s="695"/>
      <c r="CF6" s="695"/>
      <c r="CG6" s="695"/>
      <c r="CH6" s="695"/>
      <c r="CI6" s="695"/>
      <c r="CJ6" s="695"/>
      <c r="CK6" s="695"/>
      <c r="CL6" s="695"/>
      <c r="CM6" s="695"/>
      <c r="CN6" s="695"/>
      <c r="CO6" s="695"/>
      <c r="CP6" s="695"/>
      <c r="CQ6" s="696"/>
      <c r="CR6" s="683">
        <v>203926</v>
      </c>
      <c r="CS6" s="684"/>
      <c r="CT6" s="684"/>
      <c r="CU6" s="684"/>
      <c r="CV6" s="684"/>
      <c r="CW6" s="684"/>
      <c r="CX6" s="684"/>
      <c r="CY6" s="685"/>
      <c r="CZ6" s="677">
        <v>1</v>
      </c>
      <c r="DA6" s="678"/>
      <c r="DB6" s="678"/>
      <c r="DC6" s="697"/>
      <c r="DD6" s="692" t="s">
        <v>128</v>
      </c>
      <c r="DE6" s="684"/>
      <c r="DF6" s="684"/>
      <c r="DG6" s="684"/>
      <c r="DH6" s="684"/>
      <c r="DI6" s="684"/>
      <c r="DJ6" s="684"/>
      <c r="DK6" s="684"/>
      <c r="DL6" s="684"/>
      <c r="DM6" s="684"/>
      <c r="DN6" s="684"/>
      <c r="DO6" s="684"/>
      <c r="DP6" s="685"/>
      <c r="DQ6" s="692">
        <v>203856</v>
      </c>
      <c r="DR6" s="684"/>
      <c r="DS6" s="684"/>
      <c r="DT6" s="684"/>
      <c r="DU6" s="684"/>
      <c r="DV6" s="684"/>
      <c r="DW6" s="684"/>
      <c r="DX6" s="684"/>
      <c r="DY6" s="684"/>
      <c r="DZ6" s="684"/>
      <c r="EA6" s="684"/>
      <c r="EB6" s="684"/>
      <c r="EC6" s="693"/>
    </row>
    <row r="7" spans="2:143" ht="11.25" customHeight="1" x14ac:dyDescent="0.15">
      <c r="B7" s="680" t="s">
        <v>233</v>
      </c>
      <c r="C7" s="681"/>
      <c r="D7" s="681"/>
      <c r="E7" s="681"/>
      <c r="F7" s="681"/>
      <c r="G7" s="681"/>
      <c r="H7" s="681"/>
      <c r="I7" s="681"/>
      <c r="J7" s="681"/>
      <c r="K7" s="681"/>
      <c r="L7" s="681"/>
      <c r="M7" s="681"/>
      <c r="N7" s="681"/>
      <c r="O7" s="681"/>
      <c r="P7" s="681"/>
      <c r="Q7" s="682"/>
      <c r="R7" s="683">
        <v>6766</v>
      </c>
      <c r="S7" s="684"/>
      <c r="T7" s="684"/>
      <c r="U7" s="684"/>
      <c r="V7" s="684"/>
      <c r="W7" s="684"/>
      <c r="X7" s="684"/>
      <c r="Y7" s="685"/>
      <c r="Z7" s="686">
        <v>0</v>
      </c>
      <c r="AA7" s="686"/>
      <c r="AB7" s="686"/>
      <c r="AC7" s="686"/>
      <c r="AD7" s="687">
        <v>6766</v>
      </c>
      <c r="AE7" s="687"/>
      <c r="AF7" s="687"/>
      <c r="AG7" s="687"/>
      <c r="AH7" s="687"/>
      <c r="AI7" s="687"/>
      <c r="AJ7" s="687"/>
      <c r="AK7" s="687"/>
      <c r="AL7" s="688">
        <v>0.1</v>
      </c>
      <c r="AM7" s="689"/>
      <c r="AN7" s="689"/>
      <c r="AO7" s="690"/>
      <c r="AP7" s="680" t="s">
        <v>234</v>
      </c>
      <c r="AQ7" s="681"/>
      <c r="AR7" s="681"/>
      <c r="AS7" s="681"/>
      <c r="AT7" s="681"/>
      <c r="AU7" s="681"/>
      <c r="AV7" s="681"/>
      <c r="AW7" s="681"/>
      <c r="AX7" s="681"/>
      <c r="AY7" s="681"/>
      <c r="AZ7" s="681"/>
      <c r="BA7" s="681"/>
      <c r="BB7" s="681"/>
      <c r="BC7" s="681"/>
      <c r="BD7" s="681"/>
      <c r="BE7" s="681"/>
      <c r="BF7" s="682"/>
      <c r="BG7" s="683">
        <v>3333466</v>
      </c>
      <c r="BH7" s="684"/>
      <c r="BI7" s="684"/>
      <c r="BJ7" s="684"/>
      <c r="BK7" s="684"/>
      <c r="BL7" s="684"/>
      <c r="BM7" s="684"/>
      <c r="BN7" s="685"/>
      <c r="BO7" s="686">
        <v>35.1</v>
      </c>
      <c r="BP7" s="686"/>
      <c r="BQ7" s="686"/>
      <c r="BR7" s="686"/>
      <c r="BS7" s="687" t="s">
        <v>128</v>
      </c>
      <c r="BT7" s="687"/>
      <c r="BU7" s="687"/>
      <c r="BV7" s="687"/>
      <c r="BW7" s="687"/>
      <c r="BX7" s="687"/>
      <c r="BY7" s="687"/>
      <c r="BZ7" s="687"/>
      <c r="CA7" s="687"/>
      <c r="CB7" s="691"/>
      <c r="CD7" s="698" t="s">
        <v>235</v>
      </c>
      <c r="CE7" s="699"/>
      <c r="CF7" s="699"/>
      <c r="CG7" s="699"/>
      <c r="CH7" s="699"/>
      <c r="CI7" s="699"/>
      <c r="CJ7" s="699"/>
      <c r="CK7" s="699"/>
      <c r="CL7" s="699"/>
      <c r="CM7" s="699"/>
      <c r="CN7" s="699"/>
      <c r="CO7" s="699"/>
      <c r="CP7" s="699"/>
      <c r="CQ7" s="700"/>
      <c r="CR7" s="683">
        <v>4323231</v>
      </c>
      <c r="CS7" s="684"/>
      <c r="CT7" s="684"/>
      <c r="CU7" s="684"/>
      <c r="CV7" s="684"/>
      <c r="CW7" s="684"/>
      <c r="CX7" s="684"/>
      <c r="CY7" s="685"/>
      <c r="CZ7" s="686">
        <v>20.399999999999999</v>
      </c>
      <c r="DA7" s="686"/>
      <c r="DB7" s="686"/>
      <c r="DC7" s="686"/>
      <c r="DD7" s="692">
        <v>39350</v>
      </c>
      <c r="DE7" s="684"/>
      <c r="DF7" s="684"/>
      <c r="DG7" s="684"/>
      <c r="DH7" s="684"/>
      <c r="DI7" s="684"/>
      <c r="DJ7" s="684"/>
      <c r="DK7" s="684"/>
      <c r="DL7" s="684"/>
      <c r="DM7" s="684"/>
      <c r="DN7" s="684"/>
      <c r="DO7" s="684"/>
      <c r="DP7" s="685"/>
      <c r="DQ7" s="692">
        <v>3793399</v>
      </c>
      <c r="DR7" s="684"/>
      <c r="DS7" s="684"/>
      <c r="DT7" s="684"/>
      <c r="DU7" s="684"/>
      <c r="DV7" s="684"/>
      <c r="DW7" s="684"/>
      <c r="DX7" s="684"/>
      <c r="DY7" s="684"/>
      <c r="DZ7" s="684"/>
      <c r="EA7" s="684"/>
      <c r="EB7" s="684"/>
      <c r="EC7" s="693"/>
    </row>
    <row r="8" spans="2:143" ht="11.25" customHeight="1" x14ac:dyDescent="0.15">
      <c r="B8" s="680" t="s">
        <v>236</v>
      </c>
      <c r="C8" s="681"/>
      <c r="D8" s="681"/>
      <c r="E8" s="681"/>
      <c r="F8" s="681"/>
      <c r="G8" s="681"/>
      <c r="H8" s="681"/>
      <c r="I8" s="681"/>
      <c r="J8" s="681"/>
      <c r="K8" s="681"/>
      <c r="L8" s="681"/>
      <c r="M8" s="681"/>
      <c r="N8" s="681"/>
      <c r="O8" s="681"/>
      <c r="P8" s="681"/>
      <c r="Q8" s="682"/>
      <c r="R8" s="683">
        <v>34619</v>
      </c>
      <c r="S8" s="684"/>
      <c r="T8" s="684"/>
      <c r="U8" s="684"/>
      <c r="V8" s="684"/>
      <c r="W8" s="684"/>
      <c r="X8" s="684"/>
      <c r="Y8" s="685"/>
      <c r="Z8" s="686">
        <v>0.1</v>
      </c>
      <c r="AA8" s="686"/>
      <c r="AB8" s="686"/>
      <c r="AC8" s="686"/>
      <c r="AD8" s="687">
        <v>34619</v>
      </c>
      <c r="AE8" s="687"/>
      <c r="AF8" s="687"/>
      <c r="AG8" s="687"/>
      <c r="AH8" s="687"/>
      <c r="AI8" s="687"/>
      <c r="AJ8" s="687"/>
      <c r="AK8" s="687"/>
      <c r="AL8" s="688">
        <v>0.3</v>
      </c>
      <c r="AM8" s="689"/>
      <c r="AN8" s="689"/>
      <c r="AO8" s="690"/>
      <c r="AP8" s="680" t="s">
        <v>237</v>
      </c>
      <c r="AQ8" s="681"/>
      <c r="AR8" s="681"/>
      <c r="AS8" s="681"/>
      <c r="AT8" s="681"/>
      <c r="AU8" s="681"/>
      <c r="AV8" s="681"/>
      <c r="AW8" s="681"/>
      <c r="AX8" s="681"/>
      <c r="AY8" s="681"/>
      <c r="AZ8" s="681"/>
      <c r="BA8" s="681"/>
      <c r="BB8" s="681"/>
      <c r="BC8" s="681"/>
      <c r="BD8" s="681"/>
      <c r="BE8" s="681"/>
      <c r="BF8" s="682"/>
      <c r="BG8" s="683">
        <v>86689</v>
      </c>
      <c r="BH8" s="684"/>
      <c r="BI8" s="684"/>
      <c r="BJ8" s="684"/>
      <c r="BK8" s="684"/>
      <c r="BL8" s="684"/>
      <c r="BM8" s="684"/>
      <c r="BN8" s="685"/>
      <c r="BO8" s="686">
        <v>0.9</v>
      </c>
      <c r="BP8" s="686"/>
      <c r="BQ8" s="686"/>
      <c r="BR8" s="686"/>
      <c r="BS8" s="692" t="s">
        <v>173</v>
      </c>
      <c r="BT8" s="684"/>
      <c r="BU8" s="684"/>
      <c r="BV8" s="684"/>
      <c r="BW8" s="684"/>
      <c r="BX8" s="684"/>
      <c r="BY8" s="684"/>
      <c r="BZ8" s="684"/>
      <c r="CA8" s="684"/>
      <c r="CB8" s="693"/>
      <c r="CD8" s="698" t="s">
        <v>238</v>
      </c>
      <c r="CE8" s="699"/>
      <c r="CF8" s="699"/>
      <c r="CG8" s="699"/>
      <c r="CH8" s="699"/>
      <c r="CI8" s="699"/>
      <c r="CJ8" s="699"/>
      <c r="CK8" s="699"/>
      <c r="CL8" s="699"/>
      <c r="CM8" s="699"/>
      <c r="CN8" s="699"/>
      <c r="CO8" s="699"/>
      <c r="CP8" s="699"/>
      <c r="CQ8" s="700"/>
      <c r="CR8" s="683">
        <v>6347647</v>
      </c>
      <c r="CS8" s="684"/>
      <c r="CT8" s="684"/>
      <c r="CU8" s="684"/>
      <c r="CV8" s="684"/>
      <c r="CW8" s="684"/>
      <c r="CX8" s="684"/>
      <c r="CY8" s="685"/>
      <c r="CZ8" s="686">
        <v>29.9</v>
      </c>
      <c r="DA8" s="686"/>
      <c r="DB8" s="686"/>
      <c r="DC8" s="686"/>
      <c r="DD8" s="692">
        <v>61838</v>
      </c>
      <c r="DE8" s="684"/>
      <c r="DF8" s="684"/>
      <c r="DG8" s="684"/>
      <c r="DH8" s="684"/>
      <c r="DI8" s="684"/>
      <c r="DJ8" s="684"/>
      <c r="DK8" s="684"/>
      <c r="DL8" s="684"/>
      <c r="DM8" s="684"/>
      <c r="DN8" s="684"/>
      <c r="DO8" s="684"/>
      <c r="DP8" s="685"/>
      <c r="DQ8" s="692">
        <v>3712862</v>
      </c>
      <c r="DR8" s="684"/>
      <c r="DS8" s="684"/>
      <c r="DT8" s="684"/>
      <c r="DU8" s="684"/>
      <c r="DV8" s="684"/>
      <c r="DW8" s="684"/>
      <c r="DX8" s="684"/>
      <c r="DY8" s="684"/>
      <c r="DZ8" s="684"/>
      <c r="EA8" s="684"/>
      <c r="EB8" s="684"/>
      <c r="EC8" s="693"/>
    </row>
    <row r="9" spans="2:143" ht="11.25" customHeight="1" x14ac:dyDescent="0.15">
      <c r="B9" s="680" t="s">
        <v>239</v>
      </c>
      <c r="C9" s="681"/>
      <c r="D9" s="681"/>
      <c r="E9" s="681"/>
      <c r="F9" s="681"/>
      <c r="G9" s="681"/>
      <c r="H9" s="681"/>
      <c r="I9" s="681"/>
      <c r="J9" s="681"/>
      <c r="K9" s="681"/>
      <c r="L9" s="681"/>
      <c r="M9" s="681"/>
      <c r="N9" s="681"/>
      <c r="O9" s="681"/>
      <c r="P9" s="681"/>
      <c r="Q9" s="682"/>
      <c r="R9" s="683">
        <v>18941</v>
      </c>
      <c r="S9" s="684"/>
      <c r="T9" s="684"/>
      <c r="U9" s="684"/>
      <c r="V9" s="684"/>
      <c r="W9" s="684"/>
      <c r="X9" s="684"/>
      <c r="Y9" s="685"/>
      <c r="Z9" s="686">
        <v>0.1</v>
      </c>
      <c r="AA9" s="686"/>
      <c r="AB9" s="686"/>
      <c r="AC9" s="686"/>
      <c r="AD9" s="687">
        <v>18941</v>
      </c>
      <c r="AE9" s="687"/>
      <c r="AF9" s="687"/>
      <c r="AG9" s="687"/>
      <c r="AH9" s="687"/>
      <c r="AI9" s="687"/>
      <c r="AJ9" s="687"/>
      <c r="AK9" s="687"/>
      <c r="AL9" s="688">
        <v>0.2</v>
      </c>
      <c r="AM9" s="689"/>
      <c r="AN9" s="689"/>
      <c r="AO9" s="690"/>
      <c r="AP9" s="680" t="s">
        <v>240</v>
      </c>
      <c r="AQ9" s="681"/>
      <c r="AR9" s="681"/>
      <c r="AS9" s="681"/>
      <c r="AT9" s="681"/>
      <c r="AU9" s="681"/>
      <c r="AV9" s="681"/>
      <c r="AW9" s="681"/>
      <c r="AX9" s="681"/>
      <c r="AY9" s="681"/>
      <c r="AZ9" s="681"/>
      <c r="BA9" s="681"/>
      <c r="BB9" s="681"/>
      <c r="BC9" s="681"/>
      <c r="BD9" s="681"/>
      <c r="BE9" s="681"/>
      <c r="BF9" s="682"/>
      <c r="BG9" s="683">
        <v>2554007</v>
      </c>
      <c r="BH9" s="684"/>
      <c r="BI9" s="684"/>
      <c r="BJ9" s="684"/>
      <c r="BK9" s="684"/>
      <c r="BL9" s="684"/>
      <c r="BM9" s="684"/>
      <c r="BN9" s="685"/>
      <c r="BO9" s="686">
        <v>26.9</v>
      </c>
      <c r="BP9" s="686"/>
      <c r="BQ9" s="686"/>
      <c r="BR9" s="686"/>
      <c r="BS9" s="692" t="s">
        <v>128</v>
      </c>
      <c r="BT9" s="684"/>
      <c r="BU9" s="684"/>
      <c r="BV9" s="684"/>
      <c r="BW9" s="684"/>
      <c r="BX9" s="684"/>
      <c r="BY9" s="684"/>
      <c r="BZ9" s="684"/>
      <c r="CA9" s="684"/>
      <c r="CB9" s="693"/>
      <c r="CD9" s="698" t="s">
        <v>241</v>
      </c>
      <c r="CE9" s="699"/>
      <c r="CF9" s="699"/>
      <c r="CG9" s="699"/>
      <c r="CH9" s="699"/>
      <c r="CI9" s="699"/>
      <c r="CJ9" s="699"/>
      <c r="CK9" s="699"/>
      <c r="CL9" s="699"/>
      <c r="CM9" s="699"/>
      <c r="CN9" s="699"/>
      <c r="CO9" s="699"/>
      <c r="CP9" s="699"/>
      <c r="CQ9" s="700"/>
      <c r="CR9" s="683">
        <v>1340324</v>
      </c>
      <c r="CS9" s="684"/>
      <c r="CT9" s="684"/>
      <c r="CU9" s="684"/>
      <c r="CV9" s="684"/>
      <c r="CW9" s="684"/>
      <c r="CX9" s="684"/>
      <c r="CY9" s="685"/>
      <c r="CZ9" s="686">
        <v>6.3</v>
      </c>
      <c r="DA9" s="686"/>
      <c r="DB9" s="686"/>
      <c r="DC9" s="686"/>
      <c r="DD9" s="692">
        <v>103179</v>
      </c>
      <c r="DE9" s="684"/>
      <c r="DF9" s="684"/>
      <c r="DG9" s="684"/>
      <c r="DH9" s="684"/>
      <c r="DI9" s="684"/>
      <c r="DJ9" s="684"/>
      <c r="DK9" s="684"/>
      <c r="DL9" s="684"/>
      <c r="DM9" s="684"/>
      <c r="DN9" s="684"/>
      <c r="DO9" s="684"/>
      <c r="DP9" s="685"/>
      <c r="DQ9" s="692">
        <v>1133345</v>
      </c>
      <c r="DR9" s="684"/>
      <c r="DS9" s="684"/>
      <c r="DT9" s="684"/>
      <c r="DU9" s="684"/>
      <c r="DV9" s="684"/>
      <c r="DW9" s="684"/>
      <c r="DX9" s="684"/>
      <c r="DY9" s="684"/>
      <c r="DZ9" s="684"/>
      <c r="EA9" s="684"/>
      <c r="EB9" s="684"/>
      <c r="EC9" s="693"/>
    </row>
    <row r="10" spans="2:143" ht="11.25" customHeight="1" x14ac:dyDescent="0.15">
      <c r="B10" s="680" t="s">
        <v>242</v>
      </c>
      <c r="C10" s="681"/>
      <c r="D10" s="681"/>
      <c r="E10" s="681"/>
      <c r="F10" s="681"/>
      <c r="G10" s="681"/>
      <c r="H10" s="681"/>
      <c r="I10" s="681"/>
      <c r="J10" s="681"/>
      <c r="K10" s="681"/>
      <c r="L10" s="681"/>
      <c r="M10" s="681"/>
      <c r="N10" s="681"/>
      <c r="O10" s="681"/>
      <c r="P10" s="681"/>
      <c r="Q10" s="682"/>
      <c r="R10" s="683" t="s">
        <v>231</v>
      </c>
      <c r="S10" s="684"/>
      <c r="T10" s="684"/>
      <c r="U10" s="684"/>
      <c r="V10" s="684"/>
      <c r="W10" s="684"/>
      <c r="X10" s="684"/>
      <c r="Y10" s="685"/>
      <c r="Z10" s="686" t="s">
        <v>128</v>
      </c>
      <c r="AA10" s="686"/>
      <c r="AB10" s="686"/>
      <c r="AC10" s="686"/>
      <c r="AD10" s="687" t="s">
        <v>128</v>
      </c>
      <c r="AE10" s="687"/>
      <c r="AF10" s="687"/>
      <c r="AG10" s="687"/>
      <c r="AH10" s="687"/>
      <c r="AI10" s="687"/>
      <c r="AJ10" s="687"/>
      <c r="AK10" s="687"/>
      <c r="AL10" s="688" t="s">
        <v>173</v>
      </c>
      <c r="AM10" s="689"/>
      <c r="AN10" s="689"/>
      <c r="AO10" s="690"/>
      <c r="AP10" s="680" t="s">
        <v>243</v>
      </c>
      <c r="AQ10" s="681"/>
      <c r="AR10" s="681"/>
      <c r="AS10" s="681"/>
      <c r="AT10" s="681"/>
      <c r="AU10" s="681"/>
      <c r="AV10" s="681"/>
      <c r="AW10" s="681"/>
      <c r="AX10" s="681"/>
      <c r="AY10" s="681"/>
      <c r="AZ10" s="681"/>
      <c r="BA10" s="681"/>
      <c r="BB10" s="681"/>
      <c r="BC10" s="681"/>
      <c r="BD10" s="681"/>
      <c r="BE10" s="681"/>
      <c r="BF10" s="682"/>
      <c r="BG10" s="683">
        <v>138674</v>
      </c>
      <c r="BH10" s="684"/>
      <c r="BI10" s="684"/>
      <c r="BJ10" s="684"/>
      <c r="BK10" s="684"/>
      <c r="BL10" s="684"/>
      <c r="BM10" s="684"/>
      <c r="BN10" s="685"/>
      <c r="BO10" s="686">
        <v>1.5</v>
      </c>
      <c r="BP10" s="686"/>
      <c r="BQ10" s="686"/>
      <c r="BR10" s="686"/>
      <c r="BS10" s="692" t="s">
        <v>231</v>
      </c>
      <c r="BT10" s="684"/>
      <c r="BU10" s="684"/>
      <c r="BV10" s="684"/>
      <c r="BW10" s="684"/>
      <c r="BX10" s="684"/>
      <c r="BY10" s="684"/>
      <c r="BZ10" s="684"/>
      <c r="CA10" s="684"/>
      <c r="CB10" s="693"/>
      <c r="CD10" s="698" t="s">
        <v>244</v>
      </c>
      <c r="CE10" s="699"/>
      <c r="CF10" s="699"/>
      <c r="CG10" s="699"/>
      <c r="CH10" s="699"/>
      <c r="CI10" s="699"/>
      <c r="CJ10" s="699"/>
      <c r="CK10" s="699"/>
      <c r="CL10" s="699"/>
      <c r="CM10" s="699"/>
      <c r="CN10" s="699"/>
      <c r="CO10" s="699"/>
      <c r="CP10" s="699"/>
      <c r="CQ10" s="700"/>
      <c r="CR10" s="683" t="s">
        <v>128</v>
      </c>
      <c r="CS10" s="684"/>
      <c r="CT10" s="684"/>
      <c r="CU10" s="684"/>
      <c r="CV10" s="684"/>
      <c r="CW10" s="684"/>
      <c r="CX10" s="684"/>
      <c r="CY10" s="685"/>
      <c r="CZ10" s="686" t="s">
        <v>173</v>
      </c>
      <c r="DA10" s="686"/>
      <c r="DB10" s="686"/>
      <c r="DC10" s="686"/>
      <c r="DD10" s="692" t="s">
        <v>231</v>
      </c>
      <c r="DE10" s="684"/>
      <c r="DF10" s="684"/>
      <c r="DG10" s="684"/>
      <c r="DH10" s="684"/>
      <c r="DI10" s="684"/>
      <c r="DJ10" s="684"/>
      <c r="DK10" s="684"/>
      <c r="DL10" s="684"/>
      <c r="DM10" s="684"/>
      <c r="DN10" s="684"/>
      <c r="DO10" s="684"/>
      <c r="DP10" s="685"/>
      <c r="DQ10" s="692" t="s">
        <v>128</v>
      </c>
      <c r="DR10" s="684"/>
      <c r="DS10" s="684"/>
      <c r="DT10" s="684"/>
      <c r="DU10" s="684"/>
      <c r="DV10" s="684"/>
      <c r="DW10" s="684"/>
      <c r="DX10" s="684"/>
      <c r="DY10" s="684"/>
      <c r="DZ10" s="684"/>
      <c r="EA10" s="684"/>
      <c r="EB10" s="684"/>
      <c r="EC10" s="693"/>
    </row>
    <row r="11" spans="2:143" ht="11.25" customHeight="1" x14ac:dyDescent="0.15">
      <c r="B11" s="680" t="s">
        <v>245</v>
      </c>
      <c r="C11" s="681"/>
      <c r="D11" s="681"/>
      <c r="E11" s="681"/>
      <c r="F11" s="681"/>
      <c r="G11" s="681"/>
      <c r="H11" s="681"/>
      <c r="I11" s="681"/>
      <c r="J11" s="681"/>
      <c r="K11" s="681"/>
      <c r="L11" s="681"/>
      <c r="M11" s="681"/>
      <c r="N11" s="681"/>
      <c r="O11" s="681"/>
      <c r="P11" s="681"/>
      <c r="Q11" s="682"/>
      <c r="R11" s="683">
        <v>899977</v>
      </c>
      <c r="S11" s="684"/>
      <c r="T11" s="684"/>
      <c r="U11" s="684"/>
      <c r="V11" s="684"/>
      <c r="W11" s="684"/>
      <c r="X11" s="684"/>
      <c r="Y11" s="685"/>
      <c r="Z11" s="688">
        <v>3.9</v>
      </c>
      <c r="AA11" s="689"/>
      <c r="AB11" s="689"/>
      <c r="AC11" s="701"/>
      <c r="AD11" s="692">
        <v>899977</v>
      </c>
      <c r="AE11" s="684"/>
      <c r="AF11" s="684"/>
      <c r="AG11" s="684"/>
      <c r="AH11" s="684"/>
      <c r="AI11" s="684"/>
      <c r="AJ11" s="684"/>
      <c r="AK11" s="685"/>
      <c r="AL11" s="688">
        <v>7.2</v>
      </c>
      <c r="AM11" s="689"/>
      <c r="AN11" s="689"/>
      <c r="AO11" s="690"/>
      <c r="AP11" s="680" t="s">
        <v>246</v>
      </c>
      <c r="AQ11" s="681"/>
      <c r="AR11" s="681"/>
      <c r="AS11" s="681"/>
      <c r="AT11" s="681"/>
      <c r="AU11" s="681"/>
      <c r="AV11" s="681"/>
      <c r="AW11" s="681"/>
      <c r="AX11" s="681"/>
      <c r="AY11" s="681"/>
      <c r="AZ11" s="681"/>
      <c r="BA11" s="681"/>
      <c r="BB11" s="681"/>
      <c r="BC11" s="681"/>
      <c r="BD11" s="681"/>
      <c r="BE11" s="681"/>
      <c r="BF11" s="682"/>
      <c r="BG11" s="683">
        <v>554096</v>
      </c>
      <c r="BH11" s="684"/>
      <c r="BI11" s="684"/>
      <c r="BJ11" s="684"/>
      <c r="BK11" s="684"/>
      <c r="BL11" s="684"/>
      <c r="BM11" s="684"/>
      <c r="BN11" s="685"/>
      <c r="BO11" s="686">
        <v>5.8</v>
      </c>
      <c r="BP11" s="686"/>
      <c r="BQ11" s="686"/>
      <c r="BR11" s="686"/>
      <c r="BS11" s="692" t="s">
        <v>128</v>
      </c>
      <c r="BT11" s="684"/>
      <c r="BU11" s="684"/>
      <c r="BV11" s="684"/>
      <c r="BW11" s="684"/>
      <c r="BX11" s="684"/>
      <c r="BY11" s="684"/>
      <c r="BZ11" s="684"/>
      <c r="CA11" s="684"/>
      <c r="CB11" s="693"/>
      <c r="CD11" s="698" t="s">
        <v>247</v>
      </c>
      <c r="CE11" s="699"/>
      <c r="CF11" s="699"/>
      <c r="CG11" s="699"/>
      <c r="CH11" s="699"/>
      <c r="CI11" s="699"/>
      <c r="CJ11" s="699"/>
      <c r="CK11" s="699"/>
      <c r="CL11" s="699"/>
      <c r="CM11" s="699"/>
      <c r="CN11" s="699"/>
      <c r="CO11" s="699"/>
      <c r="CP11" s="699"/>
      <c r="CQ11" s="700"/>
      <c r="CR11" s="683">
        <v>867555</v>
      </c>
      <c r="CS11" s="684"/>
      <c r="CT11" s="684"/>
      <c r="CU11" s="684"/>
      <c r="CV11" s="684"/>
      <c r="CW11" s="684"/>
      <c r="CX11" s="684"/>
      <c r="CY11" s="685"/>
      <c r="CZ11" s="686">
        <v>4.0999999999999996</v>
      </c>
      <c r="DA11" s="686"/>
      <c r="DB11" s="686"/>
      <c r="DC11" s="686"/>
      <c r="DD11" s="692">
        <v>28344</v>
      </c>
      <c r="DE11" s="684"/>
      <c r="DF11" s="684"/>
      <c r="DG11" s="684"/>
      <c r="DH11" s="684"/>
      <c r="DI11" s="684"/>
      <c r="DJ11" s="684"/>
      <c r="DK11" s="684"/>
      <c r="DL11" s="684"/>
      <c r="DM11" s="684"/>
      <c r="DN11" s="684"/>
      <c r="DO11" s="684"/>
      <c r="DP11" s="685"/>
      <c r="DQ11" s="692">
        <v>504468</v>
      </c>
      <c r="DR11" s="684"/>
      <c r="DS11" s="684"/>
      <c r="DT11" s="684"/>
      <c r="DU11" s="684"/>
      <c r="DV11" s="684"/>
      <c r="DW11" s="684"/>
      <c r="DX11" s="684"/>
      <c r="DY11" s="684"/>
      <c r="DZ11" s="684"/>
      <c r="EA11" s="684"/>
      <c r="EB11" s="684"/>
      <c r="EC11" s="693"/>
    </row>
    <row r="12" spans="2:143" ht="11.25" customHeight="1" x14ac:dyDescent="0.15">
      <c r="B12" s="680" t="s">
        <v>248</v>
      </c>
      <c r="C12" s="681"/>
      <c r="D12" s="681"/>
      <c r="E12" s="681"/>
      <c r="F12" s="681"/>
      <c r="G12" s="681"/>
      <c r="H12" s="681"/>
      <c r="I12" s="681"/>
      <c r="J12" s="681"/>
      <c r="K12" s="681"/>
      <c r="L12" s="681"/>
      <c r="M12" s="681"/>
      <c r="N12" s="681"/>
      <c r="O12" s="681"/>
      <c r="P12" s="681"/>
      <c r="Q12" s="682"/>
      <c r="R12" s="683">
        <v>136261</v>
      </c>
      <c r="S12" s="684"/>
      <c r="T12" s="684"/>
      <c r="U12" s="684"/>
      <c r="V12" s="684"/>
      <c r="W12" s="684"/>
      <c r="X12" s="684"/>
      <c r="Y12" s="685"/>
      <c r="Z12" s="686">
        <v>0.6</v>
      </c>
      <c r="AA12" s="686"/>
      <c r="AB12" s="686"/>
      <c r="AC12" s="686"/>
      <c r="AD12" s="687">
        <v>136261</v>
      </c>
      <c r="AE12" s="687"/>
      <c r="AF12" s="687"/>
      <c r="AG12" s="687"/>
      <c r="AH12" s="687"/>
      <c r="AI12" s="687"/>
      <c r="AJ12" s="687"/>
      <c r="AK12" s="687"/>
      <c r="AL12" s="688">
        <v>1.1000000000000001</v>
      </c>
      <c r="AM12" s="689"/>
      <c r="AN12" s="689"/>
      <c r="AO12" s="690"/>
      <c r="AP12" s="680" t="s">
        <v>249</v>
      </c>
      <c r="AQ12" s="681"/>
      <c r="AR12" s="681"/>
      <c r="AS12" s="681"/>
      <c r="AT12" s="681"/>
      <c r="AU12" s="681"/>
      <c r="AV12" s="681"/>
      <c r="AW12" s="681"/>
      <c r="AX12" s="681"/>
      <c r="AY12" s="681"/>
      <c r="AZ12" s="681"/>
      <c r="BA12" s="681"/>
      <c r="BB12" s="681"/>
      <c r="BC12" s="681"/>
      <c r="BD12" s="681"/>
      <c r="BE12" s="681"/>
      <c r="BF12" s="682"/>
      <c r="BG12" s="683">
        <v>5678927</v>
      </c>
      <c r="BH12" s="684"/>
      <c r="BI12" s="684"/>
      <c r="BJ12" s="684"/>
      <c r="BK12" s="684"/>
      <c r="BL12" s="684"/>
      <c r="BM12" s="684"/>
      <c r="BN12" s="685"/>
      <c r="BO12" s="686">
        <v>59.8</v>
      </c>
      <c r="BP12" s="686"/>
      <c r="BQ12" s="686"/>
      <c r="BR12" s="686"/>
      <c r="BS12" s="692" t="s">
        <v>128</v>
      </c>
      <c r="BT12" s="684"/>
      <c r="BU12" s="684"/>
      <c r="BV12" s="684"/>
      <c r="BW12" s="684"/>
      <c r="BX12" s="684"/>
      <c r="BY12" s="684"/>
      <c r="BZ12" s="684"/>
      <c r="CA12" s="684"/>
      <c r="CB12" s="693"/>
      <c r="CD12" s="698" t="s">
        <v>250</v>
      </c>
      <c r="CE12" s="699"/>
      <c r="CF12" s="699"/>
      <c r="CG12" s="699"/>
      <c r="CH12" s="699"/>
      <c r="CI12" s="699"/>
      <c r="CJ12" s="699"/>
      <c r="CK12" s="699"/>
      <c r="CL12" s="699"/>
      <c r="CM12" s="699"/>
      <c r="CN12" s="699"/>
      <c r="CO12" s="699"/>
      <c r="CP12" s="699"/>
      <c r="CQ12" s="700"/>
      <c r="CR12" s="683">
        <v>157583</v>
      </c>
      <c r="CS12" s="684"/>
      <c r="CT12" s="684"/>
      <c r="CU12" s="684"/>
      <c r="CV12" s="684"/>
      <c r="CW12" s="684"/>
      <c r="CX12" s="684"/>
      <c r="CY12" s="685"/>
      <c r="CZ12" s="686">
        <v>0.7</v>
      </c>
      <c r="DA12" s="686"/>
      <c r="DB12" s="686"/>
      <c r="DC12" s="686"/>
      <c r="DD12" s="692">
        <v>280</v>
      </c>
      <c r="DE12" s="684"/>
      <c r="DF12" s="684"/>
      <c r="DG12" s="684"/>
      <c r="DH12" s="684"/>
      <c r="DI12" s="684"/>
      <c r="DJ12" s="684"/>
      <c r="DK12" s="684"/>
      <c r="DL12" s="684"/>
      <c r="DM12" s="684"/>
      <c r="DN12" s="684"/>
      <c r="DO12" s="684"/>
      <c r="DP12" s="685"/>
      <c r="DQ12" s="692">
        <v>146629</v>
      </c>
      <c r="DR12" s="684"/>
      <c r="DS12" s="684"/>
      <c r="DT12" s="684"/>
      <c r="DU12" s="684"/>
      <c r="DV12" s="684"/>
      <c r="DW12" s="684"/>
      <c r="DX12" s="684"/>
      <c r="DY12" s="684"/>
      <c r="DZ12" s="684"/>
      <c r="EA12" s="684"/>
      <c r="EB12" s="684"/>
      <c r="EC12" s="693"/>
    </row>
    <row r="13" spans="2:143" ht="11.25" customHeight="1" x14ac:dyDescent="0.15">
      <c r="B13" s="680" t="s">
        <v>251</v>
      </c>
      <c r="C13" s="681"/>
      <c r="D13" s="681"/>
      <c r="E13" s="681"/>
      <c r="F13" s="681"/>
      <c r="G13" s="681"/>
      <c r="H13" s="681"/>
      <c r="I13" s="681"/>
      <c r="J13" s="681"/>
      <c r="K13" s="681"/>
      <c r="L13" s="681"/>
      <c r="M13" s="681"/>
      <c r="N13" s="681"/>
      <c r="O13" s="681"/>
      <c r="P13" s="681"/>
      <c r="Q13" s="682"/>
      <c r="R13" s="683" t="s">
        <v>173</v>
      </c>
      <c r="S13" s="684"/>
      <c r="T13" s="684"/>
      <c r="U13" s="684"/>
      <c r="V13" s="684"/>
      <c r="W13" s="684"/>
      <c r="X13" s="684"/>
      <c r="Y13" s="685"/>
      <c r="Z13" s="686" t="s">
        <v>231</v>
      </c>
      <c r="AA13" s="686"/>
      <c r="AB13" s="686"/>
      <c r="AC13" s="686"/>
      <c r="AD13" s="687" t="s">
        <v>173</v>
      </c>
      <c r="AE13" s="687"/>
      <c r="AF13" s="687"/>
      <c r="AG13" s="687"/>
      <c r="AH13" s="687"/>
      <c r="AI13" s="687"/>
      <c r="AJ13" s="687"/>
      <c r="AK13" s="687"/>
      <c r="AL13" s="688" t="s">
        <v>128</v>
      </c>
      <c r="AM13" s="689"/>
      <c r="AN13" s="689"/>
      <c r="AO13" s="690"/>
      <c r="AP13" s="680" t="s">
        <v>252</v>
      </c>
      <c r="AQ13" s="681"/>
      <c r="AR13" s="681"/>
      <c r="AS13" s="681"/>
      <c r="AT13" s="681"/>
      <c r="AU13" s="681"/>
      <c r="AV13" s="681"/>
      <c r="AW13" s="681"/>
      <c r="AX13" s="681"/>
      <c r="AY13" s="681"/>
      <c r="AZ13" s="681"/>
      <c r="BA13" s="681"/>
      <c r="BB13" s="681"/>
      <c r="BC13" s="681"/>
      <c r="BD13" s="681"/>
      <c r="BE13" s="681"/>
      <c r="BF13" s="682"/>
      <c r="BG13" s="683">
        <v>5677630</v>
      </c>
      <c r="BH13" s="684"/>
      <c r="BI13" s="684"/>
      <c r="BJ13" s="684"/>
      <c r="BK13" s="684"/>
      <c r="BL13" s="684"/>
      <c r="BM13" s="684"/>
      <c r="BN13" s="685"/>
      <c r="BO13" s="686">
        <v>59.8</v>
      </c>
      <c r="BP13" s="686"/>
      <c r="BQ13" s="686"/>
      <c r="BR13" s="686"/>
      <c r="BS13" s="692" t="s">
        <v>128</v>
      </c>
      <c r="BT13" s="684"/>
      <c r="BU13" s="684"/>
      <c r="BV13" s="684"/>
      <c r="BW13" s="684"/>
      <c r="BX13" s="684"/>
      <c r="BY13" s="684"/>
      <c r="BZ13" s="684"/>
      <c r="CA13" s="684"/>
      <c r="CB13" s="693"/>
      <c r="CD13" s="698" t="s">
        <v>253</v>
      </c>
      <c r="CE13" s="699"/>
      <c r="CF13" s="699"/>
      <c r="CG13" s="699"/>
      <c r="CH13" s="699"/>
      <c r="CI13" s="699"/>
      <c r="CJ13" s="699"/>
      <c r="CK13" s="699"/>
      <c r="CL13" s="699"/>
      <c r="CM13" s="699"/>
      <c r="CN13" s="699"/>
      <c r="CO13" s="699"/>
      <c r="CP13" s="699"/>
      <c r="CQ13" s="700"/>
      <c r="CR13" s="683">
        <v>2243662</v>
      </c>
      <c r="CS13" s="684"/>
      <c r="CT13" s="684"/>
      <c r="CU13" s="684"/>
      <c r="CV13" s="684"/>
      <c r="CW13" s="684"/>
      <c r="CX13" s="684"/>
      <c r="CY13" s="685"/>
      <c r="CZ13" s="686">
        <v>10.6</v>
      </c>
      <c r="DA13" s="686"/>
      <c r="DB13" s="686"/>
      <c r="DC13" s="686"/>
      <c r="DD13" s="692">
        <v>479501</v>
      </c>
      <c r="DE13" s="684"/>
      <c r="DF13" s="684"/>
      <c r="DG13" s="684"/>
      <c r="DH13" s="684"/>
      <c r="DI13" s="684"/>
      <c r="DJ13" s="684"/>
      <c r="DK13" s="684"/>
      <c r="DL13" s="684"/>
      <c r="DM13" s="684"/>
      <c r="DN13" s="684"/>
      <c r="DO13" s="684"/>
      <c r="DP13" s="685"/>
      <c r="DQ13" s="692">
        <v>1434680</v>
      </c>
      <c r="DR13" s="684"/>
      <c r="DS13" s="684"/>
      <c r="DT13" s="684"/>
      <c r="DU13" s="684"/>
      <c r="DV13" s="684"/>
      <c r="DW13" s="684"/>
      <c r="DX13" s="684"/>
      <c r="DY13" s="684"/>
      <c r="DZ13" s="684"/>
      <c r="EA13" s="684"/>
      <c r="EB13" s="684"/>
      <c r="EC13" s="693"/>
    </row>
    <row r="14" spans="2:143" ht="11.25" customHeight="1" x14ac:dyDescent="0.15">
      <c r="B14" s="680" t="s">
        <v>254</v>
      </c>
      <c r="C14" s="681"/>
      <c r="D14" s="681"/>
      <c r="E14" s="681"/>
      <c r="F14" s="681"/>
      <c r="G14" s="681"/>
      <c r="H14" s="681"/>
      <c r="I14" s="681"/>
      <c r="J14" s="681"/>
      <c r="K14" s="681"/>
      <c r="L14" s="681"/>
      <c r="M14" s="681"/>
      <c r="N14" s="681"/>
      <c r="O14" s="681"/>
      <c r="P14" s="681"/>
      <c r="Q14" s="682"/>
      <c r="R14" s="683">
        <v>57810</v>
      </c>
      <c r="S14" s="684"/>
      <c r="T14" s="684"/>
      <c r="U14" s="684"/>
      <c r="V14" s="684"/>
      <c r="W14" s="684"/>
      <c r="X14" s="684"/>
      <c r="Y14" s="685"/>
      <c r="Z14" s="686">
        <v>0.2</v>
      </c>
      <c r="AA14" s="686"/>
      <c r="AB14" s="686"/>
      <c r="AC14" s="686"/>
      <c r="AD14" s="687">
        <v>57810</v>
      </c>
      <c r="AE14" s="687"/>
      <c r="AF14" s="687"/>
      <c r="AG14" s="687"/>
      <c r="AH14" s="687"/>
      <c r="AI14" s="687"/>
      <c r="AJ14" s="687"/>
      <c r="AK14" s="687"/>
      <c r="AL14" s="688">
        <v>0.5</v>
      </c>
      <c r="AM14" s="689"/>
      <c r="AN14" s="689"/>
      <c r="AO14" s="690"/>
      <c r="AP14" s="680" t="s">
        <v>255</v>
      </c>
      <c r="AQ14" s="681"/>
      <c r="AR14" s="681"/>
      <c r="AS14" s="681"/>
      <c r="AT14" s="681"/>
      <c r="AU14" s="681"/>
      <c r="AV14" s="681"/>
      <c r="AW14" s="681"/>
      <c r="AX14" s="681"/>
      <c r="AY14" s="681"/>
      <c r="AZ14" s="681"/>
      <c r="BA14" s="681"/>
      <c r="BB14" s="681"/>
      <c r="BC14" s="681"/>
      <c r="BD14" s="681"/>
      <c r="BE14" s="681"/>
      <c r="BF14" s="682"/>
      <c r="BG14" s="683">
        <v>166059</v>
      </c>
      <c r="BH14" s="684"/>
      <c r="BI14" s="684"/>
      <c r="BJ14" s="684"/>
      <c r="BK14" s="684"/>
      <c r="BL14" s="684"/>
      <c r="BM14" s="684"/>
      <c r="BN14" s="685"/>
      <c r="BO14" s="686">
        <v>1.7</v>
      </c>
      <c r="BP14" s="686"/>
      <c r="BQ14" s="686"/>
      <c r="BR14" s="686"/>
      <c r="BS14" s="692" t="s">
        <v>128</v>
      </c>
      <c r="BT14" s="684"/>
      <c r="BU14" s="684"/>
      <c r="BV14" s="684"/>
      <c r="BW14" s="684"/>
      <c r="BX14" s="684"/>
      <c r="BY14" s="684"/>
      <c r="BZ14" s="684"/>
      <c r="CA14" s="684"/>
      <c r="CB14" s="693"/>
      <c r="CD14" s="698" t="s">
        <v>256</v>
      </c>
      <c r="CE14" s="699"/>
      <c r="CF14" s="699"/>
      <c r="CG14" s="699"/>
      <c r="CH14" s="699"/>
      <c r="CI14" s="699"/>
      <c r="CJ14" s="699"/>
      <c r="CK14" s="699"/>
      <c r="CL14" s="699"/>
      <c r="CM14" s="699"/>
      <c r="CN14" s="699"/>
      <c r="CO14" s="699"/>
      <c r="CP14" s="699"/>
      <c r="CQ14" s="700"/>
      <c r="CR14" s="683">
        <v>1627264</v>
      </c>
      <c r="CS14" s="684"/>
      <c r="CT14" s="684"/>
      <c r="CU14" s="684"/>
      <c r="CV14" s="684"/>
      <c r="CW14" s="684"/>
      <c r="CX14" s="684"/>
      <c r="CY14" s="685"/>
      <c r="CZ14" s="686">
        <v>7.7</v>
      </c>
      <c r="DA14" s="686"/>
      <c r="DB14" s="686"/>
      <c r="DC14" s="686"/>
      <c r="DD14" s="692">
        <v>813115</v>
      </c>
      <c r="DE14" s="684"/>
      <c r="DF14" s="684"/>
      <c r="DG14" s="684"/>
      <c r="DH14" s="684"/>
      <c r="DI14" s="684"/>
      <c r="DJ14" s="684"/>
      <c r="DK14" s="684"/>
      <c r="DL14" s="684"/>
      <c r="DM14" s="684"/>
      <c r="DN14" s="684"/>
      <c r="DO14" s="684"/>
      <c r="DP14" s="685"/>
      <c r="DQ14" s="692">
        <v>900141</v>
      </c>
      <c r="DR14" s="684"/>
      <c r="DS14" s="684"/>
      <c r="DT14" s="684"/>
      <c r="DU14" s="684"/>
      <c r="DV14" s="684"/>
      <c r="DW14" s="684"/>
      <c r="DX14" s="684"/>
      <c r="DY14" s="684"/>
      <c r="DZ14" s="684"/>
      <c r="EA14" s="684"/>
      <c r="EB14" s="684"/>
      <c r="EC14" s="693"/>
    </row>
    <row r="15" spans="2:143" ht="11.25" customHeight="1" x14ac:dyDescent="0.15">
      <c r="B15" s="680" t="s">
        <v>257</v>
      </c>
      <c r="C15" s="681"/>
      <c r="D15" s="681"/>
      <c r="E15" s="681"/>
      <c r="F15" s="681"/>
      <c r="G15" s="681"/>
      <c r="H15" s="681"/>
      <c r="I15" s="681"/>
      <c r="J15" s="681"/>
      <c r="K15" s="681"/>
      <c r="L15" s="681"/>
      <c r="M15" s="681"/>
      <c r="N15" s="681"/>
      <c r="O15" s="681"/>
      <c r="P15" s="681"/>
      <c r="Q15" s="682"/>
      <c r="R15" s="683" t="s">
        <v>231</v>
      </c>
      <c r="S15" s="684"/>
      <c r="T15" s="684"/>
      <c r="U15" s="684"/>
      <c r="V15" s="684"/>
      <c r="W15" s="684"/>
      <c r="X15" s="684"/>
      <c r="Y15" s="685"/>
      <c r="Z15" s="686" t="s">
        <v>128</v>
      </c>
      <c r="AA15" s="686"/>
      <c r="AB15" s="686"/>
      <c r="AC15" s="686"/>
      <c r="AD15" s="687" t="s">
        <v>231</v>
      </c>
      <c r="AE15" s="687"/>
      <c r="AF15" s="687"/>
      <c r="AG15" s="687"/>
      <c r="AH15" s="687"/>
      <c r="AI15" s="687"/>
      <c r="AJ15" s="687"/>
      <c r="AK15" s="687"/>
      <c r="AL15" s="688" t="s">
        <v>128</v>
      </c>
      <c r="AM15" s="689"/>
      <c r="AN15" s="689"/>
      <c r="AO15" s="690"/>
      <c r="AP15" s="680" t="s">
        <v>258</v>
      </c>
      <c r="AQ15" s="681"/>
      <c r="AR15" s="681"/>
      <c r="AS15" s="681"/>
      <c r="AT15" s="681"/>
      <c r="AU15" s="681"/>
      <c r="AV15" s="681"/>
      <c r="AW15" s="681"/>
      <c r="AX15" s="681"/>
      <c r="AY15" s="681"/>
      <c r="AZ15" s="681"/>
      <c r="BA15" s="681"/>
      <c r="BB15" s="681"/>
      <c r="BC15" s="681"/>
      <c r="BD15" s="681"/>
      <c r="BE15" s="681"/>
      <c r="BF15" s="682"/>
      <c r="BG15" s="683">
        <v>311478</v>
      </c>
      <c r="BH15" s="684"/>
      <c r="BI15" s="684"/>
      <c r="BJ15" s="684"/>
      <c r="BK15" s="684"/>
      <c r="BL15" s="684"/>
      <c r="BM15" s="684"/>
      <c r="BN15" s="685"/>
      <c r="BO15" s="686">
        <v>3.3</v>
      </c>
      <c r="BP15" s="686"/>
      <c r="BQ15" s="686"/>
      <c r="BR15" s="686"/>
      <c r="BS15" s="692" t="s">
        <v>128</v>
      </c>
      <c r="BT15" s="684"/>
      <c r="BU15" s="684"/>
      <c r="BV15" s="684"/>
      <c r="BW15" s="684"/>
      <c r="BX15" s="684"/>
      <c r="BY15" s="684"/>
      <c r="BZ15" s="684"/>
      <c r="CA15" s="684"/>
      <c r="CB15" s="693"/>
      <c r="CD15" s="698" t="s">
        <v>259</v>
      </c>
      <c r="CE15" s="699"/>
      <c r="CF15" s="699"/>
      <c r="CG15" s="699"/>
      <c r="CH15" s="699"/>
      <c r="CI15" s="699"/>
      <c r="CJ15" s="699"/>
      <c r="CK15" s="699"/>
      <c r="CL15" s="699"/>
      <c r="CM15" s="699"/>
      <c r="CN15" s="699"/>
      <c r="CO15" s="699"/>
      <c r="CP15" s="699"/>
      <c r="CQ15" s="700"/>
      <c r="CR15" s="683">
        <v>1636824</v>
      </c>
      <c r="CS15" s="684"/>
      <c r="CT15" s="684"/>
      <c r="CU15" s="684"/>
      <c r="CV15" s="684"/>
      <c r="CW15" s="684"/>
      <c r="CX15" s="684"/>
      <c r="CY15" s="685"/>
      <c r="CZ15" s="686">
        <v>7.7</v>
      </c>
      <c r="DA15" s="686"/>
      <c r="DB15" s="686"/>
      <c r="DC15" s="686"/>
      <c r="DD15" s="692">
        <v>145146</v>
      </c>
      <c r="DE15" s="684"/>
      <c r="DF15" s="684"/>
      <c r="DG15" s="684"/>
      <c r="DH15" s="684"/>
      <c r="DI15" s="684"/>
      <c r="DJ15" s="684"/>
      <c r="DK15" s="684"/>
      <c r="DL15" s="684"/>
      <c r="DM15" s="684"/>
      <c r="DN15" s="684"/>
      <c r="DO15" s="684"/>
      <c r="DP15" s="685"/>
      <c r="DQ15" s="692">
        <v>1499168</v>
      </c>
      <c r="DR15" s="684"/>
      <c r="DS15" s="684"/>
      <c r="DT15" s="684"/>
      <c r="DU15" s="684"/>
      <c r="DV15" s="684"/>
      <c r="DW15" s="684"/>
      <c r="DX15" s="684"/>
      <c r="DY15" s="684"/>
      <c r="DZ15" s="684"/>
      <c r="EA15" s="684"/>
      <c r="EB15" s="684"/>
      <c r="EC15" s="693"/>
    </row>
    <row r="16" spans="2:143" ht="11.25" customHeight="1" x14ac:dyDescent="0.15">
      <c r="B16" s="680" t="s">
        <v>260</v>
      </c>
      <c r="C16" s="681"/>
      <c r="D16" s="681"/>
      <c r="E16" s="681"/>
      <c r="F16" s="681"/>
      <c r="G16" s="681"/>
      <c r="H16" s="681"/>
      <c r="I16" s="681"/>
      <c r="J16" s="681"/>
      <c r="K16" s="681"/>
      <c r="L16" s="681"/>
      <c r="M16" s="681"/>
      <c r="N16" s="681"/>
      <c r="O16" s="681"/>
      <c r="P16" s="681"/>
      <c r="Q16" s="682"/>
      <c r="R16" s="683">
        <v>14411</v>
      </c>
      <c r="S16" s="684"/>
      <c r="T16" s="684"/>
      <c r="U16" s="684"/>
      <c r="V16" s="684"/>
      <c r="W16" s="684"/>
      <c r="X16" s="684"/>
      <c r="Y16" s="685"/>
      <c r="Z16" s="686">
        <v>0.1</v>
      </c>
      <c r="AA16" s="686"/>
      <c r="AB16" s="686"/>
      <c r="AC16" s="686"/>
      <c r="AD16" s="687">
        <v>14411</v>
      </c>
      <c r="AE16" s="687"/>
      <c r="AF16" s="687"/>
      <c r="AG16" s="687"/>
      <c r="AH16" s="687"/>
      <c r="AI16" s="687"/>
      <c r="AJ16" s="687"/>
      <c r="AK16" s="687"/>
      <c r="AL16" s="688">
        <v>0.1</v>
      </c>
      <c r="AM16" s="689"/>
      <c r="AN16" s="689"/>
      <c r="AO16" s="690"/>
      <c r="AP16" s="680" t="s">
        <v>261</v>
      </c>
      <c r="AQ16" s="681"/>
      <c r="AR16" s="681"/>
      <c r="AS16" s="681"/>
      <c r="AT16" s="681"/>
      <c r="AU16" s="681"/>
      <c r="AV16" s="681"/>
      <c r="AW16" s="681"/>
      <c r="AX16" s="681"/>
      <c r="AY16" s="681"/>
      <c r="AZ16" s="681"/>
      <c r="BA16" s="681"/>
      <c r="BB16" s="681"/>
      <c r="BC16" s="681"/>
      <c r="BD16" s="681"/>
      <c r="BE16" s="681"/>
      <c r="BF16" s="682"/>
      <c r="BG16" s="683">
        <v>8173</v>
      </c>
      <c r="BH16" s="684"/>
      <c r="BI16" s="684"/>
      <c r="BJ16" s="684"/>
      <c r="BK16" s="684"/>
      <c r="BL16" s="684"/>
      <c r="BM16" s="684"/>
      <c r="BN16" s="685"/>
      <c r="BO16" s="686">
        <v>0.1</v>
      </c>
      <c r="BP16" s="686"/>
      <c r="BQ16" s="686"/>
      <c r="BR16" s="686"/>
      <c r="BS16" s="692" t="s">
        <v>231</v>
      </c>
      <c r="BT16" s="684"/>
      <c r="BU16" s="684"/>
      <c r="BV16" s="684"/>
      <c r="BW16" s="684"/>
      <c r="BX16" s="684"/>
      <c r="BY16" s="684"/>
      <c r="BZ16" s="684"/>
      <c r="CA16" s="684"/>
      <c r="CB16" s="693"/>
      <c r="CD16" s="698" t="s">
        <v>262</v>
      </c>
      <c r="CE16" s="699"/>
      <c r="CF16" s="699"/>
      <c r="CG16" s="699"/>
      <c r="CH16" s="699"/>
      <c r="CI16" s="699"/>
      <c r="CJ16" s="699"/>
      <c r="CK16" s="699"/>
      <c r="CL16" s="699"/>
      <c r="CM16" s="699"/>
      <c r="CN16" s="699"/>
      <c r="CO16" s="699"/>
      <c r="CP16" s="699"/>
      <c r="CQ16" s="700"/>
      <c r="CR16" s="683">
        <v>89883</v>
      </c>
      <c r="CS16" s="684"/>
      <c r="CT16" s="684"/>
      <c r="CU16" s="684"/>
      <c r="CV16" s="684"/>
      <c r="CW16" s="684"/>
      <c r="CX16" s="684"/>
      <c r="CY16" s="685"/>
      <c r="CZ16" s="686">
        <v>0.4</v>
      </c>
      <c r="DA16" s="686"/>
      <c r="DB16" s="686"/>
      <c r="DC16" s="686"/>
      <c r="DD16" s="692" t="s">
        <v>231</v>
      </c>
      <c r="DE16" s="684"/>
      <c r="DF16" s="684"/>
      <c r="DG16" s="684"/>
      <c r="DH16" s="684"/>
      <c r="DI16" s="684"/>
      <c r="DJ16" s="684"/>
      <c r="DK16" s="684"/>
      <c r="DL16" s="684"/>
      <c r="DM16" s="684"/>
      <c r="DN16" s="684"/>
      <c r="DO16" s="684"/>
      <c r="DP16" s="685"/>
      <c r="DQ16" s="692">
        <v>34862</v>
      </c>
      <c r="DR16" s="684"/>
      <c r="DS16" s="684"/>
      <c r="DT16" s="684"/>
      <c r="DU16" s="684"/>
      <c r="DV16" s="684"/>
      <c r="DW16" s="684"/>
      <c r="DX16" s="684"/>
      <c r="DY16" s="684"/>
      <c r="DZ16" s="684"/>
      <c r="EA16" s="684"/>
      <c r="EB16" s="684"/>
      <c r="EC16" s="693"/>
    </row>
    <row r="17" spans="2:133" ht="11.25" customHeight="1" x14ac:dyDescent="0.15">
      <c r="B17" s="680" t="s">
        <v>263</v>
      </c>
      <c r="C17" s="681"/>
      <c r="D17" s="681"/>
      <c r="E17" s="681"/>
      <c r="F17" s="681"/>
      <c r="G17" s="681"/>
      <c r="H17" s="681"/>
      <c r="I17" s="681"/>
      <c r="J17" s="681"/>
      <c r="K17" s="681"/>
      <c r="L17" s="681"/>
      <c r="M17" s="681"/>
      <c r="N17" s="681"/>
      <c r="O17" s="681"/>
      <c r="P17" s="681"/>
      <c r="Q17" s="682"/>
      <c r="R17" s="683">
        <v>170729</v>
      </c>
      <c r="S17" s="684"/>
      <c r="T17" s="684"/>
      <c r="U17" s="684"/>
      <c r="V17" s="684"/>
      <c r="W17" s="684"/>
      <c r="X17" s="684"/>
      <c r="Y17" s="685"/>
      <c r="Z17" s="686">
        <v>0.7</v>
      </c>
      <c r="AA17" s="686"/>
      <c r="AB17" s="686"/>
      <c r="AC17" s="686"/>
      <c r="AD17" s="687">
        <v>170729</v>
      </c>
      <c r="AE17" s="687"/>
      <c r="AF17" s="687"/>
      <c r="AG17" s="687"/>
      <c r="AH17" s="687"/>
      <c r="AI17" s="687"/>
      <c r="AJ17" s="687"/>
      <c r="AK17" s="687"/>
      <c r="AL17" s="688">
        <v>1.4</v>
      </c>
      <c r="AM17" s="689"/>
      <c r="AN17" s="689"/>
      <c r="AO17" s="690"/>
      <c r="AP17" s="680" t="s">
        <v>264</v>
      </c>
      <c r="AQ17" s="681"/>
      <c r="AR17" s="681"/>
      <c r="AS17" s="681"/>
      <c r="AT17" s="681"/>
      <c r="AU17" s="681"/>
      <c r="AV17" s="681"/>
      <c r="AW17" s="681"/>
      <c r="AX17" s="681"/>
      <c r="AY17" s="681"/>
      <c r="AZ17" s="681"/>
      <c r="BA17" s="681"/>
      <c r="BB17" s="681"/>
      <c r="BC17" s="681"/>
      <c r="BD17" s="681"/>
      <c r="BE17" s="681"/>
      <c r="BF17" s="682"/>
      <c r="BG17" s="683" t="s">
        <v>231</v>
      </c>
      <c r="BH17" s="684"/>
      <c r="BI17" s="684"/>
      <c r="BJ17" s="684"/>
      <c r="BK17" s="684"/>
      <c r="BL17" s="684"/>
      <c r="BM17" s="684"/>
      <c r="BN17" s="685"/>
      <c r="BO17" s="686" t="s">
        <v>173</v>
      </c>
      <c r="BP17" s="686"/>
      <c r="BQ17" s="686"/>
      <c r="BR17" s="686"/>
      <c r="BS17" s="692" t="s">
        <v>231</v>
      </c>
      <c r="BT17" s="684"/>
      <c r="BU17" s="684"/>
      <c r="BV17" s="684"/>
      <c r="BW17" s="684"/>
      <c r="BX17" s="684"/>
      <c r="BY17" s="684"/>
      <c r="BZ17" s="684"/>
      <c r="CA17" s="684"/>
      <c r="CB17" s="693"/>
      <c r="CD17" s="698" t="s">
        <v>265</v>
      </c>
      <c r="CE17" s="699"/>
      <c r="CF17" s="699"/>
      <c r="CG17" s="699"/>
      <c r="CH17" s="699"/>
      <c r="CI17" s="699"/>
      <c r="CJ17" s="699"/>
      <c r="CK17" s="699"/>
      <c r="CL17" s="699"/>
      <c r="CM17" s="699"/>
      <c r="CN17" s="699"/>
      <c r="CO17" s="699"/>
      <c r="CP17" s="699"/>
      <c r="CQ17" s="700"/>
      <c r="CR17" s="683">
        <v>2379426</v>
      </c>
      <c r="CS17" s="684"/>
      <c r="CT17" s="684"/>
      <c r="CU17" s="684"/>
      <c r="CV17" s="684"/>
      <c r="CW17" s="684"/>
      <c r="CX17" s="684"/>
      <c r="CY17" s="685"/>
      <c r="CZ17" s="686">
        <v>11.2</v>
      </c>
      <c r="DA17" s="686"/>
      <c r="DB17" s="686"/>
      <c r="DC17" s="686"/>
      <c r="DD17" s="692" t="s">
        <v>128</v>
      </c>
      <c r="DE17" s="684"/>
      <c r="DF17" s="684"/>
      <c r="DG17" s="684"/>
      <c r="DH17" s="684"/>
      <c r="DI17" s="684"/>
      <c r="DJ17" s="684"/>
      <c r="DK17" s="684"/>
      <c r="DL17" s="684"/>
      <c r="DM17" s="684"/>
      <c r="DN17" s="684"/>
      <c r="DO17" s="684"/>
      <c r="DP17" s="685"/>
      <c r="DQ17" s="692">
        <v>2379007</v>
      </c>
      <c r="DR17" s="684"/>
      <c r="DS17" s="684"/>
      <c r="DT17" s="684"/>
      <c r="DU17" s="684"/>
      <c r="DV17" s="684"/>
      <c r="DW17" s="684"/>
      <c r="DX17" s="684"/>
      <c r="DY17" s="684"/>
      <c r="DZ17" s="684"/>
      <c r="EA17" s="684"/>
      <c r="EB17" s="684"/>
      <c r="EC17" s="693"/>
    </row>
    <row r="18" spans="2:133" ht="11.25" customHeight="1" x14ac:dyDescent="0.15">
      <c r="B18" s="680" t="s">
        <v>266</v>
      </c>
      <c r="C18" s="681"/>
      <c r="D18" s="681"/>
      <c r="E18" s="681"/>
      <c r="F18" s="681"/>
      <c r="G18" s="681"/>
      <c r="H18" s="681"/>
      <c r="I18" s="681"/>
      <c r="J18" s="681"/>
      <c r="K18" s="681"/>
      <c r="L18" s="681"/>
      <c r="M18" s="681"/>
      <c r="N18" s="681"/>
      <c r="O18" s="681"/>
      <c r="P18" s="681"/>
      <c r="Q18" s="682"/>
      <c r="R18" s="683">
        <v>42218</v>
      </c>
      <c r="S18" s="684"/>
      <c r="T18" s="684"/>
      <c r="U18" s="684"/>
      <c r="V18" s="684"/>
      <c r="W18" s="684"/>
      <c r="X18" s="684"/>
      <c r="Y18" s="685"/>
      <c r="Z18" s="686">
        <v>0.2</v>
      </c>
      <c r="AA18" s="686"/>
      <c r="AB18" s="686"/>
      <c r="AC18" s="686"/>
      <c r="AD18" s="687">
        <v>42218</v>
      </c>
      <c r="AE18" s="687"/>
      <c r="AF18" s="687"/>
      <c r="AG18" s="687"/>
      <c r="AH18" s="687"/>
      <c r="AI18" s="687"/>
      <c r="AJ18" s="687"/>
      <c r="AK18" s="687"/>
      <c r="AL18" s="688">
        <v>0.3</v>
      </c>
      <c r="AM18" s="689"/>
      <c r="AN18" s="689"/>
      <c r="AO18" s="690"/>
      <c r="AP18" s="680" t="s">
        <v>267</v>
      </c>
      <c r="AQ18" s="681"/>
      <c r="AR18" s="681"/>
      <c r="AS18" s="681"/>
      <c r="AT18" s="681"/>
      <c r="AU18" s="681"/>
      <c r="AV18" s="681"/>
      <c r="AW18" s="681"/>
      <c r="AX18" s="681"/>
      <c r="AY18" s="681"/>
      <c r="AZ18" s="681"/>
      <c r="BA18" s="681"/>
      <c r="BB18" s="681"/>
      <c r="BC18" s="681"/>
      <c r="BD18" s="681"/>
      <c r="BE18" s="681"/>
      <c r="BF18" s="682"/>
      <c r="BG18" s="683" t="s">
        <v>231</v>
      </c>
      <c r="BH18" s="684"/>
      <c r="BI18" s="684"/>
      <c r="BJ18" s="684"/>
      <c r="BK18" s="684"/>
      <c r="BL18" s="684"/>
      <c r="BM18" s="684"/>
      <c r="BN18" s="685"/>
      <c r="BO18" s="686" t="s">
        <v>128</v>
      </c>
      <c r="BP18" s="686"/>
      <c r="BQ18" s="686"/>
      <c r="BR18" s="686"/>
      <c r="BS18" s="692" t="s">
        <v>231</v>
      </c>
      <c r="BT18" s="684"/>
      <c r="BU18" s="684"/>
      <c r="BV18" s="684"/>
      <c r="BW18" s="684"/>
      <c r="BX18" s="684"/>
      <c r="BY18" s="684"/>
      <c r="BZ18" s="684"/>
      <c r="CA18" s="684"/>
      <c r="CB18" s="693"/>
      <c r="CD18" s="698" t="s">
        <v>268</v>
      </c>
      <c r="CE18" s="699"/>
      <c r="CF18" s="699"/>
      <c r="CG18" s="699"/>
      <c r="CH18" s="699"/>
      <c r="CI18" s="699"/>
      <c r="CJ18" s="699"/>
      <c r="CK18" s="699"/>
      <c r="CL18" s="699"/>
      <c r="CM18" s="699"/>
      <c r="CN18" s="699"/>
      <c r="CO18" s="699"/>
      <c r="CP18" s="699"/>
      <c r="CQ18" s="700"/>
      <c r="CR18" s="683" t="s">
        <v>128</v>
      </c>
      <c r="CS18" s="684"/>
      <c r="CT18" s="684"/>
      <c r="CU18" s="684"/>
      <c r="CV18" s="684"/>
      <c r="CW18" s="684"/>
      <c r="CX18" s="684"/>
      <c r="CY18" s="685"/>
      <c r="CZ18" s="686" t="s">
        <v>231</v>
      </c>
      <c r="DA18" s="686"/>
      <c r="DB18" s="686"/>
      <c r="DC18" s="686"/>
      <c r="DD18" s="692" t="s">
        <v>231</v>
      </c>
      <c r="DE18" s="684"/>
      <c r="DF18" s="684"/>
      <c r="DG18" s="684"/>
      <c r="DH18" s="684"/>
      <c r="DI18" s="684"/>
      <c r="DJ18" s="684"/>
      <c r="DK18" s="684"/>
      <c r="DL18" s="684"/>
      <c r="DM18" s="684"/>
      <c r="DN18" s="684"/>
      <c r="DO18" s="684"/>
      <c r="DP18" s="685"/>
      <c r="DQ18" s="692" t="s">
        <v>231</v>
      </c>
      <c r="DR18" s="684"/>
      <c r="DS18" s="684"/>
      <c r="DT18" s="684"/>
      <c r="DU18" s="684"/>
      <c r="DV18" s="684"/>
      <c r="DW18" s="684"/>
      <c r="DX18" s="684"/>
      <c r="DY18" s="684"/>
      <c r="DZ18" s="684"/>
      <c r="EA18" s="684"/>
      <c r="EB18" s="684"/>
      <c r="EC18" s="693"/>
    </row>
    <row r="19" spans="2:133" ht="11.25" customHeight="1" x14ac:dyDescent="0.15">
      <c r="B19" s="680" t="s">
        <v>269</v>
      </c>
      <c r="C19" s="681"/>
      <c r="D19" s="681"/>
      <c r="E19" s="681"/>
      <c r="F19" s="681"/>
      <c r="G19" s="681"/>
      <c r="H19" s="681"/>
      <c r="I19" s="681"/>
      <c r="J19" s="681"/>
      <c r="K19" s="681"/>
      <c r="L19" s="681"/>
      <c r="M19" s="681"/>
      <c r="N19" s="681"/>
      <c r="O19" s="681"/>
      <c r="P19" s="681"/>
      <c r="Q19" s="682"/>
      <c r="R19" s="683">
        <v>7818</v>
      </c>
      <c r="S19" s="684"/>
      <c r="T19" s="684"/>
      <c r="U19" s="684"/>
      <c r="V19" s="684"/>
      <c r="W19" s="684"/>
      <c r="X19" s="684"/>
      <c r="Y19" s="685"/>
      <c r="Z19" s="686">
        <v>0</v>
      </c>
      <c r="AA19" s="686"/>
      <c r="AB19" s="686"/>
      <c r="AC19" s="686"/>
      <c r="AD19" s="687">
        <v>7818</v>
      </c>
      <c r="AE19" s="687"/>
      <c r="AF19" s="687"/>
      <c r="AG19" s="687"/>
      <c r="AH19" s="687"/>
      <c r="AI19" s="687"/>
      <c r="AJ19" s="687"/>
      <c r="AK19" s="687"/>
      <c r="AL19" s="688">
        <v>0.1</v>
      </c>
      <c r="AM19" s="689"/>
      <c r="AN19" s="689"/>
      <c r="AO19" s="690"/>
      <c r="AP19" s="680" t="s">
        <v>270</v>
      </c>
      <c r="AQ19" s="681"/>
      <c r="AR19" s="681"/>
      <c r="AS19" s="681"/>
      <c r="AT19" s="681"/>
      <c r="AU19" s="681"/>
      <c r="AV19" s="681"/>
      <c r="AW19" s="681"/>
      <c r="AX19" s="681"/>
      <c r="AY19" s="681"/>
      <c r="AZ19" s="681"/>
      <c r="BA19" s="681"/>
      <c r="BB19" s="681"/>
      <c r="BC19" s="681"/>
      <c r="BD19" s="681"/>
      <c r="BE19" s="681"/>
      <c r="BF19" s="682"/>
      <c r="BG19" s="683" t="s">
        <v>128</v>
      </c>
      <c r="BH19" s="684"/>
      <c r="BI19" s="684"/>
      <c r="BJ19" s="684"/>
      <c r="BK19" s="684"/>
      <c r="BL19" s="684"/>
      <c r="BM19" s="684"/>
      <c r="BN19" s="685"/>
      <c r="BO19" s="686" t="s">
        <v>128</v>
      </c>
      <c r="BP19" s="686"/>
      <c r="BQ19" s="686"/>
      <c r="BR19" s="686"/>
      <c r="BS19" s="692" t="s">
        <v>128</v>
      </c>
      <c r="BT19" s="684"/>
      <c r="BU19" s="684"/>
      <c r="BV19" s="684"/>
      <c r="BW19" s="684"/>
      <c r="BX19" s="684"/>
      <c r="BY19" s="684"/>
      <c r="BZ19" s="684"/>
      <c r="CA19" s="684"/>
      <c r="CB19" s="693"/>
      <c r="CD19" s="698" t="s">
        <v>271</v>
      </c>
      <c r="CE19" s="699"/>
      <c r="CF19" s="699"/>
      <c r="CG19" s="699"/>
      <c r="CH19" s="699"/>
      <c r="CI19" s="699"/>
      <c r="CJ19" s="699"/>
      <c r="CK19" s="699"/>
      <c r="CL19" s="699"/>
      <c r="CM19" s="699"/>
      <c r="CN19" s="699"/>
      <c r="CO19" s="699"/>
      <c r="CP19" s="699"/>
      <c r="CQ19" s="700"/>
      <c r="CR19" s="683" t="s">
        <v>173</v>
      </c>
      <c r="CS19" s="684"/>
      <c r="CT19" s="684"/>
      <c r="CU19" s="684"/>
      <c r="CV19" s="684"/>
      <c r="CW19" s="684"/>
      <c r="CX19" s="684"/>
      <c r="CY19" s="685"/>
      <c r="CZ19" s="686" t="s">
        <v>231</v>
      </c>
      <c r="DA19" s="686"/>
      <c r="DB19" s="686"/>
      <c r="DC19" s="686"/>
      <c r="DD19" s="692" t="s">
        <v>128</v>
      </c>
      <c r="DE19" s="684"/>
      <c r="DF19" s="684"/>
      <c r="DG19" s="684"/>
      <c r="DH19" s="684"/>
      <c r="DI19" s="684"/>
      <c r="DJ19" s="684"/>
      <c r="DK19" s="684"/>
      <c r="DL19" s="684"/>
      <c r="DM19" s="684"/>
      <c r="DN19" s="684"/>
      <c r="DO19" s="684"/>
      <c r="DP19" s="685"/>
      <c r="DQ19" s="692" t="s">
        <v>128</v>
      </c>
      <c r="DR19" s="684"/>
      <c r="DS19" s="684"/>
      <c r="DT19" s="684"/>
      <c r="DU19" s="684"/>
      <c r="DV19" s="684"/>
      <c r="DW19" s="684"/>
      <c r="DX19" s="684"/>
      <c r="DY19" s="684"/>
      <c r="DZ19" s="684"/>
      <c r="EA19" s="684"/>
      <c r="EB19" s="684"/>
      <c r="EC19" s="693"/>
    </row>
    <row r="20" spans="2:133" ht="11.25" customHeight="1" x14ac:dyDescent="0.15">
      <c r="B20" s="680" t="s">
        <v>272</v>
      </c>
      <c r="C20" s="681"/>
      <c r="D20" s="681"/>
      <c r="E20" s="681"/>
      <c r="F20" s="681"/>
      <c r="G20" s="681"/>
      <c r="H20" s="681"/>
      <c r="I20" s="681"/>
      <c r="J20" s="681"/>
      <c r="K20" s="681"/>
      <c r="L20" s="681"/>
      <c r="M20" s="681"/>
      <c r="N20" s="681"/>
      <c r="O20" s="681"/>
      <c r="P20" s="681"/>
      <c r="Q20" s="682"/>
      <c r="R20" s="683">
        <v>1286</v>
      </c>
      <c r="S20" s="684"/>
      <c r="T20" s="684"/>
      <c r="U20" s="684"/>
      <c r="V20" s="684"/>
      <c r="W20" s="684"/>
      <c r="X20" s="684"/>
      <c r="Y20" s="685"/>
      <c r="Z20" s="686">
        <v>0</v>
      </c>
      <c r="AA20" s="686"/>
      <c r="AB20" s="686"/>
      <c r="AC20" s="686"/>
      <c r="AD20" s="687">
        <v>1286</v>
      </c>
      <c r="AE20" s="687"/>
      <c r="AF20" s="687"/>
      <c r="AG20" s="687"/>
      <c r="AH20" s="687"/>
      <c r="AI20" s="687"/>
      <c r="AJ20" s="687"/>
      <c r="AK20" s="687"/>
      <c r="AL20" s="688">
        <v>0</v>
      </c>
      <c r="AM20" s="689"/>
      <c r="AN20" s="689"/>
      <c r="AO20" s="690"/>
      <c r="AP20" s="680" t="s">
        <v>273</v>
      </c>
      <c r="AQ20" s="681"/>
      <c r="AR20" s="681"/>
      <c r="AS20" s="681"/>
      <c r="AT20" s="681"/>
      <c r="AU20" s="681"/>
      <c r="AV20" s="681"/>
      <c r="AW20" s="681"/>
      <c r="AX20" s="681"/>
      <c r="AY20" s="681"/>
      <c r="AZ20" s="681"/>
      <c r="BA20" s="681"/>
      <c r="BB20" s="681"/>
      <c r="BC20" s="681"/>
      <c r="BD20" s="681"/>
      <c r="BE20" s="681"/>
      <c r="BF20" s="682"/>
      <c r="BG20" s="683" t="s">
        <v>231</v>
      </c>
      <c r="BH20" s="684"/>
      <c r="BI20" s="684"/>
      <c r="BJ20" s="684"/>
      <c r="BK20" s="684"/>
      <c r="BL20" s="684"/>
      <c r="BM20" s="684"/>
      <c r="BN20" s="685"/>
      <c r="BO20" s="686" t="s">
        <v>128</v>
      </c>
      <c r="BP20" s="686"/>
      <c r="BQ20" s="686"/>
      <c r="BR20" s="686"/>
      <c r="BS20" s="692" t="s">
        <v>231</v>
      </c>
      <c r="BT20" s="684"/>
      <c r="BU20" s="684"/>
      <c r="BV20" s="684"/>
      <c r="BW20" s="684"/>
      <c r="BX20" s="684"/>
      <c r="BY20" s="684"/>
      <c r="BZ20" s="684"/>
      <c r="CA20" s="684"/>
      <c r="CB20" s="693"/>
      <c r="CD20" s="698" t="s">
        <v>274</v>
      </c>
      <c r="CE20" s="699"/>
      <c r="CF20" s="699"/>
      <c r="CG20" s="699"/>
      <c r="CH20" s="699"/>
      <c r="CI20" s="699"/>
      <c r="CJ20" s="699"/>
      <c r="CK20" s="699"/>
      <c r="CL20" s="699"/>
      <c r="CM20" s="699"/>
      <c r="CN20" s="699"/>
      <c r="CO20" s="699"/>
      <c r="CP20" s="699"/>
      <c r="CQ20" s="700"/>
      <c r="CR20" s="683">
        <v>21217325</v>
      </c>
      <c r="CS20" s="684"/>
      <c r="CT20" s="684"/>
      <c r="CU20" s="684"/>
      <c r="CV20" s="684"/>
      <c r="CW20" s="684"/>
      <c r="CX20" s="684"/>
      <c r="CY20" s="685"/>
      <c r="CZ20" s="686">
        <v>100</v>
      </c>
      <c r="DA20" s="686"/>
      <c r="DB20" s="686"/>
      <c r="DC20" s="686"/>
      <c r="DD20" s="692">
        <v>1670753</v>
      </c>
      <c r="DE20" s="684"/>
      <c r="DF20" s="684"/>
      <c r="DG20" s="684"/>
      <c r="DH20" s="684"/>
      <c r="DI20" s="684"/>
      <c r="DJ20" s="684"/>
      <c r="DK20" s="684"/>
      <c r="DL20" s="684"/>
      <c r="DM20" s="684"/>
      <c r="DN20" s="684"/>
      <c r="DO20" s="684"/>
      <c r="DP20" s="685"/>
      <c r="DQ20" s="692">
        <v>15742417</v>
      </c>
      <c r="DR20" s="684"/>
      <c r="DS20" s="684"/>
      <c r="DT20" s="684"/>
      <c r="DU20" s="684"/>
      <c r="DV20" s="684"/>
      <c r="DW20" s="684"/>
      <c r="DX20" s="684"/>
      <c r="DY20" s="684"/>
      <c r="DZ20" s="684"/>
      <c r="EA20" s="684"/>
      <c r="EB20" s="684"/>
      <c r="EC20" s="693"/>
    </row>
    <row r="21" spans="2:133" ht="11.25" customHeight="1" x14ac:dyDescent="0.15">
      <c r="B21" s="680" t="s">
        <v>275</v>
      </c>
      <c r="C21" s="681"/>
      <c r="D21" s="681"/>
      <c r="E21" s="681"/>
      <c r="F21" s="681"/>
      <c r="G21" s="681"/>
      <c r="H21" s="681"/>
      <c r="I21" s="681"/>
      <c r="J21" s="681"/>
      <c r="K21" s="681"/>
      <c r="L21" s="681"/>
      <c r="M21" s="681"/>
      <c r="N21" s="681"/>
      <c r="O21" s="681"/>
      <c r="P21" s="681"/>
      <c r="Q21" s="682"/>
      <c r="R21" s="683">
        <v>119407</v>
      </c>
      <c r="S21" s="684"/>
      <c r="T21" s="684"/>
      <c r="U21" s="684"/>
      <c r="V21" s="684"/>
      <c r="W21" s="684"/>
      <c r="X21" s="684"/>
      <c r="Y21" s="685"/>
      <c r="Z21" s="686">
        <v>0.5</v>
      </c>
      <c r="AA21" s="686"/>
      <c r="AB21" s="686"/>
      <c r="AC21" s="686"/>
      <c r="AD21" s="687">
        <v>119407</v>
      </c>
      <c r="AE21" s="687"/>
      <c r="AF21" s="687"/>
      <c r="AG21" s="687"/>
      <c r="AH21" s="687"/>
      <c r="AI21" s="687"/>
      <c r="AJ21" s="687"/>
      <c r="AK21" s="687"/>
      <c r="AL21" s="688">
        <v>1</v>
      </c>
      <c r="AM21" s="689"/>
      <c r="AN21" s="689"/>
      <c r="AO21" s="690"/>
      <c r="AP21" s="702" t="s">
        <v>276</v>
      </c>
      <c r="AQ21" s="703"/>
      <c r="AR21" s="703"/>
      <c r="AS21" s="703"/>
      <c r="AT21" s="703"/>
      <c r="AU21" s="703"/>
      <c r="AV21" s="703"/>
      <c r="AW21" s="703"/>
      <c r="AX21" s="703"/>
      <c r="AY21" s="703"/>
      <c r="AZ21" s="703"/>
      <c r="BA21" s="703"/>
      <c r="BB21" s="703"/>
      <c r="BC21" s="703"/>
      <c r="BD21" s="703"/>
      <c r="BE21" s="703"/>
      <c r="BF21" s="704"/>
      <c r="BG21" s="683" t="s">
        <v>231</v>
      </c>
      <c r="BH21" s="684"/>
      <c r="BI21" s="684"/>
      <c r="BJ21" s="684"/>
      <c r="BK21" s="684"/>
      <c r="BL21" s="684"/>
      <c r="BM21" s="684"/>
      <c r="BN21" s="685"/>
      <c r="BO21" s="686" t="s">
        <v>128</v>
      </c>
      <c r="BP21" s="686"/>
      <c r="BQ21" s="686"/>
      <c r="BR21" s="686"/>
      <c r="BS21" s="692" t="s">
        <v>128</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277</v>
      </c>
      <c r="C22" s="681"/>
      <c r="D22" s="681"/>
      <c r="E22" s="681"/>
      <c r="F22" s="681"/>
      <c r="G22" s="681"/>
      <c r="H22" s="681"/>
      <c r="I22" s="681"/>
      <c r="J22" s="681"/>
      <c r="K22" s="681"/>
      <c r="L22" s="681"/>
      <c r="M22" s="681"/>
      <c r="N22" s="681"/>
      <c r="O22" s="681"/>
      <c r="P22" s="681"/>
      <c r="Q22" s="682"/>
      <c r="R22" s="683">
        <v>1847202</v>
      </c>
      <c r="S22" s="684"/>
      <c r="T22" s="684"/>
      <c r="U22" s="684"/>
      <c r="V22" s="684"/>
      <c r="W22" s="684"/>
      <c r="X22" s="684"/>
      <c r="Y22" s="685"/>
      <c r="Z22" s="686">
        <v>8</v>
      </c>
      <c r="AA22" s="686"/>
      <c r="AB22" s="686"/>
      <c r="AC22" s="686"/>
      <c r="AD22" s="687">
        <v>1336694</v>
      </c>
      <c r="AE22" s="687"/>
      <c r="AF22" s="687"/>
      <c r="AG22" s="687"/>
      <c r="AH22" s="687"/>
      <c r="AI22" s="687"/>
      <c r="AJ22" s="687"/>
      <c r="AK22" s="687"/>
      <c r="AL22" s="688">
        <v>10.7</v>
      </c>
      <c r="AM22" s="689"/>
      <c r="AN22" s="689"/>
      <c r="AO22" s="690"/>
      <c r="AP22" s="702" t="s">
        <v>278</v>
      </c>
      <c r="AQ22" s="703"/>
      <c r="AR22" s="703"/>
      <c r="AS22" s="703"/>
      <c r="AT22" s="703"/>
      <c r="AU22" s="703"/>
      <c r="AV22" s="703"/>
      <c r="AW22" s="703"/>
      <c r="AX22" s="703"/>
      <c r="AY22" s="703"/>
      <c r="AZ22" s="703"/>
      <c r="BA22" s="703"/>
      <c r="BB22" s="703"/>
      <c r="BC22" s="703"/>
      <c r="BD22" s="703"/>
      <c r="BE22" s="703"/>
      <c r="BF22" s="704"/>
      <c r="BG22" s="683" t="s">
        <v>128</v>
      </c>
      <c r="BH22" s="684"/>
      <c r="BI22" s="684"/>
      <c r="BJ22" s="684"/>
      <c r="BK22" s="684"/>
      <c r="BL22" s="684"/>
      <c r="BM22" s="684"/>
      <c r="BN22" s="685"/>
      <c r="BO22" s="686" t="s">
        <v>173</v>
      </c>
      <c r="BP22" s="686"/>
      <c r="BQ22" s="686"/>
      <c r="BR22" s="686"/>
      <c r="BS22" s="692" t="s">
        <v>173</v>
      </c>
      <c r="BT22" s="684"/>
      <c r="BU22" s="684"/>
      <c r="BV22" s="684"/>
      <c r="BW22" s="684"/>
      <c r="BX22" s="684"/>
      <c r="BY22" s="684"/>
      <c r="BZ22" s="684"/>
      <c r="CA22" s="684"/>
      <c r="CB22" s="693"/>
      <c r="CD22" s="665" t="s">
        <v>279</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280</v>
      </c>
      <c r="C23" s="681"/>
      <c r="D23" s="681"/>
      <c r="E23" s="681"/>
      <c r="F23" s="681"/>
      <c r="G23" s="681"/>
      <c r="H23" s="681"/>
      <c r="I23" s="681"/>
      <c r="J23" s="681"/>
      <c r="K23" s="681"/>
      <c r="L23" s="681"/>
      <c r="M23" s="681"/>
      <c r="N23" s="681"/>
      <c r="O23" s="681"/>
      <c r="P23" s="681"/>
      <c r="Q23" s="682"/>
      <c r="R23" s="683">
        <v>1336694</v>
      </c>
      <c r="S23" s="684"/>
      <c r="T23" s="684"/>
      <c r="U23" s="684"/>
      <c r="V23" s="684"/>
      <c r="W23" s="684"/>
      <c r="X23" s="684"/>
      <c r="Y23" s="685"/>
      <c r="Z23" s="686">
        <v>5.8</v>
      </c>
      <c r="AA23" s="686"/>
      <c r="AB23" s="686"/>
      <c r="AC23" s="686"/>
      <c r="AD23" s="687">
        <v>1336694</v>
      </c>
      <c r="AE23" s="687"/>
      <c r="AF23" s="687"/>
      <c r="AG23" s="687"/>
      <c r="AH23" s="687"/>
      <c r="AI23" s="687"/>
      <c r="AJ23" s="687"/>
      <c r="AK23" s="687"/>
      <c r="AL23" s="688">
        <v>10.7</v>
      </c>
      <c r="AM23" s="689"/>
      <c r="AN23" s="689"/>
      <c r="AO23" s="690"/>
      <c r="AP23" s="702" t="s">
        <v>281</v>
      </c>
      <c r="AQ23" s="703"/>
      <c r="AR23" s="703"/>
      <c r="AS23" s="703"/>
      <c r="AT23" s="703"/>
      <c r="AU23" s="703"/>
      <c r="AV23" s="703"/>
      <c r="AW23" s="703"/>
      <c r="AX23" s="703"/>
      <c r="AY23" s="703"/>
      <c r="AZ23" s="703"/>
      <c r="BA23" s="703"/>
      <c r="BB23" s="703"/>
      <c r="BC23" s="703"/>
      <c r="BD23" s="703"/>
      <c r="BE23" s="703"/>
      <c r="BF23" s="704"/>
      <c r="BG23" s="683" t="s">
        <v>128</v>
      </c>
      <c r="BH23" s="684"/>
      <c r="BI23" s="684"/>
      <c r="BJ23" s="684"/>
      <c r="BK23" s="684"/>
      <c r="BL23" s="684"/>
      <c r="BM23" s="684"/>
      <c r="BN23" s="685"/>
      <c r="BO23" s="686" t="s">
        <v>173</v>
      </c>
      <c r="BP23" s="686"/>
      <c r="BQ23" s="686"/>
      <c r="BR23" s="686"/>
      <c r="BS23" s="692" t="s">
        <v>231</v>
      </c>
      <c r="BT23" s="684"/>
      <c r="BU23" s="684"/>
      <c r="BV23" s="684"/>
      <c r="BW23" s="684"/>
      <c r="BX23" s="684"/>
      <c r="BY23" s="684"/>
      <c r="BZ23" s="684"/>
      <c r="CA23" s="684"/>
      <c r="CB23" s="693"/>
      <c r="CD23" s="665" t="s">
        <v>220</v>
      </c>
      <c r="CE23" s="666"/>
      <c r="CF23" s="666"/>
      <c r="CG23" s="666"/>
      <c r="CH23" s="666"/>
      <c r="CI23" s="666"/>
      <c r="CJ23" s="666"/>
      <c r="CK23" s="666"/>
      <c r="CL23" s="666"/>
      <c r="CM23" s="666"/>
      <c r="CN23" s="666"/>
      <c r="CO23" s="666"/>
      <c r="CP23" s="666"/>
      <c r="CQ23" s="667"/>
      <c r="CR23" s="665" t="s">
        <v>282</v>
      </c>
      <c r="CS23" s="666"/>
      <c r="CT23" s="666"/>
      <c r="CU23" s="666"/>
      <c r="CV23" s="666"/>
      <c r="CW23" s="666"/>
      <c r="CX23" s="666"/>
      <c r="CY23" s="667"/>
      <c r="CZ23" s="665" t="s">
        <v>283</v>
      </c>
      <c r="DA23" s="666"/>
      <c r="DB23" s="666"/>
      <c r="DC23" s="667"/>
      <c r="DD23" s="665" t="s">
        <v>284</v>
      </c>
      <c r="DE23" s="666"/>
      <c r="DF23" s="666"/>
      <c r="DG23" s="666"/>
      <c r="DH23" s="666"/>
      <c r="DI23" s="666"/>
      <c r="DJ23" s="666"/>
      <c r="DK23" s="667"/>
      <c r="DL23" s="714" t="s">
        <v>285</v>
      </c>
      <c r="DM23" s="715"/>
      <c r="DN23" s="715"/>
      <c r="DO23" s="715"/>
      <c r="DP23" s="715"/>
      <c r="DQ23" s="715"/>
      <c r="DR23" s="715"/>
      <c r="DS23" s="715"/>
      <c r="DT23" s="715"/>
      <c r="DU23" s="715"/>
      <c r="DV23" s="716"/>
      <c r="DW23" s="665" t="s">
        <v>286</v>
      </c>
      <c r="DX23" s="666"/>
      <c r="DY23" s="666"/>
      <c r="DZ23" s="666"/>
      <c r="EA23" s="666"/>
      <c r="EB23" s="666"/>
      <c r="EC23" s="667"/>
    </row>
    <row r="24" spans="2:133" ht="11.25" customHeight="1" x14ac:dyDescent="0.15">
      <c r="B24" s="680" t="s">
        <v>287</v>
      </c>
      <c r="C24" s="681"/>
      <c r="D24" s="681"/>
      <c r="E24" s="681"/>
      <c r="F24" s="681"/>
      <c r="G24" s="681"/>
      <c r="H24" s="681"/>
      <c r="I24" s="681"/>
      <c r="J24" s="681"/>
      <c r="K24" s="681"/>
      <c r="L24" s="681"/>
      <c r="M24" s="681"/>
      <c r="N24" s="681"/>
      <c r="O24" s="681"/>
      <c r="P24" s="681"/>
      <c r="Q24" s="682"/>
      <c r="R24" s="683">
        <v>510508</v>
      </c>
      <c r="S24" s="684"/>
      <c r="T24" s="684"/>
      <c r="U24" s="684"/>
      <c r="V24" s="684"/>
      <c r="W24" s="684"/>
      <c r="X24" s="684"/>
      <c r="Y24" s="685"/>
      <c r="Z24" s="686">
        <v>2.2000000000000002</v>
      </c>
      <c r="AA24" s="686"/>
      <c r="AB24" s="686"/>
      <c r="AC24" s="686"/>
      <c r="AD24" s="687" t="s">
        <v>128</v>
      </c>
      <c r="AE24" s="687"/>
      <c r="AF24" s="687"/>
      <c r="AG24" s="687"/>
      <c r="AH24" s="687"/>
      <c r="AI24" s="687"/>
      <c r="AJ24" s="687"/>
      <c r="AK24" s="687"/>
      <c r="AL24" s="688" t="s">
        <v>128</v>
      </c>
      <c r="AM24" s="689"/>
      <c r="AN24" s="689"/>
      <c r="AO24" s="690"/>
      <c r="AP24" s="702" t="s">
        <v>288</v>
      </c>
      <c r="AQ24" s="703"/>
      <c r="AR24" s="703"/>
      <c r="AS24" s="703"/>
      <c r="AT24" s="703"/>
      <c r="AU24" s="703"/>
      <c r="AV24" s="703"/>
      <c r="AW24" s="703"/>
      <c r="AX24" s="703"/>
      <c r="AY24" s="703"/>
      <c r="AZ24" s="703"/>
      <c r="BA24" s="703"/>
      <c r="BB24" s="703"/>
      <c r="BC24" s="703"/>
      <c r="BD24" s="703"/>
      <c r="BE24" s="703"/>
      <c r="BF24" s="704"/>
      <c r="BG24" s="683" t="s">
        <v>173</v>
      </c>
      <c r="BH24" s="684"/>
      <c r="BI24" s="684"/>
      <c r="BJ24" s="684"/>
      <c r="BK24" s="684"/>
      <c r="BL24" s="684"/>
      <c r="BM24" s="684"/>
      <c r="BN24" s="685"/>
      <c r="BO24" s="686" t="s">
        <v>173</v>
      </c>
      <c r="BP24" s="686"/>
      <c r="BQ24" s="686"/>
      <c r="BR24" s="686"/>
      <c r="BS24" s="692" t="s">
        <v>231</v>
      </c>
      <c r="BT24" s="684"/>
      <c r="BU24" s="684"/>
      <c r="BV24" s="684"/>
      <c r="BW24" s="684"/>
      <c r="BX24" s="684"/>
      <c r="BY24" s="684"/>
      <c r="BZ24" s="684"/>
      <c r="CA24" s="684"/>
      <c r="CB24" s="693"/>
      <c r="CD24" s="694" t="s">
        <v>289</v>
      </c>
      <c r="CE24" s="695"/>
      <c r="CF24" s="695"/>
      <c r="CG24" s="695"/>
      <c r="CH24" s="695"/>
      <c r="CI24" s="695"/>
      <c r="CJ24" s="695"/>
      <c r="CK24" s="695"/>
      <c r="CL24" s="695"/>
      <c r="CM24" s="695"/>
      <c r="CN24" s="695"/>
      <c r="CO24" s="695"/>
      <c r="CP24" s="695"/>
      <c r="CQ24" s="696"/>
      <c r="CR24" s="672">
        <v>8332675</v>
      </c>
      <c r="CS24" s="673"/>
      <c r="CT24" s="673"/>
      <c r="CU24" s="673"/>
      <c r="CV24" s="673"/>
      <c r="CW24" s="673"/>
      <c r="CX24" s="673"/>
      <c r="CY24" s="674"/>
      <c r="CZ24" s="677">
        <v>39.299999999999997</v>
      </c>
      <c r="DA24" s="678"/>
      <c r="DB24" s="678"/>
      <c r="DC24" s="697"/>
      <c r="DD24" s="722">
        <v>6129945</v>
      </c>
      <c r="DE24" s="673"/>
      <c r="DF24" s="673"/>
      <c r="DG24" s="673"/>
      <c r="DH24" s="673"/>
      <c r="DI24" s="673"/>
      <c r="DJ24" s="673"/>
      <c r="DK24" s="674"/>
      <c r="DL24" s="722">
        <v>6110816</v>
      </c>
      <c r="DM24" s="673"/>
      <c r="DN24" s="673"/>
      <c r="DO24" s="673"/>
      <c r="DP24" s="673"/>
      <c r="DQ24" s="673"/>
      <c r="DR24" s="673"/>
      <c r="DS24" s="673"/>
      <c r="DT24" s="673"/>
      <c r="DU24" s="673"/>
      <c r="DV24" s="674"/>
      <c r="DW24" s="677">
        <v>46.5</v>
      </c>
      <c r="DX24" s="678"/>
      <c r="DY24" s="678"/>
      <c r="DZ24" s="678"/>
      <c r="EA24" s="678"/>
      <c r="EB24" s="678"/>
      <c r="EC24" s="679"/>
    </row>
    <row r="25" spans="2:133" ht="11.25" customHeight="1" x14ac:dyDescent="0.15">
      <c r="B25" s="680" t="s">
        <v>290</v>
      </c>
      <c r="C25" s="681"/>
      <c r="D25" s="681"/>
      <c r="E25" s="681"/>
      <c r="F25" s="681"/>
      <c r="G25" s="681"/>
      <c r="H25" s="681"/>
      <c r="I25" s="681"/>
      <c r="J25" s="681"/>
      <c r="K25" s="681"/>
      <c r="L25" s="681"/>
      <c r="M25" s="681"/>
      <c r="N25" s="681"/>
      <c r="O25" s="681"/>
      <c r="P25" s="681"/>
      <c r="Q25" s="682"/>
      <c r="R25" s="683" t="s">
        <v>173</v>
      </c>
      <c r="S25" s="684"/>
      <c r="T25" s="684"/>
      <c r="U25" s="684"/>
      <c r="V25" s="684"/>
      <c r="W25" s="684"/>
      <c r="X25" s="684"/>
      <c r="Y25" s="685"/>
      <c r="Z25" s="686" t="s">
        <v>128</v>
      </c>
      <c r="AA25" s="686"/>
      <c r="AB25" s="686"/>
      <c r="AC25" s="686"/>
      <c r="AD25" s="687" t="s">
        <v>231</v>
      </c>
      <c r="AE25" s="687"/>
      <c r="AF25" s="687"/>
      <c r="AG25" s="687"/>
      <c r="AH25" s="687"/>
      <c r="AI25" s="687"/>
      <c r="AJ25" s="687"/>
      <c r="AK25" s="687"/>
      <c r="AL25" s="688" t="s">
        <v>128</v>
      </c>
      <c r="AM25" s="689"/>
      <c r="AN25" s="689"/>
      <c r="AO25" s="690"/>
      <c r="AP25" s="702" t="s">
        <v>291</v>
      </c>
      <c r="AQ25" s="703"/>
      <c r="AR25" s="703"/>
      <c r="AS25" s="703"/>
      <c r="AT25" s="703"/>
      <c r="AU25" s="703"/>
      <c r="AV25" s="703"/>
      <c r="AW25" s="703"/>
      <c r="AX25" s="703"/>
      <c r="AY25" s="703"/>
      <c r="AZ25" s="703"/>
      <c r="BA25" s="703"/>
      <c r="BB25" s="703"/>
      <c r="BC25" s="703"/>
      <c r="BD25" s="703"/>
      <c r="BE25" s="703"/>
      <c r="BF25" s="704"/>
      <c r="BG25" s="683" t="s">
        <v>231</v>
      </c>
      <c r="BH25" s="684"/>
      <c r="BI25" s="684"/>
      <c r="BJ25" s="684"/>
      <c r="BK25" s="684"/>
      <c r="BL25" s="684"/>
      <c r="BM25" s="684"/>
      <c r="BN25" s="685"/>
      <c r="BO25" s="686" t="s">
        <v>231</v>
      </c>
      <c r="BP25" s="686"/>
      <c r="BQ25" s="686"/>
      <c r="BR25" s="686"/>
      <c r="BS25" s="692" t="s">
        <v>231</v>
      </c>
      <c r="BT25" s="684"/>
      <c r="BU25" s="684"/>
      <c r="BV25" s="684"/>
      <c r="BW25" s="684"/>
      <c r="BX25" s="684"/>
      <c r="BY25" s="684"/>
      <c r="BZ25" s="684"/>
      <c r="CA25" s="684"/>
      <c r="CB25" s="693"/>
      <c r="CD25" s="698" t="s">
        <v>292</v>
      </c>
      <c r="CE25" s="699"/>
      <c r="CF25" s="699"/>
      <c r="CG25" s="699"/>
      <c r="CH25" s="699"/>
      <c r="CI25" s="699"/>
      <c r="CJ25" s="699"/>
      <c r="CK25" s="699"/>
      <c r="CL25" s="699"/>
      <c r="CM25" s="699"/>
      <c r="CN25" s="699"/>
      <c r="CO25" s="699"/>
      <c r="CP25" s="699"/>
      <c r="CQ25" s="700"/>
      <c r="CR25" s="683">
        <v>2903349</v>
      </c>
      <c r="CS25" s="719"/>
      <c r="CT25" s="719"/>
      <c r="CU25" s="719"/>
      <c r="CV25" s="719"/>
      <c r="CW25" s="719"/>
      <c r="CX25" s="719"/>
      <c r="CY25" s="720"/>
      <c r="CZ25" s="688">
        <v>13.7</v>
      </c>
      <c r="DA25" s="717"/>
      <c r="DB25" s="717"/>
      <c r="DC25" s="721"/>
      <c r="DD25" s="692">
        <v>2773647</v>
      </c>
      <c r="DE25" s="719"/>
      <c r="DF25" s="719"/>
      <c r="DG25" s="719"/>
      <c r="DH25" s="719"/>
      <c r="DI25" s="719"/>
      <c r="DJ25" s="719"/>
      <c r="DK25" s="720"/>
      <c r="DL25" s="692">
        <v>2754518</v>
      </c>
      <c r="DM25" s="719"/>
      <c r="DN25" s="719"/>
      <c r="DO25" s="719"/>
      <c r="DP25" s="719"/>
      <c r="DQ25" s="719"/>
      <c r="DR25" s="719"/>
      <c r="DS25" s="719"/>
      <c r="DT25" s="719"/>
      <c r="DU25" s="719"/>
      <c r="DV25" s="720"/>
      <c r="DW25" s="688">
        <v>21</v>
      </c>
      <c r="DX25" s="717"/>
      <c r="DY25" s="717"/>
      <c r="DZ25" s="717"/>
      <c r="EA25" s="717"/>
      <c r="EB25" s="717"/>
      <c r="EC25" s="718"/>
    </row>
    <row r="26" spans="2:133" ht="11.25" customHeight="1" x14ac:dyDescent="0.15">
      <c r="B26" s="680" t="s">
        <v>293</v>
      </c>
      <c r="C26" s="681"/>
      <c r="D26" s="681"/>
      <c r="E26" s="681"/>
      <c r="F26" s="681"/>
      <c r="G26" s="681"/>
      <c r="H26" s="681"/>
      <c r="I26" s="681"/>
      <c r="J26" s="681"/>
      <c r="K26" s="681"/>
      <c r="L26" s="681"/>
      <c r="M26" s="681"/>
      <c r="N26" s="681"/>
      <c r="O26" s="681"/>
      <c r="P26" s="681"/>
      <c r="Q26" s="682"/>
      <c r="R26" s="683">
        <v>12961309</v>
      </c>
      <c r="S26" s="684"/>
      <c r="T26" s="684"/>
      <c r="U26" s="684"/>
      <c r="V26" s="684"/>
      <c r="W26" s="684"/>
      <c r="X26" s="684"/>
      <c r="Y26" s="685"/>
      <c r="Z26" s="686">
        <v>55.9</v>
      </c>
      <c r="AA26" s="686"/>
      <c r="AB26" s="686"/>
      <c r="AC26" s="686"/>
      <c r="AD26" s="687">
        <v>12450801</v>
      </c>
      <c r="AE26" s="687"/>
      <c r="AF26" s="687"/>
      <c r="AG26" s="687"/>
      <c r="AH26" s="687"/>
      <c r="AI26" s="687"/>
      <c r="AJ26" s="687"/>
      <c r="AK26" s="687"/>
      <c r="AL26" s="688">
        <v>99.9</v>
      </c>
      <c r="AM26" s="689"/>
      <c r="AN26" s="689"/>
      <c r="AO26" s="690"/>
      <c r="AP26" s="702" t="s">
        <v>294</v>
      </c>
      <c r="AQ26" s="732"/>
      <c r="AR26" s="732"/>
      <c r="AS26" s="732"/>
      <c r="AT26" s="732"/>
      <c r="AU26" s="732"/>
      <c r="AV26" s="732"/>
      <c r="AW26" s="732"/>
      <c r="AX26" s="732"/>
      <c r="AY26" s="732"/>
      <c r="AZ26" s="732"/>
      <c r="BA26" s="732"/>
      <c r="BB26" s="732"/>
      <c r="BC26" s="732"/>
      <c r="BD26" s="732"/>
      <c r="BE26" s="732"/>
      <c r="BF26" s="704"/>
      <c r="BG26" s="683" t="s">
        <v>231</v>
      </c>
      <c r="BH26" s="684"/>
      <c r="BI26" s="684"/>
      <c r="BJ26" s="684"/>
      <c r="BK26" s="684"/>
      <c r="BL26" s="684"/>
      <c r="BM26" s="684"/>
      <c r="BN26" s="685"/>
      <c r="BO26" s="686" t="s">
        <v>231</v>
      </c>
      <c r="BP26" s="686"/>
      <c r="BQ26" s="686"/>
      <c r="BR26" s="686"/>
      <c r="BS26" s="692" t="s">
        <v>173</v>
      </c>
      <c r="BT26" s="684"/>
      <c r="BU26" s="684"/>
      <c r="BV26" s="684"/>
      <c r="BW26" s="684"/>
      <c r="BX26" s="684"/>
      <c r="BY26" s="684"/>
      <c r="BZ26" s="684"/>
      <c r="CA26" s="684"/>
      <c r="CB26" s="693"/>
      <c r="CD26" s="698" t="s">
        <v>295</v>
      </c>
      <c r="CE26" s="699"/>
      <c r="CF26" s="699"/>
      <c r="CG26" s="699"/>
      <c r="CH26" s="699"/>
      <c r="CI26" s="699"/>
      <c r="CJ26" s="699"/>
      <c r="CK26" s="699"/>
      <c r="CL26" s="699"/>
      <c r="CM26" s="699"/>
      <c r="CN26" s="699"/>
      <c r="CO26" s="699"/>
      <c r="CP26" s="699"/>
      <c r="CQ26" s="700"/>
      <c r="CR26" s="683">
        <v>1985099</v>
      </c>
      <c r="CS26" s="684"/>
      <c r="CT26" s="684"/>
      <c r="CU26" s="684"/>
      <c r="CV26" s="684"/>
      <c r="CW26" s="684"/>
      <c r="CX26" s="684"/>
      <c r="CY26" s="685"/>
      <c r="CZ26" s="688">
        <v>9.4</v>
      </c>
      <c r="DA26" s="717"/>
      <c r="DB26" s="717"/>
      <c r="DC26" s="721"/>
      <c r="DD26" s="692">
        <v>1869505</v>
      </c>
      <c r="DE26" s="684"/>
      <c r="DF26" s="684"/>
      <c r="DG26" s="684"/>
      <c r="DH26" s="684"/>
      <c r="DI26" s="684"/>
      <c r="DJ26" s="684"/>
      <c r="DK26" s="685"/>
      <c r="DL26" s="692" t="s">
        <v>231</v>
      </c>
      <c r="DM26" s="684"/>
      <c r="DN26" s="684"/>
      <c r="DO26" s="684"/>
      <c r="DP26" s="684"/>
      <c r="DQ26" s="684"/>
      <c r="DR26" s="684"/>
      <c r="DS26" s="684"/>
      <c r="DT26" s="684"/>
      <c r="DU26" s="684"/>
      <c r="DV26" s="685"/>
      <c r="DW26" s="688" t="s">
        <v>128</v>
      </c>
      <c r="DX26" s="717"/>
      <c r="DY26" s="717"/>
      <c r="DZ26" s="717"/>
      <c r="EA26" s="717"/>
      <c r="EB26" s="717"/>
      <c r="EC26" s="718"/>
    </row>
    <row r="27" spans="2:133" ht="11.25" customHeight="1" x14ac:dyDescent="0.15">
      <c r="B27" s="680" t="s">
        <v>296</v>
      </c>
      <c r="C27" s="681"/>
      <c r="D27" s="681"/>
      <c r="E27" s="681"/>
      <c r="F27" s="681"/>
      <c r="G27" s="681"/>
      <c r="H27" s="681"/>
      <c r="I27" s="681"/>
      <c r="J27" s="681"/>
      <c r="K27" s="681"/>
      <c r="L27" s="681"/>
      <c r="M27" s="681"/>
      <c r="N27" s="681"/>
      <c r="O27" s="681"/>
      <c r="P27" s="681"/>
      <c r="Q27" s="682"/>
      <c r="R27" s="683">
        <v>3580</v>
      </c>
      <c r="S27" s="684"/>
      <c r="T27" s="684"/>
      <c r="U27" s="684"/>
      <c r="V27" s="684"/>
      <c r="W27" s="684"/>
      <c r="X27" s="684"/>
      <c r="Y27" s="685"/>
      <c r="Z27" s="686">
        <v>0</v>
      </c>
      <c r="AA27" s="686"/>
      <c r="AB27" s="686"/>
      <c r="AC27" s="686"/>
      <c r="AD27" s="687">
        <v>3580</v>
      </c>
      <c r="AE27" s="687"/>
      <c r="AF27" s="687"/>
      <c r="AG27" s="687"/>
      <c r="AH27" s="687"/>
      <c r="AI27" s="687"/>
      <c r="AJ27" s="687"/>
      <c r="AK27" s="687"/>
      <c r="AL27" s="688">
        <v>0</v>
      </c>
      <c r="AM27" s="689"/>
      <c r="AN27" s="689"/>
      <c r="AO27" s="690"/>
      <c r="AP27" s="680" t="s">
        <v>297</v>
      </c>
      <c r="AQ27" s="681"/>
      <c r="AR27" s="681"/>
      <c r="AS27" s="681"/>
      <c r="AT27" s="681"/>
      <c r="AU27" s="681"/>
      <c r="AV27" s="681"/>
      <c r="AW27" s="681"/>
      <c r="AX27" s="681"/>
      <c r="AY27" s="681"/>
      <c r="AZ27" s="681"/>
      <c r="BA27" s="681"/>
      <c r="BB27" s="681"/>
      <c r="BC27" s="681"/>
      <c r="BD27" s="681"/>
      <c r="BE27" s="681"/>
      <c r="BF27" s="682"/>
      <c r="BG27" s="683">
        <v>9498103</v>
      </c>
      <c r="BH27" s="684"/>
      <c r="BI27" s="684"/>
      <c r="BJ27" s="684"/>
      <c r="BK27" s="684"/>
      <c r="BL27" s="684"/>
      <c r="BM27" s="684"/>
      <c r="BN27" s="685"/>
      <c r="BO27" s="686">
        <v>100</v>
      </c>
      <c r="BP27" s="686"/>
      <c r="BQ27" s="686"/>
      <c r="BR27" s="686"/>
      <c r="BS27" s="692" t="s">
        <v>231</v>
      </c>
      <c r="BT27" s="684"/>
      <c r="BU27" s="684"/>
      <c r="BV27" s="684"/>
      <c r="BW27" s="684"/>
      <c r="BX27" s="684"/>
      <c r="BY27" s="684"/>
      <c r="BZ27" s="684"/>
      <c r="CA27" s="684"/>
      <c r="CB27" s="693"/>
      <c r="CD27" s="698" t="s">
        <v>298</v>
      </c>
      <c r="CE27" s="699"/>
      <c r="CF27" s="699"/>
      <c r="CG27" s="699"/>
      <c r="CH27" s="699"/>
      <c r="CI27" s="699"/>
      <c r="CJ27" s="699"/>
      <c r="CK27" s="699"/>
      <c r="CL27" s="699"/>
      <c r="CM27" s="699"/>
      <c r="CN27" s="699"/>
      <c r="CO27" s="699"/>
      <c r="CP27" s="699"/>
      <c r="CQ27" s="700"/>
      <c r="CR27" s="683">
        <v>3049900</v>
      </c>
      <c r="CS27" s="719"/>
      <c r="CT27" s="719"/>
      <c r="CU27" s="719"/>
      <c r="CV27" s="719"/>
      <c r="CW27" s="719"/>
      <c r="CX27" s="719"/>
      <c r="CY27" s="720"/>
      <c r="CZ27" s="688">
        <v>14.4</v>
      </c>
      <c r="DA27" s="717"/>
      <c r="DB27" s="717"/>
      <c r="DC27" s="721"/>
      <c r="DD27" s="692">
        <v>977291</v>
      </c>
      <c r="DE27" s="719"/>
      <c r="DF27" s="719"/>
      <c r="DG27" s="719"/>
      <c r="DH27" s="719"/>
      <c r="DI27" s="719"/>
      <c r="DJ27" s="719"/>
      <c r="DK27" s="720"/>
      <c r="DL27" s="692">
        <v>977291</v>
      </c>
      <c r="DM27" s="719"/>
      <c r="DN27" s="719"/>
      <c r="DO27" s="719"/>
      <c r="DP27" s="719"/>
      <c r="DQ27" s="719"/>
      <c r="DR27" s="719"/>
      <c r="DS27" s="719"/>
      <c r="DT27" s="719"/>
      <c r="DU27" s="719"/>
      <c r="DV27" s="720"/>
      <c r="DW27" s="688">
        <v>7.4</v>
      </c>
      <c r="DX27" s="717"/>
      <c r="DY27" s="717"/>
      <c r="DZ27" s="717"/>
      <c r="EA27" s="717"/>
      <c r="EB27" s="717"/>
      <c r="EC27" s="718"/>
    </row>
    <row r="28" spans="2:133" ht="11.25" customHeight="1" x14ac:dyDescent="0.15">
      <c r="B28" s="680" t="s">
        <v>299</v>
      </c>
      <c r="C28" s="681"/>
      <c r="D28" s="681"/>
      <c r="E28" s="681"/>
      <c r="F28" s="681"/>
      <c r="G28" s="681"/>
      <c r="H28" s="681"/>
      <c r="I28" s="681"/>
      <c r="J28" s="681"/>
      <c r="K28" s="681"/>
      <c r="L28" s="681"/>
      <c r="M28" s="681"/>
      <c r="N28" s="681"/>
      <c r="O28" s="681"/>
      <c r="P28" s="681"/>
      <c r="Q28" s="682"/>
      <c r="R28" s="683">
        <v>18698</v>
      </c>
      <c r="S28" s="684"/>
      <c r="T28" s="684"/>
      <c r="U28" s="684"/>
      <c r="V28" s="684"/>
      <c r="W28" s="684"/>
      <c r="X28" s="684"/>
      <c r="Y28" s="685"/>
      <c r="Z28" s="686">
        <v>0.1</v>
      </c>
      <c r="AA28" s="686"/>
      <c r="AB28" s="686"/>
      <c r="AC28" s="686"/>
      <c r="AD28" s="687" t="s">
        <v>173</v>
      </c>
      <c r="AE28" s="687"/>
      <c r="AF28" s="687"/>
      <c r="AG28" s="687"/>
      <c r="AH28" s="687"/>
      <c r="AI28" s="687"/>
      <c r="AJ28" s="687"/>
      <c r="AK28" s="687"/>
      <c r="AL28" s="688" t="s">
        <v>231</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300</v>
      </c>
      <c r="CE28" s="699"/>
      <c r="CF28" s="699"/>
      <c r="CG28" s="699"/>
      <c r="CH28" s="699"/>
      <c r="CI28" s="699"/>
      <c r="CJ28" s="699"/>
      <c r="CK28" s="699"/>
      <c r="CL28" s="699"/>
      <c r="CM28" s="699"/>
      <c r="CN28" s="699"/>
      <c r="CO28" s="699"/>
      <c r="CP28" s="699"/>
      <c r="CQ28" s="700"/>
      <c r="CR28" s="683">
        <v>2379426</v>
      </c>
      <c r="CS28" s="684"/>
      <c r="CT28" s="684"/>
      <c r="CU28" s="684"/>
      <c r="CV28" s="684"/>
      <c r="CW28" s="684"/>
      <c r="CX28" s="684"/>
      <c r="CY28" s="685"/>
      <c r="CZ28" s="688">
        <v>11.2</v>
      </c>
      <c r="DA28" s="717"/>
      <c r="DB28" s="717"/>
      <c r="DC28" s="721"/>
      <c r="DD28" s="692">
        <v>2379007</v>
      </c>
      <c r="DE28" s="684"/>
      <c r="DF28" s="684"/>
      <c r="DG28" s="684"/>
      <c r="DH28" s="684"/>
      <c r="DI28" s="684"/>
      <c r="DJ28" s="684"/>
      <c r="DK28" s="685"/>
      <c r="DL28" s="692">
        <v>2379007</v>
      </c>
      <c r="DM28" s="684"/>
      <c r="DN28" s="684"/>
      <c r="DO28" s="684"/>
      <c r="DP28" s="684"/>
      <c r="DQ28" s="684"/>
      <c r="DR28" s="684"/>
      <c r="DS28" s="684"/>
      <c r="DT28" s="684"/>
      <c r="DU28" s="684"/>
      <c r="DV28" s="685"/>
      <c r="DW28" s="688">
        <v>18.100000000000001</v>
      </c>
      <c r="DX28" s="717"/>
      <c r="DY28" s="717"/>
      <c r="DZ28" s="717"/>
      <c r="EA28" s="717"/>
      <c r="EB28" s="717"/>
      <c r="EC28" s="718"/>
    </row>
    <row r="29" spans="2:133" ht="11.25" customHeight="1" x14ac:dyDescent="0.15">
      <c r="B29" s="680" t="s">
        <v>301</v>
      </c>
      <c r="C29" s="681"/>
      <c r="D29" s="681"/>
      <c r="E29" s="681"/>
      <c r="F29" s="681"/>
      <c r="G29" s="681"/>
      <c r="H29" s="681"/>
      <c r="I29" s="681"/>
      <c r="J29" s="681"/>
      <c r="K29" s="681"/>
      <c r="L29" s="681"/>
      <c r="M29" s="681"/>
      <c r="N29" s="681"/>
      <c r="O29" s="681"/>
      <c r="P29" s="681"/>
      <c r="Q29" s="682"/>
      <c r="R29" s="683">
        <v>243236</v>
      </c>
      <c r="S29" s="684"/>
      <c r="T29" s="684"/>
      <c r="U29" s="684"/>
      <c r="V29" s="684"/>
      <c r="W29" s="684"/>
      <c r="X29" s="684"/>
      <c r="Y29" s="685"/>
      <c r="Z29" s="686">
        <v>1</v>
      </c>
      <c r="AA29" s="686"/>
      <c r="AB29" s="686"/>
      <c r="AC29" s="686"/>
      <c r="AD29" s="687" t="s">
        <v>231</v>
      </c>
      <c r="AE29" s="687"/>
      <c r="AF29" s="687"/>
      <c r="AG29" s="687"/>
      <c r="AH29" s="687"/>
      <c r="AI29" s="687"/>
      <c r="AJ29" s="687"/>
      <c r="AK29" s="687"/>
      <c r="AL29" s="688" t="s">
        <v>128</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302</v>
      </c>
      <c r="CE29" s="724"/>
      <c r="CF29" s="698" t="s">
        <v>70</v>
      </c>
      <c r="CG29" s="699"/>
      <c r="CH29" s="699"/>
      <c r="CI29" s="699"/>
      <c r="CJ29" s="699"/>
      <c r="CK29" s="699"/>
      <c r="CL29" s="699"/>
      <c r="CM29" s="699"/>
      <c r="CN29" s="699"/>
      <c r="CO29" s="699"/>
      <c r="CP29" s="699"/>
      <c r="CQ29" s="700"/>
      <c r="CR29" s="683">
        <v>2379426</v>
      </c>
      <c r="CS29" s="719"/>
      <c r="CT29" s="719"/>
      <c r="CU29" s="719"/>
      <c r="CV29" s="719"/>
      <c r="CW29" s="719"/>
      <c r="CX29" s="719"/>
      <c r="CY29" s="720"/>
      <c r="CZ29" s="688">
        <v>11.2</v>
      </c>
      <c r="DA29" s="717"/>
      <c r="DB29" s="717"/>
      <c r="DC29" s="721"/>
      <c r="DD29" s="692">
        <v>2379007</v>
      </c>
      <c r="DE29" s="719"/>
      <c r="DF29" s="719"/>
      <c r="DG29" s="719"/>
      <c r="DH29" s="719"/>
      <c r="DI29" s="719"/>
      <c r="DJ29" s="719"/>
      <c r="DK29" s="720"/>
      <c r="DL29" s="692">
        <v>2379007</v>
      </c>
      <c r="DM29" s="719"/>
      <c r="DN29" s="719"/>
      <c r="DO29" s="719"/>
      <c r="DP29" s="719"/>
      <c r="DQ29" s="719"/>
      <c r="DR29" s="719"/>
      <c r="DS29" s="719"/>
      <c r="DT29" s="719"/>
      <c r="DU29" s="719"/>
      <c r="DV29" s="720"/>
      <c r="DW29" s="688">
        <v>18.100000000000001</v>
      </c>
      <c r="DX29" s="717"/>
      <c r="DY29" s="717"/>
      <c r="DZ29" s="717"/>
      <c r="EA29" s="717"/>
      <c r="EB29" s="717"/>
      <c r="EC29" s="718"/>
    </row>
    <row r="30" spans="2:133" ht="11.25" customHeight="1" x14ac:dyDescent="0.15">
      <c r="B30" s="680" t="s">
        <v>303</v>
      </c>
      <c r="C30" s="681"/>
      <c r="D30" s="681"/>
      <c r="E30" s="681"/>
      <c r="F30" s="681"/>
      <c r="G30" s="681"/>
      <c r="H30" s="681"/>
      <c r="I30" s="681"/>
      <c r="J30" s="681"/>
      <c r="K30" s="681"/>
      <c r="L30" s="681"/>
      <c r="M30" s="681"/>
      <c r="N30" s="681"/>
      <c r="O30" s="681"/>
      <c r="P30" s="681"/>
      <c r="Q30" s="682"/>
      <c r="R30" s="683">
        <v>78468</v>
      </c>
      <c r="S30" s="684"/>
      <c r="T30" s="684"/>
      <c r="U30" s="684"/>
      <c r="V30" s="684"/>
      <c r="W30" s="684"/>
      <c r="X30" s="684"/>
      <c r="Y30" s="685"/>
      <c r="Z30" s="686">
        <v>0.3</v>
      </c>
      <c r="AA30" s="686"/>
      <c r="AB30" s="686"/>
      <c r="AC30" s="686"/>
      <c r="AD30" s="687" t="s">
        <v>128</v>
      </c>
      <c r="AE30" s="687"/>
      <c r="AF30" s="687"/>
      <c r="AG30" s="687"/>
      <c r="AH30" s="687"/>
      <c r="AI30" s="687"/>
      <c r="AJ30" s="687"/>
      <c r="AK30" s="687"/>
      <c r="AL30" s="688" t="s">
        <v>231</v>
      </c>
      <c r="AM30" s="689"/>
      <c r="AN30" s="689"/>
      <c r="AO30" s="690"/>
      <c r="AP30" s="662" t="s">
        <v>220</v>
      </c>
      <c r="AQ30" s="663"/>
      <c r="AR30" s="663"/>
      <c r="AS30" s="663"/>
      <c r="AT30" s="663"/>
      <c r="AU30" s="663"/>
      <c r="AV30" s="663"/>
      <c r="AW30" s="663"/>
      <c r="AX30" s="663"/>
      <c r="AY30" s="663"/>
      <c r="AZ30" s="663"/>
      <c r="BA30" s="663"/>
      <c r="BB30" s="663"/>
      <c r="BC30" s="663"/>
      <c r="BD30" s="663"/>
      <c r="BE30" s="663"/>
      <c r="BF30" s="664"/>
      <c r="BG30" s="662" t="s">
        <v>304</v>
      </c>
      <c r="BH30" s="736"/>
      <c r="BI30" s="736"/>
      <c r="BJ30" s="736"/>
      <c r="BK30" s="736"/>
      <c r="BL30" s="736"/>
      <c r="BM30" s="736"/>
      <c r="BN30" s="736"/>
      <c r="BO30" s="736"/>
      <c r="BP30" s="736"/>
      <c r="BQ30" s="737"/>
      <c r="BR30" s="662" t="s">
        <v>305</v>
      </c>
      <c r="BS30" s="736"/>
      <c r="BT30" s="736"/>
      <c r="BU30" s="736"/>
      <c r="BV30" s="736"/>
      <c r="BW30" s="736"/>
      <c r="BX30" s="736"/>
      <c r="BY30" s="736"/>
      <c r="BZ30" s="736"/>
      <c r="CA30" s="736"/>
      <c r="CB30" s="737"/>
      <c r="CD30" s="725"/>
      <c r="CE30" s="726"/>
      <c r="CF30" s="698" t="s">
        <v>306</v>
      </c>
      <c r="CG30" s="699"/>
      <c r="CH30" s="699"/>
      <c r="CI30" s="699"/>
      <c r="CJ30" s="699"/>
      <c r="CK30" s="699"/>
      <c r="CL30" s="699"/>
      <c r="CM30" s="699"/>
      <c r="CN30" s="699"/>
      <c r="CO30" s="699"/>
      <c r="CP30" s="699"/>
      <c r="CQ30" s="700"/>
      <c r="CR30" s="683">
        <v>2252587</v>
      </c>
      <c r="CS30" s="684"/>
      <c r="CT30" s="684"/>
      <c r="CU30" s="684"/>
      <c r="CV30" s="684"/>
      <c r="CW30" s="684"/>
      <c r="CX30" s="684"/>
      <c r="CY30" s="685"/>
      <c r="CZ30" s="688">
        <v>10.6</v>
      </c>
      <c r="DA30" s="717"/>
      <c r="DB30" s="717"/>
      <c r="DC30" s="721"/>
      <c r="DD30" s="692">
        <v>2252168</v>
      </c>
      <c r="DE30" s="684"/>
      <c r="DF30" s="684"/>
      <c r="DG30" s="684"/>
      <c r="DH30" s="684"/>
      <c r="DI30" s="684"/>
      <c r="DJ30" s="684"/>
      <c r="DK30" s="685"/>
      <c r="DL30" s="692">
        <v>2252168</v>
      </c>
      <c r="DM30" s="684"/>
      <c r="DN30" s="684"/>
      <c r="DO30" s="684"/>
      <c r="DP30" s="684"/>
      <c r="DQ30" s="684"/>
      <c r="DR30" s="684"/>
      <c r="DS30" s="684"/>
      <c r="DT30" s="684"/>
      <c r="DU30" s="684"/>
      <c r="DV30" s="685"/>
      <c r="DW30" s="688">
        <v>17.2</v>
      </c>
      <c r="DX30" s="717"/>
      <c r="DY30" s="717"/>
      <c r="DZ30" s="717"/>
      <c r="EA30" s="717"/>
      <c r="EB30" s="717"/>
      <c r="EC30" s="718"/>
    </row>
    <row r="31" spans="2:133" ht="11.25" customHeight="1" x14ac:dyDescent="0.15">
      <c r="B31" s="680" t="s">
        <v>307</v>
      </c>
      <c r="C31" s="681"/>
      <c r="D31" s="681"/>
      <c r="E31" s="681"/>
      <c r="F31" s="681"/>
      <c r="G31" s="681"/>
      <c r="H31" s="681"/>
      <c r="I31" s="681"/>
      <c r="J31" s="681"/>
      <c r="K31" s="681"/>
      <c r="L31" s="681"/>
      <c r="M31" s="681"/>
      <c r="N31" s="681"/>
      <c r="O31" s="681"/>
      <c r="P31" s="681"/>
      <c r="Q31" s="682"/>
      <c r="R31" s="683">
        <v>1849563</v>
      </c>
      <c r="S31" s="684"/>
      <c r="T31" s="684"/>
      <c r="U31" s="684"/>
      <c r="V31" s="684"/>
      <c r="W31" s="684"/>
      <c r="X31" s="684"/>
      <c r="Y31" s="685"/>
      <c r="Z31" s="686">
        <v>8</v>
      </c>
      <c r="AA31" s="686"/>
      <c r="AB31" s="686"/>
      <c r="AC31" s="686"/>
      <c r="AD31" s="687" t="s">
        <v>128</v>
      </c>
      <c r="AE31" s="687"/>
      <c r="AF31" s="687"/>
      <c r="AG31" s="687"/>
      <c r="AH31" s="687"/>
      <c r="AI31" s="687"/>
      <c r="AJ31" s="687"/>
      <c r="AK31" s="687"/>
      <c r="AL31" s="688" t="s">
        <v>231</v>
      </c>
      <c r="AM31" s="689"/>
      <c r="AN31" s="689"/>
      <c r="AO31" s="690"/>
      <c r="AP31" s="740" t="s">
        <v>308</v>
      </c>
      <c r="AQ31" s="741"/>
      <c r="AR31" s="741"/>
      <c r="AS31" s="741"/>
      <c r="AT31" s="746" t="s">
        <v>309</v>
      </c>
      <c r="AU31" s="231"/>
      <c r="AV31" s="231"/>
      <c r="AW31" s="231"/>
      <c r="AX31" s="669" t="s">
        <v>185</v>
      </c>
      <c r="AY31" s="670"/>
      <c r="AZ31" s="670"/>
      <c r="BA31" s="670"/>
      <c r="BB31" s="670"/>
      <c r="BC31" s="670"/>
      <c r="BD31" s="670"/>
      <c r="BE31" s="670"/>
      <c r="BF31" s="671"/>
      <c r="BG31" s="751">
        <v>99.1</v>
      </c>
      <c r="BH31" s="738"/>
      <c r="BI31" s="738"/>
      <c r="BJ31" s="738"/>
      <c r="BK31" s="738"/>
      <c r="BL31" s="738"/>
      <c r="BM31" s="678">
        <v>98</v>
      </c>
      <c r="BN31" s="738"/>
      <c r="BO31" s="738"/>
      <c r="BP31" s="738"/>
      <c r="BQ31" s="739"/>
      <c r="BR31" s="751">
        <v>99.1</v>
      </c>
      <c r="BS31" s="738"/>
      <c r="BT31" s="738"/>
      <c r="BU31" s="738"/>
      <c r="BV31" s="738"/>
      <c r="BW31" s="738"/>
      <c r="BX31" s="678">
        <v>97.8</v>
      </c>
      <c r="BY31" s="738"/>
      <c r="BZ31" s="738"/>
      <c r="CA31" s="738"/>
      <c r="CB31" s="739"/>
      <c r="CD31" s="725"/>
      <c r="CE31" s="726"/>
      <c r="CF31" s="698" t="s">
        <v>310</v>
      </c>
      <c r="CG31" s="699"/>
      <c r="CH31" s="699"/>
      <c r="CI31" s="699"/>
      <c r="CJ31" s="699"/>
      <c r="CK31" s="699"/>
      <c r="CL31" s="699"/>
      <c r="CM31" s="699"/>
      <c r="CN31" s="699"/>
      <c r="CO31" s="699"/>
      <c r="CP31" s="699"/>
      <c r="CQ31" s="700"/>
      <c r="CR31" s="683">
        <v>126839</v>
      </c>
      <c r="CS31" s="719"/>
      <c r="CT31" s="719"/>
      <c r="CU31" s="719"/>
      <c r="CV31" s="719"/>
      <c r="CW31" s="719"/>
      <c r="CX31" s="719"/>
      <c r="CY31" s="720"/>
      <c r="CZ31" s="688">
        <v>0.6</v>
      </c>
      <c r="DA31" s="717"/>
      <c r="DB31" s="717"/>
      <c r="DC31" s="721"/>
      <c r="DD31" s="692">
        <v>126839</v>
      </c>
      <c r="DE31" s="719"/>
      <c r="DF31" s="719"/>
      <c r="DG31" s="719"/>
      <c r="DH31" s="719"/>
      <c r="DI31" s="719"/>
      <c r="DJ31" s="719"/>
      <c r="DK31" s="720"/>
      <c r="DL31" s="692">
        <v>126839</v>
      </c>
      <c r="DM31" s="719"/>
      <c r="DN31" s="719"/>
      <c r="DO31" s="719"/>
      <c r="DP31" s="719"/>
      <c r="DQ31" s="719"/>
      <c r="DR31" s="719"/>
      <c r="DS31" s="719"/>
      <c r="DT31" s="719"/>
      <c r="DU31" s="719"/>
      <c r="DV31" s="720"/>
      <c r="DW31" s="688">
        <v>1</v>
      </c>
      <c r="DX31" s="717"/>
      <c r="DY31" s="717"/>
      <c r="DZ31" s="717"/>
      <c r="EA31" s="717"/>
      <c r="EB31" s="717"/>
      <c r="EC31" s="718"/>
    </row>
    <row r="32" spans="2:133" ht="11.25" customHeight="1" x14ac:dyDescent="0.15">
      <c r="B32" s="729" t="s">
        <v>311</v>
      </c>
      <c r="C32" s="730"/>
      <c r="D32" s="730"/>
      <c r="E32" s="730"/>
      <c r="F32" s="730"/>
      <c r="G32" s="730"/>
      <c r="H32" s="730"/>
      <c r="I32" s="730"/>
      <c r="J32" s="730"/>
      <c r="K32" s="730"/>
      <c r="L32" s="730"/>
      <c r="M32" s="730"/>
      <c r="N32" s="730"/>
      <c r="O32" s="730"/>
      <c r="P32" s="730"/>
      <c r="Q32" s="731"/>
      <c r="R32" s="683" t="s">
        <v>231</v>
      </c>
      <c r="S32" s="684"/>
      <c r="T32" s="684"/>
      <c r="U32" s="684"/>
      <c r="V32" s="684"/>
      <c r="W32" s="684"/>
      <c r="X32" s="684"/>
      <c r="Y32" s="685"/>
      <c r="Z32" s="686" t="s">
        <v>128</v>
      </c>
      <c r="AA32" s="686"/>
      <c r="AB32" s="686"/>
      <c r="AC32" s="686"/>
      <c r="AD32" s="687" t="s">
        <v>231</v>
      </c>
      <c r="AE32" s="687"/>
      <c r="AF32" s="687"/>
      <c r="AG32" s="687"/>
      <c r="AH32" s="687"/>
      <c r="AI32" s="687"/>
      <c r="AJ32" s="687"/>
      <c r="AK32" s="687"/>
      <c r="AL32" s="688" t="s">
        <v>128</v>
      </c>
      <c r="AM32" s="689"/>
      <c r="AN32" s="689"/>
      <c r="AO32" s="690"/>
      <c r="AP32" s="742"/>
      <c r="AQ32" s="743"/>
      <c r="AR32" s="743"/>
      <c r="AS32" s="743"/>
      <c r="AT32" s="747"/>
      <c r="AU32" s="230" t="s">
        <v>312</v>
      </c>
      <c r="AV32" s="230"/>
      <c r="AW32" s="230"/>
      <c r="AX32" s="680" t="s">
        <v>313</v>
      </c>
      <c r="AY32" s="681"/>
      <c r="AZ32" s="681"/>
      <c r="BA32" s="681"/>
      <c r="BB32" s="681"/>
      <c r="BC32" s="681"/>
      <c r="BD32" s="681"/>
      <c r="BE32" s="681"/>
      <c r="BF32" s="682"/>
      <c r="BG32" s="752">
        <v>98.7</v>
      </c>
      <c r="BH32" s="719"/>
      <c r="BI32" s="719"/>
      <c r="BJ32" s="719"/>
      <c r="BK32" s="719"/>
      <c r="BL32" s="719"/>
      <c r="BM32" s="689">
        <v>97.2</v>
      </c>
      <c r="BN32" s="749"/>
      <c r="BO32" s="749"/>
      <c r="BP32" s="749"/>
      <c r="BQ32" s="750"/>
      <c r="BR32" s="752">
        <v>98.8</v>
      </c>
      <c r="BS32" s="719"/>
      <c r="BT32" s="719"/>
      <c r="BU32" s="719"/>
      <c r="BV32" s="719"/>
      <c r="BW32" s="719"/>
      <c r="BX32" s="689">
        <v>97.2</v>
      </c>
      <c r="BY32" s="749"/>
      <c r="BZ32" s="749"/>
      <c r="CA32" s="749"/>
      <c r="CB32" s="750"/>
      <c r="CD32" s="727"/>
      <c r="CE32" s="728"/>
      <c r="CF32" s="698" t="s">
        <v>314</v>
      </c>
      <c r="CG32" s="699"/>
      <c r="CH32" s="699"/>
      <c r="CI32" s="699"/>
      <c r="CJ32" s="699"/>
      <c r="CK32" s="699"/>
      <c r="CL32" s="699"/>
      <c r="CM32" s="699"/>
      <c r="CN32" s="699"/>
      <c r="CO32" s="699"/>
      <c r="CP32" s="699"/>
      <c r="CQ32" s="700"/>
      <c r="CR32" s="683" t="s">
        <v>231</v>
      </c>
      <c r="CS32" s="684"/>
      <c r="CT32" s="684"/>
      <c r="CU32" s="684"/>
      <c r="CV32" s="684"/>
      <c r="CW32" s="684"/>
      <c r="CX32" s="684"/>
      <c r="CY32" s="685"/>
      <c r="CZ32" s="688" t="s">
        <v>231</v>
      </c>
      <c r="DA32" s="717"/>
      <c r="DB32" s="717"/>
      <c r="DC32" s="721"/>
      <c r="DD32" s="692" t="s">
        <v>231</v>
      </c>
      <c r="DE32" s="684"/>
      <c r="DF32" s="684"/>
      <c r="DG32" s="684"/>
      <c r="DH32" s="684"/>
      <c r="DI32" s="684"/>
      <c r="DJ32" s="684"/>
      <c r="DK32" s="685"/>
      <c r="DL32" s="692" t="s">
        <v>128</v>
      </c>
      <c r="DM32" s="684"/>
      <c r="DN32" s="684"/>
      <c r="DO32" s="684"/>
      <c r="DP32" s="684"/>
      <c r="DQ32" s="684"/>
      <c r="DR32" s="684"/>
      <c r="DS32" s="684"/>
      <c r="DT32" s="684"/>
      <c r="DU32" s="684"/>
      <c r="DV32" s="685"/>
      <c r="DW32" s="688" t="s">
        <v>128</v>
      </c>
      <c r="DX32" s="717"/>
      <c r="DY32" s="717"/>
      <c r="DZ32" s="717"/>
      <c r="EA32" s="717"/>
      <c r="EB32" s="717"/>
      <c r="EC32" s="718"/>
    </row>
    <row r="33" spans="2:133" ht="11.25" customHeight="1" x14ac:dyDescent="0.15">
      <c r="B33" s="680" t="s">
        <v>315</v>
      </c>
      <c r="C33" s="681"/>
      <c r="D33" s="681"/>
      <c r="E33" s="681"/>
      <c r="F33" s="681"/>
      <c r="G33" s="681"/>
      <c r="H33" s="681"/>
      <c r="I33" s="681"/>
      <c r="J33" s="681"/>
      <c r="K33" s="681"/>
      <c r="L33" s="681"/>
      <c r="M33" s="681"/>
      <c r="N33" s="681"/>
      <c r="O33" s="681"/>
      <c r="P33" s="681"/>
      <c r="Q33" s="682"/>
      <c r="R33" s="683">
        <v>1151794</v>
      </c>
      <c r="S33" s="684"/>
      <c r="T33" s="684"/>
      <c r="U33" s="684"/>
      <c r="V33" s="684"/>
      <c r="W33" s="684"/>
      <c r="X33" s="684"/>
      <c r="Y33" s="685"/>
      <c r="Z33" s="686">
        <v>5</v>
      </c>
      <c r="AA33" s="686"/>
      <c r="AB33" s="686"/>
      <c r="AC33" s="686"/>
      <c r="AD33" s="687" t="s">
        <v>128</v>
      </c>
      <c r="AE33" s="687"/>
      <c r="AF33" s="687"/>
      <c r="AG33" s="687"/>
      <c r="AH33" s="687"/>
      <c r="AI33" s="687"/>
      <c r="AJ33" s="687"/>
      <c r="AK33" s="687"/>
      <c r="AL33" s="688" t="s">
        <v>128</v>
      </c>
      <c r="AM33" s="689"/>
      <c r="AN33" s="689"/>
      <c r="AO33" s="690"/>
      <c r="AP33" s="744"/>
      <c r="AQ33" s="745"/>
      <c r="AR33" s="745"/>
      <c r="AS33" s="745"/>
      <c r="AT33" s="748"/>
      <c r="AU33" s="232"/>
      <c r="AV33" s="232"/>
      <c r="AW33" s="232"/>
      <c r="AX33" s="733" t="s">
        <v>316</v>
      </c>
      <c r="AY33" s="734"/>
      <c r="AZ33" s="734"/>
      <c r="BA33" s="734"/>
      <c r="BB33" s="734"/>
      <c r="BC33" s="734"/>
      <c r="BD33" s="734"/>
      <c r="BE33" s="734"/>
      <c r="BF33" s="735"/>
      <c r="BG33" s="753">
        <v>99.4</v>
      </c>
      <c r="BH33" s="754"/>
      <c r="BI33" s="754"/>
      <c r="BJ33" s="754"/>
      <c r="BK33" s="754"/>
      <c r="BL33" s="754"/>
      <c r="BM33" s="755">
        <v>98.5</v>
      </c>
      <c r="BN33" s="754"/>
      <c r="BO33" s="754"/>
      <c r="BP33" s="754"/>
      <c r="BQ33" s="756"/>
      <c r="BR33" s="753">
        <v>99.4</v>
      </c>
      <c r="BS33" s="754"/>
      <c r="BT33" s="754"/>
      <c r="BU33" s="754"/>
      <c r="BV33" s="754"/>
      <c r="BW33" s="754"/>
      <c r="BX33" s="755">
        <v>98.2</v>
      </c>
      <c r="BY33" s="754"/>
      <c r="BZ33" s="754"/>
      <c r="CA33" s="754"/>
      <c r="CB33" s="756"/>
      <c r="CD33" s="698" t="s">
        <v>317</v>
      </c>
      <c r="CE33" s="699"/>
      <c r="CF33" s="699"/>
      <c r="CG33" s="699"/>
      <c r="CH33" s="699"/>
      <c r="CI33" s="699"/>
      <c r="CJ33" s="699"/>
      <c r="CK33" s="699"/>
      <c r="CL33" s="699"/>
      <c r="CM33" s="699"/>
      <c r="CN33" s="699"/>
      <c r="CO33" s="699"/>
      <c r="CP33" s="699"/>
      <c r="CQ33" s="700"/>
      <c r="CR33" s="683">
        <v>11124014</v>
      </c>
      <c r="CS33" s="719"/>
      <c r="CT33" s="719"/>
      <c r="CU33" s="719"/>
      <c r="CV33" s="719"/>
      <c r="CW33" s="719"/>
      <c r="CX33" s="719"/>
      <c r="CY33" s="720"/>
      <c r="CZ33" s="688">
        <v>52.4</v>
      </c>
      <c r="DA33" s="717"/>
      <c r="DB33" s="717"/>
      <c r="DC33" s="721"/>
      <c r="DD33" s="692">
        <v>9039897</v>
      </c>
      <c r="DE33" s="719"/>
      <c r="DF33" s="719"/>
      <c r="DG33" s="719"/>
      <c r="DH33" s="719"/>
      <c r="DI33" s="719"/>
      <c r="DJ33" s="719"/>
      <c r="DK33" s="720"/>
      <c r="DL33" s="692">
        <v>6169238</v>
      </c>
      <c r="DM33" s="719"/>
      <c r="DN33" s="719"/>
      <c r="DO33" s="719"/>
      <c r="DP33" s="719"/>
      <c r="DQ33" s="719"/>
      <c r="DR33" s="719"/>
      <c r="DS33" s="719"/>
      <c r="DT33" s="719"/>
      <c r="DU33" s="719"/>
      <c r="DV33" s="720"/>
      <c r="DW33" s="688">
        <v>47</v>
      </c>
      <c r="DX33" s="717"/>
      <c r="DY33" s="717"/>
      <c r="DZ33" s="717"/>
      <c r="EA33" s="717"/>
      <c r="EB33" s="717"/>
      <c r="EC33" s="718"/>
    </row>
    <row r="34" spans="2:133" ht="11.25" customHeight="1" x14ac:dyDescent="0.15">
      <c r="B34" s="680" t="s">
        <v>318</v>
      </c>
      <c r="C34" s="681"/>
      <c r="D34" s="681"/>
      <c r="E34" s="681"/>
      <c r="F34" s="681"/>
      <c r="G34" s="681"/>
      <c r="H34" s="681"/>
      <c r="I34" s="681"/>
      <c r="J34" s="681"/>
      <c r="K34" s="681"/>
      <c r="L34" s="681"/>
      <c r="M34" s="681"/>
      <c r="N34" s="681"/>
      <c r="O34" s="681"/>
      <c r="P34" s="681"/>
      <c r="Q34" s="682"/>
      <c r="R34" s="683">
        <v>51734</v>
      </c>
      <c r="S34" s="684"/>
      <c r="T34" s="684"/>
      <c r="U34" s="684"/>
      <c r="V34" s="684"/>
      <c r="W34" s="684"/>
      <c r="X34" s="684"/>
      <c r="Y34" s="685"/>
      <c r="Z34" s="686">
        <v>0.2</v>
      </c>
      <c r="AA34" s="686"/>
      <c r="AB34" s="686"/>
      <c r="AC34" s="686"/>
      <c r="AD34" s="687">
        <v>1</v>
      </c>
      <c r="AE34" s="687"/>
      <c r="AF34" s="687"/>
      <c r="AG34" s="687"/>
      <c r="AH34" s="687"/>
      <c r="AI34" s="687"/>
      <c r="AJ34" s="687"/>
      <c r="AK34" s="687"/>
      <c r="AL34" s="688">
        <v>0</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319</v>
      </c>
      <c r="CE34" s="699"/>
      <c r="CF34" s="699"/>
      <c r="CG34" s="699"/>
      <c r="CH34" s="699"/>
      <c r="CI34" s="699"/>
      <c r="CJ34" s="699"/>
      <c r="CK34" s="699"/>
      <c r="CL34" s="699"/>
      <c r="CM34" s="699"/>
      <c r="CN34" s="699"/>
      <c r="CO34" s="699"/>
      <c r="CP34" s="699"/>
      <c r="CQ34" s="700"/>
      <c r="CR34" s="683">
        <v>4303632</v>
      </c>
      <c r="CS34" s="684"/>
      <c r="CT34" s="684"/>
      <c r="CU34" s="684"/>
      <c r="CV34" s="684"/>
      <c r="CW34" s="684"/>
      <c r="CX34" s="684"/>
      <c r="CY34" s="685"/>
      <c r="CZ34" s="688">
        <v>20.3</v>
      </c>
      <c r="DA34" s="717"/>
      <c r="DB34" s="717"/>
      <c r="DC34" s="721"/>
      <c r="DD34" s="692">
        <v>3500572</v>
      </c>
      <c r="DE34" s="684"/>
      <c r="DF34" s="684"/>
      <c r="DG34" s="684"/>
      <c r="DH34" s="684"/>
      <c r="DI34" s="684"/>
      <c r="DJ34" s="684"/>
      <c r="DK34" s="685"/>
      <c r="DL34" s="692">
        <v>3080822</v>
      </c>
      <c r="DM34" s="684"/>
      <c r="DN34" s="684"/>
      <c r="DO34" s="684"/>
      <c r="DP34" s="684"/>
      <c r="DQ34" s="684"/>
      <c r="DR34" s="684"/>
      <c r="DS34" s="684"/>
      <c r="DT34" s="684"/>
      <c r="DU34" s="684"/>
      <c r="DV34" s="685"/>
      <c r="DW34" s="688">
        <v>23.5</v>
      </c>
      <c r="DX34" s="717"/>
      <c r="DY34" s="717"/>
      <c r="DZ34" s="717"/>
      <c r="EA34" s="717"/>
      <c r="EB34" s="717"/>
      <c r="EC34" s="718"/>
    </row>
    <row r="35" spans="2:133" ht="11.25" customHeight="1" x14ac:dyDescent="0.15">
      <c r="B35" s="680" t="s">
        <v>320</v>
      </c>
      <c r="C35" s="681"/>
      <c r="D35" s="681"/>
      <c r="E35" s="681"/>
      <c r="F35" s="681"/>
      <c r="G35" s="681"/>
      <c r="H35" s="681"/>
      <c r="I35" s="681"/>
      <c r="J35" s="681"/>
      <c r="K35" s="681"/>
      <c r="L35" s="681"/>
      <c r="M35" s="681"/>
      <c r="N35" s="681"/>
      <c r="O35" s="681"/>
      <c r="P35" s="681"/>
      <c r="Q35" s="682"/>
      <c r="R35" s="683">
        <v>26150</v>
      </c>
      <c r="S35" s="684"/>
      <c r="T35" s="684"/>
      <c r="U35" s="684"/>
      <c r="V35" s="684"/>
      <c r="W35" s="684"/>
      <c r="X35" s="684"/>
      <c r="Y35" s="685"/>
      <c r="Z35" s="686">
        <v>0.1</v>
      </c>
      <c r="AA35" s="686"/>
      <c r="AB35" s="686"/>
      <c r="AC35" s="686"/>
      <c r="AD35" s="687" t="s">
        <v>128</v>
      </c>
      <c r="AE35" s="687"/>
      <c r="AF35" s="687"/>
      <c r="AG35" s="687"/>
      <c r="AH35" s="687"/>
      <c r="AI35" s="687"/>
      <c r="AJ35" s="687"/>
      <c r="AK35" s="687"/>
      <c r="AL35" s="688" t="s">
        <v>128</v>
      </c>
      <c r="AM35" s="689"/>
      <c r="AN35" s="689"/>
      <c r="AO35" s="690"/>
      <c r="AP35" s="235"/>
      <c r="AQ35" s="662" t="s">
        <v>321</v>
      </c>
      <c r="AR35" s="663"/>
      <c r="AS35" s="663"/>
      <c r="AT35" s="663"/>
      <c r="AU35" s="663"/>
      <c r="AV35" s="663"/>
      <c r="AW35" s="663"/>
      <c r="AX35" s="663"/>
      <c r="AY35" s="663"/>
      <c r="AZ35" s="663"/>
      <c r="BA35" s="663"/>
      <c r="BB35" s="663"/>
      <c r="BC35" s="663"/>
      <c r="BD35" s="663"/>
      <c r="BE35" s="663"/>
      <c r="BF35" s="664"/>
      <c r="BG35" s="662" t="s">
        <v>322</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323</v>
      </c>
      <c r="CE35" s="699"/>
      <c r="CF35" s="699"/>
      <c r="CG35" s="699"/>
      <c r="CH35" s="699"/>
      <c r="CI35" s="699"/>
      <c r="CJ35" s="699"/>
      <c r="CK35" s="699"/>
      <c r="CL35" s="699"/>
      <c r="CM35" s="699"/>
      <c r="CN35" s="699"/>
      <c r="CO35" s="699"/>
      <c r="CP35" s="699"/>
      <c r="CQ35" s="700"/>
      <c r="CR35" s="683">
        <v>30534</v>
      </c>
      <c r="CS35" s="719"/>
      <c r="CT35" s="719"/>
      <c r="CU35" s="719"/>
      <c r="CV35" s="719"/>
      <c r="CW35" s="719"/>
      <c r="CX35" s="719"/>
      <c r="CY35" s="720"/>
      <c r="CZ35" s="688">
        <v>0.1</v>
      </c>
      <c r="DA35" s="717"/>
      <c r="DB35" s="717"/>
      <c r="DC35" s="721"/>
      <c r="DD35" s="692">
        <v>24239</v>
      </c>
      <c r="DE35" s="719"/>
      <c r="DF35" s="719"/>
      <c r="DG35" s="719"/>
      <c r="DH35" s="719"/>
      <c r="DI35" s="719"/>
      <c r="DJ35" s="719"/>
      <c r="DK35" s="720"/>
      <c r="DL35" s="692">
        <v>20046</v>
      </c>
      <c r="DM35" s="719"/>
      <c r="DN35" s="719"/>
      <c r="DO35" s="719"/>
      <c r="DP35" s="719"/>
      <c r="DQ35" s="719"/>
      <c r="DR35" s="719"/>
      <c r="DS35" s="719"/>
      <c r="DT35" s="719"/>
      <c r="DU35" s="719"/>
      <c r="DV35" s="720"/>
      <c r="DW35" s="688">
        <v>0.2</v>
      </c>
      <c r="DX35" s="717"/>
      <c r="DY35" s="717"/>
      <c r="DZ35" s="717"/>
      <c r="EA35" s="717"/>
      <c r="EB35" s="717"/>
      <c r="EC35" s="718"/>
    </row>
    <row r="36" spans="2:133" ht="11.25" customHeight="1" x14ac:dyDescent="0.15">
      <c r="B36" s="680" t="s">
        <v>324</v>
      </c>
      <c r="C36" s="681"/>
      <c r="D36" s="681"/>
      <c r="E36" s="681"/>
      <c r="F36" s="681"/>
      <c r="G36" s="681"/>
      <c r="H36" s="681"/>
      <c r="I36" s="681"/>
      <c r="J36" s="681"/>
      <c r="K36" s="681"/>
      <c r="L36" s="681"/>
      <c r="M36" s="681"/>
      <c r="N36" s="681"/>
      <c r="O36" s="681"/>
      <c r="P36" s="681"/>
      <c r="Q36" s="682"/>
      <c r="R36" s="683">
        <v>3222736</v>
      </c>
      <c r="S36" s="684"/>
      <c r="T36" s="684"/>
      <c r="U36" s="684"/>
      <c r="V36" s="684"/>
      <c r="W36" s="684"/>
      <c r="X36" s="684"/>
      <c r="Y36" s="685"/>
      <c r="Z36" s="686">
        <v>13.9</v>
      </c>
      <c r="AA36" s="686"/>
      <c r="AB36" s="686"/>
      <c r="AC36" s="686"/>
      <c r="AD36" s="687" t="s">
        <v>173</v>
      </c>
      <c r="AE36" s="687"/>
      <c r="AF36" s="687"/>
      <c r="AG36" s="687"/>
      <c r="AH36" s="687"/>
      <c r="AI36" s="687"/>
      <c r="AJ36" s="687"/>
      <c r="AK36" s="687"/>
      <c r="AL36" s="688" t="s">
        <v>231</v>
      </c>
      <c r="AM36" s="689"/>
      <c r="AN36" s="689"/>
      <c r="AO36" s="690"/>
      <c r="AP36" s="235"/>
      <c r="AQ36" s="757" t="s">
        <v>325</v>
      </c>
      <c r="AR36" s="758"/>
      <c r="AS36" s="758"/>
      <c r="AT36" s="758"/>
      <c r="AU36" s="758"/>
      <c r="AV36" s="758"/>
      <c r="AW36" s="758"/>
      <c r="AX36" s="758"/>
      <c r="AY36" s="759"/>
      <c r="AZ36" s="672">
        <v>3430758</v>
      </c>
      <c r="BA36" s="673"/>
      <c r="BB36" s="673"/>
      <c r="BC36" s="673"/>
      <c r="BD36" s="673"/>
      <c r="BE36" s="673"/>
      <c r="BF36" s="760"/>
      <c r="BG36" s="694" t="s">
        <v>326</v>
      </c>
      <c r="BH36" s="695"/>
      <c r="BI36" s="695"/>
      <c r="BJ36" s="695"/>
      <c r="BK36" s="695"/>
      <c r="BL36" s="695"/>
      <c r="BM36" s="695"/>
      <c r="BN36" s="695"/>
      <c r="BO36" s="695"/>
      <c r="BP36" s="695"/>
      <c r="BQ36" s="695"/>
      <c r="BR36" s="695"/>
      <c r="BS36" s="695"/>
      <c r="BT36" s="695"/>
      <c r="BU36" s="696"/>
      <c r="BV36" s="672">
        <v>73938</v>
      </c>
      <c r="BW36" s="673"/>
      <c r="BX36" s="673"/>
      <c r="BY36" s="673"/>
      <c r="BZ36" s="673"/>
      <c r="CA36" s="673"/>
      <c r="CB36" s="760"/>
      <c r="CD36" s="698" t="s">
        <v>327</v>
      </c>
      <c r="CE36" s="699"/>
      <c r="CF36" s="699"/>
      <c r="CG36" s="699"/>
      <c r="CH36" s="699"/>
      <c r="CI36" s="699"/>
      <c r="CJ36" s="699"/>
      <c r="CK36" s="699"/>
      <c r="CL36" s="699"/>
      <c r="CM36" s="699"/>
      <c r="CN36" s="699"/>
      <c r="CO36" s="699"/>
      <c r="CP36" s="699"/>
      <c r="CQ36" s="700"/>
      <c r="CR36" s="683">
        <v>3396467</v>
      </c>
      <c r="CS36" s="684"/>
      <c r="CT36" s="684"/>
      <c r="CU36" s="684"/>
      <c r="CV36" s="684"/>
      <c r="CW36" s="684"/>
      <c r="CX36" s="684"/>
      <c r="CY36" s="685"/>
      <c r="CZ36" s="688">
        <v>16</v>
      </c>
      <c r="DA36" s="717"/>
      <c r="DB36" s="717"/>
      <c r="DC36" s="721"/>
      <c r="DD36" s="692">
        <v>3025313</v>
      </c>
      <c r="DE36" s="684"/>
      <c r="DF36" s="684"/>
      <c r="DG36" s="684"/>
      <c r="DH36" s="684"/>
      <c r="DI36" s="684"/>
      <c r="DJ36" s="684"/>
      <c r="DK36" s="685"/>
      <c r="DL36" s="692">
        <v>1926588</v>
      </c>
      <c r="DM36" s="684"/>
      <c r="DN36" s="684"/>
      <c r="DO36" s="684"/>
      <c r="DP36" s="684"/>
      <c r="DQ36" s="684"/>
      <c r="DR36" s="684"/>
      <c r="DS36" s="684"/>
      <c r="DT36" s="684"/>
      <c r="DU36" s="684"/>
      <c r="DV36" s="685"/>
      <c r="DW36" s="688">
        <v>14.7</v>
      </c>
      <c r="DX36" s="717"/>
      <c r="DY36" s="717"/>
      <c r="DZ36" s="717"/>
      <c r="EA36" s="717"/>
      <c r="EB36" s="717"/>
      <c r="EC36" s="718"/>
    </row>
    <row r="37" spans="2:133" ht="11.25" customHeight="1" x14ac:dyDescent="0.15">
      <c r="B37" s="680" t="s">
        <v>328</v>
      </c>
      <c r="C37" s="681"/>
      <c r="D37" s="681"/>
      <c r="E37" s="681"/>
      <c r="F37" s="681"/>
      <c r="G37" s="681"/>
      <c r="H37" s="681"/>
      <c r="I37" s="681"/>
      <c r="J37" s="681"/>
      <c r="K37" s="681"/>
      <c r="L37" s="681"/>
      <c r="M37" s="681"/>
      <c r="N37" s="681"/>
      <c r="O37" s="681"/>
      <c r="P37" s="681"/>
      <c r="Q37" s="682"/>
      <c r="R37" s="683">
        <v>1743641</v>
      </c>
      <c r="S37" s="684"/>
      <c r="T37" s="684"/>
      <c r="U37" s="684"/>
      <c r="V37" s="684"/>
      <c r="W37" s="684"/>
      <c r="X37" s="684"/>
      <c r="Y37" s="685"/>
      <c r="Z37" s="686">
        <v>7.5</v>
      </c>
      <c r="AA37" s="686"/>
      <c r="AB37" s="686"/>
      <c r="AC37" s="686"/>
      <c r="AD37" s="687" t="s">
        <v>128</v>
      </c>
      <c r="AE37" s="687"/>
      <c r="AF37" s="687"/>
      <c r="AG37" s="687"/>
      <c r="AH37" s="687"/>
      <c r="AI37" s="687"/>
      <c r="AJ37" s="687"/>
      <c r="AK37" s="687"/>
      <c r="AL37" s="688" t="s">
        <v>231</v>
      </c>
      <c r="AM37" s="689"/>
      <c r="AN37" s="689"/>
      <c r="AO37" s="690"/>
      <c r="AQ37" s="761" t="s">
        <v>329</v>
      </c>
      <c r="AR37" s="762"/>
      <c r="AS37" s="762"/>
      <c r="AT37" s="762"/>
      <c r="AU37" s="762"/>
      <c r="AV37" s="762"/>
      <c r="AW37" s="762"/>
      <c r="AX37" s="762"/>
      <c r="AY37" s="763"/>
      <c r="AZ37" s="683">
        <v>1787117</v>
      </c>
      <c r="BA37" s="684"/>
      <c r="BB37" s="684"/>
      <c r="BC37" s="684"/>
      <c r="BD37" s="719"/>
      <c r="BE37" s="719"/>
      <c r="BF37" s="750"/>
      <c r="BG37" s="698" t="s">
        <v>330</v>
      </c>
      <c r="BH37" s="699"/>
      <c r="BI37" s="699"/>
      <c r="BJ37" s="699"/>
      <c r="BK37" s="699"/>
      <c r="BL37" s="699"/>
      <c r="BM37" s="699"/>
      <c r="BN37" s="699"/>
      <c r="BO37" s="699"/>
      <c r="BP37" s="699"/>
      <c r="BQ37" s="699"/>
      <c r="BR37" s="699"/>
      <c r="BS37" s="699"/>
      <c r="BT37" s="699"/>
      <c r="BU37" s="700"/>
      <c r="BV37" s="683">
        <v>59974</v>
      </c>
      <c r="BW37" s="684"/>
      <c r="BX37" s="684"/>
      <c r="BY37" s="684"/>
      <c r="BZ37" s="684"/>
      <c r="CA37" s="684"/>
      <c r="CB37" s="693"/>
      <c r="CD37" s="698" t="s">
        <v>331</v>
      </c>
      <c r="CE37" s="699"/>
      <c r="CF37" s="699"/>
      <c r="CG37" s="699"/>
      <c r="CH37" s="699"/>
      <c r="CI37" s="699"/>
      <c r="CJ37" s="699"/>
      <c r="CK37" s="699"/>
      <c r="CL37" s="699"/>
      <c r="CM37" s="699"/>
      <c r="CN37" s="699"/>
      <c r="CO37" s="699"/>
      <c r="CP37" s="699"/>
      <c r="CQ37" s="700"/>
      <c r="CR37" s="683">
        <v>151352</v>
      </c>
      <c r="CS37" s="719"/>
      <c r="CT37" s="719"/>
      <c r="CU37" s="719"/>
      <c r="CV37" s="719"/>
      <c r="CW37" s="719"/>
      <c r="CX37" s="719"/>
      <c r="CY37" s="720"/>
      <c r="CZ37" s="688">
        <v>0.7</v>
      </c>
      <c r="DA37" s="717"/>
      <c r="DB37" s="717"/>
      <c r="DC37" s="721"/>
      <c r="DD37" s="692">
        <v>151352</v>
      </c>
      <c r="DE37" s="719"/>
      <c r="DF37" s="719"/>
      <c r="DG37" s="719"/>
      <c r="DH37" s="719"/>
      <c r="DI37" s="719"/>
      <c r="DJ37" s="719"/>
      <c r="DK37" s="720"/>
      <c r="DL37" s="692">
        <v>151352</v>
      </c>
      <c r="DM37" s="719"/>
      <c r="DN37" s="719"/>
      <c r="DO37" s="719"/>
      <c r="DP37" s="719"/>
      <c r="DQ37" s="719"/>
      <c r="DR37" s="719"/>
      <c r="DS37" s="719"/>
      <c r="DT37" s="719"/>
      <c r="DU37" s="719"/>
      <c r="DV37" s="720"/>
      <c r="DW37" s="688">
        <v>1.2</v>
      </c>
      <c r="DX37" s="717"/>
      <c r="DY37" s="717"/>
      <c r="DZ37" s="717"/>
      <c r="EA37" s="717"/>
      <c r="EB37" s="717"/>
      <c r="EC37" s="718"/>
    </row>
    <row r="38" spans="2:133" ht="11.25" customHeight="1" x14ac:dyDescent="0.15">
      <c r="B38" s="680" t="s">
        <v>332</v>
      </c>
      <c r="C38" s="681"/>
      <c r="D38" s="681"/>
      <c r="E38" s="681"/>
      <c r="F38" s="681"/>
      <c r="G38" s="681"/>
      <c r="H38" s="681"/>
      <c r="I38" s="681"/>
      <c r="J38" s="681"/>
      <c r="K38" s="681"/>
      <c r="L38" s="681"/>
      <c r="M38" s="681"/>
      <c r="N38" s="681"/>
      <c r="O38" s="681"/>
      <c r="P38" s="681"/>
      <c r="Q38" s="682"/>
      <c r="R38" s="683">
        <v>188723</v>
      </c>
      <c r="S38" s="684"/>
      <c r="T38" s="684"/>
      <c r="U38" s="684"/>
      <c r="V38" s="684"/>
      <c r="W38" s="684"/>
      <c r="X38" s="684"/>
      <c r="Y38" s="685"/>
      <c r="Z38" s="686">
        <v>0.8</v>
      </c>
      <c r="AA38" s="686"/>
      <c r="AB38" s="686"/>
      <c r="AC38" s="686"/>
      <c r="AD38" s="687">
        <v>3696</v>
      </c>
      <c r="AE38" s="687"/>
      <c r="AF38" s="687"/>
      <c r="AG38" s="687"/>
      <c r="AH38" s="687"/>
      <c r="AI38" s="687"/>
      <c r="AJ38" s="687"/>
      <c r="AK38" s="687"/>
      <c r="AL38" s="688">
        <v>0</v>
      </c>
      <c r="AM38" s="689"/>
      <c r="AN38" s="689"/>
      <c r="AO38" s="690"/>
      <c r="AQ38" s="761" t="s">
        <v>333</v>
      </c>
      <c r="AR38" s="762"/>
      <c r="AS38" s="762"/>
      <c r="AT38" s="762"/>
      <c r="AU38" s="762"/>
      <c r="AV38" s="762"/>
      <c r="AW38" s="762"/>
      <c r="AX38" s="762"/>
      <c r="AY38" s="763"/>
      <c r="AZ38" s="683">
        <v>187692</v>
      </c>
      <c r="BA38" s="684"/>
      <c r="BB38" s="684"/>
      <c r="BC38" s="684"/>
      <c r="BD38" s="719"/>
      <c r="BE38" s="719"/>
      <c r="BF38" s="750"/>
      <c r="BG38" s="698" t="s">
        <v>334</v>
      </c>
      <c r="BH38" s="699"/>
      <c r="BI38" s="699"/>
      <c r="BJ38" s="699"/>
      <c r="BK38" s="699"/>
      <c r="BL38" s="699"/>
      <c r="BM38" s="699"/>
      <c r="BN38" s="699"/>
      <c r="BO38" s="699"/>
      <c r="BP38" s="699"/>
      <c r="BQ38" s="699"/>
      <c r="BR38" s="699"/>
      <c r="BS38" s="699"/>
      <c r="BT38" s="699"/>
      <c r="BU38" s="700"/>
      <c r="BV38" s="683">
        <v>5214</v>
      </c>
      <c r="BW38" s="684"/>
      <c r="BX38" s="684"/>
      <c r="BY38" s="684"/>
      <c r="BZ38" s="684"/>
      <c r="CA38" s="684"/>
      <c r="CB38" s="693"/>
      <c r="CD38" s="698" t="s">
        <v>335</v>
      </c>
      <c r="CE38" s="699"/>
      <c r="CF38" s="699"/>
      <c r="CG38" s="699"/>
      <c r="CH38" s="699"/>
      <c r="CI38" s="699"/>
      <c r="CJ38" s="699"/>
      <c r="CK38" s="699"/>
      <c r="CL38" s="699"/>
      <c r="CM38" s="699"/>
      <c r="CN38" s="699"/>
      <c r="CO38" s="699"/>
      <c r="CP38" s="699"/>
      <c r="CQ38" s="700"/>
      <c r="CR38" s="683">
        <v>1455949</v>
      </c>
      <c r="CS38" s="684"/>
      <c r="CT38" s="684"/>
      <c r="CU38" s="684"/>
      <c r="CV38" s="684"/>
      <c r="CW38" s="684"/>
      <c r="CX38" s="684"/>
      <c r="CY38" s="685"/>
      <c r="CZ38" s="688">
        <v>6.9</v>
      </c>
      <c r="DA38" s="717"/>
      <c r="DB38" s="717"/>
      <c r="DC38" s="721"/>
      <c r="DD38" s="692">
        <v>1265416</v>
      </c>
      <c r="DE38" s="684"/>
      <c r="DF38" s="684"/>
      <c r="DG38" s="684"/>
      <c r="DH38" s="684"/>
      <c r="DI38" s="684"/>
      <c r="DJ38" s="684"/>
      <c r="DK38" s="685"/>
      <c r="DL38" s="692">
        <v>1141782</v>
      </c>
      <c r="DM38" s="684"/>
      <c r="DN38" s="684"/>
      <c r="DO38" s="684"/>
      <c r="DP38" s="684"/>
      <c r="DQ38" s="684"/>
      <c r="DR38" s="684"/>
      <c r="DS38" s="684"/>
      <c r="DT38" s="684"/>
      <c r="DU38" s="684"/>
      <c r="DV38" s="685"/>
      <c r="DW38" s="688">
        <v>8.6999999999999993</v>
      </c>
      <c r="DX38" s="717"/>
      <c r="DY38" s="717"/>
      <c r="DZ38" s="717"/>
      <c r="EA38" s="717"/>
      <c r="EB38" s="717"/>
      <c r="EC38" s="718"/>
    </row>
    <row r="39" spans="2:133" ht="11.25" customHeight="1" x14ac:dyDescent="0.15">
      <c r="B39" s="680" t="s">
        <v>336</v>
      </c>
      <c r="C39" s="681"/>
      <c r="D39" s="681"/>
      <c r="E39" s="681"/>
      <c r="F39" s="681"/>
      <c r="G39" s="681"/>
      <c r="H39" s="681"/>
      <c r="I39" s="681"/>
      <c r="J39" s="681"/>
      <c r="K39" s="681"/>
      <c r="L39" s="681"/>
      <c r="M39" s="681"/>
      <c r="N39" s="681"/>
      <c r="O39" s="681"/>
      <c r="P39" s="681"/>
      <c r="Q39" s="682"/>
      <c r="R39" s="683">
        <v>1653789</v>
      </c>
      <c r="S39" s="684"/>
      <c r="T39" s="684"/>
      <c r="U39" s="684"/>
      <c r="V39" s="684"/>
      <c r="W39" s="684"/>
      <c r="X39" s="684"/>
      <c r="Y39" s="685"/>
      <c r="Z39" s="686">
        <v>7.1</v>
      </c>
      <c r="AA39" s="686"/>
      <c r="AB39" s="686"/>
      <c r="AC39" s="686"/>
      <c r="AD39" s="687" t="s">
        <v>231</v>
      </c>
      <c r="AE39" s="687"/>
      <c r="AF39" s="687"/>
      <c r="AG39" s="687"/>
      <c r="AH39" s="687"/>
      <c r="AI39" s="687"/>
      <c r="AJ39" s="687"/>
      <c r="AK39" s="687"/>
      <c r="AL39" s="688" t="s">
        <v>128</v>
      </c>
      <c r="AM39" s="689"/>
      <c r="AN39" s="689"/>
      <c r="AO39" s="690"/>
      <c r="AQ39" s="761" t="s">
        <v>337</v>
      </c>
      <c r="AR39" s="762"/>
      <c r="AS39" s="762"/>
      <c r="AT39" s="762"/>
      <c r="AU39" s="762"/>
      <c r="AV39" s="762"/>
      <c r="AW39" s="762"/>
      <c r="AX39" s="762"/>
      <c r="AY39" s="763"/>
      <c r="AZ39" s="683" t="s">
        <v>173</v>
      </c>
      <c r="BA39" s="684"/>
      <c r="BB39" s="684"/>
      <c r="BC39" s="684"/>
      <c r="BD39" s="719"/>
      <c r="BE39" s="719"/>
      <c r="BF39" s="750"/>
      <c r="BG39" s="698" t="s">
        <v>338</v>
      </c>
      <c r="BH39" s="699"/>
      <c r="BI39" s="699"/>
      <c r="BJ39" s="699"/>
      <c r="BK39" s="699"/>
      <c r="BL39" s="699"/>
      <c r="BM39" s="699"/>
      <c r="BN39" s="699"/>
      <c r="BO39" s="699"/>
      <c r="BP39" s="699"/>
      <c r="BQ39" s="699"/>
      <c r="BR39" s="699"/>
      <c r="BS39" s="699"/>
      <c r="BT39" s="699"/>
      <c r="BU39" s="700"/>
      <c r="BV39" s="683">
        <v>8342</v>
      </c>
      <c r="BW39" s="684"/>
      <c r="BX39" s="684"/>
      <c r="BY39" s="684"/>
      <c r="BZ39" s="684"/>
      <c r="CA39" s="684"/>
      <c r="CB39" s="693"/>
      <c r="CD39" s="698" t="s">
        <v>339</v>
      </c>
      <c r="CE39" s="699"/>
      <c r="CF39" s="699"/>
      <c r="CG39" s="699"/>
      <c r="CH39" s="699"/>
      <c r="CI39" s="699"/>
      <c r="CJ39" s="699"/>
      <c r="CK39" s="699"/>
      <c r="CL39" s="699"/>
      <c r="CM39" s="699"/>
      <c r="CN39" s="699"/>
      <c r="CO39" s="699"/>
      <c r="CP39" s="699"/>
      <c r="CQ39" s="700"/>
      <c r="CR39" s="683">
        <v>1259382</v>
      </c>
      <c r="CS39" s="719"/>
      <c r="CT39" s="719"/>
      <c r="CU39" s="719"/>
      <c r="CV39" s="719"/>
      <c r="CW39" s="719"/>
      <c r="CX39" s="719"/>
      <c r="CY39" s="720"/>
      <c r="CZ39" s="688">
        <v>5.9</v>
      </c>
      <c r="DA39" s="717"/>
      <c r="DB39" s="717"/>
      <c r="DC39" s="721"/>
      <c r="DD39" s="692">
        <v>1224307</v>
      </c>
      <c r="DE39" s="719"/>
      <c r="DF39" s="719"/>
      <c r="DG39" s="719"/>
      <c r="DH39" s="719"/>
      <c r="DI39" s="719"/>
      <c r="DJ39" s="719"/>
      <c r="DK39" s="720"/>
      <c r="DL39" s="692" t="s">
        <v>231</v>
      </c>
      <c r="DM39" s="719"/>
      <c r="DN39" s="719"/>
      <c r="DO39" s="719"/>
      <c r="DP39" s="719"/>
      <c r="DQ39" s="719"/>
      <c r="DR39" s="719"/>
      <c r="DS39" s="719"/>
      <c r="DT39" s="719"/>
      <c r="DU39" s="719"/>
      <c r="DV39" s="720"/>
      <c r="DW39" s="688" t="s">
        <v>231</v>
      </c>
      <c r="DX39" s="717"/>
      <c r="DY39" s="717"/>
      <c r="DZ39" s="717"/>
      <c r="EA39" s="717"/>
      <c r="EB39" s="717"/>
      <c r="EC39" s="718"/>
    </row>
    <row r="40" spans="2:133" ht="11.25" customHeight="1" x14ac:dyDescent="0.15">
      <c r="B40" s="680" t="s">
        <v>340</v>
      </c>
      <c r="C40" s="681"/>
      <c r="D40" s="681"/>
      <c r="E40" s="681"/>
      <c r="F40" s="681"/>
      <c r="G40" s="681"/>
      <c r="H40" s="681"/>
      <c r="I40" s="681"/>
      <c r="J40" s="681"/>
      <c r="K40" s="681"/>
      <c r="L40" s="681"/>
      <c r="M40" s="681"/>
      <c r="N40" s="681"/>
      <c r="O40" s="681"/>
      <c r="P40" s="681"/>
      <c r="Q40" s="682"/>
      <c r="R40" s="683" t="s">
        <v>173</v>
      </c>
      <c r="S40" s="684"/>
      <c r="T40" s="684"/>
      <c r="U40" s="684"/>
      <c r="V40" s="684"/>
      <c r="W40" s="684"/>
      <c r="X40" s="684"/>
      <c r="Y40" s="685"/>
      <c r="Z40" s="686" t="s">
        <v>128</v>
      </c>
      <c r="AA40" s="686"/>
      <c r="AB40" s="686"/>
      <c r="AC40" s="686"/>
      <c r="AD40" s="687" t="s">
        <v>231</v>
      </c>
      <c r="AE40" s="687"/>
      <c r="AF40" s="687"/>
      <c r="AG40" s="687"/>
      <c r="AH40" s="687"/>
      <c r="AI40" s="687"/>
      <c r="AJ40" s="687"/>
      <c r="AK40" s="687"/>
      <c r="AL40" s="688" t="s">
        <v>128</v>
      </c>
      <c r="AM40" s="689"/>
      <c r="AN40" s="689"/>
      <c r="AO40" s="690"/>
      <c r="AQ40" s="761" t="s">
        <v>341</v>
      </c>
      <c r="AR40" s="762"/>
      <c r="AS40" s="762"/>
      <c r="AT40" s="762"/>
      <c r="AU40" s="762"/>
      <c r="AV40" s="762"/>
      <c r="AW40" s="762"/>
      <c r="AX40" s="762"/>
      <c r="AY40" s="763"/>
      <c r="AZ40" s="683" t="s">
        <v>173</v>
      </c>
      <c r="BA40" s="684"/>
      <c r="BB40" s="684"/>
      <c r="BC40" s="684"/>
      <c r="BD40" s="719"/>
      <c r="BE40" s="719"/>
      <c r="BF40" s="750"/>
      <c r="BG40" s="764" t="s">
        <v>342</v>
      </c>
      <c r="BH40" s="765"/>
      <c r="BI40" s="765"/>
      <c r="BJ40" s="765"/>
      <c r="BK40" s="765"/>
      <c r="BL40" s="236"/>
      <c r="BM40" s="699" t="s">
        <v>343</v>
      </c>
      <c r="BN40" s="699"/>
      <c r="BO40" s="699"/>
      <c r="BP40" s="699"/>
      <c r="BQ40" s="699"/>
      <c r="BR40" s="699"/>
      <c r="BS40" s="699"/>
      <c r="BT40" s="699"/>
      <c r="BU40" s="700"/>
      <c r="BV40" s="683">
        <v>102</v>
      </c>
      <c r="BW40" s="684"/>
      <c r="BX40" s="684"/>
      <c r="BY40" s="684"/>
      <c r="BZ40" s="684"/>
      <c r="CA40" s="684"/>
      <c r="CB40" s="693"/>
      <c r="CD40" s="698" t="s">
        <v>344</v>
      </c>
      <c r="CE40" s="699"/>
      <c r="CF40" s="699"/>
      <c r="CG40" s="699"/>
      <c r="CH40" s="699"/>
      <c r="CI40" s="699"/>
      <c r="CJ40" s="699"/>
      <c r="CK40" s="699"/>
      <c r="CL40" s="699"/>
      <c r="CM40" s="699"/>
      <c r="CN40" s="699"/>
      <c r="CO40" s="699"/>
      <c r="CP40" s="699"/>
      <c r="CQ40" s="700"/>
      <c r="CR40" s="683">
        <v>678050</v>
      </c>
      <c r="CS40" s="684"/>
      <c r="CT40" s="684"/>
      <c r="CU40" s="684"/>
      <c r="CV40" s="684"/>
      <c r="CW40" s="684"/>
      <c r="CX40" s="684"/>
      <c r="CY40" s="685"/>
      <c r="CZ40" s="688">
        <v>3.2</v>
      </c>
      <c r="DA40" s="717"/>
      <c r="DB40" s="717"/>
      <c r="DC40" s="721"/>
      <c r="DD40" s="692">
        <v>50</v>
      </c>
      <c r="DE40" s="684"/>
      <c r="DF40" s="684"/>
      <c r="DG40" s="684"/>
      <c r="DH40" s="684"/>
      <c r="DI40" s="684"/>
      <c r="DJ40" s="684"/>
      <c r="DK40" s="685"/>
      <c r="DL40" s="692" t="s">
        <v>128</v>
      </c>
      <c r="DM40" s="684"/>
      <c r="DN40" s="684"/>
      <c r="DO40" s="684"/>
      <c r="DP40" s="684"/>
      <c r="DQ40" s="684"/>
      <c r="DR40" s="684"/>
      <c r="DS40" s="684"/>
      <c r="DT40" s="684"/>
      <c r="DU40" s="684"/>
      <c r="DV40" s="685"/>
      <c r="DW40" s="688" t="s">
        <v>128</v>
      </c>
      <c r="DX40" s="717"/>
      <c r="DY40" s="717"/>
      <c r="DZ40" s="717"/>
      <c r="EA40" s="717"/>
      <c r="EB40" s="717"/>
      <c r="EC40" s="718"/>
    </row>
    <row r="41" spans="2:133" ht="11.25" customHeight="1" x14ac:dyDescent="0.15">
      <c r="B41" s="680" t="s">
        <v>345</v>
      </c>
      <c r="C41" s="681"/>
      <c r="D41" s="681"/>
      <c r="E41" s="681"/>
      <c r="F41" s="681"/>
      <c r="G41" s="681"/>
      <c r="H41" s="681"/>
      <c r="I41" s="681"/>
      <c r="J41" s="681"/>
      <c r="K41" s="681"/>
      <c r="L41" s="681"/>
      <c r="M41" s="681"/>
      <c r="N41" s="681"/>
      <c r="O41" s="681"/>
      <c r="P41" s="681"/>
      <c r="Q41" s="682"/>
      <c r="R41" s="683">
        <v>672689</v>
      </c>
      <c r="S41" s="684"/>
      <c r="T41" s="684"/>
      <c r="U41" s="684"/>
      <c r="V41" s="684"/>
      <c r="W41" s="684"/>
      <c r="X41" s="684"/>
      <c r="Y41" s="685"/>
      <c r="Z41" s="686">
        <v>2.9</v>
      </c>
      <c r="AA41" s="686"/>
      <c r="AB41" s="686"/>
      <c r="AC41" s="686"/>
      <c r="AD41" s="687" t="s">
        <v>128</v>
      </c>
      <c r="AE41" s="687"/>
      <c r="AF41" s="687"/>
      <c r="AG41" s="687"/>
      <c r="AH41" s="687"/>
      <c r="AI41" s="687"/>
      <c r="AJ41" s="687"/>
      <c r="AK41" s="687"/>
      <c r="AL41" s="688" t="s">
        <v>128</v>
      </c>
      <c r="AM41" s="689"/>
      <c r="AN41" s="689"/>
      <c r="AO41" s="690"/>
      <c r="AQ41" s="761" t="s">
        <v>346</v>
      </c>
      <c r="AR41" s="762"/>
      <c r="AS41" s="762"/>
      <c r="AT41" s="762"/>
      <c r="AU41" s="762"/>
      <c r="AV41" s="762"/>
      <c r="AW41" s="762"/>
      <c r="AX41" s="762"/>
      <c r="AY41" s="763"/>
      <c r="AZ41" s="683">
        <v>271216</v>
      </c>
      <c r="BA41" s="684"/>
      <c r="BB41" s="684"/>
      <c r="BC41" s="684"/>
      <c r="BD41" s="719"/>
      <c r="BE41" s="719"/>
      <c r="BF41" s="750"/>
      <c r="BG41" s="764"/>
      <c r="BH41" s="765"/>
      <c r="BI41" s="765"/>
      <c r="BJ41" s="765"/>
      <c r="BK41" s="765"/>
      <c r="BL41" s="236"/>
      <c r="BM41" s="699" t="s">
        <v>347</v>
      </c>
      <c r="BN41" s="699"/>
      <c r="BO41" s="699"/>
      <c r="BP41" s="699"/>
      <c r="BQ41" s="699"/>
      <c r="BR41" s="699"/>
      <c r="BS41" s="699"/>
      <c r="BT41" s="699"/>
      <c r="BU41" s="700"/>
      <c r="BV41" s="683" t="s">
        <v>231</v>
      </c>
      <c r="BW41" s="684"/>
      <c r="BX41" s="684"/>
      <c r="BY41" s="684"/>
      <c r="BZ41" s="684"/>
      <c r="CA41" s="684"/>
      <c r="CB41" s="693"/>
      <c r="CD41" s="698" t="s">
        <v>348</v>
      </c>
      <c r="CE41" s="699"/>
      <c r="CF41" s="699"/>
      <c r="CG41" s="699"/>
      <c r="CH41" s="699"/>
      <c r="CI41" s="699"/>
      <c r="CJ41" s="699"/>
      <c r="CK41" s="699"/>
      <c r="CL41" s="699"/>
      <c r="CM41" s="699"/>
      <c r="CN41" s="699"/>
      <c r="CO41" s="699"/>
      <c r="CP41" s="699"/>
      <c r="CQ41" s="700"/>
      <c r="CR41" s="683" t="s">
        <v>173</v>
      </c>
      <c r="CS41" s="719"/>
      <c r="CT41" s="719"/>
      <c r="CU41" s="719"/>
      <c r="CV41" s="719"/>
      <c r="CW41" s="719"/>
      <c r="CX41" s="719"/>
      <c r="CY41" s="720"/>
      <c r="CZ41" s="688" t="s">
        <v>128</v>
      </c>
      <c r="DA41" s="717"/>
      <c r="DB41" s="717"/>
      <c r="DC41" s="721"/>
      <c r="DD41" s="692" t="s">
        <v>173</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3" t="s">
        <v>349</v>
      </c>
      <c r="C42" s="734"/>
      <c r="D42" s="734"/>
      <c r="E42" s="734"/>
      <c r="F42" s="734"/>
      <c r="G42" s="734"/>
      <c r="H42" s="734"/>
      <c r="I42" s="734"/>
      <c r="J42" s="734"/>
      <c r="K42" s="734"/>
      <c r="L42" s="734"/>
      <c r="M42" s="734"/>
      <c r="N42" s="734"/>
      <c r="O42" s="734"/>
      <c r="P42" s="734"/>
      <c r="Q42" s="735"/>
      <c r="R42" s="768">
        <v>23193421</v>
      </c>
      <c r="S42" s="769"/>
      <c r="T42" s="769"/>
      <c r="U42" s="769"/>
      <c r="V42" s="769"/>
      <c r="W42" s="769"/>
      <c r="X42" s="769"/>
      <c r="Y42" s="777"/>
      <c r="Z42" s="778">
        <v>100</v>
      </c>
      <c r="AA42" s="778"/>
      <c r="AB42" s="778"/>
      <c r="AC42" s="778"/>
      <c r="AD42" s="779">
        <v>12458078</v>
      </c>
      <c r="AE42" s="779"/>
      <c r="AF42" s="779"/>
      <c r="AG42" s="779"/>
      <c r="AH42" s="779"/>
      <c r="AI42" s="779"/>
      <c r="AJ42" s="779"/>
      <c r="AK42" s="779"/>
      <c r="AL42" s="780">
        <v>100</v>
      </c>
      <c r="AM42" s="755"/>
      <c r="AN42" s="755"/>
      <c r="AO42" s="781"/>
      <c r="AQ42" s="782" t="s">
        <v>350</v>
      </c>
      <c r="AR42" s="783"/>
      <c r="AS42" s="783"/>
      <c r="AT42" s="783"/>
      <c r="AU42" s="783"/>
      <c r="AV42" s="783"/>
      <c r="AW42" s="783"/>
      <c r="AX42" s="783"/>
      <c r="AY42" s="784"/>
      <c r="AZ42" s="768">
        <v>1184733</v>
      </c>
      <c r="BA42" s="769"/>
      <c r="BB42" s="769"/>
      <c r="BC42" s="769"/>
      <c r="BD42" s="754"/>
      <c r="BE42" s="754"/>
      <c r="BF42" s="756"/>
      <c r="BG42" s="766"/>
      <c r="BH42" s="767"/>
      <c r="BI42" s="767"/>
      <c r="BJ42" s="767"/>
      <c r="BK42" s="767"/>
      <c r="BL42" s="237"/>
      <c r="BM42" s="709" t="s">
        <v>351</v>
      </c>
      <c r="BN42" s="709"/>
      <c r="BO42" s="709"/>
      <c r="BP42" s="709"/>
      <c r="BQ42" s="709"/>
      <c r="BR42" s="709"/>
      <c r="BS42" s="709"/>
      <c r="BT42" s="709"/>
      <c r="BU42" s="710"/>
      <c r="BV42" s="768">
        <v>378</v>
      </c>
      <c r="BW42" s="769"/>
      <c r="BX42" s="769"/>
      <c r="BY42" s="769"/>
      <c r="BZ42" s="769"/>
      <c r="CA42" s="769"/>
      <c r="CB42" s="776"/>
      <c r="CD42" s="680" t="s">
        <v>352</v>
      </c>
      <c r="CE42" s="681"/>
      <c r="CF42" s="681"/>
      <c r="CG42" s="681"/>
      <c r="CH42" s="681"/>
      <c r="CI42" s="681"/>
      <c r="CJ42" s="681"/>
      <c r="CK42" s="681"/>
      <c r="CL42" s="681"/>
      <c r="CM42" s="681"/>
      <c r="CN42" s="681"/>
      <c r="CO42" s="681"/>
      <c r="CP42" s="681"/>
      <c r="CQ42" s="682"/>
      <c r="CR42" s="683">
        <v>1760636</v>
      </c>
      <c r="CS42" s="684"/>
      <c r="CT42" s="684"/>
      <c r="CU42" s="684"/>
      <c r="CV42" s="684"/>
      <c r="CW42" s="684"/>
      <c r="CX42" s="684"/>
      <c r="CY42" s="685"/>
      <c r="CZ42" s="688">
        <v>8.3000000000000007</v>
      </c>
      <c r="DA42" s="689"/>
      <c r="DB42" s="689"/>
      <c r="DC42" s="701"/>
      <c r="DD42" s="692">
        <v>572575</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353</v>
      </c>
      <c r="CE43" s="681"/>
      <c r="CF43" s="681"/>
      <c r="CG43" s="681"/>
      <c r="CH43" s="681"/>
      <c r="CI43" s="681"/>
      <c r="CJ43" s="681"/>
      <c r="CK43" s="681"/>
      <c r="CL43" s="681"/>
      <c r="CM43" s="681"/>
      <c r="CN43" s="681"/>
      <c r="CO43" s="681"/>
      <c r="CP43" s="681"/>
      <c r="CQ43" s="682"/>
      <c r="CR43" s="683">
        <v>46018</v>
      </c>
      <c r="CS43" s="719"/>
      <c r="CT43" s="719"/>
      <c r="CU43" s="719"/>
      <c r="CV43" s="719"/>
      <c r="CW43" s="719"/>
      <c r="CX43" s="719"/>
      <c r="CY43" s="720"/>
      <c r="CZ43" s="688">
        <v>0.2</v>
      </c>
      <c r="DA43" s="717"/>
      <c r="DB43" s="717"/>
      <c r="DC43" s="721"/>
      <c r="DD43" s="692">
        <v>46018</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302</v>
      </c>
      <c r="CE44" s="796"/>
      <c r="CF44" s="680" t="s">
        <v>354</v>
      </c>
      <c r="CG44" s="681"/>
      <c r="CH44" s="681"/>
      <c r="CI44" s="681"/>
      <c r="CJ44" s="681"/>
      <c r="CK44" s="681"/>
      <c r="CL44" s="681"/>
      <c r="CM44" s="681"/>
      <c r="CN44" s="681"/>
      <c r="CO44" s="681"/>
      <c r="CP44" s="681"/>
      <c r="CQ44" s="682"/>
      <c r="CR44" s="683">
        <v>1670753</v>
      </c>
      <c r="CS44" s="684"/>
      <c r="CT44" s="684"/>
      <c r="CU44" s="684"/>
      <c r="CV44" s="684"/>
      <c r="CW44" s="684"/>
      <c r="CX44" s="684"/>
      <c r="CY44" s="685"/>
      <c r="CZ44" s="688">
        <v>7.9</v>
      </c>
      <c r="DA44" s="689"/>
      <c r="DB44" s="689"/>
      <c r="DC44" s="701"/>
      <c r="DD44" s="692">
        <v>537713</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355</v>
      </c>
      <c r="CG45" s="681"/>
      <c r="CH45" s="681"/>
      <c r="CI45" s="681"/>
      <c r="CJ45" s="681"/>
      <c r="CK45" s="681"/>
      <c r="CL45" s="681"/>
      <c r="CM45" s="681"/>
      <c r="CN45" s="681"/>
      <c r="CO45" s="681"/>
      <c r="CP45" s="681"/>
      <c r="CQ45" s="682"/>
      <c r="CR45" s="683">
        <v>290521</v>
      </c>
      <c r="CS45" s="719"/>
      <c r="CT45" s="719"/>
      <c r="CU45" s="719"/>
      <c r="CV45" s="719"/>
      <c r="CW45" s="719"/>
      <c r="CX45" s="719"/>
      <c r="CY45" s="720"/>
      <c r="CZ45" s="688">
        <v>1.4</v>
      </c>
      <c r="DA45" s="717"/>
      <c r="DB45" s="717"/>
      <c r="DC45" s="721"/>
      <c r="DD45" s="692">
        <v>19446</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357</v>
      </c>
      <c r="CG46" s="681"/>
      <c r="CH46" s="681"/>
      <c r="CI46" s="681"/>
      <c r="CJ46" s="681"/>
      <c r="CK46" s="681"/>
      <c r="CL46" s="681"/>
      <c r="CM46" s="681"/>
      <c r="CN46" s="681"/>
      <c r="CO46" s="681"/>
      <c r="CP46" s="681"/>
      <c r="CQ46" s="682"/>
      <c r="CR46" s="683">
        <v>1359910</v>
      </c>
      <c r="CS46" s="684"/>
      <c r="CT46" s="684"/>
      <c r="CU46" s="684"/>
      <c r="CV46" s="684"/>
      <c r="CW46" s="684"/>
      <c r="CX46" s="684"/>
      <c r="CY46" s="685"/>
      <c r="CZ46" s="688">
        <v>6.4</v>
      </c>
      <c r="DA46" s="689"/>
      <c r="DB46" s="689"/>
      <c r="DC46" s="701"/>
      <c r="DD46" s="692">
        <v>511245</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358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359</v>
      </c>
      <c r="CG47" s="681"/>
      <c r="CH47" s="681"/>
      <c r="CI47" s="681"/>
      <c r="CJ47" s="681"/>
      <c r="CK47" s="681"/>
      <c r="CL47" s="681"/>
      <c r="CM47" s="681"/>
      <c r="CN47" s="681"/>
      <c r="CO47" s="681"/>
      <c r="CP47" s="681"/>
      <c r="CQ47" s="682"/>
      <c r="CR47" s="683">
        <v>89883</v>
      </c>
      <c r="CS47" s="719"/>
      <c r="CT47" s="719"/>
      <c r="CU47" s="719"/>
      <c r="CV47" s="719"/>
      <c r="CW47" s="719"/>
      <c r="CX47" s="719"/>
      <c r="CY47" s="720"/>
      <c r="CZ47" s="688">
        <v>0.4</v>
      </c>
      <c r="DA47" s="717"/>
      <c r="DB47" s="717"/>
      <c r="DC47" s="721"/>
      <c r="DD47" s="692">
        <v>34862</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360</v>
      </c>
      <c r="CD48" s="799"/>
      <c r="CE48" s="800"/>
      <c r="CF48" s="680" t="s">
        <v>361</v>
      </c>
      <c r="CG48" s="681"/>
      <c r="CH48" s="681"/>
      <c r="CI48" s="681"/>
      <c r="CJ48" s="681"/>
      <c r="CK48" s="681"/>
      <c r="CL48" s="681"/>
      <c r="CM48" s="681"/>
      <c r="CN48" s="681"/>
      <c r="CO48" s="681"/>
      <c r="CP48" s="681"/>
      <c r="CQ48" s="682"/>
      <c r="CR48" s="683" t="s">
        <v>128</v>
      </c>
      <c r="CS48" s="684"/>
      <c r="CT48" s="684"/>
      <c r="CU48" s="684"/>
      <c r="CV48" s="684"/>
      <c r="CW48" s="684"/>
      <c r="CX48" s="684"/>
      <c r="CY48" s="685"/>
      <c r="CZ48" s="688" t="s">
        <v>231</v>
      </c>
      <c r="DA48" s="689"/>
      <c r="DB48" s="689"/>
      <c r="DC48" s="701"/>
      <c r="DD48" s="692" t="s">
        <v>173</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3" t="s">
        <v>362</v>
      </c>
      <c r="CE49" s="734"/>
      <c r="CF49" s="734"/>
      <c r="CG49" s="734"/>
      <c r="CH49" s="734"/>
      <c r="CI49" s="734"/>
      <c r="CJ49" s="734"/>
      <c r="CK49" s="734"/>
      <c r="CL49" s="734"/>
      <c r="CM49" s="734"/>
      <c r="CN49" s="734"/>
      <c r="CO49" s="734"/>
      <c r="CP49" s="734"/>
      <c r="CQ49" s="735"/>
      <c r="CR49" s="768">
        <v>21217325</v>
      </c>
      <c r="CS49" s="754"/>
      <c r="CT49" s="754"/>
      <c r="CU49" s="754"/>
      <c r="CV49" s="754"/>
      <c r="CW49" s="754"/>
      <c r="CX49" s="754"/>
      <c r="CY49" s="785"/>
      <c r="CZ49" s="780">
        <v>100</v>
      </c>
      <c r="DA49" s="786"/>
      <c r="DB49" s="786"/>
      <c r="DC49" s="787"/>
      <c r="DD49" s="788">
        <v>15742417</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7KEuDwVyHo2L9M4CreRrcZ8SkBWixxPdFYPasD4MiqImPTNTzwd/zbNHX+CwyboDqBrY0i8bdqmJ+ld5+GD+SQ==" saltValue="Vxd6lX5TxktgppDqhcsX8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25" zoomScale="70" zoomScaleNormal="25" zoomScaleSheetLayoutView="70" workbookViewId="0">
      <selection activeCell="B69" sqref="B69:AT69"/>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364</v>
      </c>
      <c r="DK2" s="831"/>
      <c r="DL2" s="831"/>
      <c r="DM2" s="831"/>
      <c r="DN2" s="831"/>
      <c r="DO2" s="832"/>
      <c r="DP2" s="250"/>
      <c r="DQ2" s="830" t="s">
        <v>365</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366</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368</v>
      </c>
      <c r="B5" s="825"/>
      <c r="C5" s="825"/>
      <c r="D5" s="825"/>
      <c r="E5" s="825"/>
      <c r="F5" s="825"/>
      <c r="G5" s="825"/>
      <c r="H5" s="825"/>
      <c r="I5" s="825"/>
      <c r="J5" s="825"/>
      <c r="K5" s="825"/>
      <c r="L5" s="825"/>
      <c r="M5" s="825"/>
      <c r="N5" s="825"/>
      <c r="O5" s="825"/>
      <c r="P5" s="826"/>
      <c r="Q5" s="801" t="s">
        <v>369</v>
      </c>
      <c r="R5" s="802"/>
      <c r="S5" s="802"/>
      <c r="T5" s="802"/>
      <c r="U5" s="803"/>
      <c r="V5" s="801" t="s">
        <v>370</v>
      </c>
      <c r="W5" s="802"/>
      <c r="X5" s="802"/>
      <c r="Y5" s="802"/>
      <c r="Z5" s="803"/>
      <c r="AA5" s="801" t="s">
        <v>371</v>
      </c>
      <c r="AB5" s="802"/>
      <c r="AC5" s="802"/>
      <c r="AD5" s="802"/>
      <c r="AE5" s="802"/>
      <c r="AF5" s="834" t="s">
        <v>372</v>
      </c>
      <c r="AG5" s="802"/>
      <c r="AH5" s="802"/>
      <c r="AI5" s="802"/>
      <c r="AJ5" s="813"/>
      <c r="AK5" s="802" t="s">
        <v>373</v>
      </c>
      <c r="AL5" s="802"/>
      <c r="AM5" s="802"/>
      <c r="AN5" s="802"/>
      <c r="AO5" s="803"/>
      <c r="AP5" s="801" t="s">
        <v>374</v>
      </c>
      <c r="AQ5" s="802"/>
      <c r="AR5" s="802"/>
      <c r="AS5" s="802"/>
      <c r="AT5" s="803"/>
      <c r="AU5" s="801" t="s">
        <v>375</v>
      </c>
      <c r="AV5" s="802"/>
      <c r="AW5" s="802"/>
      <c r="AX5" s="802"/>
      <c r="AY5" s="813"/>
      <c r="AZ5" s="257"/>
      <c r="BA5" s="257"/>
      <c r="BB5" s="257"/>
      <c r="BC5" s="257"/>
      <c r="BD5" s="257"/>
      <c r="BE5" s="258"/>
      <c r="BF5" s="258"/>
      <c r="BG5" s="258"/>
      <c r="BH5" s="258"/>
      <c r="BI5" s="258"/>
      <c r="BJ5" s="258"/>
      <c r="BK5" s="258"/>
      <c r="BL5" s="258"/>
      <c r="BM5" s="258"/>
      <c r="BN5" s="258"/>
      <c r="BO5" s="258"/>
      <c r="BP5" s="258"/>
      <c r="BQ5" s="824" t="s">
        <v>376</v>
      </c>
      <c r="BR5" s="825"/>
      <c r="BS5" s="825"/>
      <c r="BT5" s="825"/>
      <c r="BU5" s="825"/>
      <c r="BV5" s="825"/>
      <c r="BW5" s="825"/>
      <c r="BX5" s="825"/>
      <c r="BY5" s="825"/>
      <c r="BZ5" s="825"/>
      <c r="CA5" s="825"/>
      <c r="CB5" s="825"/>
      <c r="CC5" s="825"/>
      <c r="CD5" s="825"/>
      <c r="CE5" s="825"/>
      <c r="CF5" s="825"/>
      <c r="CG5" s="826"/>
      <c r="CH5" s="801" t="s">
        <v>377</v>
      </c>
      <c r="CI5" s="802"/>
      <c r="CJ5" s="802"/>
      <c r="CK5" s="802"/>
      <c r="CL5" s="803"/>
      <c r="CM5" s="801" t="s">
        <v>378</v>
      </c>
      <c r="CN5" s="802"/>
      <c r="CO5" s="802"/>
      <c r="CP5" s="802"/>
      <c r="CQ5" s="803"/>
      <c r="CR5" s="801" t="s">
        <v>379</v>
      </c>
      <c r="CS5" s="802"/>
      <c r="CT5" s="802"/>
      <c r="CU5" s="802"/>
      <c r="CV5" s="803"/>
      <c r="CW5" s="801" t="s">
        <v>380</v>
      </c>
      <c r="CX5" s="802"/>
      <c r="CY5" s="802"/>
      <c r="CZ5" s="802"/>
      <c r="DA5" s="803"/>
      <c r="DB5" s="801" t="s">
        <v>381</v>
      </c>
      <c r="DC5" s="802"/>
      <c r="DD5" s="802"/>
      <c r="DE5" s="802"/>
      <c r="DF5" s="803"/>
      <c r="DG5" s="807" t="s">
        <v>382</v>
      </c>
      <c r="DH5" s="808"/>
      <c r="DI5" s="808"/>
      <c r="DJ5" s="808"/>
      <c r="DK5" s="809"/>
      <c r="DL5" s="807" t="s">
        <v>383</v>
      </c>
      <c r="DM5" s="808"/>
      <c r="DN5" s="808"/>
      <c r="DO5" s="808"/>
      <c r="DP5" s="809"/>
      <c r="DQ5" s="801" t="s">
        <v>384</v>
      </c>
      <c r="DR5" s="802"/>
      <c r="DS5" s="802"/>
      <c r="DT5" s="802"/>
      <c r="DU5" s="803"/>
      <c r="DV5" s="801" t="s">
        <v>375</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385</v>
      </c>
      <c r="C7" s="816"/>
      <c r="D7" s="816"/>
      <c r="E7" s="816"/>
      <c r="F7" s="816"/>
      <c r="G7" s="816"/>
      <c r="H7" s="816"/>
      <c r="I7" s="816"/>
      <c r="J7" s="816"/>
      <c r="K7" s="816"/>
      <c r="L7" s="816"/>
      <c r="M7" s="816"/>
      <c r="N7" s="816"/>
      <c r="O7" s="816"/>
      <c r="P7" s="817"/>
      <c r="Q7" s="818">
        <v>23193</v>
      </c>
      <c r="R7" s="819"/>
      <c r="S7" s="819"/>
      <c r="T7" s="819"/>
      <c r="U7" s="819"/>
      <c r="V7" s="819">
        <v>21217</v>
      </c>
      <c r="W7" s="819"/>
      <c r="X7" s="819"/>
      <c r="Y7" s="819"/>
      <c r="Z7" s="819"/>
      <c r="AA7" s="819">
        <v>1976</v>
      </c>
      <c r="AB7" s="819"/>
      <c r="AC7" s="819"/>
      <c r="AD7" s="819"/>
      <c r="AE7" s="820"/>
      <c r="AF7" s="821">
        <v>1740</v>
      </c>
      <c r="AG7" s="822"/>
      <c r="AH7" s="822"/>
      <c r="AI7" s="822"/>
      <c r="AJ7" s="823"/>
      <c r="AK7" s="858">
        <v>120</v>
      </c>
      <c r="AL7" s="859"/>
      <c r="AM7" s="859"/>
      <c r="AN7" s="859"/>
      <c r="AO7" s="859"/>
      <c r="AP7" s="859">
        <v>30305</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591</v>
      </c>
      <c r="BT7" s="863"/>
      <c r="BU7" s="863"/>
      <c r="BV7" s="863"/>
      <c r="BW7" s="863"/>
      <c r="BX7" s="863"/>
      <c r="BY7" s="863"/>
      <c r="BZ7" s="863"/>
      <c r="CA7" s="863"/>
      <c r="CB7" s="863"/>
      <c r="CC7" s="863"/>
      <c r="CD7" s="863"/>
      <c r="CE7" s="863"/>
      <c r="CF7" s="863"/>
      <c r="CG7" s="864"/>
      <c r="CH7" s="855">
        <v>29</v>
      </c>
      <c r="CI7" s="856"/>
      <c r="CJ7" s="856"/>
      <c r="CK7" s="856"/>
      <c r="CL7" s="857"/>
      <c r="CM7" s="855">
        <v>193</v>
      </c>
      <c r="CN7" s="856"/>
      <c r="CO7" s="856"/>
      <c r="CP7" s="856"/>
      <c r="CQ7" s="857"/>
      <c r="CR7" s="855">
        <v>20</v>
      </c>
      <c r="CS7" s="856"/>
      <c r="CT7" s="856"/>
      <c r="CU7" s="856"/>
      <c r="CV7" s="857"/>
      <c r="CW7" s="855" t="s">
        <v>508</v>
      </c>
      <c r="CX7" s="856"/>
      <c r="CY7" s="856"/>
      <c r="CZ7" s="856"/>
      <c r="DA7" s="857"/>
      <c r="DB7" s="855" t="s">
        <v>508</v>
      </c>
      <c r="DC7" s="856"/>
      <c r="DD7" s="856"/>
      <c r="DE7" s="856"/>
      <c r="DF7" s="857"/>
      <c r="DG7" s="855" t="s">
        <v>508</v>
      </c>
      <c r="DH7" s="856"/>
      <c r="DI7" s="856"/>
      <c r="DJ7" s="856"/>
      <c r="DK7" s="857"/>
      <c r="DL7" s="855" t="s">
        <v>508</v>
      </c>
      <c r="DM7" s="856"/>
      <c r="DN7" s="856"/>
      <c r="DO7" s="856"/>
      <c r="DP7" s="857"/>
      <c r="DQ7" s="855" t="s">
        <v>508</v>
      </c>
      <c r="DR7" s="856"/>
      <c r="DS7" s="856"/>
      <c r="DT7" s="856"/>
      <c r="DU7" s="857"/>
      <c r="DV7" s="836"/>
      <c r="DW7" s="837"/>
      <c r="DX7" s="837"/>
      <c r="DY7" s="837"/>
      <c r="DZ7" s="838"/>
      <c r="EA7" s="255"/>
    </row>
    <row r="8" spans="1:131" s="256" customFormat="1" ht="26.25" customHeight="1" x14ac:dyDescent="0.15">
      <c r="A8" s="262">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592</v>
      </c>
      <c r="BT8" s="853"/>
      <c r="BU8" s="853"/>
      <c r="BV8" s="853"/>
      <c r="BW8" s="853"/>
      <c r="BX8" s="853"/>
      <c r="BY8" s="853"/>
      <c r="BZ8" s="853"/>
      <c r="CA8" s="853"/>
      <c r="CB8" s="853"/>
      <c r="CC8" s="853"/>
      <c r="CD8" s="853"/>
      <c r="CE8" s="853"/>
      <c r="CF8" s="853"/>
      <c r="CG8" s="854"/>
      <c r="CH8" s="865">
        <v>-7</v>
      </c>
      <c r="CI8" s="866"/>
      <c r="CJ8" s="866"/>
      <c r="CK8" s="866"/>
      <c r="CL8" s="867"/>
      <c r="CM8" s="865">
        <v>1644</v>
      </c>
      <c r="CN8" s="866"/>
      <c r="CO8" s="866"/>
      <c r="CP8" s="866"/>
      <c r="CQ8" s="867"/>
      <c r="CR8" s="865">
        <v>20</v>
      </c>
      <c r="CS8" s="866"/>
      <c r="CT8" s="866"/>
      <c r="CU8" s="866"/>
      <c r="CV8" s="867"/>
      <c r="CW8" s="865" t="s">
        <v>508</v>
      </c>
      <c r="CX8" s="866"/>
      <c r="CY8" s="866"/>
      <c r="CZ8" s="866"/>
      <c r="DA8" s="867"/>
      <c r="DB8" s="865" t="s">
        <v>508</v>
      </c>
      <c r="DC8" s="866"/>
      <c r="DD8" s="866"/>
      <c r="DE8" s="866"/>
      <c r="DF8" s="867"/>
      <c r="DG8" s="865" t="s">
        <v>508</v>
      </c>
      <c r="DH8" s="866"/>
      <c r="DI8" s="866"/>
      <c r="DJ8" s="866"/>
      <c r="DK8" s="867"/>
      <c r="DL8" s="865" t="s">
        <v>508</v>
      </c>
      <c r="DM8" s="866"/>
      <c r="DN8" s="866"/>
      <c r="DO8" s="866"/>
      <c r="DP8" s="867"/>
      <c r="DQ8" s="865" t="s">
        <v>508</v>
      </c>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386</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387</v>
      </c>
      <c r="B23" s="874" t="s">
        <v>388</v>
      </c>
      <c r="C23" s="875"/>
      <c r="D23" s="875"/>
      <c r="E23" s="875"/>
      <c r="F23" s="875"/>
      <c r="G23" s="875"/>
      <c r="H23" s="875"/>
      <c r="I23" s="875"/>
      <c r="J23" s="875"/>
      <c r="K23" s="875"/>
      <c r="L23" s="875"/>
      <c r="M23" s="875"/>
      <c r="N23" s="875"/>
      <c r="O23" s="875"/>
      <c r="P23" s="876"/>
      <c r="Q23" s="877">
        <v>23193</v>
      </c>
      <c r="R23" s="878"/>
      <c r="S23" s="878"/>
      <c r="T23" s="878"/>
      <c r="U23" s="878"/>
      <c r="V23" s="878">
        <v>21217</v>
      </c>
      <c r="W23" s="878"/>
      <c r="X23" s="878"/>
      <c r="Y23" s="878"/>
      <c r="Z23" s="878"/>
      <c r="AA23" s="878">
        <v>1976</v>
      </c>
      <c r="AB23" s="878"/>
      <c r="AC23" s="878"/>
      <c r="AD23" s="878"/>
      <c r="AE23" s="879"/>
      <c r="AF23" s="880">
        <v>1740</v>
      </c>
      <c r="AG23" s="878"/>
      <c r="AH23" s="878"/>
      <c r="AI23" s="878"/>
      <c r="AJ23" s="881"/>
      <c r="AK23" s="882"/>
      <c r="AL23" s="883"/>
      <c r="AM23" s="883"/>
      <c r="AN23" s="883"/>
      <c r="AO23" s="883"/>
      <c r="AP23" s="878">
        <v>30305</v>
      </c>
      <c r="AQ23" s="878"/>
      <c r="AR23" s="878"/>
      <c r="AS23" s="878"/>
      <c r="AT23" s="878"/>
      <c r="AU23" s="884"/>
      <c r="AV23" s="884"/>
      <c r="AW23" s="884"/>
      <c r="AX23" s="884"/>
      <c r="AY23" s="885"/>
      <c r="AZ23" s="893" t="s">
        <v>128</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389</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390</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368</v>
      </c>
      <c r="B26" s="825"/>
      <c r="C26" s="825"/>
      <c r="D26" s="825"/>
      <c r="E26" s="825"/>
      <c r="F26" s="825"/>
      <c r="G26" s="825"/>
      <c r="H26" s="825"/>
      <c r="I26" s="825"/>
      <c r="J26" s="825"/>
      <c r="K26" s="825"/>
      <c r="L26" s="825"/>
      <c r="M26" s="825"/>
      <c r="N26" s="825"/>
      <c r="O26" s="825"/>
      <c r="P26" s="826"/>
      <c r="Q26" s="801" t="s">
        <v>391</v>
      </c>
      <c r="R26" s="802"/>
      <c r="S26" s="802"/>
      <c r="T26" s="802"/>
      <c r="U26" s="803"/>
      <c r="V26" s="801" t="s">
        <v>392</v>
      </c>
      <c r="W26" s="802"/>
      <c r="X26" s="802"/>
      <c r="Y26" s="802"/>
      <c r="Z26" s="803"/>
      <c r="AA26" s="801" t="s">
        <v>393</v>
      </c>
      <c r="AB26" s="802"/>
      <c r="AC26" s="802"/>
      <c r="AD26" s="802"/>
      <c r="AE26" s="802"/>
      <c r="AF26" s="896" t="s">
        <v>394</v>
      </c>
      <c r="AG26" s="897"/>
      <c r="AH26" s="897"/>
      <c r="AI26" s="897"/>
      <c r="AJ26" s="898"/>
      <c r="AK26" s="802" t="s">
        <v>395</v>
      </c>
      <c r="AL26" s="802"/>
      <c r="AM26" s="802"/>
      <c r="AN26" s="802"/>
      <c r="AO26" s="803"/>
      <c r="AP26" s="801" t="s">
        <v>396</v>
      </c>
      <c r="AQ26" s="802"/>
      <c r="AR26" s="802"/>
      <c r="AS26" s="802"/>
      <c r="AT26" s="803"/>
      <c r="AU26" s="801" t="s">
        <v>397</v>
      </c>
      <c r="AV26" s="802"/>
      <c r="AW26" s="802"/>
      <c r="AX26" s="802"/>
      <c r="AY26" s="803"/>
      <c r="AZ26" s="801" t="s">
        <v>398</v>
      </c>
      <c r="BA26" s="802"/>
      <c r="BB26" s="802"/>
      <c r="BC26" s="802"/>
      <c r="BD26" s="803"/>
      <c r="BE26" s="801" t="s">
        <v>375</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399</v>
      </c>
      <c r="C28" s="816"/>
      <c r="D28" s="816"/>
      <c r="E28" s="816"/>
      <c r="F28" s="816"/>
      <c r="G28" s="816"/>
      <c r="H28" s="816"/>
      <c r="I28" s="816"/>
      <c r="J28" s="816"/>
      <c r="K28" s="816"/>
      <c r="L28" s="816"/>
      <c r="M28" s="816"/>
      <c r="N28" s="816"/>
      <c r="O28" s="816"/>
      <c r="P28" s="817"/>
      <c r="Q28" s="906">
        <v>4603</v>
      </c>
      <c r="R28" s="907"/>
      <c r="S28" s="907"/>
      <c r="T28" s="907"/>
      <c r="U28" s="907"/>
      <c r="V28" s="907">
        <v>4529</v>
      </c>
      <c r="W28" s="907"/>
      <c r="X28" s="907"/>
      <c r="Y28" s="907"/>
      <c r="Z28" s="907"/>
      <c r="AA28" s="907">
        <v>74</v>
      </c>
      <c r="AB28" s="907"/>
      <c r="AC28" s="907"/>
      <c r="AD28" s="907"/>
      <c r="AE28" s="908"/>
      <c r="AF28" s="909">
        <v>74</v>
      </c>
      <c r="AG28" s="907"/>
      <c r="AH28" s="907"/>
      <c r="AI28" s="907"/>
      <c r="AJ28" s="910"/>
      <c r="AK28" s="911">
        <v>271</v>
      </c>
      <c r="AL28" s="902"/>
      <c r="AM28" s="902"/>
      <c r="AN28" s="902"/>
      <c r="AO28" s="902"/>
      <c r="AP28" s="902" t="s">
        <v>593</v>
      </c>
      <c r="AQ28" s="902"/>
      <c r="AR28" s="902"/>
      <c r="AS28" s="902"/>
      <c r="AT28" s="902"/>
      <c r="AU28" s="902" t="s">
        <v>593</v>
      </c>
      <c r="AV28" s="902"/>
      <c r="AW28" s="902"/>
      <c r="AX28" s="902"/>
      <c r="AY28" s="902"/>
      <c r="AZ28" s="903"/>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400</v>
      </c>
      <c r="C29" s="840"/>
      <c r="D29" s="840"/>
      <c r="E29" s="840"/>
      <c r="F29" s="840"/>
      <c r="G29" s="840"/>
      <c r="H29" s="840"/>
      <c r="I29" s="840"/>
      <c r="J29" s="840"/>
      <c r="K29" s="840"/>
      <c r="L29" s="840"/>
      <c r="M29" s="840"/>
      <c r="N29" s="840"/>
      <c r="O29" s="840"/>
      <c r="P29" s="841"/>
      <c r="Q29" s="842">
        <v>995</v>
      </c>
      <c r="R29" s="843"/>
      <c r="S29" s="843"/>
      <c r="T29" s="843"/>
      <c r="U29" s="843"/>
      <c r="V29" s="843">
        <v>990</v>
      </c>
      <c r="W29" s="843"/>
      <c r="X29" s="843"/>
      <c r="Y29" s="843"/>
      <c r="Z29" s="843"/>
      <c r="AA29" s="843">
        <v>5</v>
      </c>
      <c r="AB29" s="843"/>
      <c r="AC29" s="843"/>
      <c r="AD29" s="843"/>
      <c r="AE29" s="844"/>
      <c r="AF29" s="845">
        <v>5</v>
      </c>
      <c r="AG29" s="846"/>
      <c r="AH29" s="846"/>
      <c r="AI29" s="846"/>
      <c r="AJ29" s="847"/>
      <c r="AK29" s="914">
        <v>556</v>
      </c>
      <c r="AL29" s="915"/>
      <c r="AM29" s="915"/>
      <c r="AN29" s="915"/>
      <c r="AO29" s="915"/>
      <c r="AP29" s="915" t="s">
        <v>593</v>
      </c>
      <c r="AQ29" s="915"/>
      <c r="AR29" s="915"/>
      <c r="AS29" s="915"/>
      <c r="AT29" s="915"/>
      <c r="AU29" s="915" t="s">
        <v>593</v>
      </c>
      <c r="AV29" s="915"/>
      <c r="AW29" s="915"/>
      <c r="AX29" s="915"/>
      <c r="AY29" s="915"/>
      <c r="AZ29" s="916"/>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401</v>
      </c>
      <c r="C30" s="840"/>
      <c r="D30" s="840"/>
      <c r="E30" s="840"/>
      <c r="F30" s="840"/>
      <c r="G30" s="840"/>
      <c r="H30" s="840"/>
      <c r="I30" s="840"/>
      <c r="J30" s="840"/>
      <c r="K30" s="840"/>
      <c r="L30" s="840"/>
      <c r="M30" s="840"/>
      <c r="N30" s="840"/>
      <c r="O30" s="840"/>
      <c r="P30" s="841"/>
      <c r="Q30" s="842">
        <v>4259</v>
      </c>
      <c r="R30" s="843"/>
      <c r="S30" s="843"/>
      <c r="T30" s="843"/>
      <c r="U30" s="843"/>
      <c r="V30" s="843">
        <v>3949</v>
      </c>
      <c r="W30" s="843"/>
      <c r="X30" s="843"/>
      <c r="Y30" s="843"/>
      <c r="Z30" s="843"/>
      <c r="AA30" s="843">
        <v>309</v>
      </c>
      <c r="AB30" s="843"/>
      <c r="AC30" s="843"/>
      <c r="AD30" s="843"/>
      <c r="AE30" s="844"/>
      <c r="AF30" s="845">
        <v>309</v>
      </c>
      <c r="AG30" s="846"/>
      <c r="AH30" s="846"/>
      <c r="AI30" s="846"/>
      <c r="AJ30" s="847"/>
      <c r="AK30" s="914">
        <v>634</v>
      </c>
      <c r="AL30" s="915"/>
      <c r="AM30" s="915"/>
      <c r="AN30" s="915"/>
      <c r="AO30" s="915"/>
      <c r="AP30" s="915" t="s">
        <v>593</v>
      </c>
      <c r="AQ30" s="915"/>
      <c r="AR30" s="915"/>
      <c r="AS30" s="915"/>
      <c r="AT30" s="915"/>
      <c r="AU30" s="915" t="s">
        <v>593</v>
      </c>
      <c r="AV30" s="915"/>
      <c r="AW30" s="915"/>
      <c r="AX30" s="915"/>
      <c r="AY30" s="915"/>
      <c r="AZ30" s="916"/>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402</v>
      </c>
      <c r="C31" s="840"/>
      <c r="D31" s="840"/>
      <c r="E31" s="840"/>
      <c r="F31" s="840"/>
      <c r="G31" s="840"/>
      <c r="H31" s="840"/>
      <c r="I31" s="840"/>
      <c r="J31" s="840"/>
      <c r="K31" s="840"/>
      <c r="L31" s="840"/>
      <c r="M31" s="840"/>
      <c r="N31" s="840"/>
      <c r="O31" s="840"/>
      <c r="P31" s="841"/>
      <c r="Q31" s="842">
        <v>969</v>
      </c>
      <c r="R31" s="843"/>
      <c r="S31" s="843"/>
      <c r="T31" s="843"/>
      <c r="U31" s="843"/>
      <c r="V31" s="843">
        <v>929</v>
      </c>
      <c r="W31" s="843"/>
      <c r="X31" s="843"/>
      <c r="Y31" s="843"/>
      <c r="Z31" s="843"/>
      <c r="AA31" s="843">
        <v>41</v>
      </c>
      <c r="AB31" s="843"/>
      <c r="AC31" s="843"/>
      <c r="AD31" s="843"/>
      <c r="AE31" s="844"/>
      <c r="AF31" s="845">
        <v>2507</v>
      </c>
      <c r="AG31" s="846"/>
      <c r="AH31" s="846"/>
      <c r="AI31" s="846"/>
      <c r="AJ31" s="847"/>
      <c r="AK31" s="914">
        <v>227</v>
      </c>
      <c r="AL31" s="915"/>
      <c r="AM31" s="915"/>
      <c r="AN31" s="915"/>
      <c r="AO31" s="915"/>
      <c r="AP31" s="915">
        <v>2949</v>
      </c>
      <c r="AQ31" s="915"/>
      <c r="AR31" s="915"/>
      <c r="AS31" s="915"/>
      <c r="AT31" s="915"/>
      <c r="AU31" s="915">
        <v>398</v>
      </c>
      <c r="AV31" s="915"/>
      <c r="AW31" s="915"/>
      <c r="AX31" s="915"/>
      <c r="AY31" s="915"/>
      <c r="AZ31" s="916" t="s">
        <v>593</v>
      </c>
      <c r="BA31" s="916"/>
      <c r="BB31" s="916"/>
      <c r="BC31" s="916"/>
      <c r="BD31" s="916"/>
      <c r="BE31" s="912" t="s">
        <v>403</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404</v>
      </c>
      <c r="C32" s="840"/>
      <c r="D32" s="840"/>
      <c r="E32" s="840"/>
      <c r="F32" s="840"/>
      <c r="G32" s="840"/>
      <c r="H32" s="840"/>
      <c r="I32" s="840"/>
      <c r="J32" s="840"/>
      <c r="K32" s="840"/>
      <c r="L32" s="840"/>
      <c r="M32" s="840"/>
      <c r="N32" s="840"/>
      <c r="O32" s="840"/>
      <c r="P32" s="841"/>
      <c r="Q32" s="917">
        <v>1820</v>
      </c>
      <c r="R32" s="846"/>
      <c r="S32" s="846"/>
      <c r="T32" s="846"/>
      <c r="U32" s="918"/>
      <c r="V32" s="844">
        <v>1582</v>
      </c>
      <c r="W32" s="846"/>
      <c r="X32" s="846"/>
      <c r="Y32" s="846"/>
      <c r="Z32" s="918"/>
      <c r="AA32" s="844">
        <v>238</v>
      </c>
      <c r="AB32" s="846"/>
      <c r="AC32" s="846"/>
      <c r="AD32" s="846"/>
      <c r="AE32" s="847"/>
      <c r="AF32" s="845">
        <v>804</v>
      </c>
      <c r="AG32" s="846"/>
      <c r="AH32" s="846"/>
      <c r="AI32" s="846"/>
      <c r="AJ32" s="847"/>
      <c r="AK32" s="919">
        <v>1787</v>
      </c>
      <c r="AL32" s="920"/>
      <c r="AM32" s="920"/>
      <c r="AN32" s="920"/>
      <c r="AO32" s="914"/>
      <c r="AP32" s="921">
        <v>8824</v>
      </c>
      <c r="AQ32" s="920"/>
      <c r="AR32" s="920"/>
      <c r="AS32" s="920"/>
      <c r="AT32" s="914"/>
      <c r="AU32" s="915">
        <v>6998</v>
      </c>
      <c r="AV32" s="915"/>
      <c r="AW32" s="915"/>
      <c r="AX32" s="915"/>
      <c r="AY32" s="915"/>
      <c r="AZ32" s="916" t="s">
        <v>593</v>
      </c>
      <c r="BA32" s="916"/>
      <c r="BB32" s="916"/>
      <c r="BC32" s="916"/>
      <c r="BD32" s="916"/>
      <c r="BE32" s="912" t="s">
        <v>403</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c r="C33" s="840"/>
      <c r="D33" s="840"/>
      <c r="E33" s="840"/>
      <c r="F33" s="840"/>
      <c r="G33" s="840"/>
      <c r="H33" s="840"/>
      <c r="I33" s="840"/>
      <c r="J33" s="840"/>
      <c r="K33" s="840"/>
      <c r="L33" s="840"/>
      <c r="M33" s="840"/>
      <c r="N33" s="840"/>
      <c r="O33" s="840"/>
      <c r="P33" s="841"/>
      <c r="Q33" s="842"/>
      <c r="R33" s="843"/>
      <c r="S33" s="843"/>
      <c r="T33" s="843"/>
      <c r="U33" s="843"/>
      <c r="V33" s="843"/>
      <c r="W33" s="843"/>
      <c r="X33" s="843"/>
      <c r="Y33" s="843"/>
      <c r="Z33" s="843"/>
      <c r="AA33" s="843"/>
      <c r="AB33" s="843"/>
      <c r="AC33" s="843"/>
      <c r="AD33" s="843"/>
      <c r="AE33" s="844"/>
      <c r="AF33" s="845"/>
      <c r="AG33" s="846"/>
      <c r="AH33" s="846"/>
      <c r="AI33" s="846"/>
      <c r="AJ33" s="847"/>
      <c r="AK33" s="914"/>
      <c r="AL33" s="915"/>
      <c r="AM33" s="915"/>
      <c r="AN33" s="915"/>
      <c r="AO33" s="915"/>
      <c r="AP33" s="915"/>
      <c r="AQ33" s="915"/>
      <c r="AR33" s="915"/>
      <c r="AS33" s="915"/>
      <c r="AT33" s="915"/>
      <c r="AU33" s="915"/>
      <c r="AV33" s="915"/>
      <c r="AW33" s="915"/>
      <c r="AX33" s="915"/>
      <c r="AY33" s="915"/>
      <c r="AZ33" s="916"/>
      <c r="BA33" s="916"/>
      <c r="BB33" s="916"/>
      <c r="BC33" s="916"/>
      <c r="BD33" s="916"/>
      <c r="BE33" s="912"/>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22"/>
      <c r="R50" s="923"/>
      <c r="S50" s="923"/>
      <c r="T50" s="923"/>
      <c r="U50" s="923"/>
      <c r="V50" s="923"/>
      <c r="W50" s="923"/>
      <c r="X50" s="923"/>
      <c r="Y50" s="923"/>
      <c r="Z50" s="923"/>
      <c r="AA50" s="923"/>
      <c r="AB50" s="923"/>
      <c r="AC50" s="923"/>
      <c r="AD50" s="923"/>
      <c r="AE50" s="924"/>
      <c r="AF50" s="845"/>
      <c r="AG50" s="846"/>
      <c r="AH50" s="846"/>
      <c r="AI50" s="846"/>
      <c r="AJ50" s="847"/>
      <c r="AK50" s="925"/>
      <c r="AL50" s="923"/>
      <c r="AM50" s="923"/>
      <c r="AN50" s="923"/>
      <c r="AO50" s="923"/>
      <c r="AP50" s="923"/>
      <c r="AQ50" s="923"/>
      <c r="AR50" s="923"/>
      <c r="AS50" s="923"/>
      <c r="AT50" s="923"/>
      <c r="AU50" s="923"/>
      <c r="AV50" s="923"/>
      <c r="AW50" s="923"/>
      <c r="AX50" s="923"/>
      <c r="AY50" s="923"/>
      <c r="AZ50" s="926"/>
      <c r="BA50" s="926"/>
      <c r="BB50" s="926"/>
      <c r="BC50" s="926"/>
      <c r="BD50" s="926"/>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22"/>
      <c r="R51" s="923"/>
      <c r="S51" s="923"/>
      <c r="T51" s="923"/>
      <c r="U51" s="923"/>
      <c r="V51" s="923"/>
      <c r="W51" s="923"/>
      <c r="X51" s="923"/>
      <c r="Y51" s="923"/>
      <c r="Z51" s="923"/>
      <c r="AA51" s="923"/>
      <c r="AB51" s="923"/>
      <c r="AC51" s="923"/>
      <c r="AD51" s="923"/>
      <c r="AE51" s="924"/>
      <c r="AF51" s="845"/>
      <c r="AG51" s="846"/>
      <c r="AH51" s="846"/>
      <c r="AI51" s="846"/>
      <c r="AJ51" s="847"/>
      <c r="AK51" s="925"/>
      <c r="AL51" s="923"/>
      <c r="AM51" s="923"/>
      <c r="AN51" s="923"/>
      <c r="AO51" s="923"/>
      <c r="AP51" s="923"/>
      <c r="AQ51" s="923"/>
      <c r="AR51" s="923"/>
      <c r="AS51" s="923"/>
      <c r="AT51" s="923"/>
      <c r="AU51" s="923"/>
      <c r="AV51" s="923"/>
      <c r="AW51" s="923"/>
      <c r="AX51" s="923"/>
      <c r="AY51" s="923"/>
      <c r="AZ51" s="926"/>
      <c r="BA51" s="926"/>
      <c r="BB51" s="926"/>
      <c r="BC51" s="926"/>
      <c r="BD51" s="926"/>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22"/>
      <c r="R52" s="923"/>
      <c r="S52" s="923"/>
      <c r="T52" s="923"/>
      <c r="U52" s="923"/>
      <c r="V52" s="923"/>
      <c r="W52" s="923"/>
      <c r="X52" s="923"/>
      <c r="Y52" s="923"/>
      <c r="Z52" s="923"/>
      <c r="AA52" s="923"/>
      <c r="AB52" s="923"/>
      <c r="AC52" s="923"/>
      <c r="AD52" s="923"/>
      <c r="AE52" s="924"/>
      <c r="AF52" s="845"/>
      <c r="AG52" s="846"/>
      <c r="AH52" s="846"/>
      <c r="AI52" s="846"/>
      <c r="AJ52" s="847"/>
      <c r="AK52" s="925"/>
      <c r="AL52" s="923"/>
      <c r="AM52" s="923"/>
      <c r="AN52" s="923"/>
      <c r="AO52" s="923"/>
      <c r="AP52" s="923"/>
      <c r="AQ52" s="923"/>
      <c r="AR52" s="923"/>
      <c r="AS52" s="923"/>
      <c r="AT52" s="923"/>
      <c r="AU52" s="923"/>
      <c r="AV52" s="923"/>
      <c r="AW52" s="923"/>
      <c r="AX52" s="923"/>
      <c r="AY52" s="923"/>
      <c r="AZ52" s="926"/>
      <c r="BA52" s="926"/>
      <c r="BB52" s="926"/>
      <c r="BC52" s="926"/>
      <c r="BD52" s="926"/>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22"/>
      <c r="R53" s="923"/>
      <c r="S53" s="923"/>
      <c r="T53" s="923"/>
      <c r="U53" s="923"/>
      <c r="V53" s="923"/>
      <c r="W53" s="923"/>
      <c r="X53" s="923"/>
      <c r="Y53" s="923"/>
      <c r="Z53" s="923"/>
      <c r="AA53" s="923"/>
      <c r="AB53" s="923"/>
      <c r="AC53" s="923"/>
      <c r="AD53" s="923"/>
      <c r="AE53" s="924"/>
      <c r="AF53" s="845"/>
      <c r="AG53" s="846"/>
      <c r="AH53" s="846"/>
      <c r="AI53" s="846"/>
      <c r="AJ53" s="847"/>
      <c r="AK53" s="925"/>
      <c r="AL53" s="923"/>
      <c r="AM53" s="923"/>
      <c r="AN53" s="923"/>
      <c r="AO53" s="923"/>
      <c r="AP53" s="923"/>
      <c r="AQ53" s="923"/>
      <c r="AR53" s="923"/>
      <c r="AS53" s="923"/>
      <c r="AT53" s="923"/>
      <c r="AU53" s="923"/>
      <c r="AV53" s="923"/>
      <c r="AW53" s="923"/>
      <c r="AX53" s="923"/>
      <c r="AY53" s="923"/>
      <c r="AZ53" s="926"/>
      <c r="BA53" s="926"/>
      <c r="BB53" s="926"/>
      <c r="BC53" s="926"/>
      <c r="BD53" s="926"/>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22"/>
      <c r="R54" s="923"/>
      <c r="S54" s="923"/>
      <c r="T54" s="923"/>
      <c r="U54" s="923"/>
      <c r="V54" s="923"/>
      <c r="W54" s="923"/>
      <c r="X54" s="923"/>
      <c r="Y54" s="923"/>
      <c r="Z54" s="923"/>
      <c r="AA54" s="923"/>
      <c r="AB54" s="923"/>
      <c r="AC54" s="923"/>
      <c r="AD54" s="923"/>
      <c r="AE54" s="924"/>
      <c r="AF54" s="845"/>
      <c r="AG54" s="846"/>
      <c r="AH54" s="846"/>
      <c r="AI54" s="846"/>
      <c r="AJ54" s="847"/>
      <c r="AK54" s="925"/>
      <c r="AL54" s="923"/>
      <c r="AM54" s="923"/>
      <c r="AN54" s="923"/>
      <c r="AO54" s="923"/>
      <c r="AP54" s="923"/>
      <c r="AQ54" s="923"/>
      <c r="AR54" s="923"/>
      <c r="AS54" s="923"/>
      <c r="AT54" s="923"/>
      <c r="AU54" s="923"/>
      <c r="AV54" s="923"/>
      <c r="AW54" s="923"/>
      <c r="AX54" s="923"/>
      <c r="AY54" s="923"/>
      <c r="AZ54" s="926"/>
      <c r="BA54" s="926"/>
      <c r="BB54" s="926"/>
      <c r="BC54" s="926"/>
      <c r="BD54" s="926"/>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22"/>
      <c r="R55" s="923"/>
      <c r="S55" s="923"/>
      <c r="T55" s="923"/>
      <c r="U55" s="923"/>
      <c r="V55" s="923"/>
      <c r="W55" s="923"/>
      <c r="X55" s="923"/>
      <c r="Y55" s="923"/>
      <c r="Z55" s="923"/>
      <c r="AA55" s="923"/>
      <c r="AB55" s="923"/>
      <c r="AC55" s="923"/>
      <c r="AD55" s="923"/>
      <c r="AE55" s="924"/>
      <c r="AF55" s="845"/>
      <c r="AG55" s="846"/>
      <c r="AH55" s="846"/>
      <c r="AI55" s="846"/>
      <c r="AJ55" s="847"/>
      <c r="AK55" s="925"/>
      <c r="AL55" s="923"/>
      <c r="AM55" s="923"/>
      <c r="AN55" s="923"/>
      <c r="AO55" s="923"/>
      <c r="AP55" s="923"/>
      <c r="AQ55" s="923"/>
      <c r="AR55" s="923"/>
      <c r="AS55" s="923"/>
      <c r="AT55" s="923"/>
      <c r="AU55" s="923"/>
      <c r="AV55" s="923"/>
      <c r="AW55" s="923"/>
      <c r="AX55" s="923"/>
      <c r="AY55" s="923"/>
      <c r="AZ55" s="926"/>
      <c r="BA55" s="926"/>
      <c r="BB55" s="926"/>
      <c r="BC55" s="926"/>
      <c r="BD55" s="926"/>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22"/>
      <c r="R56" s="923"/>
      <c r="S56" s="923"/>
      <c r="T56" s="923"/>
      <c r="U56" s="923"/>
      <c r="V56" s="923"/>
      <c r="W56" s="923"/>
      <c r="X56" s="923"/>
      <c r="Y56" s="923"/>
      <c r="Z56" s="923"/>
      <c r="AA56" s="923"/>
      <c r="AB56" s="923"/>
      <c r="AC56" s="923"/>
      <c r="AD56" s="923"/>
      <c r="AE56" s="924"/>
      <c r="AF56" s="845"/>
      <c r="AG56" s="846"/>
      <c r="AH56" s="846"/>
      <c r="AI56" s="846"/>
      <c r="AJ56" s="847"/>
      <c r="AK56" s="925"/>
      <c r="AL56" s="923"/>
      <c r="AM56" s="923"/>
      <c r="AN56" s="923"/>
      <c r="AO56" s="923"/>
      <c r="AP56" s="923"/>
      <c r="AQ56" s="923"/>
      <c r="AR56" s="923"/>
      <c r="AS56" s="923"/>
      <c r="AT56" s="923"/>
      <c r="AU56" s="923"/>
      <c r="AV56" s="923"/>
      <c r="AW56" s="923"/>
      <c r="AX56" s="923"/>
      <c r="AY56" s="923"/>
      <c r="AZ56" s="926"/>
      <c r="BA56" s="926"/>
      <c r="BB56" s="926"/>
      <c r="BC56" s="926"/>
      <c r="BD56" s="926"/>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22"/>
      <c r="R57" s="923"/>
      <c r="S57" s="923"/>
      <c r="T57" s="923"/>
      <c r="U57" s="923"/>
      <c r="V57" s="923"/>
      <c r="W57" s="923"/>
      <c r="X57" s="923"/>
      <c r="Y57" s="923"/>
      <c r="Z57" s="923"/>
      <c r="AA57" s="923"/>
      <c r="AB57" s="923"/>
      <c r="AC57" s="923"/>
      <c r="AD57" s="923"/>
      <c r="AE57" s="924"/>
      <c r="AF57" s="845"/>
      <c r="AG57" s="846"/>
      <c r="AH57" s="846"/>
      <c r="AI57" s="846"/>
      <c r="AJ57" s="847"/>
      <c r="AK57" s="925"/>
      <c r="AL57" s="923"/>
      <c r="AM57" s="923"/>
      <c r="AN57" s="923"/>
      <c r="AO57" s="923"/>
      <c r="AP57" s="923"/>
      <c r="AQ57" s="923"/>
      <c r="AR57" s="923"/>
      <c r="AS57" s="923"/>
      <c r="AT57" s="923"/>
      <c r="AU57" s="923"/>
      <c r="AV57" s="923"/>
      <c r="AW57" s="923"/>
      <c r="AX57" s="923"/>
      <c r="AY57" s="923"/>
      <c r="AZ57" s="926"/>
      <c r="BA57" s="926"/>
      <c r="BB57" s="926"/>
      <c r="BC57" s="926"/>
      <c r="BD57" s="926"/>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22"/>
      <c r="R58" s="923"/>
      <c r="S58" s="923"/>
      <c r="T58" s="923"/>
      <c r="U58" s="923"/>
      <c r="V58" s="923"/>
      <c r="W58" s="923"/>
      <c r="X58" s="923"/>
      <c r="Y58" s="923"/>
      <c r="Z58" s="923"/>
      <c r="AA58" s="923"/>
      <c r="AB58" s="923"/>
      <c r="AC58" s="923"/>
      <c r="AD58" s="923"/>
      <c r="AE58" s="924"/>
      <c r="AF58" s="845"/>
      <c r="AG58" s="846"/>
      <c r="AH58" s="846"/>
      <c r="AI58" s="846"/>
      <c r="AJ58" s="847"/>
      <c r="AK58" s="925"/>
      <c r="AL58" s="923"/>
      <c r="AM58" s="923"/>
      <c r="AN58" s="923"/>
      <c r="AO58" s="923"/>
      <c r="AP58" s="923"/>
      <c r="AQ58" s="923"/>
      <c r="AR58" s="923"/>
      <c r="AS58" s="923"/>
      <c r="AT58" s="923"/>
      <c r="AU58" s="923"/>
      <c r="AV58" s="923"/>
      <c r="AW58" s="923"/>
      <c r="AX58" s="923"/>
      <c r="AY58" s="923"/>
      <c r="AZ58" s="926"/>
      <c r="BA58" s="926"/>
      <c r="BB58" s="926"/>
      <c r="BC58" s="926"/>
      <c r="BD58" s="926"/>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22"/>
      <c r="R59" s="923"/>
      <c r="S59" s="923"/>
      <c r="T59" s="923"/>
      <c r="U59" s="923"/>
      <c r="V59" s="923"/>
      <c r="W59" s="923"/>
      <c r="X59" s="923"/>
      <c r="Y59" s="923"/>
      <c r="Z59" s="923"/>
      <c r="AA59" s="923"/>
      <c r="AB59" s="923"/>
      <c r="AC59" s="923"/>
      <c r="AD59" s="923"/>
      <c r="AE59" s="924"/>
      <c r="AF59" s="845"/>
      <c r="AG59" s="846"/>
      <c r="AH59" s="846"/>
      <c r="AI59" s="846"/>
      <c r="AJ59" s="847"/>
      <c r="AK59" s="925"/>
      <c r="AL59" s="923"/>
      <c r="AM59" s="923"/>
      <c r="AN59" s="923"/>
      <c r="AO59" s="923"/>
      <c r="AP59" s="923"/>
      <c r="AQ59" s="923"/>
      <c r="AR59" s="923"/>
      <c r="AS59" s="923"/>
      <c r="AT59" s="923"/>
      <c r="AU59" s="923"/>
      <c r="AV59" s="923"/>
      <c r="AW59" s="923"/>
      <c r="AX59" s="923"/>
      <c r="AY59" s="923"/>
      <c r="AZ59" s="926"/>
      <c r="BA59" s="926"/>
      <c r="BB59" s="926"/>
      <c r="BC59" s="926"/>
      <c r="BD59" s="926"/>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22"/>
      <c r="R60" s="923"/>
      <c r="S60" s="923"/>
      <c r="T60" s="923"/>
      <c r="U60" s="923"/>
      <c r="V60" s="923"/>
      <c r="W60" s="923"/>
      <c r="X60" s="923"/>
      <c r="Y60" s="923"/>
      <c r="Z60" s="923"/>
      <c r="AA60" s="923"/>
      <c r="AB60" s="923"/>
      <c r="AC60" s="923"/>
      <c r="AD60" s="923"/>
      <c r="AE60" s="924"/>
      <c r="AF60" s="845"/>
      <c r="AG60" s="846"/>
      <c r="AH60" s="846"/>
      <c r="AI60" s="846"/>
      <c r="AJ60" s="847"/>
      <c r="AK60" s="925"/>
      <c r="AL60" s="923"/>
      <c r="AM60" s="923"/>
      <c r="AN60" s="923"/>
      <c r="AO60" s="923"/>
      <c r="AP60" s="923"/>
      <c r="AQ60" s="923"/>
      <c r="AR60" s="923"/>
      <c r="AS60" s="923"/>
      <c r="AT60" s="923"/>
      <c r="AU60" s="923"/>
      <c r="AV60" s="923"/>
      <c r="AW60" s="923"/>
      <c r="AX60" s="923"/>
      <c r="AY60" s="923"/>
      <c r="AZ60" s="926"/>
      <c r="BA60" s="926"/>
      <c r="BB60" s="926"/>
      <c r="BC60" s="926"/>
      <c r="BD60" s="926"/>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22"/>
      <c r="R61" s="923"/>
      <c r="S61" s="923"/>
      <c r="T61" s="923"/>
      <c r="U61" s="923"/>
      <c r="V61" s="923"/>
      <c r="W61" s="923"/>
      <c r="X61" s="923"/>
      <c r="Y61" s="923"/>
      <c r="Z61" s="923"/>
      <c r="AA61" s="923"/>
      <c r="AB61" s="923"/>
      <c r="AC61" s="923"/>
      <c r="AD61" s="923"/>
      <c r="AE61" s="924"/>
      <c r="AF61" s="845"/>
      <c r="AG61" s="846"/>
      <c r="AH61" s="846"/>
      <c r="AI61" s="846"/>
      <c r="AJ61" s="847"/>
      <c r="AK61" s="925"/>
      <c r="AL61" s="923"/>
      <c r="AM61" s="923"/>
      <c r="AN61" s="923"/>
      <c r="AO61" s="923"/>
      <c r="AP61" s="923"/>
      <c r="AQ61" s="923"/>
      <c r="AR61" s="923"/>
      <c r="AS61" s="923"/>
      <c r="AT61" s="923"/>
      <c r="AU61" s="923"/>
      <c r="AV61" s="923"/>
      <c r="AW61" s="923"/>
      <c r="AX61" s="923"/>
      <c r="AY61" s="923"/>
      <c r="AZ61" s="926"/>
      <c r="BA61" s="926"/>
      <c r="BB61" s="926"/>
      <c r="BC61" s="926"/>
      <c r="BD61" s="926"/>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22"/>
      <c r="R62" s="923"/>
      <c r="S62" s="923"/>
      <c r="T62" s="923"/>
      <c r="U62" s="923"/>
      <c r="V62" s="923"/>
      <c r="W62" s="923"/>
      <c r="X62" s="923"/>
      <c r="Y62" s="923"/>
      <c r="Z62" s="923"/>
      <c r="AA62" s="923"/>
      <c r="AB62" s="923"/>
      <c r="AC62" s="923"/>
      <c r="AD62" s="923"/>
      <c r="AE62" s="924"/>
      <c r="AF62" s="845"/>
      <c r="AG62" s="846"/>
      <c r="AH62" s="846"/>
      <c r="AI62" s="846"/>
      <c r="AJ62" s="847"/>
      <c r="AK62" s="925"/>
      <c r="AL62" s="923"/>
      <c r="AM62" s="923"/>
      <c r="AN62" s="923"/>
      <c r="AO62" s="923"/>
      <c r="AP62" s="923"/>
      <c r="AQ62" s="923"/>
      <c r="AR62" s="923"/>
      <c r="AS62" s="923"/>
      <c r="AT62" s="923"/>
      <c r="AU62" s="923"/>
      <c r="AV62" s="923"/>
      <c r="AW62" s="923"/>
      <c r="AX62" s="923"/>
      <c r="AY62" s="923"/>
      <c r="AZ62" s="926"/>
      <c r="BA62" s="926"/>
      <c r="BB62" s="926"/>
      <c r="BC62" s="926"/>
      <c r="BD62" s="926"/>
      <c r="BE62" s="912"/>
      <c r="BF62" s="912"/>
      <c r="BG62" s="912"/>
      <c r="BH62" s="912"/>
      <c r="BI62" s="913"/>
      <c r="BJ62" s="934" t="s">
        <v>405</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387</v>
      </c>
      <c r="B63" s="874" t="s">
        <v>406</v>
      </c>
      <c r="C63" s="875"/>
      <c r="D63" s="875"/>
      <c r="E63" s="875"/>
      <c r="F63" s="875"/>
      <c r="G63" s="875"/>
      <c r="H63" s="875"/>
      <c r="I63" s="875"/>
      <c r="J63" s="875"/>
      <c r="K63" s="875"/>
      <c r="L63" s="875"/>
      <c r="M63" s="875"/>
      <c r="N63" s="875"/>
      <c r="O63" s="875"/>
      <c r="P63" s="876"/>
      <c r="Q63" s="927"/>
      <c r="R63" s="928"/>
      <c r="S63" s="928"/>
      <c r="T63" s="928"/>
      <c r="U63" s="928"/>
      <c r="V63" s="928"/>
      <c r="W63" s="928"/>
      <c r="X63" s="928"/>
      <c r="Y63" s="928"/>
      <c r="Z63" s="928"/>
      <c r="AA63" s="928"/>
      <c r="AB63" s="928"/>
      <c r="AC63" s="928"/>
      <c r="AD63" s="928"/>
      <c r="AE63" s="929"/>
      <c r="AF63" s="930">
        <v>3699</v>
      </c>
      <c r="AG63" s="931"/>
      <c r="AH63" s="931"/>
      <c r="AI63" s="931"/>
      <c r="AJ63" s="932"/>
      <c r="AK63" s="933"/>
      <c r="AL63" s="928"/>
      <c r="AM63" s="928"/>
      <c r="AN63" s="928"/>
      <c r="AO63" s="928"/>
      <c r="AP63" s="931">
        <v>11773</v>
      </c>
      <c r="AQ63" s="931"/>
      <c r="AR63" s="931"/>
      <c r="AS63" s="931"/>
      <c r="AT63" s="931"/>
      <c r="AU63" s="931">
        <v>7396</v>
      </c>
      <c r="AV63" s="931"/>
      <c r="AW63" s="931"/>
      <c r="AX63" s="931"/>
      <c r="AY63" s="931"/>
      <c r="AZ63" s="935"/>
      <c r="BA63" s="935"/>
      <c r="BB63" s="935"/>
      <c r="BC63" s="935"/>
      <c r="BD63" s="935"/>
      <c r="BE63" s="936"/>
      <c r="BF63" s="936"/>
      <c r="BG63" s="936"/>
      <c r="BH63" s="936"/>
      <c r="BI63" s="937"/>
      <c r="BJ63" s="938" t="s">
        <v>407</v>
      </c>
      <c r="BK63" s="939"/>
      <c r="BL63" s="939"/>
      <c r="BM63" s="939"/>
      <c r="BN63" s="940"/>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408</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409</v>
      </c>
      <c r="B66" s="825"/>
      <c r="C66" s="825"/>
      <c r="D66" s="825"/>
      <c r="E66" s="825"/>
      <c r="F66" s="825"/>
      <c r="G66" s="825"/>
      <c r="H66" s="825"/>
      <c r="I66" s="825"/>
      <c r="J66" s="825"/>
      <c r="K66" s="825"/>
      <c r="L66" s="825"/>
      <c r="M66" s="825"/>
      <c r="N66" s="825"/>
      <c r="O66" s="825"/>
      <c r="P66" s="826"/>
      <c r="Q66" s="801" t="s">
        <v>410</v>
      </c>
      <c r="R66" s="802"/>
      <c r="S66" s="802"/>
      <c r="T66" s="802"/>
      <c r="U66" s="803"/>
      <c r="V66" s="801" t="s">
        <v>411</v>
      </c>
      <c r="W66" s="802"/>
      <c r="X66" s="802"/>
      <c r="Y66" s="802"/>
      <c r="Z66" s="803"/>
      <c r="AA66" s="801" t="s">
        <v>393</v>
      </c>
      <c r="AB66" s="802"/>
      <c r="AC66" s="802"/>
      <c r="AD66" s="802"/>
      <c r="AE66" s="803"/>
      <c r="AF66" s="941" t="s">
        <v>394</v>
      </c>
      <c r="AG66" s="897"/>
      <c r="AH66" s="897"/>
      <c r="AI66" s="897"/>
      <c r="AJ66" s="942"/>
      <c r="AK66" s="801" t="s">
        <v>412</v>
      </c>
      <c r="AL66" s="825"/>
      <c r="AM66" s="825"/>
      <c r="AN66" s="825"/>
      <c r="AO66" s="826"/>
      <c r="AP66" s="801" t="s">
        <v>396</v>
      </c>
      <c r="AQ66" s="802"/>
      <c r="AR66" s="802"/>
      <c r="AS66" s="802"/>
      <c r="AT66" s="803"/>
      <c r="AU66" s="801" t="s">
        <v>413</v>
      </c>
      <c r="AV66" s="802"/>
      <c r="AW66" s="802"/>
      <c r="AX66" s="802"/>
      <c r="AY66" s="803"/>
      <c r="AZ66" s="801" t="s">
        <v>375</v>
      </c>
      <c r="BA66" s="802"/>
      <c r="BB66" s="802"/>
      <c r="BC66" s="802"/>
      <c r="BD66" s="813"/>
      <c r="BE66" s="266"/>
      <c r="BF66" s="266"/>
      <c r="BG66" s="266"/>
      <c r="BH66" s="266"/>
      <c r="BI66" s="266"/>
      <c r="BJ66" s="266"/>
      <c r="BK66" s="266"/>
      <c r="BL66" s="266"/>
      <c r="BM66" s="266"/>
      <c r="BN66" s="266"/>
      <c r="BO66" s="266"/>
      <c r="BP66" s="266"/>
      <c r="BQ66" s="263">
        <v>60</v>
      </c>
      <c r="BR66" s="268"/>
      <c r="BS66" s="952"/>
      <c r="BT66" s="953"/>
      <c r="BU66" s="953"/>
      <c r="BV66" s="953"/>
      <c r="BW66" s="953"/>
      <c r="BX66" s="953"/>
      <c r="BY66" s="953"/>
      <c r="BZ66" s="953"/>
      <c r="CA66" s="953"/>
      <c r="CB66" s="953"/>
      <c r="CC66" s="953"/>
      <c r="CD66" s="953"/>
      <c r="CE66" s="953"/>
      <c r="CF66" s="953"/>
      <c r="CG66" s="954"/>
      <c r="CH66" s="949"/>
      <c r="CI66" s="950"/>
      <c r="CJ66" s="950"/>
      <c r="CK66" s="950"/>
      <c r="CL66" s="951"/>
      <c r="CM66" s="949"/>
      <c r="CN66" s="950"/>
      <c r="CO66" s="950"/>
      <c r="CP66" s="950"/>
      <c r="CQ66" s="951"/>
      <c r="CR66" s="949"/>
      <c r="CS66" s="950"/>
      <c r="CT66" s="950"/>
      <c r="CU66" s="950"/>
      <c r="CV66" s="951"/>
      <c r="CW66" s="949"/>
      <c r="CX66" s="950"/>
      <c r="CY66" s="950"/>
      <c r="CZ66" s="950"/>
      <c r="DA66" s="951"/>
      <c r="DB66" s="949"/>
      <c r="DC66" s="950"/>
      <c r="DD66" s="950"/>
      <c r="DE66" s="950"/>
      <c r="DF66" s="951"/>
      <c r="DG66" s="949"/>
      <c r="DH66" s="950"/>
      <c r="DI66" s="950"/>
      <c r="DJ66" s="950"/>
      <c r="DK66" s="951"/>
      <c r="DL66" s="949"/>
      <c r="DM66" s="950"/>
      <c r="DN66" s="950"/>
      <c r="DO66" s="950"/>
      <c r="DP66" s="951"/>
      <c r="DQ66" s="949"/>
      <c r="DR66" s="950"/>
      <c r="DS66" s="950"/>
      <c r="DT66" s="950"/>
      <c r="DU66" s="951"/>
      <c r="DV66" s="946"/>
      <c r="DW66" s="947"/>
      <c r="DX66" s="947"/>
      <c r="DY66" s="947"/>
      <c r="DZ66" s="948"/>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43"/>
      <c r="AG67" s="900"/>
      <c r="AH67" s="900"/>
      <c r="AI67" s="900"/>
      <c r="AJ67" s="944"/>
      <c r="AK67" s="945"/>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52"/>
      <c r="BT67" s="953"/>
      <c r="BU67" s="953"/>
      <c r="BV67" s="953"/>
      <c r="BW67" s="953"/>
      <c r="BX67" s="953"/>
      <c r="BY67" s="953"/>
      <c r="BZ67" s="953"/>
      <c r="CA67" s="953"/>
      <c r="CB67" s="953"/>
      <c r="CC67" s="953"/>
      <c r="CD67" s="953"/>
      <c r="CE67" s="953"/>
      <c r="CF67" s="953"/>
      <c r="CG67" s="954"/>
      <c r="CH67" s="949"/>
      <c r="CI67" s="950"/>
      <c r="CJ67" s="950"/>
      <c r="CK67" s="950"/>
      <c r="CL67" s="951"/>
      <c r="CM67" s="949"/>
      <c r="CN67" s="950"/>
      <c r="CO67" s="950"/>
      <c r="CP67" s="950"/>
      <c r="CQ67" s="951"/>
      <c r="CR67" s="949"/>
      <c r="CS67" s="950"/>
      <c r="CT67" s="950"/>
      <c r="CU67" s="950"/>
      <c r="CV67" s="951"/>
      <c r="CW67" s="949"/>
      <c r="CX67" s="950"/>
      <c r="CY67" s="950"/>
      <c r="CZ67" s="950"/>
      <c r="DA67" s="951"/>
      <c r="DB67" s="949"/>
      <c r="DC67" s="950"/>
      <c r="DD67" s="950"/>
      <c r="DE67" s="950"/>
      <c r="DF67" s="951"/>
      <c r="DG67" s="949"/>
      <c r="DH67" s="950"/>
      <c r="DI67" s="950"/>
      <c r="DJ67" s="950"/>
      <c r="DK67" s="951"/>
      <c r="DL67" s="949"/>
      <c r="DM67" s="950"/>
      <c r="DN67" s="950"/>
      <c r="DO67" s="950"/>
      <c r="DP67" s="951"/>
      <c r="DQ67" s="949"/>
      <c r="DR67" s="950"/>
      <c r="DS67" s="950"/>
      <c r="DT67" s="950"/>
      <c r="DU67" s="951"/>
      <c r="DV67" s="946"/>
      <c r="DW67" s="947"/>
      <c r="DX67" s="947"/>
      <c r="DY67" s="947"/>
      <c r="DZ67" s="948"/>
      <c r="EA67" s="247"/>
    </row>
    <row r="68" spans="1:131" s="248" customFormat="1" ht="26.25" customHeight="1" thickTop="1" x14ac:dyDescent="0.15">
      <c r="A68" s="259">
        <v>1</v>
      </c>
      <c r="B68" s="958" t="s">
        <v>577</v>
      </c>
      <c r="C68" s="959"/>
      <c r="D68" s="959"/>
      <c r="E68" s="959"/>
      <c r="F68" s="959"/>
      <c r="G68" s="959"/>
      <c r="H68" s="959"/>
      <c r="I68" s="959"/>
      <c r="J68" s="959"/>
      <c r="K68" s="959"/>
      <c r="L68" s="959"/>
      <c r="M68" s="959"/>
      <c r="N68" s="959"/>
      <c r="O68" s="959"/>
      <c r="P68" s="960"/>
      <c r="Q68" s="961">
        <v>303</v>
      </c>
      <c r="R68" s="955"/>
      <c r="S68" s="955"/>
      <c r="T68" s="955"/>
      <c r="U68" s="955"/>
      <c r="V68" s="955">
        <v>284</v>
      </c>
      <c r="W68" s="955"/>
      <c r="X68" s="955"/>
      <c r="Y68" s="955"/>
      <c r="Z68" s="955"/>
      <c r="AA68" s="955">
        <v>19</v>
      </c>
      <c r="AB68" s="955"/>
      <c r="AC68" s="955"/>
      <c r="AD68" s="955"/>
      <c r="AE68" s="955"/>
      <c r="AF68" s="955">
        <v>19</v>
      </c>
      <c r="AG68" s="955"/>
      <c r="AH68" s="955"/>
      <c r="AI68" s="955"/>
      <c r="AJ68" s="955"/>
      <c r="AK68" s="955">
        <v>88</v>
      </c>
      <c r="AL68" s="955"/>
      <c r="AM68" s="955"/>
      <c r="AN68" s="955"/>
      <c r="AO68" s="955"/>
      <c r="AP68" s="955" t="s">
        <v>594</v>
      </c>
      <c r="AQ68" s="955"/>
      <c r="AR68" s="955"/>
      <c r="AS68" s="955"/>
      <c r="AT68" s="955"/>
      <c r="AU68" s="955" t="s">
        <v>593</v>
      </c>
      <c r="AV68" s="955"/>
      <c r="AW68" s="955"/>
      <c r="AX68" s="955"/>
      <c r="AY68" s="955"/>
      <c r="AZ68" s="956"/>
      <c r="BA68" s="956"/>
      <c r="BB68" s="956"/>
      <c r="BC68" s="956"/>
      <c r="BD68" s="957"/>
      <c r="BE68" s="266"/>
      <c r="BF68" s="266"/>
      <c r="BG68" s="266"/>
      <c r="BH68" s="266"/>
      <c r="BI68" s="266"/>
      <c r="BJ68" s="266"/>
      <c r="BK68" s="266"/>
      <c r="BL68" s="266"/>
      <c r="BM68" s="266"/>
      <c r="BN68" s="266"/>
      <c r="BO68" s="266"/>
      <c r="BP68" s="266"/>
      <c r="BQ68" s="263">
        <v>62</v>
      </c>
      <c r="BR68" s="268"/>
      <c r="BS68" s="952"/>
      <c r="BT68" s="953"/>
      <c r="BU68" s="953"/>
      <c r="BV68" s="953"/>
      <c r="BW68" s="953"/>
      <c r="BX68" s="953"/>
      <c r="BY68" s="953"/>
      <c r="BZ68" s="953"/>
      <c r="CA68" s="953"/>
      <c r="CB68" s="953"/>
      <c r="CC68" s="953"/>
      <c r="CD68" s="953"/>
      <c r="CE68" s="953"/>
      <c r="CF68" s="953"/>
      <c r="CG68" s="954"/>
      <c r="CH68" s="949"/>
      <c r="CI68" s="950"/>
      <c r="CJ68" s="950"/>
      <c r="CK68" s="950"/>
      <c r="CL68" s="951"/>
      <c r="CM68" s="949"/>
      <c r="CN68" s="950"/>
      <c r="CO68" s="950"/>
      <c r="CP68" s="950"/>
      <c r="CQ68" s="951"/>
      <c r="CR68" s="949"/>
      <c r="CS68" s="950"/>
      <c r="CT68" s="950"/>
      <c r="CU68" s="950"/>
      <c r="CV68" s="951"/>
      <c r="CW68" s="949"/>
      <c r="CX68" s="950"/>
      <c r="CY68" s="950"/>
      <c r="CZ68" s="950"/>
      <c r="DA68" s="951"/>
      <c r="DB68" s="949"/>
      <c r="DC68" s="950"/>
      <c r="DD68" s="950"/>
      <c r="DE68" s="950"/>
      <c r="DF68" s="951"/>
      <c r="DG68" s="949"/>
      <c r="DH68" s="950"/>
      <c r="DI68" s="950"/>
      <c r="DJ68" s="950"/>
      <c r="DK68" s="951"/>
      <c r="DL68" s="949"/>
      <c r="DM68" s="950"/>
      <c r="DN68" s="950"/>
      <c r="DO68" s="950"/>
      <c r="DP68" s="951"/>
      <c r="DQ68" s="949"/>
      <c r="DR68" s="950"/>
      <c r="DS68" s="950"/>
      <c r="DT68" s="950"/>
      <c r="DU68" s="951"/>
      <c r="DV68" s="946"/>
      <c r="DW68" s="947"/>
      <c r="DX68" s="947"/>
      <c r="DY68" s="947"/>
      <c r="DZ68" s="948"/>
      <c r="EA68" s="247"/>
    </row>
    <row r="69" spans="1:131" s="248" customFormat="1" ht="26.25" customHeight="1" x14ac:dyDescent="0.15">
      <c r="A69" s="262">
        <v>2</v>
      </c>
      <c r="B69" s="962" t="s">
        <v>580</v>
      </c>
      <c r="C69" s="963"/>
      <c r="D69" s="963"/>
      <c r="E69" s="963"/>
      <c r="F69" s="963"/>
      <c r="G69" s="963"/>
      <c r="H69" s="963"/>
      <c r="I69" s="963"/>
      <c r="J69" s="963"/>
      <c r="K69" s="963"/>
      <c r="L69" s="963"/>
      <c r="M69" s="963"/>
      <c r="N69" s="963"/>
      <c r="O69" s="963"/>
      <c r="P69" s="964"/>
      <c r="Q69" s="965">
        <v>66</v>
      </c>
      <c r="R69" s="915"/>
      <c r="S69" s="915"/>
      <c r="T69" s="915"/>
      <c r="U69" s="915"/>
      <c r="V69" s="915">
        <v>65</v>
      </c>
      <c r="W69" s="915"/>
      <c r="X69" s="915"/>
      <c r="Y69" s="915"/>
      <c r="Z69" s="915"/>
      <c r="AA69" s="915">
        <v>1</v>
      </c>
      <c r="AB69" s="915"/>
      <c r="AC69" s="915"/>
      <c r="AD69" s="915"/>
      <c r="AE69" s="915"/>
      <c r="AF69" s="915">
        <v>1</v>
      </c>
      <c r="AG69" s="915"/>
      <c r="AH69" s="915"/>
      <c r="AI69" s="915"/>
      <c r="AJ69" s="915"/>
      <c r="AK69" s="915">
        <v>27</v>
      </c>
      <c r="AL69" s="915"/>
      <c r="AM69" s="915"/>
      <c r="AN69" s="915"/>
      <c r="AO69" s="915"/>
      <c r="AP69" s="915" t="s">
        <v>593</v>
      </c>
      <c r="AQ69" s="915"/>
      <c r="AR69" s="915"/>
      <c r="AS69" s="915"/>
      <c r="AT69" s="915"/>
      <c r="AU69" s="915" t="s">
        <v>596</v>
      </c>
      <c r="AV69" s="915"/>
      <c r="AW69" s="915"/>
      <c r="AX69" s="915"/>
      <c r="AY69" s="915"/>
      <c r="AZ69" s="966"/>
      <c r="BA69" s="966"/>
      <c r="BB69" s="966"/>
      <c r="BC69" s="966"/>
      <c r="BD69" s="967"/>
      <c r="BE69" s="266"/>
      <c r="BF69" s="266"/>
      <c r="BG69" s="266"/>
      <c r="BH69" s="266"/>
      <c r="BI69" s="266"/>
      <c r="BJ69" s="266"/>
      <c r="BK69" s="266"/>
      <c r="BL69" s="266"/>
      <c r="BM69" s="266"/>
      <c r="BN69" s="266"/>
      <c r="BO69" s="266"/>
      <c r="BP69" s="266"/>
      <c r="BQ69" s="263">
        <v>63</v>
      </c>
      <c r="BR69" s="268"/>
      <c r="BS69" s="952"/>
      <c r="BT69" s="953"/>
      <c r="BU69" s="953"/>
      <c r="BV69" s="953"/>
      <c r="BW69" s="953"/>
      <c r="BX69" s="953"/>
      <c r="BY69" s="953"/>
      <c r="BZ69" s="953"/>
      <c r="CA69" s="953"/>
      <c r="CB69" s="953"/>
      <c r="CC69" s="953"/>
      <c r="CD69" s="953"/>
      <c r="CE69" s="953"/>
      <c r="CF69" s="953"/>
      <c r="CG69" s="954"/>
      <c r="CH69" s="949"/>
      <c r="CI69" s="950"/>
      <c r="CJ69" s="950"/>
      <c r="CK69" s="950"/>
      <c r="CL69" s="951"/>
      <c r="CM69" s="949"/>
      <c r="CN69" s="950"/>
      <c r="CO69" s="950"/>
      <c r="CP69" s="950"/>
      <c r="CQ69" s="951"/>
      <c r="CR69" s="949"/>
      <c r="CS69" s="950"/>
      <c r="CT69" s="950"/>
      <c r="CU69" s="950"/>
      <c r="CV69" s="951"/>
      <c r="CW69" s="949"/>
      <c r="CX69" s="950"/>
      <c r="CY69" s="950"/>
      <c r="CZ69" s="950"/>
      <c r="DA69" s="951"/>
      <c r="DB69" s="949"/>
      <c r="DC69" s="950"/>
      <c r="DD69" s="950"/>
      <c r="DE69" s="950"/>
      <c r="DF69" s="951"/>
      <c r="DG69" s="949"/>
      <c r="DH69" s="950"/>
      <c r="DI69" s="950"/>
      <c r="DJ69" s="950"/>
      <c r="DK69" s="951"/>
      <c r="DL69" s="949"/>
      <c r="DM69" s="950"/>
      <c r="DN69" s="950"/>
      <c r="DO69" s="950"/>
      <c r="DP69" s="951"/>
      <c r="DQ69" s="949"/>
      <c r="DR69" s="950"/>
      <c r="DS69" s="950"/>
      <c r="DT69" s="950"/>
      <c r="DU69" s="951"/>
      <c r="DV69" s="946"/>
      <c r="DW69" s="947"/>
      <c r="DX69" s="947"/>
      <c r="DY69" s="947"/>
      <c r="DZ69" s="948"/>
      <c r="EA69" s="247"/>
    </row>
    <row r="70" spans="1:131" s="248" customFormat="1" ht="26.25" customHeight="1" x14ac:dyDescent="0.15">
      <c r="A70" s="262">
        <v>3</v>
      </c>
      <c r="B70" s="962" t="s">
        <v>579</v>
      </c>
      <c r="C70" s="963"/>
      <c r="D70" s="963"/>
      <c r="E70" s="963"/>
      <c r="F70" s="963"/>
      <c r="G70" s="963"/>
      <c r="H70" s="963"/>
      <c r="I70" s="963"/>
      <c r="J70" s="963"/>
      <c r="K70" s="963"/>
      <c r="L70" s="963"/>
      <c r="M70" s="963"/>
      <c r="N70" s="963"/>
      <c r="O70" s="963"/>
      <c r="P70" s="964"/>
      <c r="Q70" s="965">
        <v>895</v>
      </c>
      <c r="R70" s="915"/>
      <c r="S70" s="915"/>
      <c r="T70" s="915"/>
      <c r="U70" s="915"/>
      <c r="V70" s="915">
        <v>894</v>
      </c>
      <c r="W70" s="915"/>
      <c r="X70" s="915"/>
      <c r="Y70" s="915"/>
      <c r="Z70" s="915"/>
      <c r="AA70" s="915">
        <v>1</v>
      </c>
      <c r="AB70" s="915"/>
      <c r="AC70" s="915"/>
      <c r="AD70" s="915"/>
      <c r="AE70" s="915"/>
      <c r="AF70" s="915">
        <v>1</v>
      </c>
      <c r="AG70" s="915"/>
      <c r="AH70" s="915"/>
      <c r="AI70" s="915"/>
      <c r="AJ70" s="915"/>
      <c r="AK70" s="915" t="s">
        <v>593</v>
      </c>
      <c r="AL70" s="915"/>
      <c r="AM70" s="915"/>
      <c r="AN70" s="915"/>
      <c r="AO70" s="915"/>
      <c r="AP70" s="915" t="s">
        <v>593</v>
      </c>
      <c r="AQ70" s="915"/>
      <c r="AR70" s="915"/>
      <c r="AS70" s="915"/>
      <c r="AT70" s="915"/>
      <c r="AU70" s="915" t="s">
        <v>593</v>
      </c>
      <c r="AV70" s="915"/>
      <c r="AW70" s="915"/>
      <c r="AX70" s="915"/>
      <c r="AY70" s="915"/>
      <c r="AZ70" s="966"/>
      <c r="BA70" s="966"/>
      <c r="BB70" s="966"/>
      <c r="BC70" s="966"/>
      <c r="BD70" s="967"/>
      <c r="BE70" s="266"/>
      <c r="BF70" s="266"/>
      <c r="BG70" s="266"/>
      <c r="BH70" s="266"/>
      <c r="BI70" s="266"/>
      <c r="BJ70" s="266"/>
      <c r="BK70" s="266"/>
      <c r="BL70" s="266"/>
      <c r="BM70" s="266"/>
      <c r="BN70" s="266"/>
      <c r="BO70" s="266"/>
      <c r="BP70" s="266"/>
      <c r="BQ70" s="263">
        <v>64</v>
      </c>
      <c r="BR70" s="268"/>
      <c r="BS70" s="952"/>
      <c r="BT70" s="953"/>
      <c r="BU70" s="953"/>
      <c r="BV70" s="953"/>
      <c r="BW70" s="953"/>
      <c r="BX70" s="953"/>
      <c r="BY70" s="953"/>
      <c r="BZ70" s="953"/>
      <c r="CA70" s="953"/>
      <c r="CB70" s="953"/>
      <c r="CC70" s="953"/>
      <c r="CD70" s="953"/>
      <c r="CE70" s="953"/>
      <c r="CF70" s="953"/>
      <c r="CG70" s="954"/>
      <c r="CH70" s="949"/>
      <c r="CI70" s="950"/>
      <c r="CJ70" s="950"/>
      <c r="CK70" s="950"/>
      <c r="CL70" s="951"/>
      <c r="CM70" s="949"/>
      <c r="CN70" s="950"/>
      <c r="CO70" s="950"/>
      <c r="CP70" s="950"/>
      <c r="CQ70" s="951"/>
      <c r="CR70" s="949"/>
      <c r="CS70" s="950"/>
      <c r="CT70" s="950"/>
      <c r="CU70" s="950"/>
      <c r="CV70" s="951"/>
      <c r="CW70" s="949"/>
      <c r="CX70" s="950"/>
      <c r="CY70" s="950"/>
      <c r="CZ70" s="950"/>
      <c r="DA70" s="951"/>
      <c r="DB70" s="949"/>
      <c r="DC70" s="950"/>
      <c r="DD70" s="950"/>
      <c r="DE70" s="950"/>
      <c r="DF70" s="951"/>
      <c r="DG70" s="949"/>
      <c r="DH70" s="950"/>
      <c r="DI70" s="950"/>
      <c r="DJ70" s="950"/>
      <c r="DK70" s="951"/>
      <c r="DL70" s="949"/>
      <c r="DM70" s="950"/>
      <c r="DN70" s="950"/>
      <c r="DO70" s="950"/>
      <c r="DP70" s="951"/>
      <c r="DQ70" s="949"/>
      <c r="DR70" s="950"/>
      <c r="DS70" s="950"/>
      <c r="DT70" s="950"/>
      <c r="DU70" s="951"/>
      <c r="DV70" s="946"/>
      <c r="DW70" s="947"/>
      <c r="DX70" s="947"/>
      <c r="DY70" s="947"/>
      <c r="DZ70" s="948"/>
      <c r="EA70" s="247"/>
    </row>
    <row r="71" spans="1:131" s="248" customFormat="1" ht="26.25" customHeight="1" x14ac:dyDescent="0.15">
      <c r="A71" s="262">
        <v>4</v>
      </c>
      <c r="B71" s="962" t="s">
        <v>581</v>
      </c>
      <c r="C71" s="963"/>
      <c r="D71" s="963"/>
      <c r="E71" s="963"/>
      <c r="F71" s="963"/>
      <c r="G71" s="963"/>
      <c r="H71" s="963"/>
      <c r="I71" s="963"/>
      <c r="J71" s="963"/>
      <c r="K71" s="963"/>
      <c r="L71" s="963"/>
      <c r="M71" s="963"/>
      <c r="N71" s="963"/>
      <c r="O71" s="963"/>
      <c r="P71" s="964"/>
      <c r="Q71" s="965">
        <v>8</v>
      </c>
      <c r="R71" s="915"/>
      <c r="S71" s="915"/>
      <c r="T71" s="915"/>
      <c r="U71" s="915"/>
      <c r="V71" s="915">
        <v>7</v>
      </c>
      <c r="W71" s="915"/>
      <c r="X71" s="915"/>
      <c r="Y71" s="915"/>
      <c r="Z71" s="915"/>
      <c r="AA71" s="915">
        <v>1</v>
      </c>
      <c r="AB71" s="915"/>
      <c r="AC71" s="915"/>
      <c r="AD71" s="915"/>
      <c r="AE71" s="915"/>
      <c r="AF71" s="915">
        <v>1</v>
      </c>
      <c r="AG71" s="915"/>
      <c r="AH71" s="915"/>
      <c r="AI71" s="915"/>
      <c r="AJ71" s="915"/>
      <c r="AK71" s="915" t="s">
        <v>595</v>
      </c>
      <c r="AL71" s="915"/>
      <c r="AM71" s="915"/>
      <c r="AN71" s="915"/>
      <c r="AO71" s="915"/>
      <c r="AP71" s="915" t="s">
        <v>593</v>
      </c>
      <c r="AQ71" s="915"/>
      <c r="AR71" s="915"/>
      <c r="AS71" s="915"/>
      <c r="AT71" s="915"/>
      <c r="AU71" s="915" t="s">
        <v>596</v>
      </c>
      <c r="AV71" s="915"/>
      <c r="AW71" s="915"/>
      <c r="AX71" s="915"/>
      <c r="AY71" s="915"/>
      <c r="AZ71" s="966"/>
      <c r="BA71" s="966"/>
      <c r="BB71" s="966"/>
      <c r="BC71" s="966"/>
      <c r="BD71" s="967"/>
      <c r="BE71" s="266"/>
      <c r="BF71" s="266"/>
      <c r="BG71" s="266"/>
      <c r="BH71" s="266"/>
      <c r="BI71" s="266"/>
      <c r="BJ71" s="266"/>
      <c r="BK71" s="266"/>
      <c r="BL71" s="266"/>
      <c r="BM71" s="266"/>
      <c r="BN71" s="266"/>
      <c r="BO71" s="266"/>
      <c r="BP71" s="266"/>
      <c r="BQ71" s="263">
        <v>65</v>
      </c>
      <c r="BR71" s="268"/>
      <c r="BS71" s="952"/>
      <c r="BT71" s="953"/>
      <c r="BU71" s="953"/>
      <c r="BV71" s="953"/>
      <c r="BW71" s="953"/>
      <c r="BX71" s="953"/>
      <c r="BY71" s="953"/>
      <c r="BZ71" s="953"/>
      <c r="CA71" s="953"/>
      <c r="CB71" s="953"/>
      <c r="CC71" s="953"/>
      <c r="CD71" s="953"/>
      <c r="CE71" s="953"/>
      <c r="CF71" s="953"/>
      <c r="CG71" s="954"/>
      <c r="CH71" s="949"/>
      <c r="CI71" s="950"/>
      <c r="CJ71" s="950"/>
      <c r="CK71" s="950"/>
      <c r="CL71" s="951"/>
      <c r="CM71" s="949"/>
      <c r="CN71" s="950"/>
      <c r="CO71" s="950"/>
      <c r="CP71" s="950"/>
      <c r="CQ71" s="951"/>
      <c r="CR71" s="949"/>
      <c r="CS71" s="950"/>
      <c r="CT71" s="950"/>
      <c r="CU71" s="950"/>
      <c r="CV71" s="951"/>
      <c r="CW71" s="949"/>
      <c r="CX71" s="950"/>
      <c r="CY71" s="950"/>
      <c r="CZ71" s="950"/>
      <c r="DA71" s="951"/>
      <c r="DB71" s="949"/>
      <c r="DC71" s="950"/>
      <c r="DD71" s="950"/>
      <c r="DE71" s="950"/>
      <c r="DF71" s="951"/>
      <c r="DG71" s="949"/>
      <c r="DH71" s="950"/>
      <c r="DI71" s="950"/>
      <c r="DJ71" s="950"/>
      <c r="DK71" s="951"/>
      <c r="DL71" s="949"/>
      <c r="DM71" s="950"/>
      <c r="DN71" s="950"/>
      <c r="DO71" s="950"/>
      <c r="DP71" s="951"/>
      <c r="DQ71" s="949"/>
      <c r="DR71" s="950"/>
      <c r="DS71" s="950"/>
      <c r="DT71" s="950"/>
      <c r="DU71" s="951"/>
      <c r="DV71" s="946"/>
      <c r="DW71" s="947"/>
      <c r="DX71" s="947"/>
      <c r="DY71" s="947"/>
      <c r="DZ71" s="948"/>
      <c r="EA71" s="247"/>
    </row>
    <row r="72" spans="1:131" s="248" customFormat="1" ht="26.25" customHeight="1" x14ac:dyDescent="0.15">
      <c r="A72" s="262">
        <v>5</v>
      </c>
      <c r="B72" s="962" t="s">
        <v>578</v>
      </c>
      <c r="C72" s="963"/>
      <c r="D72" s="963"/>
      <c r="E72" s="963"/>
      <c r="F72" s="963"/>
      <c r="G72" s="963"/>
      <c r="H72" s="963"/>
      <c r="I72" s="963"/>
      <c r="J72" s="963"/>
      <c r="K72" s="963"/>
      <c r="L72" s="963"/>
      <c r="M72" s="963"/>
      <c r="N72" s="963"/>
      <c r="O72" s="963"/>
      <c r="P72" s="964"/>
      <c r="Q72" s="965">
        <v>6335</v>
      </c>
      <c r="R72" s="915"/>
      <c r="S72" s="915"/>
      <c r="T72" s="915"/>
      <c r="U72" s="915"/>
      <c r="V72" s="915">
        <v>4962</v>
      </c>
      <c r="W72" s="915"/>
      <c r="X72" s="915"/>
      <c r="Y72" s="915"/>
      <c r="Z72" s="915"/>
      <c r="AA72" s="915">
        <v>1373</v>
      </c>
      <c r="AB72" s="915"/>
      <c r="AC72" s="915"/>
      <c r="AD72" s="915"/>
      <c r="AE72" s="915"/>
      <c r="AF72" s="915">
        <v>1373</v>
      </c>
      <c r="AG72" s="915"/>
      <c r="AH72" s="915"/>
      <c r="AI72" s="915"/>
      <c r="AJ72" s="915"/>
      <c r="AK72" s="915" t="s">
        <v>593</v>
      </c>
      <c r="AL72" s="915"/>
      <c r="AM72" s="915"/>
      <c r="AN72" s="915"/>
      <c r="AO72" s="915"/>
      <c r="AP72" s="915" t="s">
        <v>593</v>
      </c>
      <c r="AQ72" s="915"/>
      <c r="AR72" s="915"/>
      <c r="AS72" s="915"/>
      <c r="AT72" s="915"/>
      <c r="AU72" s="915" t="s">
        <v>593</v>
      </c>
      <c r="AV72" s="915"/>
      <c r="AW72" s="915"/>
      <c r="AX72" s="915"/>
      <c r="AY72" s="915"/>
      <c r="AZ72" s="966"/>
      <c r="BA72" s="966"/>
      <c r="BB72" s="966"/>
      <c r="BC72" s="966"/>
      <c r="BD72" s="967"/>
      <c r="BE72" s="266"/>
      <c r="BF72" s="266"/>
      <c r="BG72" s="266"/>
      <c r="BH72" s="266"/>
      <c r="BI72" s="266"/>
      <c r="BJ72" s="266"/>
      <c r="BK72" s="266"/>
      <c r="BL72" s="266"/>
      <c r="BM72" s="266"/>
      <c r="BN72" s="266"/>
      <c r="BO72" s="266"/>
      <c r="BP72" s="266"/>
      <c r="BQ72" s="263">
        <v>66</v>
      </c>
      <c r="BR72" s="268"/>
      <c r="BS72" s="952"/>
      <c r="BT72" s="953"/>
      <c r="BU72" s="953"/>
      <c r="BV72" s="953"/>
      <c r="BW72" s="953"/>
      <c r="BX72" s="953"/>
      <c r="BY72" s="953"/>
      <c r="BZ72" s="953"/>
      <c r="CA72" s="953"/>
      <c r="CB72" s="953"/>
      <c r="CC72" s="953"/>
      <c r="CD72" s="953"/>
      <c r="CE72" s="953"/>
      <c r="CF72" s="953"/>
      <c r="CG72" s="954"/>
      <c r="CH72" s="949"/>
      <c r="CI72" s="950"/>
      <c r="CJ72" s="950"/>
      <c r="CK72" s="950"/>
      <c r="CL72" s="951"/>
      <c r="CM72" s="949"/>
      <c r="CN72" s="950"/>
      <c r="CO72" s="950"/>
      <c r="CP72" s="950"/>
      <c r="CQ72" s="951"/>
      <c r="CR72" s="949"/>
      <c r="CS72" s="950"/>
      <c r="CT72" s="950"/>
      <c r="CU72" s="950"/>
      <c r="CV72" s="951"/>
      <c r="CW72" s="949"/>
      <c r="CX72" s="950"/>
      <c r="CY72" s="950"/>
      <c r="CZ72" s="950"/>
      <c r="DA72" s="951"/>
      <c r="DB72" s="949"/>
      <c r="DC72" s="950"/>
      <c r="DD72" s="950"/>
      <c r="DE72" s="950"/>
      <c r="DF72" s="951"/>
      <c r="DG72" s="949"/>
      <c r="DH72" s="950"/>
      <c r="DI72" s="950"/>
      <c r="DJ72" s="950"/>
      <c r="DK72" s="951"/>
      <c r="DL72" s="949"/>
      <c r="DM72" s="950"/>
      <c r="DN72" s="950"/>
      <c r="DO72" s="950"/>
      <c r="DP72" s="951"/>
      <c r="DQ72" s="949"/>
      <c r="DR72" s="950"/>
      <c r="DS72" s="950"/>
      <c r="DT72" s="950"/>
      <c r="DU72" s="951"/>
      <c r="DV72" s="946"/>
      <c r="DW72" s="947"/>
      <c r="DX72" s="947"/>
      <c r="DY72" s="947"/>
      <c r="DZ72" s="948"/>
      <c r="EA72" s="247"/>
    </row>
    <row r="73" spans="1:131" s="248" customFormat="1" ht="26.25" customHeight="1" x14ac:dyDescent="0.15">
      <c r="A73" s="262">
        <v>6</v>
      </c>
      <c r="B73" s="962" t="s">
        <v>583</v>
      </c>
      <c r="C73" s="963"/>
      <c r="D73" s="963"/>
      <c r="E73" s="963"/>
      <c r="F73" s="963"/>
      <c r="G73" s="963"/>
      <c r="H73" s="963"/>
      <c r="I73" s="963"/>
      <c r="J73" s="963"/>
      <c r="K73" s="963"/>
      <c r="L73" s="963"/>
      <c r="M73" s="963"/>
      <c r="N73" s="963"/>
      <c r="O73" s="963"/>
      <c r="P73" s="964"/>
      <c r="Q73" s="965">
        <v>266</v>
      </c>
      <c r="R73" s="915"/>
      <c r="S73" s="915"/>
      <c r="T73" s="915"/>
      <c r="U73" s="915"/>
      <c r="V73" s="915">
        <v>257</v>
      </c>
      <c r="W73" s="915"/>
      <c r="X73" s="915"/>
      <c r="Y73" s="915"/>
      <c r="Z73" s="915"/>
      <c r="AA73" s="915">
        <v>9</v>
      </c>
      <c r="AB73" s="915"/>
      <c r="AC73" s="915"/>
      <c r="AD73" s="915"/>
      <c r="AE73" s="915"/>
      <c r="AF73" s="915">
        <v>9</v>
      </c>
      <c r="AG73" s="915"/>
      <c r="AH73" s="915"/>
      <c r="AI73" s="915"/>
      <c r="AJ73" s="915"/>
      <c r="AK73" s="915">
        <v>0</v>
      </c>
      <c r="AL73" s="915"/>
      <c r="AM73" s="915"/>
      <c r="AN73" s="915"/>
      <c r="AO73" s="915"/>
      <c r="AP73" s="915">
        <v>953</v>
      </c>
      <c r="AQ73" s="915"/>
      <c r="AR73" s="915"/>
      <c r="AS73" s="915"/>
      <c r="AT73" s="915"/>
      <c r="AU73" s="915">
        <v>13</v>
      </c>
      <c r="AV73" s="915"/>
      <c r="AW73" s="915"/>
      <c r="AX73" s="915"/>
      <c r="AY73" s="915"/>
      <c r="AZ73" s="966"/>
      <c r="BA73" s="966"/>
      <c r="BB73" s="966"/>
      <c r="BC73" s="966"/>
      <c r="BD73" s="967"/>
      <c r="BE73" s="266"/>
      <c r="BF73" s="266"/>
      <c r="BG73" s="266"/>
      <c r="BH73" s="266"/>
      <c r="BI73" s="266"/>
      <c r="BJ73" s="266"/>
      <c r="BK73" s="266"/>
      <c r="BL73" s="266"/>
      <c r="BM73" s="266"/>
      <c r="BN73" s="266"/>
      <c r="BO73" s="266"/>
      <c r="BP73" s="266"/>
      <c r="BQ73" s="263">
        <v>67</v>
      </c>
      <c r="BR73" s="268"/>
      <c r="BS73" s="952"/>
      <c r="BT73" s="953"/>
      <c r="BU73" s="953"/>
      <c r="BV73" s="953"/>
      <c r="BW73" s="953"/>
      <c r="BX73" s="953"/>
      <c r="BY73" s="953"/>
      <c r="BZ73" s="953"/>
      <c r="CA73" s="953"/>
      <c r="CB73" s="953"/>
      <c r="CC73" s="953"/>
      <c r="CD73" s="953"/>
      <c r="CE73" s="953"/>
      <c r="CF73" s="953"/>
      <c r="CG73" s="954"/>
      <c r="CH73" s="949"/>
      <c r="CI73" s="950"/>
      <c r="CJ73" s="950"/>
      <c r="CK73" s="950"/>
      <c r="CL73" s="951"/>
      <c r="CM73" s="949"/>
      <c r="CN73" s="950"/>
      <c r="CO73" s="950"/>
      <c r="CP73" s="950"/>
      <c r="CQ73" s="951"/>
      <c r="CR73" s="949"/>
      <c r="CS73" s="950"/>
      <c r="CT73" s="950"/>
      <c r="CU73" s="950"/>
      <c r="CV73" s="951"/>
      <c r="CW73" s="949"/>
      <c r="CX73" s="950"/>
      <c r="CY73" s="950"/>
      <c r="CZ73" s="950"/>
      <c r="DA73" s="951"/>
      <c r="DB73" s="949"/>
      <c r="DC73" s="950"/>
      <c r="DD73" s="950"/>
      <c r="DE73" s="950"/>
      <c r="DF73" s="951"/>
      <c r="DG73" s="949"/>
      <c r="DH73" s="950"/>
      <c r="DI73" s="950"/>
      <c r="DJ73" s="950"/>
      <c r="DK73" s="951"/>
      <c r="DL73" s="949"/>
      <c r="DM73" s="950"/>
      <c r="DN73" s="950"/>
      <c r="DO73" s="950"/>
      <c r="DP73" s="951"/>
      <c r="DQ73" s="949"/>
      <c r="DR73" s="950"/>
      <c r="DS73" s="950"/>
      <c r="DT73" s="950"/>
      <c r="DU73" s="951"/>
      <c r="DV73" s="946"/>
      <c r="DW73" s="947"/>
      <c r="DX73" s="947"/>
      <c r="DY73" s="947"/>
      <c r="DZ73" s="948"/>
      <c r="EA73" s="247"/>
    </row>
    <row r="74" spans="1:131" s="248" customFormat="1" ht="26.25" customHeight="1" x14ac:dyDescent="0.15">
      <c r="A74" s="262">
        <v>7</v>
      </c>
      <c r="B74" s="962" t="s">
        <v>582</v>
      </c>
      <c r="C74" s="963"/>
      <c r="D74" s="963"/>
      <c r="E74" s="963"/>
      <c r="F74" s="963"/>
      <c r="G74" s="963"/>
      <c r="H74" s="963"/>
      <c r="I74" s="963"/>
      <c r="J74" s="963"/>
      <c r="K74" s="963"/>
      <c r="L74" s="963"/>
      <c r="M74" s="963"/>
      <c r="N74" s="963"/>
      <c r="O74" s="963"/>
      <c r="P74" s="964"/>
      <c r="Q74" s="965">
        <v>3</v>
      </c>
      <c r="R74" s="915"/>
      <c r="S74" s="915"/>
      <c r="T74" s="915"/>
      <c r="U74" s="915"/>
      <c r="V74" s="915">
        <v>2</v>
      </c>
      <c r="W74" s="915"/>
      <c r="X74" s="915"/>
      <c r="Y74" s="915"/>
      <c r="Z74" s="915"/>
      <c r="AA74" s="915">
        <v>1</v>
      </c>
      <c r="AB74" s="915"/>
      <c r="AC74" s="915"/>
      <c r="AD74" s="915"/>
      <c r="AE74" s="915"/>
      <c r="AF74" s="915">
        <v>1</v>
      </c>
      <c r="AG74" s="915"/>
      <c r="AH74" s="915"/>
      <c r="AI74" s="915"/>
      <c r="AJ74" s="915"/>
      <c r="AK74" s="915" t="s">
        <v>596</v>
      </c>
      <c r="AL74" s="915"/>
      <c r="AM74" s="915"/>
      <c r="AN74" s="915"/>
      <c r="AO74" s="915"/>
      <c r="AP74" s="915" t="s">
        <v>593</v>
      </c>
      <c r="AQ74" s="915"/>
      <c r="AR74" s="915"/>
      <c r="AS74" s="915"/>
      <c r="AT74" s="915"/>
      <c r="AU74" s="915" t="s">
        <v>593</v>
      </c>
      <c r="AV74" s="915"/>
      <c r="AW74" s="915"/>
      <c r="AX74" s="915"/>
      <c r="AY74" s="915"/>
      <c r="AZ74" s="966"/>
      <c r="BA74" s="966"/>
      <c r="BB74" s="966"/>
      <c r="BC74" s="966"/>
      <c r="BD74" s="967"/>
      <c r="BE74" s="266"/>
      <c r="BF74" s="266"/>
      <c r="BG74" s="266"/>
      <c r="BH74" s="266"/>
      <c r="BI74" s="266"/>
      <c r="BJ74" s="266"/>
      <c r="BK74" s="266"/>
      <c r="BL74" s="266"/>
      <c r="BM74" s="266"/>
      <c r="BN74" s="266"/>
      <c r="BO74" s="266"/>
      <c r="BP74" s="266"/>
      <c r="BQ74" s="263">
        <v>68</v>
      </c>
      <c r="BR74" s="268"/>
      <c r="BS74" s="952"/>
      <c r="BT74" s="953"/>
      <c r="BU74" s="953"/>
      <c r="BV74" s="953"/>
      <c r="BW74" s="953"/>
      <c r="BX74" s="953"/>
      <c r="BY74" s="953"/>
      <c r="BZ74" s="953"/>
      <c r="CA74" s="953"/>
      <c r="CB74" s="953"/>
      <c r="CC74" s="953"/>
      <c r="CD74" s="953"/>
      <c r="CE74" s="953"/>
      <c r="CF74" s="953"/>
      <c r="CG74" s="954"/>
      <c r="CH74" s="949"/>
      <c r="CI74" s="950"/>
      <c r="CJ74" s="950"/>
      <c r="CK74" s="950"/>
      <c r="CL74" s="951"/>
      <c r="CM74" s="949"/>
      <c r="CN74" s="950"/>
      <c r="CO74" s="950"/>
      <c r="CP74" s="950"/>
      <c r="CQ74" s="951"/>
      <c r="CR74" s="949"/>
      <c r="CS74" s="950"/>
      <c r="CT74" s="950"/>
      <c r="CU74" s="950"/>
      <c r="CV74" s="951"/>
      <c r="CW74" s="949"/>
      <c r="CX74" s="950"/>
      <c r="CY74" s="950"/>
      <c r="CZ74" s="950"/>
      <c r="DA74" s="951"/>
      <c r="DB74" s="949"/>
      <c r="DC74" s="950"/>
      <c r="DD74" s="950"/>
      <c r="DE74" s="950"/>
      <c r="DF74" s="951"/>
      <c r="DG74" s="949"/>
      <c r="DH74" s="950"/>
      <c r="DI74" s="950"/>
      <c r="DJ74" s="950"/>
      <c r="DK74" s="951"/>
      <c r="DL74" s="949"/>
      <c r="DM74" s="950"/>
      <c r="DN74" s="950"/>
      <c r="DO74" s="950"/>
      <c r="DP74" s="951"/>
      <c r="DQ74" s="949"/>
      <c r="DR74" s="950"/>
      <c r="DS74" s="950"/>
      <c r="DT74" s="950"/>
      <c r="DU74" s="951"/>
      <c r="DV74" s="946"/>
      <c r="DW74" s="947"/>
      <c r="DX74" s="947"/>
      <c r="DY74" s="947"/>
      <c r="DZ74" s="948"/>
      <c r="EA74" s="247"/>
    </row>
    <row r="75" spans="1:131" s="248" customFormat="1" ht="26.25" customHeight="1" x14ac:dyDescent="0.15">
      <c r="A75" s="262">
        <v>8</v>
      </c>
      <c r="B75" s="962" t="s">
        <v>584</v>
      </c>
      <c r="C75" s="963"/>
      <c r="D75" s="963"/>
      <c r="E75" s="963"/>
      <c r="F75" s="963"/>
      <c r="G75" s="963"/>
      <c r="H75" s="963"/>
      <c r="I75" s="963"/>
      <c r="J75" s="963"/>
      <c r="K75" s="963"/>
      <c r="L75" s="963"/>
      <c r="M75" s="963"/>
      <c r="N75" s="963"/>
      <c r="O75" s="963"/>
      <c r="P75" s="964"/>
      <c r="Q75" s="968">
        <v>226</v>
      </c>
      <c r="R75" s="920"/>
      <c r="S75" s="920"/>
      <c r="T75" s="920"/>
      <c r="U75" s="914"/>
      <c r="V75" s="921">
        <v>149</v>
      </c>
      <c r="W75" s="920"/>
      <c r="X75" s="920"/>
      <c r="Y75" s="920"/>
      <c r="Z75" s="914"/>
      <c r="AA75" s="921">
        <v>77</v>
      </c>
      <c r="AB75" s="920"/>
      <c r="AC75" s="920"/>
      <c r="AD75" s="920"/>
      <c r="AE75" s="914"/>
      <c r="AF75" s="921">
        <v>77</v>
      </c>
      <c r="AG75" s="920"/>
      <c r="AH75" s="920"/>
      <c r="AI75" s="920"/>
      <c r="AJ75" s="914"/>
      <c r="AK75" s="921" t="s">
        <v>597</v>
      </c>
      <c r="AL75" s="920"/>
      <c r="AM75" s="920"/>
      <c r="AN75" s="920"/>
      <c r="AO75" s="914"/>
      <c r="AP75" s="921" t="s">
        <v>598</v>
      </c>
      <c r="AQ75" s="920"/>
      <c r="AR75" s="920"/>
      <c r="AS75" s="920"/>
      <c r="AT75" s="914"/>
      <c r="AU75" s="921" t="s">
        <v>593</v>
      </c>
      <c r="AV75" s="920"/>
      <c r="AW75" s="920"/>
      <c r="AX75" s="920"/>
      <c r="AY75" s="914"/>
      <c r="AZ75" s="966"/>
      <c r="BA75" s="966"/>
      <c r="BB75" s="966"/>
      <c r="BC75" s="966"/>
      <c r="BD75" s="967"/>
      <c r="BE75" s="266"/>
      <c r="BF75" s="266"/>
      <c r="BG75" s="266"/>
      <c r="BH75" s="266"/>
      <c r="BI75" s="266"/>
      <c r="BJ75" s="266"/>
      <c r="BK75" s="266"/>
      <c r="BL75" s="266"/>
      <c r="BM75" s="266"/>
      <c r="BN75" s="266"/>
      <c r="BO75" s="266"/>
      <c r="BP75" s="266"/>
      <c r="BQ75" s="263">
        <v>69</v>
      </c>
      <c r="BR75" s="268"/>
      <c r="BS75" s="952"/>
      <c r="BT75" s="953"/>
      <c r="BU75" s="953"/>
      <c r="BV75" s="953"/>
      <c r="BW75" s="953"/>
      <c r="BX75" s="953"/>
      <c r="BY75" s="953"/>
      <c r="BZ75" s="953"/>
      <c r="CA75" s="953"/>
      <c r="CB75" s="953"/>
      <c r="CC75" s="953"/>
      <c r="CD75" s="953"/>
      <c r="CE75" s="953"/>
      <c r="CF75" s="953"/>
      <c r="CG75" s="954"/>
      <c r="CH75" s="949"/>
      <c r="CI75" s="950"/>
      <c r="CJ75" s="950"/>
      <c r="CK75" s="950"/>
      <c r="CL75" s="951"/>
      <c r="CM75" s="949"/>
      <c r="CN75" s="950"/>
      <c r="CO75" s="950"/>
      <c r="CP75" s="950"/>
      <c r="CQ75" s="951"/>
      <c r="CR75" s="949"/>
      <c r="CS75" s="950"/>
      <c r="CT75" s="950"/>
      <c r="CU75" s="950"/>
      <c r="CV75" s="951"/>
      <c r="CW75" s="949"/>
      <c r="CX75" s="950"/>
      <c r="CY75" s="950"/>
      <c r="CZ75" s="950"/>
      <c r="DA75" s="951"/>
      <c r="DB75" s="949"/>
      <c r="DC75" s="950"/>
      <c r="DD75" s="950"/>
      <c r="DE75" s="950"/>
      <c r="DF75" s="951"/>
      <c r="DG75" s="949"/>
      <c r="DH75" s="950"/>
      <c r="DI75" s="950"/>
      <c r="DJ75" s="950"/>
      <c r="DK75" s="951"/>
      <c r="DL75" s="949"/>
      <c r="DM75" s="950"/>
      <c r="DN75" s="950"/>
      <c r="DO75" s="950"/>
      <c r="DP75" s="951"/>
      <c r="DQ75" s="949"/>
      <c r="DR75" s="950"/>
      <c r="DS75" s="950"/>
      <c r="DT75" s="950"/>
      <c r="DU75" s="951"/>
      <c r="DV75" s="946"/>
      <c r="DW75" s="947"/>
      <c r="DX75" s="947"/>
      <c r="DY75" s="947"/>
      <c r="DZ75" s="948"/>
      <c r="EA75" s="247"/>
    </row>
    <row r="76" spans="1:131" s="248" customFormat="1" ht="26.25" customHeight="1" x14ac:dyDescent="0.15">
      <c r="A76" s="262">
        <v>9</v>
      </c>
      <c r="B76" s="962" t="s">
        <v>585</v>
      </c>
      <c r="C76" s="963"/>
      <c r="D76" s="963"/>
      <c r="E76" s="963"/>
      <c r="F76" s="963"/>
      <c r="G76" s="963"/>
      <c r="H76" s="963"/>
      <c r="I76" s="963"/>
      <c r="J76" s="963"/>
      <c r="K76" s="963"/>
      <c r="L76" s="963"/>
      <c r="M76" s="963"/>
      <c r="N76" s="963"/>
      <c r="O76" s="963"/>
      <c r="P76" s="964"/>
      <c r="Q76" s="968">
        <v>33</v>
      </c>
      <c r="R76" s="920"/>
      <c r="S76" s="920"/>
      <c r="T76" s="920"/>
      <c r="U76" s="914"/>
      <c r="V76" s="921">
        <v>25</v>
      </c>
      <c r="W76" s="920"/>
      <c r="X76" s="920"/>
      <c r="Y76" s="920"/>
      <c r="Z76" s="914"/>
      <c r="AA76" s="921">
        <v>7</v>
      </c>
      <c r="AB76" s="920"/>
      <c r="AC76" s="920"/>
      <c r="AD76" s="920"/>
      <c r="AE76" s="914"/>
      <c r="AF76" s="921">
        <v>7</v>
      </c>
      <c r="AG76" s="920"/>
      <c r="AH76" s="920"/>
      <c r="AI76" s="920"/>
      <c r="AJ76" s="914"/>
      <c r="AK76" s="921" t="s">
        <v>596</v>
      </c>
      <c r="AL76" s="920"/>
      <c r="AM76" s="920"/>
      <c r="AN76" s="920"/>
      <c r="AO76" s="914"/>
      <c r="AP76" s="921" t="s">
        <v>593</v>
      </c>
      <c r="AQ76" s="920"/>
      <c r="AR76" s="920"/>
      <c r="AS76" s="920"/>
      <c r="AT76" s="914"/>
      <c r="AU76" s="921" t="s">
        <v>593</v>
      </c>
      <c r="AV76" s="920"/>
      <c r="AW76" s="920"/>
      <c r="AX76" s="920"/>
      <c r="AY76" s="914"/>
      <c r="AZ76" s="966"/>
      <c r="BA76" s="966"/>
      <c r="BB76" s="966"/>
      <c r="BC76" s="966"/>
      <c r="BD76" s="967"/>
      <c r="BE76" s="266"/>
      <c r="BF76" s="266"/>
      <c r="BG76" s="266"/>
      <c r="BH76" s="266"/>
      <c r="BI76" s="266"/>
      <c r="BJ76" s="266"/>
      <c r="BK76" s="266"/>
      <c r="BL76" s="266"/>
      <c r="BM76" s="266"/>
      <c r="BN76" s="266"/>
      <c r="BO76" s="266"/>
      <c r="BP76" s="266"/>
      <c r="BQ76" s="263">
        <v>70</v>
      </c>
      <c r="BR76" s="268"/>
      <c r="BS76" s="952"/>
      <c r="BT76" s="953"/>
      <c r="BU76" s="953"/>
      <c r="BV76" s="953"/>
      <c r="BW76" s="953"/>
      <c r="BX76" s="953"/>
      <c r="BY76" s="953"/>
      <c r="BZ76" s="953"/>
      <c r="CA76" s="953"/>
      <c r="CB76" s="953"/>
      <c r="CC76" s="953"/>
      <c r="CD76" s="953"/>
      <c r="CE76" s="953"/>
      <c r="CF76" s="953"/>
      <c r="CG76" s="954"/>
      <c r="CH76" s="949"/>
      <c r="CI76" s="950"/>
      <c r="CJ76" s="950"/>
      <c r="CK76" s="950"/>
      <c r="CL76" s="951"/>
      <c r="CM76" s="949"/>
      <c r="CN76" s="950"/>
      <c r="CO76" s="950"/>
      <c r="CP76" s="950"/>
      <c r="CQ76" s="951"/>
      <c r="CR76" s="949"/>
      <c r="CS76" s="950"/>
      <c r="CT76" s="950"/>
      <c r="CU76" s="950"/>
      <c r="CV76" s="951"/>
      <c r="CW76" s="949"/>
      <c r="CX76" s="950"/>
      <c r="CY76" s="950"/>
      <c r="CZ76" s="950"/>
      <c r="DA76" s="951"/>
      <c r="DB76" s="949"/>
      <c r="DC76" s="950"/>
      <c r="DD76" s="950"/>
      <c r="DE76" s="950"/>
      <c r="DF76" s="951"/>
      <c r="DG76" s="949"/>
      <c r="DH76" s="950"/>
      <c r="DI76" s="950"/>
      <c r="DJ76" s="950"/>
      <c r="DK76" s="951"/>
      <c r="DL76" s="949"/>
      <c r="DM76" s="950"/>
      <c r="DN76" s="950"/>
      <c r="DO76" s="950"/>
      <c r="DP76" s="951"/>
      <c r="DQ76" s="949"/>
      <c r="DR76" s="950"/>
      <c r="DS76" s="950"/>
      <c r="DT76" s="950"/>
      <c r="DU76" s="951"/>
      <c r="DV76" s="946"/>
      <c r="DW76" s="947"/>
      <c r="DX76" s="947"/>
      <c r="DY76" s="947"/>
      <c r="DZ76" s="948"/>
      <c r="EA76" s="247"/>
    </row>
    <row r="77" spans="1:131" s="248" customFormat="1" ht="26.25" customHeight="1" x14ac:dyDescent="0.15">
      <c r="A77" s="262">
        <v>10</v>
      </c>
      <c r="B77" s="962" t="s">
        <v>586</v>
      </c>
      <c r="C77" s="963"/>
      <c r="D77" s="963"/>
      <c r="E77" s="963"/>
      <c r="F77" s="963"/>
      <c r="G77" s="963"/>
      <c r="H77" s="963"/>
      <c r="I77" s="963"/>
      <c r="J77" s="963"/>
      <c r="K77" s="963"/>
      <c r="L77" s="963"/>
      <c r="M77" s="963"/>
      <c r="N77" s="963"/>
      <c r="O77" s="963"/>
      <c r="P77" s="964"/>
      <c r="Q77" s="968">
        <v>193</v>
      </c>
      <c r="R77" s="920"/>
      <c r="S77" s="920"/>
      <c r="T77" s="920"/>
      <c r="U77" s="914"/>
      <c r="V77" s="921">
        <v>189</v>
      </c>
      <c r="W77" s="920"/>
      <c r="X77" s="920"/>
      <c r="Y77" s="920"/>
      <c r="Z77" s="914"/>
      <c r="AA77" s="921">
        <v>4</v>
      </c>
      <c r="AB77" s="920"/>
      <c r="AC77" s="920"/>
      <c r="AD77" s="920"/>
      <c r="AE77" s="914"/>
      <c r="AF77" s="921">
        <v>4</v>
      </c>
      <c r="AG77" s="920"/>
      <c r="AH77" s="920"/>
      <c r="AI77" s="920"/>
      <c r="AJ77" s="914"/>
      <c r="AK77" s="921" t="s">
        <v>593</v>
      </c>
      <c r="AL77" s="920"/>
      <c r="AM77" s="920"/>
      <c r="AN77" s="920"/>
      <c r="AO77" s="914"/>
      <c r="AP77" s="921" t="s">
        <v>593</v>
      </c>
      <c r="AQ77" s="920"/>
      <c r="AR77" s="920"/>
      <c r="AS77" s="920"/>
      <c r="AT77" s="914"/>
      <c r="AU77" s="921" t="s">
        <v>593</v>
      </c>
      <c r="AV77" s="920"/>
      <c r="AW77" s="920"/>
      <c r="AX77" s="920"/>
      <c r="AY77" s="914"/>
      <c r="AZ77" s="966"/>
      <c r="BA77" s="966"/>
      <c r="BB77" s="966"/>
      <c r="BC77" s="966"/>
      <c r="BD77" s="967"/>
      <c r="BE77" s="266"/>
      <c r="BF77" s="266"/>
      <c r="BG77" s="266"/>
      <c r="BH77" s="266"/>
      <c r="BI77" s="266"/>
      <c r="BJ77" s="266"/>
      <c r="BK77" s="266"/>
      <c r="BL77" s="266"/>
      <c r="BM77" s="266"/>
      <c r="BN77" s="266"/>
      <c r="BO77" s="266"/>
      <c r="BP77" s="266"/>
      <c r="BQ77" s="263">
        <v>71</v>
      </c>
      <c r="BR77" s="268"/>
      <c r="BS77" s="952"/>
      <c r="BT77" s="953"/>
      <c r="BU77" s="953"/>
      <c r="BV77" s="953"/>
      <c r="BW77" s="953"/>
      <c r="BX77" s="953"/>
      <c r="BY77" s="953"/>
      <c r="BZ77" s="953"/>
      <c r="CA77" s="953"/>
      <c r="CB77" s="953"/>
      <c r="CC77" s="953"/>
      <c r="CD77" s="953"/>
      <c r="CE77" s="953"/>
      <c r="CF77" s="953"/>
      <c r="CG77" s="954"/>
      <c r="CH77" s="949"/>
      <c r="CI77" s="950"/>
      <c r="CJ77" s="950"/>
      <c r="CK77" s="950"/>
      <c r="CL77" s="951"/>
      <c r="CM77" s="949"/>
      <c r="CN77" s="950"/>
      <c r="CO77" s="950"/>
      <c r="CP77" s="950"/>
      <c r="CQ77" s="951"/>
      <c r="CR77" s="949"/>
      <c r="CS77" s="950"/>
      <c r="CT77" s="950"/>
      <c r="CU77" s="950"/>
      <c r="CV77" s="951"/>
      <c r="CW77" s="949"/>
      <c r="CX77" s="950"/>
      <c r="CY77" s="950"/>
      <c r="CZ77" s="950"/>
      <c r="DA77" s="951"/>
      <c r="DB77" s="949"/>
      <c r="DC77" s="950"/>
      <c r="DD77" s="950"/>
      <c r="DE77" s="950"/>
      <c r="DF77" s="951"/>
      <c r="DG77" s="949"/>
      <c r="DH77" s="950"/>
      <c r="DI77" s="950"/>
      <c r="DJ77" s="950"/>
      <c r="DK77" s="951"/>
      <c r="DL77" s="949"/>
      <c r="DM77" s="950"/>
      <c r="DN77" s="950"/>
      <c r="DO77" s="950"/>
      <c r="DP77" s="951"/>
      <c r="DQ77" s="949"/>
      <c r="DR77" s="950"/>
      <c r="DS77" s="950"/>
      <c r="DT77" s="950"/>
      <c r="DU77" s="951"/>
      <c r="DV77" s="946"/>
      <c r="DW77" s="947"/>
      <c r="DX77" s="947"/>
      <c r="DY77" s="947"/>
      <c r="DZ77" s="948"/>
      <c r="EA77" s="247"/>
    </row>
    <row r="78" spans="1:131" s="248" customFormat="1" ht="26.25" customHeight="1" x14ac:dyDescent="0.15">
      <c r="A78" s="262">
        <v>11</v>
      </c>
      <c r="B78" s="962" t="s">
        <v>587</v>
      </c>
      <c r="C78" s="963"/>
      <c r="D78" s="963"/>
      <c r="E78" s="963"/>
      <c r="F78" s="963"/>
      <c r="G78" s="963"/>
      <c r="H78" s="963"/>
      <c r="I78" s="963"/>
      <c r="J78" s="963"/>
      <c r="K78" s="963"/>
      <c r="L78" s="963"/>
      <c r="M78" s="963"/>
      <c r="N78" s="963"/>
      <c r="O78" s="963"/>
      <c r="P78" s="964"/>
      <c r="Q78" s="965">
        <v>232346</v>
      </c>
      <c r="R78" s="915"/>
      <c r="S78" s="915"/>
      <c r="T78" s="915"/>
      <c r="U78" s="915"/>
      <c r="V78" s="915">
        <v>223330</v>
      </c>
      <c r="W78" s="915"/>
      <c r="X78" s="915"/>
      <c r="Y78" s="915"/>
      <c r="Z78" s="915"/>
      <c r="AA78" s="915">
        <v>9016</v>
      </c>
      <c r="AB78" s="915"/>
      <c r="AC78" s="915"/>
      <c r="AD78" s="915"/>
      <c r="AE78" s="915"/>
      <c r="AF78" s="915">
        <v>9016</v>
      </c>
      <c r="AG78" s="915"/>
      <c r="AH78" s="915"/>
      <c r="AI78" s="915"/>
      <c r="AJ78" s="915"/>
      <c r="AK78" s="915">
        <v>1138</v>
      </c>
      <c r="AL78" s="915"/>
      <c r="AM78" s="915"/>
      <c r="AN78" s="915"/>
      <c r="AO78" s="915"/>
      <c r="AP78" s="915" t="s">
        <v>593</v>
      </c>
      <c r="AQ78" s="915"/>
      <c r="AR78" s="915"/>
      <c r="AS78" s="915"/>
      <c r="AT78" s="915"/>
      <c r="AU78" s="915" t="s">
        <v>593</v>
      </c>
      <c r="AV78" s="915"/>
      <c r="AW78" s="915"/>
      <c r="AX78" s="915"/>
      <c r="AY78" s="915"/>
      <c r="AZ78" s="966"/>
      <c r="BA78" s="966"/>
      <c r="BB78" s="966"/>
      <c r="BC78" s="966"/>
      <c r="BD78" s="967"/>
      <c r="BE78" s="266"/>
      <c r="BF78" s="266"/>
      <c r="BG78" s="266"/>
      <c r="BH78" s="266"/>
      <c r="BI78" s="266"/>
      <c r="BJ78" s="269"/>
      <c r="BK78" s="269"/>
      <c r="BL78" s="269"/>
      <c r="BM78" s="269"/>
      <c r="BN78" s="269"/>
      <c r="BO78" s="266"/>
      <c r="BP78" s="266"/>
      <c r="BQ78" s="263">
        <v>72</v>
      </c>
      <c r="BR78" s="268"/>
      <c r="BS78" s="952"/>
      <c r="BT78" s="953"/>
      <c r="BU78" s="953"/>
      <c r="BV78" s="953"/>
      <c r="BW78" s="953"/>
      <c r="BX78" s="953"/>
      <c r="BY78" s="953"/>
      <c r="BZ78" s="953"/>
      <c r="CA78" s="953"/>
      <c r="CB78" s="953"/>
      <c r="CC78" s="953"/>
      <c r="CD78" s="953"/>
      <c r="CE78" s="953"/>
      <c r="CF78" s="953"/>
      <c r="CG78" s="954"/>
      <c r="CH78" s="949"/>
      <c r="CI78" s="950"/>
      <c r="CJ78" s="950"/>
      <c r="CK78" s="950"/>
      <c r="CL78" s="951"/>
      <c r="CM78" s="949"/>
      <c r="CN78" s="950"/>
      <c r="CO78" s="950"/>
      <c r="CP78" s="950"/>
      <c r="CQ78" s="951"/>
      <c r="CR78" s="949"/>
      <c r="CS78" s="950"/>
      <c r="CT78" s="950"/>
      <c r="CU78" s="950"/>
      <c r="CV78" s="951"/>
      <c r="CW78" s="949"/>
      <c r="CX78" s="950"/>
      <c r="CY78" s="950"/>
      <c r="CZ78" s="950"/>
      <c r="DA78" s="951"/>
      <c r="DB78" s="949"/>
      <c r="DC78" s="950"/>
      <c r="DD78" s="950"/>
      <c r="DE78" s="950"/>
      <c r="DF78" s="951"/>
      <c r="DG78" s="949"/>
      <c r="DH78" s="950"/>
      <c r="DI78" s="950"/>
      <c r="DJ78" s="950"/>
      <c r="DK78" s="951"/>
      <c r="DL78" s="949"/>
      <c r="DM78" s="950"/>
      <c r="DN78" s="950"/>
      <c r="DO78" s="950"/>
      <c r="DP78" s="951"/>
      <c r="DQ78" s="949"/>
      <c r="DR78" s="950"/>
      <c r="DS78" s="950"/>
      <c r="DT78" s="950"/>
      <c r="DU78" s="951"/>
      <c r="DV78" s="946"/>
      <c r="DW78" s="947"/>
      <c r="DX78" s="947"/>
      <c r="DY78" s="947"/>
      <c r="DZ78" s="948"/>
      <c r="EA78" s="247"/>
    </row>
    <row r="79" spans="1:131" s="248" customFormat="1" ht="26.25" customHeight="1" x14ac:dyDescent="0.15">
      <c r="A79" s="262">
        <v>12</v>
      </c>
      <c r="B79" s="962" t="s">
        <v>588</v>
      </c>
      <c r="C79" s="963"/>
      <c r="D79" s="963"/>
      <c r="E79" s="963"/>
      <c r="F79" s="963"/>
      <c r="G79" s="963"/>
      <c r="H79" s="963"/>
      <c r="I79" s="963"/>
      <c r="J79" s="963"/>
      <c r="K79" s="963"/>
      <c r="L79" s="963"/>
      <c r="M79" s="963"/>
      <c r="N79" s="963"/>
      <c r="O79" s="963"/>
      <c r="P79" s="964"/>
      <c r="Q79" s="965">
        <v>2006</v>
      </c>
      <c r="R79" s="915"/>
      <c r="S79" s="915"/>
      <c r="T79" s="915"/>
      <c r="U79" s="915"/>
      <c r="V79" s="915">
        <v>1942</v>
      </c>
      <c r="W79" s="915"/>
      <c r="X79" s="915"/>
      <c r="Y79" s="915"/>
      <c r="Z79" s="915"/>
      <c r="AA79" s="915">
        <v>63</v>
      </c>
      <c r="AB79" s="915"/>
      <c r="AC79" s="915"/>
      <c r="AD79" s="915"/>
      <c r="AE79" s="915"/>
      <c r="AF79" s="915">
        <v>63</v>
      </c>
      <c r="AG79" s="915"/>
      <c r="AH79" s="915"/>
      <c r="AI79" s="915"/>
      <c r="AJ79" s="915"/>
      <c r="AK79" s="915">
        <v>169</v>
      </c>
      <c r="AL79" s="915"/>
      <c r="AM79" s="915"/>
      <c r="AN79" s="915"/>
      <c r="AO79" s="915"/>
      <c r="AP79" s="915">
        <v>814</v>
      </c>
      <c r="AQ79" s="915"/>
      <c r="AR79" s="915"/>
      <c r="AS79" s="915"/>
      <c r="AT79" s="915"/>
      <c r="AU79" s="915">
        <v>50</v>
      </c>
      <c r="AV79" s="915"/>
      <c r="AW79" s="915"/>
      <c r="AX79" s="915"/>
      <c r="AY79" s="915"/>
      <c r="AZ79" s="966"/>
      <c r="BA79" s="966"/>
      <c r="BB79" s="966"/>
      <c r="BC79" s="966"/>
      <c r="BD79" s="967"/>
      <c r="BE79" s="266"/>
      <c r="BF79" s="266"/>
      <c r="BG79" s="266"/>
      <c r="BH79" s="266"/>
      <c r="BI79" s="266"/>
      <c r="BJ79" s="269"/>
      <c r="BK79" s="269"/>
      <c r="BL79" s="269"/>
      <c r="BM79" s="269"/>
      <c r="BN79" s="269"/>
      <c r="BO79" s="266"/>
      <c r="BP79" s="266"/>
      <c r="BQ79" s="263">
        <v>73</v>
      </c>
      <c r="BR79" s="268"/>
      <c r="BS79" s="952"/>
      <c r="BT79" s="953"/>
      <c r="BU79" s="953"/>
      <c r="BV79" s="953"/>
      <c r="BW79" s="953"/>
      <c r="BX79" s="953"/>
      <c r="BY79" s="953"/>
      <c r="BZ79" s="953"/>
      <c r="CA79" s="953"/>
      <c r="CB79" s="953"/>
      <c r="CC79" s="953"/>
      <c r="CD79" s="953"/>
      <c r="CE79" s="953"/>
      <c r="CF79" s="953"/>
      <c r="CG79" s="954"/>
      <c r="CH79" s="949"/>
      <c r="CI79" s="950"/>
      <c r="CJ79" s="950"/>
      <c r="CK79" s="950"/>
      <c r="CL79" s="951"/>
      <c r="CM79" s="949"/>
      <c r="CN79" s="950"/>
      <c r="CO79" s="950"/>
      <c r="CP79" s="950"/>
      <c r="CQ79" s="951"/>
      <c r="CR79" s="949"/>
      <c r="CS79" s="950"/>
      <c r="CT79" s="950"/>
      <c r="CU79" s="950"/>
      <c r="CV79" s="951"/>
      <c r="CW79" s="949"/>
      <c r="CX79" s="950"/>
      <c r="CY79" s="950"/>
      <c r="CZ79" s="950"/>
      <c r="DA79" s="951"/>
      <c r="DB79" s="949"/>
      <c r="DC79" s="950"/>
      <c r="DD79" s="950"/>
      <c r="DE79" s="950"/>
      <c r="DF79" s="951"/>
      <c r="DG79" s="949"/>
      <c r="DH79" s="950"/>
      <c r="DI79" s="950"/>
      <c r="DJ79" s="950"/>
      <c r="DK79" s="951"/>
      <c r="DL79" s="949"/>
      <c r="DM79" s="950"/>
      <c r="DN79" s="950"/>
      <c r="DO79" s="950"/>
      <c r="DP79" s="951"/>
      <c r="DQ79" s="949"/>
      <c r="DR79" s="950"/>
      <c r="DS79" s="950"/>
      <c r="DT79" s="950"/>
      <c r="DU79" s="951"/>
      <c r="DV79" s="946"/>
      <c r="DW79" s="947"/>
      <c r="DX79" s="947"/>
      <c r="DY79" s="947"/>
      <c r="DZ79" s="948"/>
      <c r="EA79" s="247"/>
    </row>
    <row r="80" spans="1:131" s="248" customFormat="1" ht="26.25" customHeight="1" x14ac:dyDescent="0.15">
      <c r="A80" s="262">
        <v>13</v>
      </c>
      <c r="B80" s="962" t="s">
        <v>589</v>
      </c>
      <c r="C80" s="963"/>
      <c r="D80" s="963"/>
      <c r="E80" s="963"/>
      <c r="F80" s="963"/>
      <c r="G80" s="963"/>
      <c r="H80" s="963"/>
      <c r="I80" s="963"/>
      <c r="J80" s="963"/>
      <c r="K80" s="963"/>
      <c r="L80" s="963"/>
      <c r="M80" s="963"/>
      <c r="N80" s="963"/>
      <c r="O80" s="963"/>
      <c r="P80" s="964"/>
      <c r="Q80" s="965">
        <v>6670</v>
      </c>
      <c r="R80" s="915"/>
      <c r="S80" s="915"/>
      <c r="T80" s="915"/>
      <c r="U80" s="915"/>
      <c r="V80" s="915">
        <v>6665</v>
      </c>
      <c r="W80" s="915"/>
      <c r="X80" s="915"/>
      <c r="Y80" s="915"/>
      <c r="Z80" s="915"/>
      <c r="AA80" s="915">
        <v>5</v>
      </c>
      <c r="AB80" s="915"/>
      <c r="AC80" s="915"/>
      <c r="AD80" s="915"/>
      <c r="AE80" s="915"/>
      <c r="AF80" s="915">
        <v>5</v>
      </c>
      <c r="AG80" s="915"/>
      <c r="AH80" s="915"/>
      <c r="AI80" s="915"/>
      <c r="AJ80" s="915"/>
      <c r="AK80" s="915" t="s">
        <v>593</v>
      </c>
      <c r="AL80" s="915"/>
      <c r="AM80" s="915"/>
      <c r="AN80" s="915"/>
      <c r="AO80" s="915"/>
      <c r="AP80" s="915">
        <v>7990</v>
      </c>
      <c r="AQ80" s="915"/>
      <c r="AR80" s="915"/>
      <c r="AS80" s="915"/>
      <c r="AT80" s="915"/>
      <c r="AU80" s="915" t="s">
        <v>596</v>
      </c>
      <c r="AV80" s="915"/>
      <c r="AW80" s="915"/>
      <c r="AX80" s="915"/>
      <c r="AY80" s="915"/>
      <c r="AZ80" s="966"/>
      <c r="BA80" s="966"/>
      <c r="BB80" s="966"/>
      <c r="BC80" s="966"/>
      <c r="BD80" s="967"/>
      <c r="BE80" s="266"/>
      <c r="BF80" s="266"/>
      <c r="BG80" s="266"/>
      <c r="BH80" s="266"/>
      <c r="BI80" s="266"/>
      <c r="BJ80" s="266"/>
      <c r="BK80" s="266"/>
      <c r="BL80" s="266"/>
      <c r="BM80" s="266"/>
      <c r="BN80" s="266"/>
      <c r="BO80" s="266"/>
      <c r="BP80" s="266"/>
      <c r="BQ80" s="263">
        <v>74</v>
      </c>
      <c r="BR80" s="268"/>
      <c r="BS80" s="952"/>
      <c r="BT80" s="953"/>
      <c r="BU80" s="953"/>
      <c r="BV80" s="953"/>
      <c r="BW80" s="953"/>
      <c r="BX80" s="953"/>
      <c r="BY80" s="953"/>
      <c r="BZ80" s="953"/>
      <c r="CA80" s="953"/>
      <c r="CB80" s="953"/>
      <c r="CC80" s="953"/>
      <c r="CD80" s="953"/>
      <c r="CE80" s="953"/>
      <c r="CF80" s="953"/>
      <c r="CG80" s="954"/>
      <c r="CH80" s="949"/>
      <c r="CI80" s="950"/>
      <c r="CJ80" s="950"/>
      <c r="CK80" s="950"/>
      <c r="CL80" s="951"/>
      <c r="CM80" s="949"/>
      <c r="CN80" s="950"/>
      <c r="CO80" s="950"/>
      <c r="CP80" s="950"/>
      <c r="CQ80" s="951"/>
      <c r="CR80" s="949"/>
      <c r="CS80" s="950"/>
      <c r="CT80" s="950"/>
      <c r="CU80" s="950"/>
      <c r="CV80" s="951"/>
      <c r="CW80" s="949"/>
      <c r="CX80" s="950"/>
      <c r="CY80" s="950"/>
      <c r="CZ80" s="950"/>
      <c r="DA80" s="951"/>
      <c r="DB80" s="949"/>
      <c r="DC80" s="950"/>
      <c r="DD80" s="950"/>
      <c r="DE80" s="950"/>
      <c r="DF80" s="951"/>
      <c r="DG80" s="949"/>
      <c r="DH80" s="950"/>
      <c r="DI80" s="950"/>
      <c r="DJ80" s="950"/>
      <c r="DK80" s="951"/>
      <c r="DL80" s="949"/>
      <c r="DM80" s="950"/>
      <c r="DN80" s="950"/>
      <c r="DO80" s="950"/>
      <c r="DP80" s="951"/>
      <c r="DQ80" s="949"/>
      <c r="DR80" s="950"/>
      <c r="DS80" s="950"/>
      <c r="DT80" s="950"/>
      <c r="DU80" s="951"/>
      <c r="DV80" s="946"/>
      <c r="DW80" s="947"/>
      <c r="DX80" s="947"/>
      <c r="DY80" s="947"/>
      <c r="DZ80" s="948"/>
      <c r="EA80" s="247"/>
    </row>
    <row r="81" spans="1:131" s="248" customFormat="1" ht="26.25" customHeight="1" x14ac:dyDescent="0.15">
      <c r="A81" s="262">
        <v>14</v>
      </c>
      <c r="B81" s="962" t="s">
        <v>590</v>
      </c>
      <c r="C81" s="963"/>
      <c r="D81" s="963"/>
      <c r="E81" s="963"/>
      <c r="F81" s="963"/>
      <c r="G81" s="963"/>
      <c r="H81" s="963"/>
      <c r="I81" s="963"/>
      <c r="J81" s="963"/>
      <c r="K81" s="963"/>
      <c r="L81" s="963"/>
      <c r="M81" s="963"/>
      <c r="N81" s="963"/>
      <c r="O81" s="963"/>
      <c r="P81" s="964"/>
      <c r="Q81" s="965">
        <v>484</v>
      </c>
      <c r="R81" s="915"/>
      <c r="S81" s="915"/>
      <c r="T81" s="915"/>
      <c r="U81" s="915"/>
      <c r="V81" s="915">
        <v>470</v>
      </c>
      <c r="W81" s="915"/>
      <c r="X81" s="915"/>
      <c r="Y81" s="915"/>
      <c r="Z81" s="915"/>
      <c r="AA81" s="915">
        <v>14</v>
      </c>
      <c r="AB81" s="915"/>
      <c r="AC81" s="915"/>
      <c r="AD81" s="915"/>
      <c r="AE81" s="915"/>
      <c r="AF81" s="915">
        <v>14</v>
      </c>
      <c r="AG81" s="915"/>
      <c r="AH81" s="915"/>
      <c r="AI81" s="915"/>
      <c r="AJ81" s="915"/>
      <c r="AK81" s="915">
        <v>48</v>
      </c>
      <c r="AL81" s="915"/>
      <c r="AM81" s="915"/>
      <c r="AN81" s="915"/>
      <c r="AO81" s="915"/>
      <c r="AP81" s="915" t="s">
        <v>593</v>
      </c>
      <c r="AQ81" s="915"/>
      <c r="AR81" s="915"/>
      <c r="AS81" s="915"/>
      <c r="AT81" s="915"/>
      <c r="AU81" s="915" t="s">
        <v>596</v>
      </c>
      <c r="AV81" s="915"/>
      <c r="AW81" s="915"/>
      <c r="AX81" s="915"/>
      <c r="AY81" s="915"/>
      <c r="AZ81" s="966"/>
      <c r="BA81" s="966"/>
      <c r="BB81" s="966"/>
      <c r="BC81" s="966"/>
      <c r="BD81" s="967"/>
      <c r="BE81" s="266"/>
      <c r="BF81" s="266"/>
      <c r="BG81" s="266"/>
      <c r="BH81" s="266"/>
      <c r="BI81" s="266"/>
      <c r="BJ81" s="266"/>
      <c r="BK81" s="266"/>
      <c r="BL81" s="266"/>
      <c r="BM81" s="266"/>
      <c r="BN81" s="266"/>
      <c r="BO81" s="266"/>
      <c r="BP81" s="266"/>
      <c r="BQ81" s="263">
        <v>75</v>
      </c>
      <c r="BR81" s="268"/>
      <c r="BS81" s="952"/>
      <c r="BT81" s="953"/>
      <c r="BU81" s="953"/>
      <c r="BV81" s="953"/>
      <c r="BW81" s="953"/>
      <c r="BX81" s="953"/>
      <c r="BY81" s="953"/>
      <c r="BZ81" s="953"/>
      <c r="CA81" s="953"/>
      <c r="CB81" s="953"/>
      <c r="CC81" s="953"/>
      <c r="CD81" s="953"/>
      <c r="CE81" s="953"/>
      <c r="CF81" s="953"/>
      <c r="CG81" s="954"/>
      <c r="CH81" s="949"/>
      <c r="CI81" s="950"/>
      <c r="CJ81" s="950"/>
      <c r="CK81" s="950"/>
      <c r="CL81" s="951"/>
      <c r="CM81" s="949"/>
      <c r="CN81" s="950"/>
      <c r="CO81" s="950"/>
      <c r="CP81" s="950"/>
      <c r="CQ81" s="951"/>
      <c r="CR81" s="949"/>
      <c r="CS81" s="950"/>
      <c r="CT81" s="950"/>
      <c r="CU81" s="950"/>
      <c r="CV81" s="951"/>
      <c r="CW81" s="949"/>
      <c r="CX81" s="950"/>
      <c r="CY81" s="950"/>
      <c r="CZ81" s="950"/>
      <c r="DA81" s="951"/>
      <c r="DB81" s="949"/>
      <c r="DC81" s="950"/>
      <c r="DD81" s="950"/>
      <c r="DE81" s="950"/>
      <c r="DF81" s="951"/>
      <c r="DG81" s="949"/>
      <c r="DH81" s="950"/>
      <c r="DI81" s="950"/>
      <c r="DJ81" s="950"/>
      <c r="DK81" s="951"/>
      <c r="DL81" s="949"/>
      <c r="DM81" s="950"/>
      <c r="DN81" s="950"/>
      <c r="DO81" s="950"/>
      <c r="DP81" s="951"/>
      <c r="DQ81" s="949"/>
      <c r="DR81" s="950"/>
      <c r="DS81" s="950"/>
      <c r="DT81" s="950"/>
      <c r="DU81" s="951"/>
      <c r="DV81" s="946"/>
      <c r="DW81" s="947"/>
      <c r="DX81" s="947"/>
      <c r="DY81" s="947"/>
      <c r="DZ81" s="948"/>
      <c r="EA81" s="247"/>
    </row>
    <row r="82" spans="1:131" s="248" customFormat="1" ht="26.25" customHeight="1" x14ac:dyDescent="0.15">
      <c r="A82" s="262">
        <v>15</v>
      </c>
      <c r="B82" s="962"/>
      <c r="C82" s="963"/>
      <c r="D82" s="963"/>
      <c r="E82" s="963"/>
      <c r="F82" s="963"/>
      <c r="G82" s="963"/>
      <c r="H82" s="963"/>
      <c r="I82" s="963"/>
      <c r="J82" s="963"/>
      <c r="K82" s="963"/>
      <c r="L82" s="963"/>
      <c r="M82" s="963"/>
      <c r="N82" s="963"/>
      <c r="O82" s="963"/>
      <c r="P82" s="964"/>
      <c r="Q82" s="965"/>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6"/>
      <c r="BA82" s="966"/>
      <c r="BB82" s="966"/>
      <c r="BC82" s="966"/>
      <c r="BD82" s="967"/>
      <c r="BE82" s="266"/>
      <c r="BF82" s="266"/>
      <c r="BG82" s="266"/>
      <c r="BH82" s="266"/>
      <c r="BI82" s="266"/>
      <c r="BJ82" s="266"/>
      <c r="BK82" s="266"/>
      <c r="BL82" s="266"/>
      <c r="BM82" s="266"/>
      <c r="BN82" s="266"/>
      <c r="BO82" s="266"/>
      <c r="BP82" s="266"/>
      <c r="BQ82" s="263">
        <v>76</v>
      </c>
      <c r="BR82" s="268"/>
      <c r="BS82" s="952"/>
      <c r="BT82" s="953"/>
      <c r="BU82" s="953"/>
      <c r="BV82" s="953"/>
      <c r="BW82" s="953"/>
      <c r="BX82" s="953"/>
      <c r="BY82" s="953"/>
      <c r="BZ82" s="953"/>
      <c r="CA82" s="953"/>
      <c r="CB82" s="953"/>
      <c r="CC82" s="953"/>
      <c r="CD82" s="953"/>
      <c r="CE82" s="953"/>
      <c r="CF82" s="953"/>
      <c r="CG82" s="954"/>
      <c r="CH82" s="949"/>
      <c r="CI82" s="950"/>
      <c r="CJ82" s="950"/>
      <c r="CK82" s="950"/>
      <c r="CL82" s="951"/>
      <c r="CM82" s="949"/>
      <c r="CN82" s="950"/>
      <c r="CO82" s="950"/>
      <c r="CP82" s="950"/>
      <c r="CQ82" s="951"/>
      <c r="CR82" s="949"/>
      <c r="CS82" s="950"/>
      <c r="CT82" s="950"/>
      <c r="CU82" s="950"/>
      <c r="CV82" s="951"/>
      <c r="CW82" s="949"/>
      <c r="CX82" s="950"/>
      <c r="CY82" s="950"/>
      <c r="CZ82" s="950"/>
      <c r="DA82" s="951"/>
      <c r="DB82" s="949"/>
      <c r="DC82" s="950"/>
      <c r="DD82" s="950"/>
      <c r="DE82" s="950"/>
      <c r="DF82" s="951"/>
      <c r="DG82" s="949"/>
      <c r="DH82" s="950"/>
      <c r="DI82" s="950"/>
      <c r="DJ82" s="950"/>
      <c r="DK82" s="951"/>
      <c r="DL82" s="949"/>
      <c r="DM82" s="950"/>
      <c r="DN82" s="950"/>
      <c r="DO82" s="950"/>
      <c r="DP82" s="951"/>
      <c r="DQ82" s="949"/>
      <c r="DR82" s="950"/>
      <c r="DS82" s="950"/>
      <c r="DT82" s="950"/>
      <c r="DU82" s="951"/>
      <c r="DV82" s="946"/>
      <c r="DW82" s="947"/>
      <c r="DX82" s="947"/>
      <c r="DY82" s="947"/>
      <c r="DZ82" s="948"/>
      <c r="EA82" s="247"/>
    </row>
    <row r="83" spans="1:131" s="248" customFormat="1" ht="26.25" customHeight="1" x14ac:dyDescent="0.15">
      <c r="A83" s="262">
        <v>16</v>
      </c>
      <c r="B83" s="962"/>
      <c r="C83" s="963"/>
      <c r="D83" s="963"/>
      <c r="E83" s="963"/>
      <c r="F83" s="963"/>
      <c r="G83" s="963"/>
      <c r="H83" s="963"/>
      <c r="I83" s="963"/>
      <c r="J83" s="963"/>
      <c r="K83" s="963"/>
      <c r="L83" s="963"/>
      <c r="M83" s="963"/>
      <c r="N83" s="963"/>
      <c r="O83" s="963"/>
      <c r="P83" s="964"/>
      <c r="Q83" s="965"/>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6"/>
      <c r="BA83" s="966"/>
      <c r="BB83" s="966"/>
      <c r="BC83" s="966"/>
      <c r="BD83" s="967"/>
      <c r="BE83" s="266"/>
      <c r="BF83" s="266"/>
      <c r="BG83" s="266"/>
      <c r="BH83" s="266"/>
      <c r="BI83" s="266"/>
      <c r="BJ83" s="266"/>
      <c r="BK83" s="266"/>
      <c r="BL83" s="266"/>
      <c r="BM83" s="266"/>
      <c r="BN83" s="266"/>
      <c r="BO83" s="266"/>
      <c r="BP83" s="266"/>
      <c r="BQ83" s="263">
        <v>77</v>
      </c>
      <c r="BR83" s="268"/>
      <c r="BS83" s="952"/>
      <c r="BT83" s="953"/>
      <c r="BU83" s="953"/>
      <c r="BV83" s="953"/>
      <c r="BW83" s="953"/>
      <c r="BX83" s="953"/>
      <c r="BY83" s="953"/>
      <c r="BZ83" s="953"/>
      <c r="CA83" s="953"/>
      <c r="CB83" s="953"/>
      <c r="CC83" s="953"/>
      <c r="CD83" s="953"/>
      <c r="CE83" s="953"/>
      <c r="CF83" s="953"/>
      <c r="CG83" s="954"/>
      <c r="CH83" s="949"/>
      <c r="CI83" s="950"/>
      <c r="CJ83" s="950"/>
      <c r="CK83" s="950"/>
      <c r="CL83" s="951"/>
      <c r="CM83" s="949"/>
      <c r="CN83" s="950"/>
      <c r="CO83" s="950"/>
      <c r="CP83" s="950"/>
      <c r="CQ83" s="951"/>
      <c r="CR83" s="949"/>
      <c r="CS83" s="950"/>
      <c r="CT83" s="950"/>
      <c r="CU83" s="950"/>
      <c r="CV83" s="951"/>
      <c r="CW83" s="949"/>
      <c r="CX83" s="950"/>
      <c r="CY83" s="950"/>
      <c r="CZ83" s="950"/>
      <c r="DA83" s="951"/>
      <c r="DB83" s="949"/>
      <c r="DC83" s="950"/>
      <c r="DD83" s="950"/>
      <c r="DE83" s="950"/>
      <c r="DF83" s="951"/>
      <c r="DG83" s="949"/>
      <c r="DH83" s="950"/>
      <c r="DI83" s="950"/>
      <c r="DJ83" s="950"/>
      <c r="DK83" s="951"/>
      <c r="DL83" s="949"/>
      <c r="DM83" s="950"/>
      <c r="DN83" s="950"/>
      <c r="DO83" s="950"/>
      <c r="DP83" s="951"/>
      <c r="DQ83" s="949"/>
      <c r="DR83" s="950"/>
      <c r="DS83" s="950"/>
      <c r="DT83" s="950"/>
      <c r="DU83" s="951"/>
      <c r="DV83" s="946"/>
      <c r="DW83" s="947"/>
      <c r="DX83" s="947"/>
      <c r="DY83" s="947"/>
      <c r="DZ83" s="948"/>
      <c r="EA83" s="247"/>
    </row>
    <row r="84" spans="1:131" s="248" customFormat="1" ht="26.25" customHeight="1" x14ac:dyDescent="0.15">
      <c r="A84" s="262">
        <v>17</v>
      </c>
      <c r="B84" s="962"/>
      <c r="C84" s="963"/>
      <c r="D84" s="963"/>
      <c r="E84" s="963"/>
      <c r="F84" s="963"/>
      <c r="G84" s="963"/>
      <c r="H84" s="963"/>
      <c r="I84" s="963"/>
      <c r="J84" s="963"/>
      <c r="K84" s="963"/>
      <c r="L84" s="963"/>
      <c r="M84" s="963"/>
      <c r="N84" s="963"/>
      <c r="O84" s="963"/>
      <c r="P84" s="964"/>
      <c r="Q84" s="965"/>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6"/>
      <c r="BA84" s="966"/>
      <c r="BB84" s="966"/>
      <c r="BC84" s="966"/>
      <c r="BD84" s="967"/>
      <c r="BE84" s="266"/>
      <c r="BF84" s="266"/>
      <c r="BG84" s="266"/>
      <c r="BH84" s="266"/>
      <c r="BI84" s="266"/>
      <c r="BJ84" s="266"/>
      <c r="BK84" s="266"/>
      <c r="BL84" s="266"/>
      <c r="BM84" s="266"/>
      <c r="BN84" s="266"/>
      <c r="BO84" s="266"/>
      <c r="BP84" s="266"/>
      <c r="BQ84" s="263">
        <v>78</v>
      </c>
      <c r="BR84" s="268"/>
      <c r="BS84" s="952"/>
      <c r="BT84" s="953"/>
      <c r="BU84" s="953"/>
      <c r="BV84" s="953"/>
      <c r="BW84" s="953"/>
      <c r="BX84" s="953"/>
      <c r="BY84" s="953"/>
      <c r="BZ84" s="953"/>
      <c r="CA84" s="953"/>
      <c r="CB84" s="953"/>
      <c r="CC84" s="953"/>
      <c r="CD84" s="953"/>
      <c r="CE84" s="953"/>
      <c r="CF84" s="953"/>
      <c r="CG84" s="954"/>
      <c r="CH84" s="949"/>
      <c r="CI84" s="950"/>
      <c r="CJ84" s="950"/>
      <c r="CK84" s="950"/>
      <c r="CL84" s="951"/>
      <c r="CM84" s="949"/>
      <c r="CN84" s="950"/>
      <c r="CO84" s="950"/>
      <c r="CP84" s="950"/>
      <c r="CQ84" s="951"/>
      <c r="CR84" s="949"/>
      <c r="CS84" s="950"/>
      <c r="CT84" s="950"/>
      <c r="CU84" s="950"/>
      <c r="CV84" s="951"/>
      <c r="CW84" s="949"/>
      <c r="CX84" s="950"/>
      <c r="CY84" s="950"/>
      <c r="CZ84" s="950"/>
      <c r="DA84" s="951"/>
      <c r="DB84" s="949"/>
      <c r="DC84" s="950"/>
      <c r="DD84" s="950"/>
      <c r="DE84" s="950"/>
      <c r="DF84" s="951"/>
      <c r="DG84" s="949"/>
      <c r="DH84" s="950"/>
      <c r="DI84" s="950"/>
      <c r="DJ84" s="950"/>
      <c r="DK84" s="951"/>
      <c r="DL84" s="949"/>
      <c r="DM84" s="950"/>
      <c r="DN84" s="950"/>
      <c r="DO84" s="950"/>
      <c r="DP84" s="951"/>
      <c r="DQ84" s="949"/>
      <c r="DR84" s="950"/>
      <c r="DS84" s="950"/>
      <c r="DT84" s="950"/>
      <c r="DU84" s="951"/>
      <c r="DV84" s="946"/>
      <c r="DW84" s="947"/>
      <c r="DX84" s="947"/>
      <c r="DY84" s="947"/>
      <c r="DZ84" s="948"/>
      <c r="EA84" s="247"/>
    </row>
    <row r="85" spans="1:131" s="248" customFormat="1" ht="26.25" customHeight="1" x14ac:dyDescent="0.15">
      <c r="A85" s="262">
        <v>18</v>
      </c>
      <c r="B85" s="962"/>
      <c r="C85" s="963"/>
      <c r="D85" s="963"/>
      <c r="E85" s="963"/>
      <c r="F85" s="963"/>
      <c r="G85" s="963"/>
      <c r="H85" s="963"/>
      <c r="I85" s="963"/>
      <c r="J85" s="963"/>
      <c r="K85" s="963"/>
      <c r="L85" s="963"/>
      <c r="M85" s="963"/>
      <c r="N85" s="963"/>
      <c r="O85" s="963"/>
      <c r="P85" s="964"/>
      <c r="Q85" s="965"/>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6"/>
      <c r="BA85" s="966"/>
      <c r="BB85" s="966"/>
      <c r="BC85" s="966"/>
      <c r="BD85" s="967"/>
      <c r="BE85" s="266"/>
      <c r="BF85" s="266"/>
      <c r="BG85" s="266"/>
      <c r="BH85" s="266"/>
      <c r="BI85" s="266"/>
      <c r="BJ85" s="266"/>
      <c r="BK85" s="266"/>
      <c r="BL85" s="266"/>
      <c r="BM85" s="266"/>
      <c r="BN85" s="266"/>
      <c r="BO85" s="266"/>
      <c r="BP85" s="266"/>
      <c r="BQ85" s="263">
        <v>79</v>
      </c>
      <c r="BR85" s="268"/>
      <c r="BS85" s="952"/>
      <c r="BT85" s="953"/>
      <c r="BU85" s="953"/>
      <c r="BV85" s="953"/>
      <c r="BW85" s="953"/>
      <c r="BX85" s="953"/>
      <c r="BY85" s="953"/>
      <c r="BZ85" s="953"/>
      <c r="CA85" s="953"/>
      <c r="CB85" s="953"/>
      <c r="CC85" s="953"/>
      <c r="CD85" s="953"/>
      <c r="CE85" s="953"/>
      <c r="CF85" s="953"/>
      <c r="CG85" s="954"/>
      <c r="CH85" s="949"/>
      <c r="CI85" s="950"/>
      <c r="CJ85" s="950"/>
      <c r="CK85" s="950"/>
      <c r="CL85" s="951"/>
      <c r="CM85" s="949"/>
      <c r="CN85" s="950"/>
      <c r="CO85" s="950"/>
      <c r="CP85" s="950"/>
      <c r="CQ85" s="951"/>
      <c r="CR85" s="949"/>
      <c r="CS85" s="950"/>
      <c r="CT85" s="950"/>
      <c r="CU85" s="950"/>
      <c r="CV85" s="951"/>
      <c r="CW85" s="949"/>
      <c r="CX85" s="950"/>
      <c r="CY85" s="950"/>
      <c r="CZ85" s="950"/>
      <c r="DA85" s="951"/>
      <c r="DB85" s="949"/>
      <c r="DC85" s="950"/>
      <c r="DD85" s="950"/>
      <c r="DE85" s="950"/>
      <c r="DF85" s="951"/>
      <c r="DG85" s="949"/>
      <c r="DH85" s="950"/>
      <c r="DI85" s="950"/>
      <c r="DJ85" s="950"/>
      <c r="DK85" s="951"/>
      <c r="DL85" s="949"/>
      <c r="DM85" s="950"/>
      <c r="DN85" s="950"/>
      <c r="DO85" s="950"/>
      <c r="DP85" s="951"/>
      <c r="DQ85" s="949"/>
      <c r="DR85" s="950"/>
      <c r="DS85" s="950"/>
      <c r="DT85" s="950"/>
      <c r="DU85" s="951"/>
      <c r="DV85" s="946"/>
      <c r="DW85" s="947"/>
      <c r="DX85" s="947"/>
      <c r="DY85" s="947"/>
      <c r="DZ85" s="948"/>
      <c r="EA85" s="247"/>
    </row>
    <row r="86" spans="1:131" s="248" customFormat="1" ht="26.25" customHeight="1" x14ac:dyDescent="0.15">
      <c r="A86" s="262">
        <v>19</v>
      </c>
      <c r="B86" s="962"/>
      <c r="C86" s="963"/>
      <c r="D86" s="963"/>
      <c r="E86" s="963"/>
      <c r="F86" s="963"/>
      <c r="G86" s="963"/>
      <c r="H86" s="963"/>
      <c r="I86" s="963"/>
      <c r="J86" s="963"/>
      <c r="K86" s="963"/>
      <c r="L86" s="963"/>
      <c r="M86" s="963"/>
      <c r="N86" s="963"/>
      <c r="O86" s="963"/>
      <c r="P86" s="964"/>
      <c r="Q86" s="965"/>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6"/>
      <c r="BA86" s="966"/>
      <c r="BB86" s="966"/>
      <c r="BC86" s="966"/>
      <c r="BD86" s="967"/>
      <c r="BE86" s="266"/>
      <c r="BF86" s="266"/>
      <c r="BG86" s="266"/>
      <c r="BH86" s="266"/>
      <c r="BI86" s="266"/>
      <c r="BJ86" s="266"/>
      <c r="BK86" s="266"/>
      <c r="BL86" s="266"/>
      <c r="BM86" s="266"/>
      <c r="BN86" s="266"/>
      <c r="BO86" s="266"/>
      <c r="BP86" s="266"/>
      <c r="BQ86" s="263">
        <v>80</v>
      </c>
      <c r="BR86" s="268"/>
      <c r="BS86" s="952"/>
      <c r="BT86" s="953"/>
      <c r="BU86" s="953"/>
      <c r="BV86" s="953"/>
      <c r="BW86" s="953"/>
      <c r="BX86" s="953"/>
      <c r="BY86" s="953"/>
      <c r="BZ86" s="953"/>
      <c r="CA86" s="953"/>
      <c r="CB86" s="953"/>
      <c r="CC86" s="953"/>
      <c r="CD86" s="953"/>
      <c r="CE86" s="953"/>
      <c r="CF86" s="953"/>
      <c r="CG86" s="954"/>
      <c r="CH86" s="949"/>
      <c r="CI86" s="950"/>
      <c r="CJ86" s="950"/>
      <c r="CK86" s="950"/>
      <c r="CL86" s="951"/>
      <c r="CM86" s="949"/>
      <c r="CN86" s="950"/>
      <c r="CO86" s="950"/>
      <c r="CP86" s="950"/>
      <c r="CQ86" s="951"/>
      <c r="CR86" s="949"/>
      <c r="CS86" s="950"/>
      <c r="CT86" s="950"/>
      <c r="CU86" s="950"/>
      <c r="CV86" s="951"/>
      <c r="CW86" s="949"/>
      <c r="CX86" s="950"/>
      <c r="CY86" s="950"/>
      <c r="CZ86" s="950"/>
      <c r="DA86" s="951"/>
      <c r="DB86" s="949"/>
      <c r="DC86" s="950"/>
      <c r="DD86" s="950"/>
      <c r="DE86" s="950"/>
      <c r="DF86" s="951"/>
      <c r="DG86" s="949"/>
      <c r="DH86" s="950"/>
      <c r="DI86" s="950"/>
      <c r="DJ86" s="950"/>
      <c r="DK86" s="951"/>
      <c r="DL86" s="949"/>
      <c r="DM86" s="950"/>
      <c r="DN86" s="950"/>
      <c r="DO86" s="950"/>
      <c r="DP86" s="951"/>
      <c r="DQ86" s="949"/>
      <c r="DR86" s="950"/>
      <c r="DS86" s="950"/>
      <c r="DT86" s="950"/>
      <c r="DU86" s="951"/>
      <c r="DV86" s="946"/>
      <c r="DW86" s="947"/>
      <c r="DX86" s="947"/>
      <c r="DY86" s="947"/>
      <c r="DZ86" s="948"/>
      <c r="EA86" s="247"/>
    </row>
    <row r="87" spans="1:131" s="248" customFormat="1" ht="26.25" customHeight="1" x14ac:dyDescent="0.15">
      <c r="A87" s="270">
        <v>20</v>
      </c>
      <c r="B87" s="969"/>
      <c r="C87" s="970"/>
      <c r="D87" s="970"/>
      <c r="E87" s="970"/>
      <c r="F87" s="970"/>
      <c r="G87" s="970"/>
      <c r="H87" s="970"/>
      <c r="I87" s="970"/>
      <c r="J87" s="970"/>
      <c r="K87" s="970"/>
      <c r="L87" s="970"/>
      <c r="M87" s="970"/>
      <c r="N87" s="970"/>
      <c r="O87" s="970"/>
      <c r="P87" s="971"/>
      <c r="Q87" s="972"/>
      <c r="R87" s="973"/>
      <c r="S87" s="973"/>
      <c r="T87" s="973"/>
      <c r="U87" s="973"/>
      <c r="V87" s="973"/>
      <c r="W87" s="973"/>
      <c r="X87" s="973"/>
      <c r="Y87" s="973"/>
      <c r="Z87" s="973"/>
      <c r="AA87" s="973"/>
      <c r="AB87" s="973"/>
      <c r="AC87" s="973"/>
      <c r="AD87" s="973"/>
      <c r="AE87" s="973"/>
      <c r="AF87" s="973"/>
      <c r="AG87" s="973"/>
      <c r="AH87" s="973"/>
      <c r="AI87" s="973"/>
      <c r="AJ87" s="973"/>
      <c r="AK87" s="973"/>
      <c r="AL87" s="973"/>
      <c r="AM87" s="973"/>
      <c r="AN87" s="973"/>
      <c r="AO87" s="973"/>
      <c r="AP87" s="973"/>
      <c r="AQ87" s="973"/>
      <c r="AR87" s="973"/>
      <c r="AS87" s="973"/>
      <c r="AT87" s="973"/>
      <c r="AU87" s="973"/>
      <c r="AV87" s="973"/>
      <c r="AW87" s="973"/>
      <c r="AX87" s="973"/>
      <c r="AY87" s="973"/>
      <c r="AZ87" s="974"/>
      <c r="BA87" s="974"/>
      <c r="BB87" s="974"/>
      <c r="BC87" s="974"/>
      <c r="BD87" s="975"/>
      <c r="BE87" s="266"/>
      <c r="BF87" s="266"/>
      <c r="BG87" s="266"/>
      <c r="BH87" s="266"/>
      <c r="BI87" s="266"/>
      <c r="BJ87" s="266"/>
      <c r="BK87" s="266"/>
      <c r="BL87" s="266"/>
      <c r="BM87" s="266"/>
      <c r="BN87" s="266"/>
      <c r="BO87" s="266"/>
      <c r="BP87" s="266"/>
      <c r="BQ87" s="263">
        <v>81</v>
      </c>
      <c r="BR87" s="268"/>
      <c r="BS87" s="952"/>
      <c r="BT87" s="953"/>
      <c r="BU87" s="953"/>
      <c r="BV87" s="953"/>
      <c r="BW87" s="953"/>
      <c r="BX87" s="953"/>
      <c r="BY87" s="953"/>
      <c r="BZ87" s="953"/>
      <c r="CA87" s="953"/>
      <c r="CB87" s="953"/>
      <c r="CC87" s="953"/>
      <c r="CD87" s="953"/>
      <c r="CE87" s="953"/>
      <c r="CF87" s="953"/>
      <c r="CG87" s="954"/>
      <c r="CH87" s="949"/>
      <c r="CI87" s="950"/>
      <c r="CJ87" s="950"/>
      <c r="CK87" s="950"/>
      <c r="CL87" s="951"/>
      <c r="CM87" s="949"/>
      <c r="CN87" s="950"/>
      <c r="CO87" s="950"/>
      <c r="CP87" s="950"/>
      <c r="CQ87" s="951"/>
      <c r="CR87" s="949"/>
      <c r="CS87" s="950"/>
      <c r="CT87" s="950"/>
      <c r="CU87" s="950"/>
      <c r="CV87" s="951"/>
      <c r="CW87" s="949"/>
      <c r="CX87" s="950"/>
      <c r="CY87" s="950"/>
      <c r="CZ87" s="950"/>
      <c r="DA87" s="951"/>
      <c r="DB87" s="949"/>
      <c r="DC87" s="950"/>
      <c r="DD87" s="950"/>
      <c r="DE87" s="950"/>
      <c r="DF87" s="951"/>
      <c r="DG87" s="949"/>
      <c r="DH87" s="950"/>
      <c r="DI87" s="950"/>
      <c r="DJ87" s="950"/>
      <c r="DK87" s="951"/>
      <c r="DL87" s="949"/>
      <c r="DM87" s="950"/>
      <c r="DN87" s="950"/>
      <c r="DO87" s="950"/>
      <c r="DP87" s="951"/>
      <c r="DQ87" s="949"/>
      <c r="DR87" s="950"/>
      <c r="DS87" s="950"/>
      <c r="DT87" s="950"/>
      <c r="DU87" s="951"/>
      <c r="DV87" s="946"/>
      <c r="DW87" s="947"/>
      <c r="DX87" s="947"/>
      <c r="DY87" s="947"/>
      <c r="DZ87" s="948"/>
      <c r="EA87" s="247"/>
    </row>
    <row r="88" spans="1:131" s="248" customFormat="1" ht="26.25" customHeight="1" thickBot="1" x14ac:dyDescent="0.2">
      <c r="A88" s="265" t="s">
        <v>387</v>
      </c>
      <c r="B88" s="874" t="s">
        <v>414</v>
      </c>
      <c r="C88" s="875"/>
      <c r="D88" s="875"/>
      <c r="E88" s="875"/>
      <c r="F88" s="875"/>
      <c r="G88" s="875"/>
      <c r="H88" s="875"/>
      <c r="I88" s="875"/>
      <c r="J88" s="875"/>
      <c r="K88" s="875"/>
      <c r="L88" s="875"/>
      <c r="M88" s="875"/>
      <c r="N88" s="875"/>
      <c r="O88" s="875"/>
      <c r="P88" s="876"/>
      <c r="Q88" s="927"/>
      <c r="R88" s="928"/>
      <c r="S88" s="928"/>
      <c r="T88" s="928"/>
      <c r="U88" s="928"/>
      <c r="V88" s="928"/>
      <c r="W88" s="928"/>
      <c r="X88" s="928"/>
      <c r="Y88" s="928"/>
      <c r="Z88" s="928"/>
      <c r="AA88" s="928"/>
      <c r="AB88" s="928"/>
      <c r="AC88" s="928"/>
      <c r="AD88" s="928"/>
      <c r="AE88" s="928"/>
      <c r="AF88" s="931">
        <v>10591</v>
      </c>
      <c r="AG88" s="931"/>
      <c r="AH88" s="931"/>
      <c r="AI88" s="931"/>
      <c r="AJ88" s="931"/>
      <c r="AK88" s="928"/>
      <c r="AL88" s="928"/>
      <c r="AM88" s="928"/>
      <c r="AN88" s="928"/>
      <c r="AO88" s="928"/>
      <c r="AP88" s="931">
        <v>9757</v>
      </c>
      <c r="AQ88" s="931"/>
      <c r="AR88" s="931"/>
      <c r="AS88" s="931"/>
      <c r="AT88" s="931"/>
      <c r="AU88" s="931">
        <v>63</v>
      </c>
      <c r="AV88" s="931"/>
      <c r="AW88" s="931"/>
      <c r="AX88" s="931"/>
      <c r="AY88" s="931"/>
      <c r="AZ88" s="936"/>
      <c r="BA88" s="936"/>
      <c r="BB88" s="936"/>
      <c r="BC88" s="936"/>
      <c r="BD88" s="937"/>
      <c r="BE88" s="266"/>
      <c r="BF88" s="266"/>
      <c r="BG88" s="266"/>
      <c r="BH88" s="266"/>
      <c r="BI88" s="266"/>
      <c r="BJ88" s="266"/>
      <c r="BK88" s="266"/>
      <c r="BL88" s="266"/>
      <c r="BM88" s="266"/>
      <c r="BN88" s="266"/>
      <c r="BO88" s="266"/>
      <c r="BP88" s="266"/>
      <c r="BQ88" s="263">
        <v>82</v>
      </c>
      <c r="BR88" s="268"/>
      <c r="BS88" s="952"/>
      <c r="BT88" s="953"/>
      <c r="BU88" s="953"/>
      <c r="BV88" s="953"/>
      <c r="BW88" s="953"/>
      <c r="BX88" s="953"/>
      <c r="BY88" s="953"/>
      <c r="BZ88" s="953"/>
      <c r="CA88" s="953"/>
      <c r="CB88" s="953"/>
      <c r="CC88" s="953"/>
      <c r="CD88" s="953"/>
      <c r="CE88" s="953"/>
      <c r="CF88" s="953"/>
      <c r="CG88" s="954"/>
      <c r="CH88" s="949"/>
      <c r="CI88" s="950"/>
      <c r="CJ88" s="950"/>
      <c r="CK88" s="950"/>
      <c r="CL88" s="951"/>
      <c r="CM88" s="949"/>
      <c r="CN88" s="950"/>
      <c r="CO88" s="950"/>
      <c r="CP88" s="950"/>
      <c r="CQ88" s="951"/>
      <c r="CR88" s="949"/>
      <c r="CS88" s="950"/>
      <c r="CT88" s="950"/>
      <c r="CU88" s="950"/>
      <c r="CV88" s="951"/>
      <c r="CW88" s="949"/>
      <c r="CX88" s="950"/>
      <c r="CY88" s="950"/>
      <c r="CZ88" s="950"/>
      <c r="DA88" s="951"/>
      <c r="DB88" s="949"/>
      <c r="DC88" s="950"/>
      <c r="DD88" s="950"/>
      <c r="DE88" s="950"/>
      <c r="DF88" s="951"/>
      <c r="DG88" s="949"/>
      <c r="DH88" s="950"/>
      <c r="DI88" s="950"/>
      <c r="DJ88" s="950"/>
      <c r="DK88" s="951"/>
      <c r="DL88" s="949"/>
      <c r="DM88" s="950"/>
      <c r="DN88" s="950"/>
      <c r="DO88" s="950"/>
      <c r="DP88" s="951"/>
      <c r="DQ88" s="949"/>
      <c r="DR88" s="950"/>
      <c r="DS88" s="950"/>
      <c r="DT88" s="950"/>
      <c r="DU88" s="951"/>
      <c r="DV88" s="946"/>
      <c r="DW88" s="947"/>
      <c r="DX88" s="947"/>
      <c r="DY88" s="947"/>
      <c r="DZ88" s="94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52"/>
      <c r="BT89" s="953"/>
      <c r="BU89" s="953"/>
      <c r="BV89" s="953"/>
      <c r="BW89" s="953"/>
      <c r="BX89" s="953"/>
      <c r="BY89" s="953"/>
      <c r="BZ89" s="953"/>
      <c r="CA89" s="953"/>
      <c r="CB89" s="953"/>
      <c r="CC89" s="953"/>
      <c r="CD89" s="953"/>
      <c r="CE89" s="953"/>
      <c r="CF89" s="953"/>
      <c r="CG89" s="954"/>
      <c r="CH89" s="949"/>
      <c r="CI89" s="950"/>
      <c r="CJ89" s="950"/>
      <c r="CK89" s="950"/>
      <c r="CL89" s="951"/>
      <c r="CM89" s="949"/>
      <c r="CN89" s="950"/>
      <c r="CO89" s="950"/>
      <c r="CP89" s="950"/>
      <c r="CQ89" s="951"/>
      <c r="CR89" s="949"/>
      <c r="CS89" s="950"/>
      <c r="CT89" s="950"/>
      <c r="CU89" s="950"/>
      <c r="CV89" s="951"/>
      <c r="CW89" s="949"/>
      <c r="CX89" s="950"/>
      <c r="CY89" s="950"/>
      <c r="CZ89" s="950"/>
      <c r="DA89" s="951"/>
      <c r="DB89" s="949"/>
      <c r="DC89" s="950"/>
      <c r="DD89" s="950"/>
      <c r="DE89" s="950"/>
      <c r="DF89" s="951"/>
      <c r="DG89" s="949"/>
      <c r="DH89" s="950"/>
      <c r="DI89" s="950"/>
      <c r="DJ89" s="950"/>
      <c r="DK89" s="951"/>
      <c r="DL89" s="949"/>
      <c r="DM89" s="950"/>
      <c r="DN89" s="950"/>
      <c r="DO89" s="950"/>
      <c r="DP89" s="951"/>
      <c r="DQ89" s="949"/>
      <c r="DR89" s="950"/>
      <c r="DS89" s="950"/>
      <c r="DT89" s="950"/>
      <c r="DU89" s="951"/>
      <c r="DV89" s="946"/>
      <c r="DW89" s="947"/>
      <c r="DX89" s="947"/>
      <c r="DY89" s="947"/>
      <c r="DZ89" s="94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52"/>
      <c r="BT90" s="953"/>
      <c r="BU90" s="953"/>
      <c r="BV90" s="953"/>
      <c r="BW90" s="953"/>
      <c r="BX90" s="953"/>
      <c r="BY90" s="953"/>
      <c r="BZ90" s="953"/>
      <c r="CA90" s="953"/>
      <c r="CB90" s="953"/>
      <c r="CC90" s="953"/>
      <c r="CD90" s="953"/>
      <c r="CE90" s="953"/>
      <c r="CF90" s="953"/>
      <c r="CG90" s="954"/>
      <c r="CH90" s="949"/>
      <c r="CI90" s="950"/>
      <c r="CJ90" s="950"/>
      <c r="CK90" s="950"/>
      <c r="CL90" s="951"/>
      <c r="CM90" s="949"/>
      <c r="CN90" s="950"/>
      <c r="CO90" s="950"/>
      <c r="CP90" s="950"/>
      <c r="CQ90" s="951"/>
      <c r="CR90" s="949"/>
      <c r="CS90" s="950"/>
      <c r="CT90" s="950"/>
      <c r="CU90" s="950"/>
      <c r="CV90" s="951"/>
      <c r="CW90" s="949"/>
      <c r="CX90" s="950"/>
      <c r="CY90" s="950"/>
      <c r="CZ90" s="950"/>
      <c r="DA90" s="951"/>
      <c r="DB90" s="949"/>
      <c r="DC90" s="950"/>
      <c r="DD90" s="950"/>
      <c r="DE90" s="950"/>
      <c r="DF90" s="951"/>
      <c r="DG90" s="949"/>
      <c r="DH90" s="950"/>
      <c r="DI90" s="950"/>
      <c r="DJ90" s="950"/>
      <c r="DK90" s="951"/>
      <c r="DL90" s="949"/>
      <c r="DM90" s="950"/>
      <c r="DN90" s="950"/>
      <c r="DO90" s="950"/>
      <c r="DP90" s="951"/>
      <c r="DQ90" s="949"/>
      <c r="DR90" s="950"/>
      <c r="DS90" s="950"/>
      <c r="DT90" s="950"/>
      <c r="DU90" s="951"/>
      <c r="DV90" s="946"/>
      <c r="DW90" s="947"/>
      <c r="DX90" s="947"/>
      <c r="DY90" s="947"/>
      <c r="DZ90" s="94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52"/>
      <c r="BT91" s="953"/>
      <c r="BU91" s="953"/>
      <c r="BV91" s="953"/>
      <c r="BW91" s="953"/>
      <c r="BX91" s="953"/>
      <c r="BY91" s="953"/>
      <c r="BZ91" s="953"/>
      <c r="CA91" s="953"/>
      <c r="CB91" s="953"/>
      <c r="CC91" s="953"/>
      <c r="CD91" s="953"/>
      <c r="CE91" s="953"/>
      <c r="CF91" s="953"/>
      <c r="CG91" s="954"/>
      <c r="CH91" s="949"/>
      <c r="CI91" s="950"/>
      <c r="CJ91" s="950"/>
      <c r="CK91" s="950"/>
      <c r="CL91" s="951"/>
      <c r="CM91" s="949"/>
      <c r="CN91" s="950"/>
      <c r="CO91" s="950"/>
      <c r="CP91" s="950"/>
      <c r="CQ91" s="951"/>
      <c r="CR91" s="949"/>
      <c r="CS91" s="950"/>
      <c r="CT91" s="950"/>
      <c r="CU91" s="950"/>
      <c r="CV91" s="951"/>
      <c r="CW91" s="949"/>
      <c r="CX91" s="950"/>
      <c r="CY91" s="950"/>
      <c r="CZ91" s="950"/>
      <c r="DA91" s="951"/>
      <c r="DB91" s="949"/>
      <c r="DC91" s="950"/>
      <c r="DD91" s="950"/>
      <c r="DE91" s="950"/>
      <c r="DF91" s="951"/>
      <c r="DG91" s="949"/>
      <c r="DH91" s="950"/>
      <c r="DI91" s="950"/>
      <c r="DJ91" s="950"/>
      <c r="DK91" s="951"/>
      <c r="DL91" s="949"/>
      <c r="DM91" s="950"/>
      <c r="DN91" s="950"/>
      <c r="DO91" s="950"/>
      <c r="DP91" s="951"/>
      <c r="DQ91" s="949"/>
      <c r="DR91" s="950"/>
      <c r="DS91" s="950"/>
      <c r="DT91" s="950"/>
      <c r="DU91" s="951"/>
      <c r="DV91" s="946"/>
      <c r="DW91" s="947"/>
      <c r="DX91" s="947"/>
      <c r="DY91" s="947"/>
      <c r="DZ91" s="94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52"/>
      <c r="BT92" s="953"/>
      <c r="BU92" s="953"/>
      <c r="BV92" s="953"/>
      <c r="BW92" s="953"/>
      <c r="BX92" s="953"/>
      <c r="BY92" s="953"/>
      <c r="BZ92" s="953"/>
      <c r="CA92" s="953"/>
      <c r="CB92" s="953"/>
      <c r="CC92" s="953"/>
      <c r="CD92" s="953"/>
      <c r="CE92" s="953"/>
      <c r="CF92" s="953"/>
      <c r="CG92" s="954"/>
      <c r="CH92" s="949"/>
      <c r="CI92" s="950"/>
      <c r="CJ92" s="950"/>
      <c r="CK92" s="950"/>
      <c r="CL92" s="951"/>
      <c r="CM92" s="949"/>
      <c r="CN92" s="950"/>
      <c r="CO92" s="950"/>
      <c r="CP92" s="950"/>
      <c r="CQ92" s="951"/>
      <c r="CR92" s="949"/>
      <c r="CS92" s="950"/>
      <c r="CT92" s="950"/>
      <c r="CU92" s="950"/>
      <c r="CV92" s="951"/>
      <c r="CW92" s="949"/>
      <c r="CX92" s="950"/>
      <c r="CY92" s="950"/>
      <c r="CZ92" s="950"/>
      <c r="DA92" s="951"/>
      <c r="DB92" s="949"/>
      <c r="DC92" s="950"/>
      <c r="DD92" s="950"/>
      <c r="DE92" s="950"/>
      <c r="DF92" s="951"/>
      <c r="DG92" s="949"/>
      <c r="DH92" s="950"/>
      <c r="DI92" s="950"/>
      <c r="DJ92" s="950"/>
      <c r="DK92" s="951"/>
      <c r="DL92" s="949"/>
      <c r="DM92" s="950"/>
      <c r="DN92" s="950"/>
      <c r="DO92" s="950"/>
      <c r="DP92" s="951"/>
      <c r="DQ92" s="949"/>
      <c r="DR92" s="950"/>
      <c r="DS92" s="950"/>
      <c r="DT92" s="950"/>
      <c r="DU92" s="951"/>
      <c r="DV92" s="946"/>
      <c r="DW92" s="947"/>
      <c r="DX92" s="947"/>
      <c r="DY92" s="947"/>
      <c r="DZ92" s="94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52"/>
      <c r="BT93" s="953"/>
      <c r="BU93" s="953"/>
      <c r="BV93" s="953"/>
      <c r="BW93" s="953"/>
      <c r="BX93" s="953"/>
      <c r="BY93" s="953"/>
      <c r="BZ93" s="953"/>
      <c r="CA93" s="953"/>
      <c r="CB93" s="953"/>
      <c r="CC93" s="953"/>
      <c r="CD93" s="953"/>
      <c r="CE93" s="953"/>
      <c r="CF93" s="953"/>
      <c r="CG93" s="954"/>
      <c r="CH93" s="949"/>
      <c r="CI93" s="950"/>
      <c r="CJ93" s="950"/>
      <c r="CK93" s="950"/>
      <c r="CL93" s="951"/>
      <c r="CM93" s="949"/>
      <c r="CN93" s="950"/>
      <c r="CO93" s="950"/>
      <c r="CP93" s="950"/>
      <c r="CQ93" s="951"/>
      <c r="CR93" s="949"/>
      <c r="CS93" s="950"/>
      <c r="CT93" s="950"/>
      <c r="CU93" s="950"/>
      <c r="CV93" s="951"/>
      <c r="CW93" s="949"/>
      <c r="CX93" s="950"/>
      <c r="CY93" s="950"/>
      <c r="CZ93" s="950"/>
      <c r="DA93" s="951"/>
      <c r="DB93" s="949"/>
      <c r="DC93" s="950"/>
      <c r="DD93" s="950"/>
      <c r="DE93" s="950"/>
      <c r="DF93" s="951"/>
      <c r="DG93" s="949"/>
      <c r="DH93" s="950"/>
      <c r="DI93" s="950"/>
      <c r="DJ93" s="950"/>
      <c r="DK93" s="951"/>
      <c r="DL93" s="949"/>
      <c r="DM93" s="950"/>
      <c r="DN93" s="950"/>
      <c r="DO93" s="950"/>
      <c r="DP93" s="951"/>
      <c r="DQ93" s="949"/>
      <c r="DR93" s="950"/>
      <c r="DS93" s="950"/>
      <c r="DT93" s="950"/>
      <c r="DU93" s="951"/>
      <c r="DV93" s="946"/>
      <c r="DW93" s="947"/>
      <c r="DX93" s="947"/>
      <c r="DY93" s="947"/>
      <c r="DZ93" s="94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52"/>
      <c r="BT94" s="953"/>
      <c r="BU94" s="953"/>
      <c r="BV94" s="953"/>
      <c r="BW94" s="953"/>
      <c r="BX94" s="953"/>
      <c r="BY94" s="953"/>
      <c r="BZ94" s="953"/>
      <c r="CA94" s="953"/>
      <c r="CB94" s="953"/>
      <c r="CC94" s="953"/>
      <c r="CD94" s="953"/>
      <c r="CE94" s="953"/>
      <c r="CF94" s="953"/>
      <c r="CG94" s="954"/>
      <c r="CH94" s="949"/>
      <c r="CI94" s="950"/>
      <c r="CJ94" s="950"/>
      <c r="CK94" s="950"/>
      <c r="CL94" s="951"/>
      <c r="CM94" s="949"/>
      <c r="CN94" s="950"/>
      <c r="CO94" s="950"/>
      <c r="CP94" s="950"/>
      <c r="CQ94" s="951"/>
      <c r="CR94" s="949"/>
      <c r="CS94" s="950"/>
      <c r="CT94" s="950"/>
      <c r="CU94" s="950"/>
      <c r="CV94" s="951"/>
      <c r="CW94" s="949"/>
      <c r="CX94" s="950"/>
      <c r="CY94" s="950"/>
      <c r="CZ94" s="950"/>
      <c r="DA94" s="951"/>
      <c r="DB94" s="949"/>
      <c r="DC94" s="950"/>
      <c r="DD94" s="950"/>
      <c r="DE94" s="950"/>
      <c r="DF94" s="951"/>
      <c r="DG94" s="949"/>
      <c r="DH94" s="950"/>
      <c r="DI94" s="950"/>
      <c r="DJ94" s="950"/>
      <c r="DK94" s="951"/>
      <c r="DL94" s="949"/>
      <c r="DM94" s="950"/>
      <c r="DN94" s="950"/>
      <c r="DO94" s="950"/>
      <c r="DP94" s="951"/>
      <c r="DQ94" s="949"/>
      <c r="DR94" s="950"/>
      <c r="DS94" s="950"/>
      <c r="DT94" s="950"/>
      <c r="DU94" s="951"/>
      <c r="DV94" s="946"/>
      <c r="DW94" s="947"/>
      <c r="DX94" s="947"/>
      <c r="DY94" s="947"/>
      <c r="DZ94" s="94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52"/>
      <c r="BT95" s="953"/>
      <c r="BU95" s="953"/>
      <c r="BV95" s="953"/>
      <c r="BW95" s="953"/>
      <c r="BX95" s="953"/>
      <c r="BY95" s="953"/>
      <c r="BZ95" s="953"/>
      <c r="CA95" s="953"/>
      <c r="CB95" s="953"/>
      <c r="CC95" s="953"/>
      <c r="CD95" s="953"/>
      <c r="CE95" s="953"/>
      <c r="CF95" s="953"/>
      <c r="CG95" s="954"/>
      <c r="CH95" s="949"/>
      <c r="CI95" s="950"/>
      <c r="CJ95" s="950"/>
      <c r="CK95" s="950"/>
      <c r="CL95" s="951"/>
      <c r="CM95" s="949"/>
      <c r="CN95" s="950"/>
      <c r="CO95" s="950"/>
      <c r="CP95" s="950"/>
      <c r="CQ95" s="951"/>
      <c r="CR95" s="949"/>
      <c r="CS95" s="950"/>
      <c r="CT95" s="950"/>
      <c r="CU95" s="950"/>
      <c r="CV95" s="951"/>
      <c r="CW95" s="949"/>
      <c r="CX95" s="950"/>
      <c r="CY95" s="950"/>
      <c r="CZ95" s="950"/>
      <c r="DA95" s="951"/>
      <c r="DB95" s="949"/>
      <c r="DC95" s="950"/>
      <c r="DD95" s="950"/>
      <c r="DE95" s="950"/>
      <c r="DF95" s="951"/>
      <c r="DG95" s="949"/>
      <c r="DH95" s="950"/>
      <c r="DI95" s="950"/>
      <c r="DJ95" s="950"/>
      <c r="DK95" s="951"/>
      <c r="DL95" s="949"/>
      <c r="DM95" s="950"/>
      <c r="DN95" s="950"/>
      <c r="DO95" s="950"/>
      <c r="DP95" s="951"/>
      <c r="DQ95" s="949"/>
      <c r="DR95" s="950"/>
      <c r="DS95" s="950"/>
      <c r="DT95" s="950"/>
      <c r="DU95" s="951"/>
      <c r="DV95" s="946"/>
      <c r="DW95" s="947"/>
      <c r="DX95" s="947"/>
      <c r="DY95" s="947"/>
      <c r="DZ95" s="94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52"/>
      <c r="BT96" s="953"/>
      <c r="BU96" s="953"/>
      <c r="BV96" s="953"/>
      <c r="BW96" s="953"/>
      <c r="BX96" s="953"/>
      <c r="BY96" s="953"/>
      <c r="BZ96" s="953"/>
      <c r="CA96" s="953"/>
      <c r="CB96" s="953"/>
      <c r="CC96" s="953"/>
      <c r="CD96" s="953"/>
      <c r="CE96" s="953"/>
      <c r="CF96" s="953"/>
      <c r="CG96" s="954"/>
      <c r="CH96" s="949"/>
      <c r="CI96" s="950"/>
      <c r="CJ96" s="950"/>
      <c r="CK96" s="950"/>
      <c r="CL96" s="951"/>
      <c r="CM96" s="949"/>
      <c r="CN96" s="950"/>
      <c r="CO96" s="950"/>
      <c r="CP96" s="950"/>
      <c r="CQ96" s="951"/>
      <c r="CR96" s="949"/>
      <c r="CS96" s="950"/>
      <c r="CT96" s="950"/>
      <c r="CU96" s="950"/>
      <c r="CV96" s="951"/>
      <c r="CW96" s="949"/>
      <c r="CX96" s="950"/>
      <c r="CY96" s="950"/>
      <c r="CZ96" s="950"/>
      <c r="DA96" s="951"/>
      <c r="DB96" s="949"/>
      <c r="DC96" s="950"/>
      <c r="DD96" s="950"/>
      <c r="DE96" s="950"/>
      <c r="DF96" s="951"/>
      <c r="DG96" s="949"/>
      <c r="DH96" s="950"/>
      <c r="DI96" s="950"/>
      <c r="DJ96" s="950"/>
      <c r="DK96" s="951"/>
      <c r="DL96" s="949"/>
      <c r="DM96" s="950"/>
      <c r="DN96" s="950"/>
      <c r="DO96" s="950"/>
      <c r="DP96" s="951"/>
      <c r="DQ96" s="949"/>
      <c r="DR96" s="950"/>
      <c r="DS96" s="950"/>
      <c r="DT96" s="950"/>
      <c r="DU96" s="951"/>
      <c r="DV96" s="946"/>
      <c r="DW96" s="947"/>
      <c r="DX96" s="947"/>
      <c r="DY96" s="947"/>
      <c r="DZ96" s="94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52"/>
      <c r="BT97" s="953"/>
      <c r="BU97" s="953"/>
      <c r="BV97" s="953"/>
      <c r="BW97" s="953"/>
      <c r="BX97" s="953"/>
      <c r="BY97" s="953"/>
      <c r="BZ97" s="953"/>
      <c r="CA97" s="953"/>
      <c r="CB97" s="953"/>
      <c r="CC97" s="953"/>
      <c r="CD97" s="953"/>
      <c r="CE97" s="953"/>
      <c r="CF97" s="953"/>
      <c r="CG97" s="954"/>
      <c r="CH97" s="949"/>
      <c r="CI97" s="950"/>
      <c r="CJ97" s="950"/>
      <c r="CK97" s="950"/>
      <c r="CL97" s="951"/>
      <c r="CM97" s="949"/>
      <c r="CN97" s="950"/>
      <c r="CO97" s="950"/>
      <c r="CP97" s="950"/>
      <c r="CQ97" s="951"/>
      <c r="CR97" s="949"/>
      <c r="CS97" s="950"/>
      <c r="CT97" s="950"/>
      <c r="CU97" s="950"/>
      <c r="CV97" s="951"/>
      <c r="CW97" s="949"/>
      <c r="CX97" s="950"/>
      <c r="CY97" s="950"/>
      <c r="CZ97" s="950"/>
      <c r="DA97" s="951"/>
      <c r="DB97" s="949"/>
      <c r="DC97" s="950"/>
      <c r="DD97" s="950"/>
      <c r="DE97" s="950"/>
      <c r="DF97" s="951"/>
      <c r="DG97" s="949"/>
      <c r="DH97" s="950"/>
      <c r="DI97" s="950"/>
      <c r="DJ97" s="950"/>
      <c r="DK97" s="951"/>
      <c r="DL97" s="949"/>
      <c r="DM97" s="950"/>
      <c r="DN97" s="950"/>
      <c r="DO97" s="950"/>
      <c r="DP97" s="951"/>
      <c r="DQ97" s="949"/>
      <c r="DR97" s="950"/>
      <c r="DS97" s="950"/>
      <c r="DT97" s="950"/>
      <c r="DU97" s="951"/>
      <c r="DV97" s="946"/>
      <c r="DW97" s="947"/>
      <c r="DX97" s="947"/>
      <c r="DY97" s="947"/>
      <c r="DZ97" s="94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52"/>
      <c r="BT98" s="953"/>
      <c r="BU98" s="953"/>
      <c r="BV98" s="953"/>
      <c r="BW98" s="953"/>
      <c r="BX98" s="953"/>
      <c r="BY98" s="953"/>
      <c r="BZ98" s="953"/>
      <c r="CA98" s="953"/>
      <c r="CB98" s="953"/>
      <c r="CC98" s="953"/>
      <c r="CD98" s="953"/>
      <c r="CE98" s="953"/>
      <c r="CF98" s="953"/>
      <c r="CG98" s="954"/>
      <c r="CH98" s="949"/>
      <c r="CI98" s="950"/>
      <c r="CJ98" s="950"/>
      <c r="CK98" s="950"/>
      <c r="CL98" s="951"/>
      <c r="CM98" s="949"/>
      <c r="CN98" s="950"/>
      <c r="CO98" s="950"/>
      <c r="CP98" s="950"/>
      <c r="CQ98" s="951"/>
      <c r="CR98" s="949"/>
      <c r="CS98" s="950"/>
      <c r="CT98" s="950"/>
      <c r="CU98" s="950"/>
      <c r="CV98" s="951"/>
      <c r="CW98" s="949"/>
      <c r="CX98" s="950"/>
      <c r="CY98" s="950"/>
      <c r="CZ98" s="950"/>
      <c r="DA98" s="951"/>
      <c r="DB98" s="949"/>
      <c r="DC98" s="950"/>
      <c r="DD98" s="950"/>
      <c r="DE98" s="950"/>
      <c r="DF98" s="951"/>
      <c r="DG98" s="949"/>
      <c r="DH98" s="950"/>
      <c r="DI98" s="950"/>
      <c r="DJ98" s="950"/>
      <c r="DK98" s="951"/>
      <c r="DL98" s="949"/>
      <c r="DM98" s="950"/>
      <c r="DN98" s="950"/>
      <c r="DO98" s="950"/>
      <c r="DP98" s="951"/>
      <c r="DQ98" s="949"/>
      <c r="DR98" s="950"/>
      <c r="DS98" s="950"/>
      <c r="DT98" s="950"/>
      <c r="DU98" s="951"/>
      <c r="DV98" s="946"/>
      <c r="DW98" s="947"/>
      <c r="DX98" s="947"/>
      <c r="DY98" s="947"/>
      <c r="DZ98" s="94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52"/>
      <c r="BT99" s="953"/>
      <c r="BU99" s="953"/>
      <c r="BV99" s="953"/>
      <c r="BW99" s="953"/>
      <c r="BX99" s="953"/>
      <c r="BY99" s="953"/>
      <c r="BZ99" s="953"/>
      <c r="CA99" s="953"/>
      <c r="CB99" s="953"/>
      <c r="CC99" s="953"/>
      <c r="CD99" s="953"/>
      <c r="CE99" s="953"/>
      <c r="CF99" s="953"/>
      <c r="CG99" s="954"/>
      <c r="CH99" s="949"/>
      <c r="CI99" s="950"/>
      <c r="CJ99" s="950"/>
      <c r="CK99" s="950"/>
      <c r="CL99" s="951"/>
      <c r="CM99" s="949"/>
      <c r="CN99" s="950"/>
      <c r="CO99" s="950"/>
      <c r="CP99" s="950"/>
      <c r="CQ99" s="951"/>
      <c r="CR99" s="949"/>
      <c r="CS99" s="950"/>
      <c r="CT99" s="950"/>
      <c r="CU99" s="950"/>
      <c r="CV99" s="951"/>
      <c r="CW99" s="949"/>
      <c r="CX99" s="950"/>
      <c r="CY99" s="950"/>
      <c r="CZ99" s="950"/>
      <c r="DA99" s="951"/>
      <c r="DB99" s="949"/>
      <c r="DC99" s="950"/>
      <c r="DD99" s="950"/>
      <c r="DE99" s="950"/>
      <c r="DF99" s="951"/>
      <c r="DG99" s="949"/>
      <c r="DH99" s="950"/>
      <c r="DI99" s="950"/>
      <c r="DJ99" s="950"/>
      <c r="DK99" s="951"/>
      <c r="DL99" s="949"/>
      <c r="DM99" s="950"/>
      <c r="DN99" s="950"/>
      <c r="DO99" s="950"/>
      <c r="DP99" s="951"/>
      <c r="DQ99" s="949"/>
      <c r="DR99" s="950"/>
      <c r="DS99" s="950"/>
      <c r="DT99" s="950"/>
      <c r="DU99" s="951"/>
      <c r="DV99" s="946"/>
      <c r="DW99" s="947"/>
      <c r="DX99" s="947"/>
      <c r="DY99" s="947"/>
      <c r="DZ99" s="94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52"/>
      <c r="BT100" s="953"/>
      <c r="BU100" s="953"/>
      <c r="BV100" s="953"/>
      <c r="BW100" s="953"/>
      <c r="BX100" s="953"/>
      <c r="BY100" s="953"/>
      <c r="BZ100" s="953"/>
      <c r="CA100" s="953"/>
      <c r="CB100" s="953"/>
      <c r="CC100" s="953"/>
      <c r="CD100" s="953"/>
      <c r="CE100" s="953"/>
      <c r="CF100" s="953"/>
      <c r="CG100" s="954"/>
      <c r="CH100" s="949"/>
      <c r="CI100" s="950"/>
      <c r="CJ100" s="950"/>
      <c r="CK100" s="950"/>
      <c r="CL100" s="951"/>
      <c r="CM100" s="949"/>
      <c r="CN100" s="950"/>
      <c r="CO100" s="950"/>
      <c r="CP100" s="950"/>
      <c r="CQ100" s="951"/>
      <c r="CR100" s="949"/>
      <c r="CS100" s="950"/>
      <c r="CT100" s="950"/>
      <c r="CU100" s="950"/>
      <c r="CV100" s="951"/>
      <c r="CW100" s="949"/>
      <c r="CX100" s="950"/>
      <c r="CY100" s="950"/>
      <c r="CZ100" s="950"/>
      <c r="DA100" s="951"/>
      <c r="DB100" s="949"/>
      <c r="DC100" s="950"/>
      <c r="DD100" s="950"/>
      <c r="DE100" s="950"/>
      <c r="DF100" s="951"/>
      <c r="DG100" s="949"/>
      <c r="DH100" s="950"/>
      <c r="DI100" s="950"/>
      <c r="DJ100" s="950"/>
      <c r="DK100" s="951"/>
      <c r="DL100" s="949"/>
      <c r="DM100" s="950"/>
      <c r="DN100" s="950"/>
      <c r="DO100" s="950"/>
      <c r="DP100" s="951"/>
      <c r="DQ100" s="949"/>
      <c r="DR100" s="950"/>
      <c r="DS100" s="950"/>
      <c r="DT100" s="950"/>
      <c r="DU100" s="951"/>
      <c r="DV100" s="946"/>
      <c r="DW100" s="947"/>
      <c r="DX100" s="947"/>
      <c r="DY100" s="947"/>
      <c r="DZ100" s="94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52"/>
      <c r="BT101" s="953"/>
      <c r="BU101" s="953"/>
      <c r="BV101" s="953"/>
      <c r="BW101" s="953"/>
      <c r="BX101" s="953"/>
      <c r="BY101" s="953"/>
      <c r="BZ101" s="953"/>
      <c r="CA101" s="953"/>
      <c r="CB101" s="953"/>
      <c r="CC101" s="953"/>
      <c r="CD101" s="953"/>
      <c r="CE101" s="953"/>
      <c r="CF101" s="953"/>
      <c r="CG101" s="954"/>
      <c r="CH101" s="949"/>
      <c r="CI101" s="950"/>
      <c r="CJ101" s="950"/>
      <c r="CK101" s="950"/>
      <c r="CL101" s="951"/>
      <c r="CM101" s="949"/>
      <c r="CN101" s="950"/>
      <c r="CO101" s="950"/>
      <c r="CP101" s="950"/>
      <c r="CQ101" s="951"/>
      <c r="CR101" s="949"/>
      <c r="CS101" s="950"/>
      <c r="CT101" s="950"/>
      <c r="CU101" s="950"/>
      <c r="CV101" s="951"/>
      <c r="CW101" s="949"/>
      <c r="CX101" s="950"/>
      <c r="CY101" s="950"/>
      <c r="CZ101" s="950"/>
      <c r="DA101" s="951"/>
      <c r="DB101" s="949"/>
      <c r="DC101" s="950"/>
      <c r="DD101" s="950"/>
      <c r="DE101" s="950"/>
      <c r="DF101" s="951"/>
      <c r="DG101" s="949"/>
      <c r="DH101" s="950"/>
      <c r="DI101" s="950"/>
      <c r="DJ101" s="950"/>
      <c r="DK101" s="951"/>
      <c r="DL101" s="949"/>
      <c r="DM101" s="950"/>
      <c r="DN101" s="950"/>
      <c r="DO101" s="950"/>
      <c r="DP101" s="951"/>
      <c r="DQ101" s="949"/>
      <c r="DR101" s="950"/>
      <c r="DS101" s="950"/>
      <c r="DT101" s="950"/>
      <c r="DU101" s="951"/>
      <c r="DV101" s="946"/>
      <c r="DW101" s="947"/>
      <c r="DX101" s="947"/>
      <c r="DY101" s="947"/>
      <c r="DZ101" s="94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387</v>
      </c>
      <c r="BR102" s="874" t="s">
        <v>415</v>
      </c>
      <c r="BS102" s="875"/>
      <c r="BT102" s="875"/>
      <c r="BU102" s="875"/>
      <c r="BV102" s="875"/>
      <c r="BW102" s="875"/>
      <c r="BX102" s="875"/>
      <c r="BY102" s="875"/>
      <c r="BZ102" s="875"/>
      <c r="CA102" s="875"/>
      <c r="CB102" s="875"/>
      <c r="CC102" s="875"/>
      <c r="CD102" s="875"/>
      <c r="CE102" s="875"/>
      <c r="CF102" s="875"/>
      <c r="CG102" s="876"/>
      <c r="CH102" s="976"/>
      <c r="CI102" s="977"/>
      <c r="CJ102" s="977"/>
      <c r="CK102" s="977"/>
      <c r="CL102" s="978"/>
      <c r="CM102" s="976"/>
      <c r="CN102" s="977"/>
      <c r="CO102" s="977"/>
      <c r="CP102" s="977"/>
      <c r="CQ102" s="978"/>
      <c r="CR102" s="979"/>
      <c r="CS102" s="939"/>
      <c r="CT102" s="939"/>
      <c r="CU102" s="939"/>
      <c r="CV102" s="980"/>
      <c r="CW102" s="979"/>
      <c r="CX102" s="939"/>
      <c r="CY102" s="939"/>
      <c r="CZ102" s="939"/>
      <c r="DA102" s="980"/>
      <c r="DB102" s="979"/>
      <c r="DC102" s="939"/>
      <c r="DD102" s="939"/>
      <c r="DE102" s="939"/>
      <c r="DF102" s="980"/>
      <c r="DG102" s="979"/>
      <c r="DH102" s="939"/>
      <c r="DI102" s="939"/>
      <c r="DJ102" s="939"/>
      <c r="DK102" s="980"/>
      <c r="DL102" s="979"/>
      <c r="DM102" s="939"/>
      <c r="DN102" s="939"/>
      <c r="DO102" s="939"/>
      <c r="DP102" s="980"/>
      <c r="DQ102" s="979"/>
      <c r="DR102" s="939"/>
      <c r="DS102" s="939"/>
      <c r="DT102" s="939"/>
      <c r="DU102" s="980"/>
      <c r="DV102" s="1003"/>
      <c r="DW102" s="1004"/>
      <c r="DX102" s="1004"/>
      <c r="DY102" s="1004"/>
      <c r="DZ102" s="1005"/>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6" t="s">
        <v>416</v>
      </c>
      <c r="BR103" s="1006"/>
      <c r="BS103" s="1006"/>
      <c r="BT103" s="1006"/>
      <c r="BU103" s="1006"/>
      <c r="BV103" s="1006"/>
      <c r="BW103" s="1006"/>
      <c r="BX103" s="1006"/>
      <c r="BY103" s="1006"/>
      <c r="BZ103" s="1006"/>
      <c r="CA103" s="1006"/>
      <c r="CB103" s="1006"/>
      <c r="CC103" s="1006"/>
      <c r="CD103" s="1006"/>
      <c r="CE103" s="1006"/>
      <c r="CF103" s="1006"/>
      <c r="CG103" s="1006"/>
      <c r="CH103" s="1006"/>
      <c r="CI103" s="1006"/>
      <c r="CJ103" s="1006"/>
      <c r="CK103" s="1006"/>
      <c r="CL103" s="1006"/>
      <c r="CM103" s="1006"/>
      <c r="CN103" s="1006"/>
      <c r="CO103" s="1006"/>
      <c r="CP103" s="1006"/>
      <c r="CQ103" s="1006"/>
      <c r="CR103" s="1006"/>
      <c r="CS103" s="1006"/>
      <c r="CT103" s="1006"/>
      <c r="CU103" s="1006"/>
      <c r="CV103" s="1006"/>
      <c r="CW103" s="1006"/>
      <c r="CX103" s="1006"/>
      <c r="CY103" s="1006"/>
      <c r="CZ103" s="1006"/>
      <c r="DA103" s="1006"/>
      <c r="DB103" s="1006"/>
      <c r="DC103" s="1006"/>
      <c r="DD103" s="1006"/>
      <c r="DE103" s="1006"/>
      <c r="DF103" s="1006"/>
      <c r="DG103" s="1006"/>
      <c r="DH103" s="1006"/>
      <c r="DI103" s="1006"/>
      <c r="DJ103" s="1006"/>
      <c r="DK103" s="1006"/>
      <c r="DL103" s="1006"/>
      <c r="DM103" s="1006"/>
      <c r="DN103" s="1006"/>
      <c r="DO103" s="1006"/>
      <c r="DP103" s="1006"/>
      <c r="DQ103" s="1006"/>
      <c r="DR103" s="1006"/>
      <c r="DS103" s="1006"/>
      <c r="DT103" s="1006"/>
      <c r="DU103" s="1006"/>
      <c r="DV103" s="1006"/>
      <c r="DW103" s="1006"/>
      <c r="DX103" s="1006"/>
      <c r="DY103" s="1006"/>
      <c r="DZ103" s="1006"/>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7" t="s">
        <v>417</v>
      </c>
      <c r="BR104" s="1007"/>
      <c r="BS104" s="1007"/>
      <c r="BT104" s="1007"/>
      <c r="BU104" s="1007"/>
      <c r="BV104" s="1007"/>
      <c r="BW104" s="1007"/>
      <c r="BX104" s="1007"/>
      <c r="BY104" s="1007"/>
      <c r="BZ104" s="1007"/>
      <c r="CA104" s="1007"/>
      <c r="CB104" s="1007"/>
      <c r="CC104" s="1007"/>
      <c r="CD104" s="1007"/>
      <c r="CE104" s="1007"/>
      <c r="CF104" s="1007"/>
      <c r="CG104" s="1007"/>
      <c r="CH104" s="1007"/>
      <c r="CI104" s="1007"/>
      <c r="CJ104" s="1007"/>
      <c r="CK104" s="1007"/>
      <c r="CL104" s="1007"/>
      <c r="CM104" s="1007"/>
      <c r="CN104" s="1007"/>
      <c r="CO104" s="1007"/>
      <c r="CP104" s="1007"/>
      <c r="CQ104" s="1007"/>
      <c r="CR104" s="1007"/>
      <c r="CS104" s="1007"/>
      <c r="CT104" s="1007"/>
      <c r="CU104" s="1007"/>
      <c r="CV104" s="1007"/>
      <c r="CW104" s="1007"/>
      <c r="CX104" s="1007"/>
      <c r="CY104" s="1007"/>
      <c r="CZ104" s="1007"/>
      <c r="DA104" s="1007"/>
      <c r="DB104" s="1007"/>
      <c r="DC104" s="1007"/>
      <c r="DD104" s="1007"/>
      <c r="DE104" s="1007"/>
      <c r="DF104" s="1007"/>
      <c r="DG104" s="1007"/>
      <c r="DH104" s="1007"/>
      <c r="DI104" s="1007"/>
      <c r="DJ104" s="1007"/>
      <c r="DK104" s="1007"/>
      <c r="DL104" s="1007"/>
      <c r="DM104" s="1007"/>
      <c r="DN104" s="1007"/>
      <c r="DO104" s="1007"/>
      <c r="DP104" s="1007"/>
      <c r="DQ104" s="1007"/>
      <c r="DR104" s="1007"/>
      <c r="DS104" s="1007"/>
      <c r="DT104" s="1007"/>
      <c r="DU104" s="1007"/>
      <c r="DV104" s="1007"/>
      <c r="DW104" s="1007"/>
      <c r="DX104" s="1007"/>
      <c r="DY104" s="1007"/>
      <c r="DZ104" s="1007"/>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418</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419</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8" t="s">
        <v>420</v>
      </c>
      <c r="B108" s="1009"/>
      <c r="C108" s="1009"/>
      <c r="D108" s="1009"/>
      <c r="E108" s="1009"/>
      <c r="F108" s="1009"/>
      <c r="G108" s="1009"/>
      <c r="H108" s="1009"/>
      <c r="I108" s="1009"/>
      <c r="J108" s="1009"/>
      <c r="K108" s="1009"/>
      <c r="L108" s="1009"/>
      <c r="M108" s="1009"/>
      <c r="N108" s="1009"/>
      <c r="O108" s="1009"/>
      <c r="P108" s="1009"/>
      <c r="Q108" s="1009"/>
      <c r="R108" s="1009"/>
      <c r="S108" s="1009"/>
      <c r="T108" s="1009"/>
      <c r="U108" s="1009"/>
      <c r="V108" s="1009"/>
      <c r="W108" s="1009"/>
      <c r="X108" s="1009"/>
      <c r="Y108" s="1009"/>
      <c r="Z108" s="1009"/>
      <c r="AA108" s="1009"/>
      <c r="AB108" s="1009"/>
      <c r="AC108" s="1009"/>
      <c r="AD108" s="1009"/>
      <c r="AE108" s="1009"/>
      <c r="AF108" s="1009"/>
      <c r="AG108" s="1009"/>
      <c r="AH108" s="1009"/>
      <c r="AI108" s="1009"/>
      <c r="AJ108" s="1009"/>
      <c r="AK108" s="1009"/>
      <c r="AL108" s="1009"/>
      <c r="AM108" s="1009"/>
      <c r="AN108" s="1009"/>
      <c r="AO108" s="1009"/>
      <c r="AP108" s="1009"/>
      <c r="AQ108" s="1009"/>
      <c r="AR108" s="1009"/>
      <c r="AS108" s="1009"/>
      <c r="AT108" s="1010"/>
      <c r="AU108" s="1008" t="s">
        <v>421</v>
      </c>
      <c r="AV108" s="1009"/>
      <c r="AW108" s="1009"/>
      <c r="AX108" s="1009"/>
      <c r="AY108" s="1009"/>
      <c r="AZ108" s="1009"/>
      <c r="BA108" s="1009"/>
      <c r="BB108" s="1009"/>
      <c r="BC108" s="1009"/>
      <c r="BD108" s="1009"/>
      <c r="BE108" s="1009"/>
      <c r="BF108" s="1009"/>
      <c r="BG108" s="1009"/>
      <c r="BH108" s="1009"/>
      <c r="BI108" s="1009"/>
      <c r="BJ108" s="1009"/>
      <c r="BK108" s="1009"/>
      <c r="BL108" s="1009"/>
      <c r="BM108" s="1009"/>
      <c r="BN108" s="1009"/>
      <c r="BO108" s="1009"/>
      <c r="BP108" s="1009"/>
      <c r="BQ108" s="1009"/>
      <c r="BR108" s="1009"/>
      <c r="BS108" s="1009"/>
      <c r="BT108" s="1009"/>
      <c r="BU108" s="1009"/>
      <c r="BV108" s="1009"/>
      <c r="BW108" s="1009"/>
      <c r="BX108" s="1009"/>
      <c r="BY108" s="1009"/>
      <c r="BZ108" s="1009"/>
      <c r="CA108" s="1009"/>
      <c r="CB108" s="1009"/>
      <c r="CC108" s="1009"/>
      <c r="CD108" s="1009"/>
      <c r="CE108" s="1009"/>
      <c r="CF108" s="1009"/>
      <c r="CG108" s="1009"/>
      <c r="CH108" s="1009"/>
      <c r="CI108" s="1009"/>
      <c r="CJ108" s="1009"/>
      <c r="CK108" s="1009"/>
      <c r="CL108" s="1009"/>
      <c r="CM108" s="1009"/>
      <c r="CN108" s="1009"/>
      <c r="CO108" s="1009"/>
      <c r="CP108" s="1009"/>
      <c r="CQ108" s="1009"/>
      <c r="CR108" s="1009"/>
      <c r="CS108" s="1009"/>
      <c r="CT108" s="1009"/>
      <c r="CU108" s="1009"/>
      <c r="CV108" s="1009"/>
      <c r="CW108" s="1009"/>
      <c r="CX108" s="1009"/>
      <c r="CY108" s="1009"/>
      <c r="CZ108" s="1009"/>
      <c r="DA108" s="1009"/>
      <c r="DB108" s="1009"/>
      <c r="DC108" s="1009"/>
      <c r="DD108" s="1009"/>
      <c r="DE108" s="1009"/>
      <c r="DF108" s="1009"/>
      <c r="DG108" s="1009"/>
      <c r="DH108" s="1009"/>
      <c r="DI108" s="1009"/>
      <c r="DJ108" s="1009"/>
      <c r="DK108" s="1009"/>
      <c r="DL108" s="1009"/>
      <c r="DM108" s="1009"/>
      <c r="DN108" s="1009"/>
      <c r="DO108" s="1009"/>
      <c r="DP108" s="1009"/>
      <c r="DQ108" s="1009"/>
      <c r="DR108" s="1009"/>
      <c r="DS108" s="1009"/>
      <c r="DT108" s="1009"/>
      <c r="DU108" s="1009"/>
      <c r="DV108" s="1009"/>
      <c r="DW108" s="1009"/>
      <c r="DX108" s="1009"/>
      <c r="DY108" s="1009"/>
      <c r="DZ108" s="1010"/>
    </row>
    <row r="109" spans="1:131" s="247" customFormat="1" ht="26.25" customHeight="1" x14ac:dyDescent="0.15">
      <c r="A109" s="1001" t="s">
        <v>422</v>
      </c>
      <c r="B109" s="982"/>
      <c r="C109" s="982"/>
      <c r="D109" s="982"/>
      <c r="E109" s="982"/>
      <c r="F109" s="982"/>
      <c r="G109" s="982"/>
      <c r="H109" s="982"/>
      <c r="I109" s="982"/>
      <c r="J109" s="982"/>
      <c r="K109" s="982"/>
      <c r="L109" s="982"/>
      <c r="M109" s="982"/>
      <c r="N109" s="982"/>
      <c r="O109" s="982"/>
      <c r="P109" s="982"/>
      <c r="Q109" s="982"/>
      <c r="R109" s="982"/>
      <c r="S109" s="982"/>
      <c r="T109" s="982"/>
      <c r="U109" s="982"/>
      <c r="V109" s="982"/>
      <c r="W109" s="982"/>
      <c r="X109" s="982"/>
      <c r="Y109" s="982"/>
      <c r="Z109" s="983"/>
      <c r="AA109" s="981" t="s">
        <v>423</v>
      </c>
      <c r="AB109" s="982"/>
      <c r="AC109" s="982"/>
      <c r="AD109" s="982"/>
      <c r="AE109" s="983"/>
      <c r="AF109" s="981" t="s">
        <v>305</v>
      </c>
      <c r="AG109" s="982"/>
      <c r="AH109" s="982"/>
      <c r="AI109" s="982"/>
      <c r="AJ109" s="983"/>
      <c r="AK109" s="981" t="s">
        <v>304</v>
      </c>
      <c r="AL109" s="982"/>
      <c r="AM109" s="982"/>
      <c r="AN109" s="982"/>
      <c r="AO109" s="983"/>
      <c r="AP109" s="981" t="s">
        <v>424</v>
      </c>
      <c r="AQ109" s="982"/>
      <c r="AR109" s="982"/>
      <c r="AS109" s="982"/>
      <c r="AT109" s="984"/>
      <c r="AU109" s="1001" t="s">
        <v>422</v>
      </c>
      <c r="AV109" s="982"/>
      <c r="AW109" s="982"/>
      <c r="AX109" s="982"/>
      <c r="AY109" s="982"/>
      <c r="AZ109" s="982"/>
      <c r="BA109" s="982"/>
      <c r="BB109" s="982"/>
      <c r="BC109" s="982"/>
      <c r="BD109" s="982"/>
      <c r="BE109" s="982"/>
      <c r="BF109" s="982"/>
      <c r="BG109" s="982"/>
      <c r="BH109" s="982"/>
      <c r="BI109" s="982"/>
      <c r="BJ109" s="982"/>
      <c r="BK109" s="982"/>
      <c r="BL109" s="982"/>
      <c r="BM109" s="982"/>
      <c r="BN109" s="982"/>
      <c r="BO109" s="982"/>
      <c r="BP109" s="983"/>
      <c r="BQ109" s="981" t="s">
        <v>423</v>
      </c>
      <c r="BR109" s="982"/>
      <c r="BS109" s="982"/>
      <c r="BT109" s="982"/>
      <c r="BU109" s="983"/>
      <c r="BV109" s="981" t="s">
        <v>305</v>
      </c>
      <c r="BW109" s="982"/>
      <c r="BX109" s="982"/>
      <c r="BY109" s="982"/>
      <c r="BZ109" s="983"/>
      <c r="CA109" s="981" t="s">
        <v>304</v>
      </c>
      <c r="CB109" s="982"/>
      <c r="CC109" s="982"/>
      <c r="CD109" s="982"/>
      <c r="CE109" s="983"/>
      <c r="CF109" s="1002" t="s">
        <v>424</v>
      </c>
      <c r="CG109" s="1002"/>
      <c r="CH109" s="1002"/>
      <c r="CI109" s="1002"/>
      <c r="CJ109" s="1002"/>
      <c r="CK109" s="981" t="s">
        <v>425</v>
      </c>
      <c r="CL109" s="982"/>
      <c r="CM109" s="982"/>
      <c r="CN109" s="982"/>
      <c r="CO109" s="982"/>
      <c r="CP109" s="982"/>
      <c r="CQ109" s="982"/>
      <c r="CR109" s="982"/>
      <c r="CS109" s="982"/>
      <c r="CT109" s="982"/>
      <c r="CU109" s="982"/>
      <c r="CV109" s="982"/>
      <c r="CW109" s="982"/>
      <c r="CX109" s="982"/>
      <c r="CY109" s="982"/>
      <c r="CZ109" s="982"/>
      <c r="DA109" s="982"/>
      <c r="DB109" s="982"/>
      <c r="DC109" s="982"/>
      <c r="DD109" s="982"/>
      <c r="DE109" s="982"/>
      <c r="DF109" s="983"/>
      <c r="DG109" s="981" t="s">
        <v>423</v>
      </c>
      <c r="DH109" s="982"/>
      <c r="DI109" s="982"/>
      <c r="DJ109" s="982"/>
      <c r="DK109" s="983"/>
      <c r="DL109" s="981" t="s">
        <v>305</v>
      </c>
      <c r="DM109" s="982"/>
      <c r="DN109" s="982"/>
      <c r="DO109" s="982"/>
      <c r="DP109" s="983"/>
      <c r="DQ109" s="981" t="s">
        <v>304</v>
      </c>
      <c r="DR109" s="982"/>
      <c r="DS109" s="982"/>
      <c r="DT109" s="982"/>
      <c r="DU109" s="983"/>
      <c r="DV109" s="981" t="s">
        <v>424</v>
      </c>
      <c r="DW109" s="982"/>
      <c r="DX109" s="982"/>
      <c r="DY109" s="982"/>
      <c r="DZ109" s="984"/>
    </row>
    <row r="110" spans="1:131" s="247" customFormat="1" ht="26.25" customHeight="1" x14ac:dyDescent="0.15">
      <c r="A110" s="985" t="s">
        <v>426</v>
      </c>
      <c r="B110" s="986"/>
      <c r="C110" s="986"/>
      <c r="D110" s="986"/>
      <c r="E110" s="986"/>
      <c r="F110" s="986"/>
      <c r="G110" s="986"/>
      <c r="H110" s="986"/>
      <c r="I110" s="986"/>
      <c r="J110" s="986"/>
      <c r="K110" s="986"/>
      <c r="L110" s="986"/>
      <c r="M110" s="986"/>
      <c r="N110" s="986"/>
      <c r="O110" s="986"/>
      <c r="P110" s="986"/>
      <c r="Q110" s="986"/>
      <c r="R110" s="986"/>
      <c r="S110" s="986"/>
      <c r="T110" s="986"/>
      <c r="U110" s="986"/>
      <c r="V110" s="986"/>
      <c r="W110" s="986"/>
      <c r="X110" s="986"/>
      <c r="Y110" s="986"/>
      <c r="Z110" s="987"/>
      <c r="AA110" s="988">
        <v>2119942</v>
      </c>
      <c r="AB110" s="989"/>
      <c r="AC110" s="989"/>
      <c r="AD110" s="989"/>
      <c r="AE110" s="990"/>
      <c r="AF110" s="991">
        <v>2162946</v>
      </c>
      <c r="AG110" s="989"/>
      <c r="AH110" s="989"/>
      <c r="AI110" s="989"/>
      <c r="AJ110" s="990"/>
      <c r="AK110" s="991">
        <v>2379426</v>
      </c>
      <c r="AL110" s="989"/>
      <c r="AM110" s="989"/>
      <c r="AN110" s="989"/>
      <c r="AO110" s="990"/>
      <c r="AP110" s="992">
        <v>21.4</v>
      </c>
      <c r="AQ110" s="993"/>
      <c r="AR110" s="993"/>
      <c r="AS110" s="993"/>
      <c r="AT110" s="994"/>
      <c r="AU110" s="995" t="s">
        <v>73</v>
      </c>
      <c r="AV110" s="996"/>
      <c r="AW110" s="996"/>
      <c r="AX110" s="996"/>
      <c r="AY110" s="996"/>
      <c r="AZ110" s="1037" t="s">
        <v>427</v>
      </c>
      <c r="BA110" s="986"/>
      <c r="BB110" s="986"/>
      <c r="BC110" s="986"/>
      <c r="BD110" s="986"/>
      <c r="BE110" s="986"/>
      <c r="BF110" s="986"/>
      <c r="BG110" s="986"/>
      <c r="BH110" s="986"/>
      <c r="BI110" s="986"/>
      <c r="BJ110" s="986"/>
      <c r="BK110" s="986"/>
      <c r="BL110" s="986"/>
      <c r="BM110" s="986"/>
      <c r="BN110" s="986"/>
      <c r="BO110" s="986"/>
      <c r="BP110" s="987"/>
      <c r="BQ110" s="1023">
        <v>23730966</v>
      </c>
      <c r="BR110" s="1024"/>
      <c r="BS110" s="1024"/>
      <c r="BT110" s="1024"/>
      <c r="BU110" s="1024"/>
      <c r="BV110" s="1024">
        <v>30903526</v>
      </c>
      <c r="BW110" s="1024"/>
      <c r="BX110" s="1024"/>
      <c r="BY110" s="1024"/>
      <c r="BZ110" s="1024"/>
      <c r="CA110" s="1024">
        <v>30304728</v>
      </c>
      <c r="CB110" s="1024"/>
      <c r="CC110" s="1024"/>
      <c r="CD110" s="1024"/>
      <c r="CE110" s="1024"/>
      <c r="CF110" s="1038">
        <v>272.89999999999998</v>
      </c>
      <c r="CG110" s="1039"/>
      <c r="CH110" s="1039"/>
      <c r="CI110" s="1039"/>
      <c r="CJ110" s="1039"/>
      <c r="CK110" s="1040" t="s">
        <v>428</v>
      </c>
      <c r="CL110" s="1041"/>
      <c r="CM110" s="1020" t="s">
        <v>429</v>
      </c>
      <c r="CN110" s="1021"/>
      <c r="CO110" s="1021"/>
      <c r="CP110" s="1021"/>
      <c r="CQ110" s="1021"/>
      <c r="CR110" s="1021"/>
      <c r="CS110" s="1021"/>
      <c r="CT110" s="1021"/>
      <c r="CU110" s="1021"/>
      <c r="CV110" s="1021"/>
      <c r="CW110" s="1021"/>
      <c r="CX110" s="1021"/>
      <c r="CY110" s="1021"/>
      <c r="CZ110" s="1021"/>
      <c r="DA110" s="1021"/>
      <c r="DB110" s="1021"/>
      <c r="DC110" s="1021"/>
      <c r="DD110" s="1021"/>
      <c r="DE110" s="1021"/>
      <c r="DF110" s="1022"/>
      <c r="DG110" s="1023" t="s">
        <v>430</v>
      </c>
      <c r="DH110" s="1024"/>
      <c r="DI110" s="1024"/>
      <c r="DJ110" s="1024"/>
      <c r="DK110" s="1024"/>
      <c r="DL110" s="1024" t="s">
        <v>431</v>
      </c>
      <c r="DM110" s="1024"/>
      <c r="DN110" s="1024"/>
      <c r="DO110" s="1024"/>
      <c r="DP110" s="1024"/>
      <c r="DQ110" s="1024" t="s">
        <v>430</v>
      </c>
      <c r="DR110" s="1024"/>
      <c r="DS110" s="1024"/>
      <c r="DT110" s="1024"/>
      <c r="DU110" s="1024"/>
      <c r="DV110" s="1025" t="s">
        <v>431</v>
      </c>
      <c r="DW110" s="1025"/>
      <c r="DX110" s="1025"/>
      <c r="DY110" s="1025"/>
      <c r="DZ110" s="1026"/>
    </row>
    <row r="111" spans="1:131" s="247" customFormat="1" ht="26.25" customHeight="1" x14ac:dyDescent="0.15">
      <c r="A111" s="1027" t="s">
        <v>432</v>
      </c>
      <c r="B111" s="1028"/>
      <c r="C111" s="1028"/>
      <c r="D111" s="1028"/>
      <c r="E111" s="1028"/>
      <c r="F111" s="1028"/>
      <c r="G111" s="1028"/>
      <c r="H111" s="1028"/>
      <c r="I111" s="1028"/>
      <c r="J111" s="1028"/>
      <c r="K111" s="1028"/>
      <c r="L111" s="1028"/>
      <c r="M111" s="1028"/>
      <c r="N111" s="1028"/>
      <c r="O111" s="1028"/>
      <c r="P111" s="1028"/>
      <c r="Q111" s="1028"/>
      <c r="R111" s="1028"/>
      <c r="S111" s="1028"/>
      <c r="T111" s="1028"/>
      <c r="U111" s="1028"/>
      <c r="V111" s="1028"/>
      <c r="W111" s="1028"/>
      <c r="X111" s="1028"/>
      <c r="Y111" s="1028"/>
      <c r="Z111" s="1029"/>
      <c r="AA111" s="1030" t="s">
        <v>430</v>
      </c>
      <c r="AB111" s="1031"/>
      <c r="AC111" s="1031"/>
      <c r="AD111" s="1031"/>
      <c r="AE111" s="1032"/>
      <c r="AF111" s="1033" t="s">
        <v>128</v>
      </c>
      <c r="AG111" s="1031"/>
      <c r="AH111" s="1031"/>
      <c r="AI111" s="1031"/>
      <c r="AJ111" s="1032"/>
      <c r="AK111" s="1033" t="s">
        <v>431</v>
      </c>
      <c r="AL111" s="1031"/>
      <c r="AM111" s="1031"/>
      <c r="AN111" s="1031"/>
      <c r="AO111" s="1032"/>
      <c r="AP111" s="1034" t="s">
        <v>430</v>
      </c>
      <c r="AQ111" s="1035"/>
      <c r="AR111" s="1035"/>
      <c r="AS111" s="1035"/>
      <c r="AT111" s="1036"/>
      <c r="AU111" s="997"/>
      <c r="AV111" s="998"/>
      <c r="AW111" s="998"/>
      <c r="AX111" s="998"/>
      <c r="AY111" s="998"/>
      <c r="AZ111" s="1046" t="s">
        <v>433</v>
      </c>
      <c r="BA111" s="1047"/>
      <c r="BB111" s="1047"/>
      <c r="BC111" s="1047"/>
      <c r="BD111" s="1047"/>
      <c r="BE111" s="1047"/>
      <c r="BF111" s="1047"/>
      <c r="BG111" s="1047"/>
      <c r="BH111" s="1047"/>
      <c r="BI111" s="1047"/>
      <c r="BJ111" s="1047"/>
      <c r="BK111" s="1047"/>
      <c r="BL111" s="1047"/>
      <c r="BM111" s="1047"/>
      <c r="BN111" s="1047"/>
      <c r="BO111" s="1047"/>
      <c r="BP111" s="1048"/>
      <c r="BQ111" s="1016">
        <v>235483</v>
      </c>
      <c r="BR111" s="1017"/>
      <c r="BS111" s="1017"/>
      <c r="BT111" s="1017"/>
      <c r="BU111" s="1017"/>
      <c r="BV111" s="1017">
        <v>272483</v>
      </c>
      <c r="BW111" s="1017"/>
      <c r="BX111" s="1017"/>
      <c r="BY111" s="1017"/>
      <c r="BZ111" s="1017"/>
      <c r="CA111" s="1017">
        <v>198300</v>
      </c>
      <c r="CB111" s="1017"/>
      <c r="CC111" s="1017"/>
      <c r="CD111" s="1017"/>
      <c r="CE111" s="1017"/>
      <c r="CF111" s="1011">
        <v>1.8</v>
      </c>
      <c r="CG111" s="1012"/>
      <c r="CH111" s="1012"/>
      <c r="CI111" s="1012"/>
      <c r="CJ111" s="1012"/>
      <c r="CK111" s="1042"/>
      <c r="CL111" s="1043"/>
      <c r="CM111" s="1013" t="s">
        <v>434</v>
      </c>
      <c r="CN111" s="1014"/>
      <c r="CO111" s="1014"/>
      <c r="CP111" s="1014"/>
      <c r="CQ111" s="1014"/>
      <c r="CR111" s="1014"/>
      <c r="CS111" s="1014"/>
      <c r="CT111" s="1014"/>
      <c r="CU111" s="1014"/>
      <c r="CV111" s="1014"/>
      <c r="CW111" s="1014"/>
      <c r="CX111" s="1014"/>
      <c r="CY111" s="1014"/>
      <c r="CZ111" s="1014"/>
      <c r="DA111" s="1014"/>
      <c r="DB111" s="1014"/>
      <c r="DC111" s="1014"/>
      <c r="DD111" s="1014"/>
      <c r="DE111" s="1014"/>
      <c r="DF111" s="1015"/>
      <c r="DG111" s="1016" t="s">
        <v>128</v>
      </c>
      <c r="DH111" s="1017"/>
      <c r="DI111" s="1017"/>
      <c r="DJ111" s="1017"/>
      <c r="DK111" s="1017"/>
      <c r="DL111" s="1017" t="s">
        <v>430</v>
      </c>
      <c r="DM111" s="1017"/>
      <c r="DN111" s="1017"/>
      <c r="DO111" s="1017"/>
      <c r="DP111" s="1017"/>
      <c r="DQ111" s="1017" t="s">
        <v>430</v>
      </c>
      <c r="DR111" s="1017"/>
      <c r="DS111" s="1017"/>
      <c r="DT111" s="1017"/>
      <c r="DU111" s="1017"/>
      <c r="DV111" s="1018" t="s">
        <v>430</v>
      </c>
      <c r="DW111" s="1018"/>
      <c r="DX111" s="1018"/>
      <c r="DY111" s="1018"/>
      <c r="DZ111" s="1019"/>
    </row>
    <row r="112" spans="1:131" s="247" customFormat="1" ht="26.25" customHeight="1" x14ac:dyDescent="0.15">
      <c r="A112" s="1049" t="s">
        <v>435</v>
      </c>
      <c r="B112" s="1050"/>
      <c r="C112" s="1047" t="s">
        <v>436</v>
      </c>
      <c r="D112" s="1047"/>
      <c r="E112" s="1047"/>
      <c r="F112" s="1047"/>
      <c r="G112" s="1047"/>
      <c r="H112" s="1047"/>
      <c r="I112" s="1047"/>
      <c r="J112" s="1047"/>
      <c r="K112" s="1047"/>
      <c r="L112" s="1047"/>
      <c r="M112" s="1047"/>
      <c r="N112" s="1047"/>
      <c r="O112" s="1047"/>
      <c r="P112" s="1047"/>
      <c r="Q112" s="1047"/>
      <c r="R112" s="1047"/>
      <c r="S112" s="1047"/>
      <c r="T112" s="1047"/>
      <c r="U112" s="1047"/>
      <c r="V112" s="1047"/>
      <c r="W112" s="1047"/>
      <c r="X112" s="1047"/>
      <c r="Y112" s="1047"/>
      <c r="Z112" s="1048"/>
      <c r="AA112" s="1055" t="s">
        <v>128</v>
      </c>
      <c r="AB112" s="1056"/>
      <c r="AC112" s="1056"/>
      <c r="AD112" s="1056"/>
      <c r="AE112" s="1057"/>
      <c r="AF112" s="1058" t="s">
        <v>430</v>
      </c>
      <c r="AG112" s="1056"/>
      <c r="AH112" s="1056"/>
      <c r="AI112" s="1056"/>
      <c r="AJ112" s="1057"/>
      <c r="AK112" s="1058" t="s">
        <v>437</v>
      </c>
      <c r="AL112" s="1056"/>
      <c r="AM112" s="1056"/>
      <c r="AN112" s="1056"/>
      <c r="AO112" s="1057"/>
      <c r="AP112" s="1059" t="s">
        <v>128</v>
      </c>
      <c r="AQ112" s="1060"/>
      <c r="AR112" s="1060"/>
      <c r="AS112" s="1060"/>
      <c r="AT112" s="1061"/>
      <c r="AU112" s="997"/>
      <c r="AV112" s="998"/>
      <c r="AW112" s="998"/>
      <c r="AX112" s="998"/>
      <c r="AY112" s="998"/>
      <c r="AZ112" s="1046" t="s">
        <v>438</v>
      </c>
      <c r="BA112" s="1047"/>
      <c r="BB112" s="1047"/>
      <c r="BC112" s="1047"/>
      <c r="BD112" s="1047"/>
      <c r="BE112" s="1047"/>
      <c r="BF112" s="1047"/>
      <c r="BG112" s="1047"/>
      <c r="BH112" s="1047"/>
      <c r="BI112" s="1047"/>
      <c r="BJ112" s="1047"/>
      <c r="BK112" s="1047"/>
      <c r="BL112" s="1047"/>
      <c r="BM112" s="1047"/>
      <c r="BN112" s="1047"/>
      <c r="BO112" s="1047"/>
      <c r="BP112" s="1048"/>
      <c r="BQ112" s="1016">
        <v>9519788</v>
      </c>
      <c r="BR112" s="1017"/>
      <c r="BS112" s="1017"/>
      <c r="BT112" s="1017"/>
      <c r="BU112" s="1017"/>
      <c r="BV112" s="1017">
        <v>8883993</v>
      </c>
      <c r="BW112" s="1017"/>
      <c r="BX112" s="1017"/>
      <c r="BY112" s="1017"/>
      <c r="BZ112" s="1017"/>
      <c r="CA112" s="1017">
        <v>7395844</v>
      </c>
      <c r="CB112" s="1017"/>
      <c r="CC112" s="1017"/>
      <c r="CD112" s="1017"/>
      <c r="CE112" s="1017"/>
      <c r="CF112" s="1011">
        <v>66.599999999999994</v>
      </c>
      <c r="CG112" s="1012"/>
      <c r="CH112" s="1012"/>
      <c r="CI112" s="1012"/>
      <c r="CJ112" s="1012"/>
      <c r="CK112" s="1042"/>
      <c r="CL112" s="1043"/>
      <c r="CM112" s="1013" t="s">
        <v>439</v>
      </c>
      <c r="CN112" s="1014"/>
      <c r="CO112" s="1014"/>
      <c r="CP112" s="1014"/>
      <c r="CQ112" s="1014"/>
      <c r="CR112" s="1014"/>
      <c r="CS112" s="1014"/>
      <c r="CT112" s="1014"/>
      <c r="CU112" s="1014"/>
      <c r="CV112" s="1014"/>
      <c r="CW112" s="1014"/>
      <c r="CX112" s="1014"/>
      <c r="CY112" s="1014"/>
      <c r="CZ112" s="1014"/>
      <c r="DA112" s="1014"/>
      <c r="DB112" s="1014"/>
      <c r="DC112" s="1014"/>
      <c r="DD112" s="1014"/>
      <c r="DE112" s="1014"/>
      <c r="DF112" s="1015"/>
      <c r="DG112" s="1016" t="s">
        <v>431</v>
      </c>
      <c r="DH112" s="1017"/>
      <c r="DI112" s="1017"/>
      <c r="DJ112" s="1017"/>
      <c r="DK112" s="1017"/>
      <c r="DL112" s="1017" t="s">
        <v>128</v>
      </c>
      <c r="DM112" s="1017"/>
      <c r="DN112" s="1017"/>
      <c r="DO112" s="1017"/>
      <c r="DP112" s="1017"/>
      <c r="DQ112" s="1017" t="s">
        <v>431</v>
      </c>
      <c r="DR112" s="1017"/>
      <c r="DS112" s="1017"/>
      <c r="DT112" s="1017"/>
      <c r="DU112" s="1017"/>
      <c r="DV112" s="1018" t="s">
        <v>431</v>
      </c>
      <c r="DW112" s="1018"/>
      <c r="DX112" s="1018"/>
      <c r="DY112" s="1018"/>
      <c r="DZ112" s="1019"/>
    </row>
    <row r="113" spans="1:130" s="247" customFormat="1" ht="26.25" customHeight="1" x14ac:dyDescent="0.15">
      <c r="A113" s="1051"/>
      <c r="B113" s="1052"/>
      <c r="C113" s="1047" t="s">
        <v>440</v>
      </c>
      <c r="D113" s="1047"/>
      <c r="E113" s="1047"/>
      <c r="F113" s="1047"/>
      <c r="G113" s="1047"/>
      <c r="H113" s="1047"/>
      <c r="I113" s="1047"/>
      <c r="J113" s="1047"/>
      <c r="K113" s="1047"/>
      <c r="L113" s="1047"/>
      <c r="M113" s="1047"/>
      <c r="N113" s="1047"/>
      <c r="O113" s="1047"/>
      <c r="P113" s="1047"/>
      <c r="Q113" s="1047"/>
      <c r="R113" s="1047"/>
      <c r="S113" s="1047"/>
      <c r="T113" s="1047"/>
      <c r="U113" s="1047"/>
      <c r="V113" s="1047"/>
      <c r="W113" s="1047"/>
      <c r="X113" s="1047"/>
      <c r="Y113" s="1047"/>
      <c r="Z113" s="1048"/>
      <c r="AA113" s="1030">
        <v>1020307</v>
      </c>
      <c r="AB113" s="1031"/>
      <c r="AC113" s="1031"/>
      <c r="AD113" s="1031"/>
      <c r="AE113" s="1032"/>
      <c r="AF113" s="1033">
        <v>985331</v>
      </c>
      <c r="AG113" s="1031"/>
      <c r="AH113" s="1031"/>
      <c r="AI113" s="1031"/>
      <c r="AJ113" s="1032"/>
      <c r="AK113" s="1033">
        <v>719325</v>
      </c>
      <c r="AL113" s="1031"/>
      <c r="AM113" s="1031"/>
      <c r="AN113" s="1031"/>
      <c r="AO113" s="1032"/>
      <c r="AP113" s="1034">
        <v>6.5</v>
      </c>
      <c r="AQ113" s="1035"/>
      <c r="AR113" s="1035"/>
      <c r="AS113" s="1035"/>
      <c r="AT113" s="1036"/>
      <c r="AU113" s="997"/>
      <c r="AV113" s="998"/>
      <c r="AW113" s="998"/>
      <c r="AX113" s="998"/>
      <c r="AY113" s="998"/>
      <c r="AZ113" s="1046" t="s">
        <v>441</v>
      </c>
      <c r="BA113" s="1047"/>
      <c r="BB113" s="1047"/>
      <c r="BC113" s="1047"/>
      <c r="BD113" s="1047"/>
      <c r="BE113" s="1047"/>
      <c r="BF113" s="1047"/>
      <c r="BG113" s="1047"/>
      <c r="BH113" s="1047"/>
      <c r="BI113" s="1047"/>
      <c r="BJ113" s="1047"/>
      <c r="BK113" s="1047"/>
      <c r="BL113" s="1047"/>
      <c r="BM113" s="1047"/>
      <c r="BN113" s="1047"/>
      <c r="BO113" s="1047"/>
      <c r="BP113" s="1048"/>
      <c r="BQ113" s="1016">
        <v>133626</v>
      </c>
      <c r="BR113" s="1017"/>
      <c r="BS113" s="1017"/>
      <c r="BT113" s="1017"/>
      <c r="BU113" s="1017"/>
      <c r="BV113" s="1017">
        <v>86010</v>
      </c>
      <c r="BW113" s="1017"/>
      <c r="BX113" s="1017"/>
      <c r="BY113" s="1017"/>
      <c r="BZ113" s="1017"/>
      <c r="CA113" s="1017">
        <v>63326</v>
      </c>
      <c r="CB113" s="1017"/>
      <c r="CC113" s="1017"/>
      <c r="CD113" s="1017"/>
      <c r="CE113" s="1017"/>
      <c r="CF113" s="1011">
        <v>0.6</v>
      </c>
      <c r="CG113" s="1012"/>
      <c r="CH113" s="1012"/>
      <c r="CI113" s="1012"/>
      <c r="CJ113" s="1012"/>
      <c r="CK113" s="1042"/>
      <c r="CL113" s="1043"/>
      <c r="CM113" s="1013" t="s">
        <v>442</v>
      </c>
      <c r="CN113" s="1014"/>
      <c r="CO113" s="1014"/>
      <c r="CP113" s="1014"/>
      <c r="CQ113" s="1014"/>
      <c r="CR113" s="1014"/>
      <c r="CS113" s="1014"/>
      <c r="CT113" s="1014"/>
      <c r="CU113" s="1014"/>
      <c r="CV113" s="1014"/>
      <c r="CW113" s="1014"/>
      <c r="CX113" s="1014"/>
      <c r="CY113" s="1014"/>
      <c r="CZ113" s="1014"/>
      <c r="DA113" s="1014"/>
      <c r="DB113" s="1014"/>
      <c r="DC113" s="1014"/>
      <c r="DD113" s="1014"/>
      <c r="DE113" s="1014"/>
      <c r="DF113" s="1015"/>
      <c r="DG113" s="1055" t="s">
        <v>128</v>
      </c>
      <c r="DH113" s="1056"/>
      <c r="DI113" s="1056"/>
      <c r="DJ113" s="1056"/>
      <c r="DK113" s="1057"/>
      <c r="DL113" s="1058" t="s">
        <v>443</v>
      </c>
      <c r="DM113" s="1056"/>
      <c r="DN113" s="1056"/>
      <c r="DO113" s="1056"/>
      <c r="DP113" s="1057"/>
      <c r="DQ113" s="1058" t="s">
        <v>430</v>
      </c>
      <c r="DR113" s="1056"/>
      <c r="DS113" s="1056"/>
      <c r="DT113" s="1056"/>
      <c r="DU113" s="1057"/>
      <c r="DV113" s="1059" t="s">
        <v>443</v>
      </c>
      <c r="DW113" s="1060"/>
      <c r="DX113" s="1060"/>
      <c r="DY113" s="1060"/>
      <c r="DZ113" s="1061"/>
    </row>
    <row r="114" spans="1:130" s="247" customFormat="1" ht="26.25" customHeight="1" x14ac:dyDescent="0.15">
      <c r="A114" s="1051"/>
      <c r="B114" s="1052"/>
      <c r="C114" s="1047" t="s">
        <v>444</v>
      </c>
      <c r="D114" s="1047"/>
      <c r="E114" s="1047"/>
      <c r="F114" s="1047"/>
      <c r="G114" s="1047"/>
      <c r="H114" s="1047"/>
      <c r="I114" s="1047"/>
      <c r="J114" s="1047"/>
      <c r="K114" s="1047"/>
      <c r="L114" s="1047"/>
      <c r="M114" s="1047"/>
      <c r="N114" s="1047"/>
      <c r="O114" s="1047"/>
      <c r="P114" s="1047"/>
      <c r="Q114" s="1047"/>
      <c r="R114" s="1047"/>
      <c r="S114" s="1047"/>
      <c r="T114" s="1047"/>
      <c r="U114" s="1047"/>
      <c r="V114" s="1047"/>
      <c r="W114" s="1047"/>
      <c r="X114" s="1047"/>
      <c r="Y114" s="1047"/>
      <c r="Z114" s="1048"/>
      <c r="AA114" s="1055">
        <v>67052</v>
      </c>
      <c r="AB114" s="1056"/>
      <c r="AC114" s="1056"/>
      <c r="AD114" s="1056"/>
      <c r="AE114" s="1057"/>
      <c r="AF114" s="1058">
        <v>35252</v>
      </c>
      <c r="AG114" s="1056"/>
      <c r="AH114" s="1056"/>
      <c r="AI114" s="1056"/>
      <c r="AJ114" s="1057"/>
      <c r="AK114" s="1058">
        <v>2937</v>
      </c>
      <c r="AL114" s="1056"/>
      <c r="AM114" s="1056"/>
      <c r="AN114" s="1056"/>
      <c r="AO114" s="1057"/>
      <c r="AP114" s="1059">
        <v>0</v>
      </c>
      <c r="AQ114" s="1060"/>
      <c r="AR114" s="1060"/>
      <c r="AS114" s="1060"/>
      <c r="AT114" s="1061"/>
      <c r="AU114" s="997"/>
      <c r="AV114" s="998"/>
      <c r="AW114" s="998"/>
      <c r="AX114" s="998"/>
      <c r="AY114" s="998"/>
      <c r="AZ114" s="1046" t="s">
        <v>445</v>
      </c>
      <c r="BA114" s="1047"/>
      <c r="BB114" s="1047"/>
      <c r="BC114" s="1047"/>
      <c r="BD114" s="1047"/>
      <c r="BE114" s="1047"/>
      <c r="BF114" s="1047"/>
      <c r="BG114" s="1047"/>
      <c r="BH114" s="1047"/>
      <c r="BI114" s="1047"/>
      <c r="BJ114" s="1047"/>
      <c r="BK114" s="1047"/>
      <c r="BL114" s="1047"/>
      <c r="BM114" s="1047"/>
      <c r="BN114" s="1047"/>
      <c r="BO114" s="1047"/>
      <c r="BP114" s="1048"/>
      <c r="BQ114" s="1016">
        <v>1813947</v>
      </c>
      <c r="BR114" s="1017"/>
      <c r="BS114" s="1017"/>
      <c r="BT114" s="1017"/>
      <c r="BU114" s="1017"/>
      <c r="BV114" s="1017">
        <v>1710294</v>
      </c>
      <c r="BW114" s="1017"/>
      <c r="BX114" s="1017"/>
      <c r="BY114" s="1017"/>
      <c r="BZ114" s="1017"/>
      <c r="CA114" s="1017">
        <v>1688983</v>
      </c>
      <c r="CB114" s="1017"/>
      <c r="CC114" s="1017"/>
      <c r="CD114" s="1017"/>
      <c r="CE114" s="1017"/>
      <c r="CF114" s="1011">
        <v>15.2</v>
      </c>
      <c r="CG114" s="1012"/>
      <c r="CH114" s="1012"/>
      <c r="CI114" s="1012"/>
      <c r="CJ114" s="1012"/>
      <c r="CK114" s="1042"/>
      <c r="CL114" s="1043"/>
      <c r="CM114" s="1013" t="s">
        <v>446</v>
      </c>
      <c r="CN114" s="1014"/>
      <c r="CO114" s="1014"/>
      <c r="CP114" s="1014"/>
      <c r="CQ114" s="1014"/>
      <c r="CR114" s="1014"/>
      <c r="CS114" s="1014"/>
      <c r="CT114" s="1014"/>
      <c r="CU114" s="1014"/>
      <c r="CV114" s="1014"/>
      <c r="CW114" s="1014"/>
      <c r="CX114" s="1014"/>
      <c r="CY114" s="1014"/>
      <c r="CZ114" s="1014"/>
      <c r="DA114" s="1014"/>
      <c r="DB114" s="1014"/>
      <c r="DC114" s="1014"/>
      <c r="DD114" s="1014"/>
      <c r="DE114" s="1014"/>
      <c r="DF114" s="1015"/>
      <c r="DG114" s="1055" t="s">
        <v>128</v>
      </c>
      <c r="DH114" s="1056"/>
      <c r="DI114" s="1056"/>
      <c r="DJ114" s="1056"/>
      <c r="DK114" s="1057"/>
      <c r="DL114" s="1058" t="s">
        <v>128</v>
      </c>
      <c r="DM114" s="1056"/>
      <c r="DN114" s="1056"/>
      <c r="DO114" s="1056"/>
      <c r="DP114" s="1057"/>
      <c r="DQ114" s="1058" t="s">
        <v>431</v>
      </c>
      <c r="DR114" s="1056"/>
      <c r="DS114" s="1056"/>
      <c r="DT114" s="1056"/>
      <c r="DU114" s="1057"/>
      <c r="DV114" s="1059" t="s">
        <v>431</v>
      </c>
      <c r="DW114" s="1060"/>
      <c r="DX114" s="1060"/>
      <c r="DY114" s="1060"/>
      <c r="DZ114" s="1061"/>
    </row>
    <row r="115" spans="1:130" s="247" customFormat="1" ht="26.25" customHeight="1" x14ac:dyDescent="0.15">
      <c r="A115" s="1051"/>
      <c r="B115" s="1052"/>
      <c r="C115" s="1047" t="s">
        <v>447</v>
      </c>
      <c r="D115" s="1047"/>
      <c r="E115" s="1047"/>
      <c r="F115" s="1047"/>
      <c r="G115" s="1047"/>
      <c r="H115" s="1047"/>
      <c r="I115" s="1047"/>
      <c r="J115" s="1047"/>
      <c r="K115" s="1047"/>
      <c r="L115" s="1047"/>
      <c r="M115" s="1047"/>
      <c r="N115" s="1047"/>
      <c r="O115" s="1047"/>
      <c r="P115" s="1047"/>
      <c r="Q115" s="1047"/>
      <c r="R115" s="1047"/>
      <c r="S115" s="1047"/>
      <c r="T115" s="1047"/>
      <c r="U115" s="1047"/>
      <c r="V115" s="1047"/>
      <c r="W115" s="1047"/>
      <c r="X115" s="1047"/>
      <c r="Y115" s="1047"/>
      <c r="Z115" s="1048"/>
      <c r="AA115" s="1030">
        <v>107</v>
      </c>
      <c r="AB115" s="1031"/>
      <c r="AC115" s="1031"/>
      <c r="AD115" s="1031"/>
      <c r="AE115" s="1032"/>
      <c r="AF115" s="1033" t="s">
        <v>128</v>
      </c>
      <c r="AG115" s="1031"/>
      <c r="AH115" s="1031"/>
      <c r="AI115" s="1031"/>
      <c r="AJ115" s="1032"/>
      <c r="AK115" s="1033" t="s">
        <v>430</v>
      </c>
      <c r="AL115" s="1031"/>
      <c r="AM115" s="1031"/>
      <c r="AN115" s="1031"/>
      <c r="AO115" s="1032"/>
      <c r="AP115" s="1034" t="s">
        <v>431</v>
      </c>
      <c r="AQ115" s="1035"/>
      <c r="AR115" s="1035"/>
      <c r="AS115" s="1035"/>
      <c r="AT115" s="1036"/>
      <c r="AU115" s="997"/>
      <c r="AV115" s="998"/>
      <c r="AW115" s="998"/>
      <c r="AX115" s="998"/>
      <c r="AY115" s="998"/>
      <c r="AZ115" s="1046" t="s">
        <v>448</v>
      </c>
      <c r="BA115" s="1047"/>
      <c r="BB115" s="1047"/>
      <c r="BC115" s="1047"/>
      <c r="BD115" s="1047"/>
      <c r="BE115" s="1047"/>
      <c r="BF115" s="1047"/>
      <c r="BG115" s="1047"/>
      <c r="BH115" s="1047"/>
      <c r="BI115" s="1047"/>
      <c r="BJ115" s="1047"/>
      <c r="BK115" s="1047"/>
      <c r="BL115" s="1047"/>
      <c r="BM115" s="1047"/>
      <c r="BN115" s="1047"/>
      <c r="BO115" s="1047"/>
      <c r="BP115" s="1048"/>
      <c r="BQ115" s="1016" t="s">
        <v>431</v>
      </c>
      <c r="BR115" s="1017"/>
      <c r="BS115" s="1017"/>
      <c r="BT115" s="1017"/>
      <c r="BU115" s="1017"/>
      <c r="BV115" s="1017" t="s">
        <v>128</v>
      </c>
      <c r="BW115" s="1017"/>
      <c r="BX115" s="1017"/>
      <c r="BY115" s="1017"/>
      <c r="BZ115" s="1017"/>
      <c r="CA115" s="1017" t="s">
        <v>437</v>
      </c>
      <c r="CB115" s="1017"/>
      <c r="CC115" s="1017"/>
      <c r="CD115" s="1017"/>
      <c r="CE115" s="1017"/>
      <c r="CF115" s="1011" t="s">
        <v>430</v>
      </c>
      <c r="CG115" s="1012"/>
      <c r="CH115" s="1012"/>
      <c r="CI115" s="1012"/>
      <c r="CJ115" s="1012"/>
      <c r="CK115" s="1042"/>
      <c r="CL115" s="1043"/>
      <c r="CM115" s="1046" t="s">
        <v>449</v>
      </c>
      <c r="CN115" s="1067"/>
      <c r="CO115" s="1067"/>
      <c r="CP115" s="1067"/>
      <c r="CQ115" s="1067"/>
      <c r="CR115" s="1067"/>
      <c r="CS115" s="1067"/>
      <c r="CT115" s="1067"/>
      <c r="CU115" s="1067"/>
      <c r="CV115" s="1067"/>
      <c r="CW115" s="1067"/>
      <c r="CX115" s="1067"/>
      <c r="CY115" s="1067"/>
      <c r="CZ115" s="1067"/>
      <c r="DA115" s="1067"/>
      <c r="DB115" s="1067"/>
      <c r="DC115" s="1067"/>
      <c r="DD115" s="1067"/>
      <c r="DE115" s="1067"/>
      <c r="DF115" s="1048"/>
      <c r="DG115" s="1055">
        <v>235483</v>
      </c>
      <c r="DH115" s="1056"/>
      <c r="DI115" s="1056"/>
      <c r="DJ115" s="1056"/>
      <c r="DK115" s="1057"/>
      <c r="DL115" s="1058">
        <v>272483</v>
      </c>
      <c r="DM115" s="1056"/>
      <c r="DN115" s="1056"/>
      <c r="DO115" s="1056"/>
      <c r="DP115" s="1057"/>
      <c r="DQ115" s="1058">
        <v>198300</v>
      </c>
      <c r="DR115" s="1056"/>
      <c r="DS115" s="1056"/>
      <c r="DT115" s="1056"/>
      <c r="DU115" s="1057"/>
      <c r="DV115" s="1059">
        <v>1.8</v>
      </c>
      <c r="DW115" s="1060"/>
      <c r="DX115" s="1060"/>
      <c r="DY115" s="1060"/>
      <c r="DZ115" s="1061"/>
    </row>
    <row r="116" spans="1:130" s="247" customFormat="1" ht="26.25" customHeight="1" x14ac:dyDescent="0.15">
      <c r="A116" s="1053"/>
      <c r="B116" s="1054"/>
      <c r="C116" s="1062" t="s">
        <v>450</v>
      </c>
      <c r="D116" s="1062"/>
      <c r="E116" s="1062"/>
      <c r="F116" s="1062"/>
      <c r="G116" s="1062"/>
      <c r="H116" s="1062"/>
      <c r="I116" s="1062"/>
      <c r="J116" s="1062"/>
      <c r="K116" s="1062"/>
      <c r="L116" s="1062"/>
      <c r="M116" s="1062"/>
      <c r="N116" s="1062"/>
      <c r="O116" s="1062"/>
      <c r="P116" s="1062"/>
      <c r="Q116" s="1062"/>
      <c r="R116" s="1062"/>
      <c r="S116" s="1062"/>
      <c r="T116" s="1062"/>
      <c r="U116" s="1062"/>
      <c r="V116" s="1062"/>
      <c r="W116" s="1062"/>
      <c r="X116" s="1062"/>
      <c r="Y116" s="1062"/>
      <c r="Z116" s="1063"/>
      <c r="AA116" s="1055" t="s">
        <v>128</v>
      </c>
      <c r="AB116" s="1056"/>
      <c r="AC116" s="1056"/>
      <c r="AD116" s="1056"/>
      <c r="AE116" s="1057"/>
      <c r="AF116" s="1058" t="s">
        <v>430</v>
      </c>
      <c r="AG116" s="1056"/>
      <c r="AH116" s="1056"/>
      <c r="AI116" s="1056"/>
      <c r="AJ116" s="1057"/>
      <c r="AK116" s="1058" t="s">
        <v>128</v>
      </c>
      <c r="AL116" s="1056"/>
      <c r="AM116" s="1056"/>
      <c r="AN116" s="1056"/>
      <c r="AO116" s="1057"/>
      <c r="AP116" s="1059" t="s">
        <v>443</v>
      </c>
      <c r="AQ116" s="1060"/>
      <c r="AR116" s="1060"/>
      <c r="AS116" s="1060"/>
      <c r="AT116" s="1061"/>
      <c r="AU116" s="997"/>
      <c r="AV116" s="998"/>
      <c r="AW116" s="998"/>
      <c r="AX116" s="998"/>
      <c r="AY116" s="998"/>
      <c r="AZ116" s="1064" t="s">
        <v>451</v>
      </c>
      <c r="BA116" s="1065"/>
      <c r="BB116" s="1065"/>
      <c r="BC116" s="1065"/>
      <c r="BD116" s="1065"/>
      <c r="BE116" s="1065"/>
      <c r="BF116" s="1065"/>
      <c r="BG116" s="1065"/>
      <c r="BH116" s="1065"/>
      <c r="BI116" s="1065"/>
      <c r="BJ116" s="1065"/>
      <c r="BK116" s="1065"/>
      <c r="BL116" s="1065"/>
      <c r="BM116" s="1065"/>
      <c r="BN116" s="1065"/>
      <c r="BO116" s="1065"/>
      <c r="BP116" s="1066"/>
      <c r="BQ116" s="1016" t="s">
        <v>128</v>
      </c>
      <c r="BR116" s="1017"/>
      <c r="BS116" s="1017"/>
      <c r="BT116" s="1017"/>
      <c r="BU116" s="1017"/>
      <c r="BV116" s="1017" t="s">
        <v>128</v>
      </c>
      <c r="BW116" s="1017"/>
      <c r="BX116" s="1017"/>
      <c r="BY116" s="1017"/>
      <c r="BZ116" s="1017"/>
      <c r="CA116" s="1017" t="s">
        <v>437</v>
      </c>
      <c r="CB116" s="1017"/>
      <c r="CC116" s="1017"/>
      <c r="CD116" s="1017"/>
      <c r="CE116" s="1017"/>
      <c r="CF116" s="1011" t="s">
        <v>128</v>
      </c>
      <c r="CG116" s="1012"/>
      <c r="CH116" s="1012"/>
      <c r="CI116" s="1012"/>
      <c r="CJ116" s="1012"/>
      <c r="CK116" s="1042"/>
      <c r="CL116" s="1043"/>
      <c r="CM116" s="1013" t="s">
        <v>452</v>
      </c>
      <c r="CN116" s="1014"/>
      <c r="CO116" s="1014"/>
      <c r="CP116" s="1014"/>
      <c r="CQ116" s="1014"/>
      <c r="CR116" s="1014"/>
      <c r="CS116" s="1014"/>
      <c r="CT116" s="1014"/>
      <c r="CU116" s="1014"/>
      <c r="CV116" s="1014"/>
      <c r="CW116" s="1014"/>
      <c r="CX116" s="1014"/>
      <c r="CY116" s="1014"/>
      <c r="CZ116" s="1014"/>
      <c r="DA116" s="1014"/>
      <c r="DB116" s="1014"/>
      <c r="DC116" s="1014"/>
      <c r="DD116" s="1014"/>
      <c r="DE116" s="1014"/>
      <c r="DF116" s="1015"/>
      <c r="DG116" s="1055" t="s">
        <v>430</v>
      </c>
      <c r="DH116" s="1056"/>
      <c r="DI116" s="1056"/>
      <c r="DJ116" s="1056"/>
      <c r="DK116" s="1057"/>
      <c r="DL116" s="1058" t="s">
        <v>430</v>
      </c>
      <c r="DM116" s="1056"/>
      <c r="DN116" s="1056"/>
      <c r="DO116" s="1056"/>
      <c r="DP116" s="1057"/>
      <c r="DQ116" s="1058" t="s">
        <v>128</v>
      </c>
      <c r="DR116" s="1056"/>
      <c r="DS116" s="1056"/>
      <c r="DT116" s="1056"/>
      <c r="DU116" s="1057"/>
      <c r="DV116" s="1059" t="s">
        <v>431</v>
      </c>
      <c r="DW116" s="1060"/>
      <c r="DX116" s="1060"/>
      <c r="DY116" s="1060"/>
      <c r="DZ116" s="1061"/>
    </row>
    <row r="117" spans="1:130" s="247" customFormat="1" ht="26.25" customHeight="1" x14ac:dyDescent="0.15">
      <c r="A117" s="1001" t="s">
        <v>185</v>
      </c>
      <c r="B117" s="982"/>
      <c r="C117" s="982"/>
      <c r="D117" s="982"/>
      <c r="E117" s="982"/>
      <c r="F117" s="982"/>
      <c r="G117" s="982"/>
      <c r="H117" s="982"/>
      <c r="I117" s="982"/>
      <c r="J117" s="982"/>
      <c r="K117" s="982"/>
      <c r="L117" s="982"/>
      <c r="M117" s="982"/>
      <c r="N117" s="982"/>
      <c r="O117" s="982"/>
      <c r="P117" s="982"/>
      <c r="Q117" s="982"/>
      <c r="R117" s="982"/>
      <c r="S117" s="982"/>
      <c r="T117" s="982"/>
      <c r="U117" s="982"/>
      <c r="V117" s="982"/>
      <c r="W117" s="982"/>
      <c r="X117" s="982"/>
      <c r="Y117" s="1072" t="s">
        <v>453</v>
      </c>
      <c r="Z117" s="983"/>
      <c r="AA117" s="1073">
        <v>3207408</v>
      </c>
      <c r="AB117" s="1074"/>
      <c r="AC117" s="1074"/>
      <c r="AD117" s="1074"/>
      <c r="AE117" s="1075"/>
      <c r="AF117" s="1076">
        <v>3183529</v>
      </c>
      <c r="AG117" s="1074"/>
      <c r="AH117" s="1074"/>
      <c r="AI117" s="1074"/>
      <c r="AJ117" s="1075"/>
      <c r="AK117" s="1076">
        <v>3101688</v>
      </c>
      <c r="AL117" s="1074"/>
      <c r="AM117" s="1074"/>
      <c r="AN117" s="1074"/>
      <c r="AO117" s="1075"/>
      <c r="AP117" s="1077"/>
      <c r="AQ117" s="1078"/>
      <c r="AR117" s="1078"/>
      <c r="AS117" s="1078"/>
      <c r="AT117" s="1079"/>
      <c r="AU117" s="997"/>
      <c r="AV117" s="998"/>
      <c r="AW117" s="998"/>
      <c r="AX117" s="998"/>
      <c r="AY117" s="998"/>
      <c r="AZ117" s="1064" t="s">
        <v>454</v>
      </c>
      <c r="BA117" s="1065"/>
      <c r="BB117" s="1065"/>
      <c r="BC117" s="1065"/>
      <c r="BD117" s="1065"/>
      <c r="BE117" s="1065"/>
      <c r="BF117" s="1065"/>
      <c r="BG117" s="1065"/>
      <c r="BH117" s="1065"/>
      <c r="BI117" s="1065"/>
      <c r="BJ117" s="1065"/>
      <c r="BK117" s="1065"/>
      <c r="BL117" s="1065"/>
      <c r="BM117" s="1065"/>
      <c r="BN117" s="1065"/>
      <c r="BO117" s="1065"/>
      <c r="BP117" s="1066"/>
      <c r="BQ117" s="1016" t="s">
        <v>431</v>
      </c>
      <c r="BR117" s="1017"/>
      <c r="BS117" s="1017"/>
      <c r="BT117" s="1017"/>
      <c r="BU117" s="1017"/>
      <c r="BV117" s="1017" t="s">
        <v>437</v>
      </c>
      <c r="BW117" s="1017"/>
      <c r="BX117" s="1017"/>
      <c r="BY117" s="1017"/>
      <c r="BZ117" s="1017"/>
      <c r="CA117" s="1017" t="s">
        <v>128</v>
      </c>
      <c r="CB117" s="1017"/>
      <c r="CC117" s="1017"/>
      <c r="CD117" s="1017"/>
      <c r="CE117" s="1017"/>
      <c r="CF117" s="1011" t="s">
        <v>430</v>
      </c>
      <c r="CG117" s="1012"/>
      <c r="CH117" s="1012"/>
      <c r="CI117" s="1012"/>
      <c r="CJ117" s="1012"/>
      <c r="CK117" s="1042"/>
      <c r="CL117" s="1043"/>
      <c r="CM117" s="1013" t="s">
        <v>455</v>
      </c>
      <c r="CN117" s="1014"/>
      <c r="CO117" s="1014"/>
      <c r="CP117" s="1014"/>
      <c r="CQ117" s="1014"/>
      <c r="CR117" s="1014"/>
      <c r="CS117" s="1014"/>
      <c r="CT117" s="1014"/>
      <c r="CU117" s="1014"/>
      <c r="CV117" s="1014"/>
      <c r="CW117" s="1014"/>
      <c r="CX117" s="1014"/>
      <c r="CY117" s="1014"/>
      <c r="CZ117" s="1014"/>
      <c r="DA117" s="1014"/>
      <c r="DB117" s="1014"/>
      <c r="DC117" s="1014"/>
      <c r="DD117" s="1014"/>
      <c r="DE117" s="1014"/>
      <c r="DF117" s="1015"/>
      <c r="DG117" s="1055" t="s">
        <v>430</v>
      </c>
      <c r="DH117" s="1056"/>
      <c r="DI117" s="1056"/>
      <c r="DJ117" s="1056"/>
      <c r="DK117" s="1057"/>
      <c r="DL117" s="1058" t="s">
        <v>431</v>
      </c>
      <c r="DM117" s="1056"/>
      <c r="DN117" s="1056"/>
      <c r="DO117" s="1056"/>
      <c r="DP117" s="1057"/>
      <c r="DQ117" s="1058" t="s">
        <v>431</v>
      </c>
      <c r="DR117" s="1056"/>
      <c r="DS117" s="1056"/>
      <c r="DT117" s="1056"/>
      <c r="DU117" s="1057"/>
      <c r="DV117" s="1059" t="s">
        <v>128</v>
      </c>
      <c r="DW117" s="1060"/>
      <c r="DX117" s="1060"/>
      <c r="DY117" s="1060"/>
      <c r="DZ117" s="1061"/>
    </row>
    <row r="118" spans="1:130" s="247" customFormat="1" ht="26.25" customHeight="1" x14ac:dyDescent="0.15">
      <c r="A118" s="1001" t="s">
        <v>425</v>
      </c>
      <c r="B118" s="982"/>
      <c r="C118" s="982"/>
      <c r="D118" s="982"/>
      <c r="E118" s="982"/>
      <c r="F118" s="982"/>
      <c r="G118" s="982"/>
      <c r="H118" s="982"/>
      <c r="I118" s="982"/>
      <c r="J118" s="982"/>
      <c r="K118" s="982"/>
      <c r="L118" s="982"/>
      <c r="M118" s="982"/>
      <c r="N118" s="982"/>
      <c r="O118" s="982"/>
      <c r="P118" s="982"/>
      <c r="Q118" s="982"/>
      <c r="R118" s="982"/>
      <c r="S118" s="982"/>
      <c r="T118" s="982"/>
      <c r="U118" s="982"/>
      <c r="V118" s="982"/>
      <c r="W118" s="982"/>
      <c r="X118" s="982"/>
      <c r="Y118" s="982"/>
      <c r="Z118" s="983"/>
      <c r="AA118" s="981" t="s">
        <v>423</v>
      </c>
      <c r="AB118" s="982"/>
      <c r="AC118" s="982"/>
      <c r="AD118" s="982"/>
      <c r="AE118" s="983"/>
      <c r="AF118" s="981" t="s">
        <v>305</v>
      </c>
      <c r="AG118" s="982"/>
      <c r="AH118" s="982"/>
      <c r="AI118" s="982"/>
      <c r="AJ118" s="983"/>
      <c r="AK118" s="981" t="s">
        <v>304</v>
      </c>
      <c r="AL118" s="982"/>
      <c r="AM118" s="982"/>
      <c r="AN118" s="982"/>
      <c r="AO118" s="983"/>
      <c r="AP118" s="1068" t="s">
        <v>424</v>
      </c>
      <c r="AQ118" s="1069"/>
      <c r="AR118" s="1069"/>
      <c r="AS118" s="1069"/>
      <c r="AT118" s="1070"/>
      <c r="AU118" s="997"/>
      <c r="AV118" s="998"/>
      <c r="AW118" s="998"/>
      <c r="AX118" s="998"/>
      <c r="AY118" s="998"/>
      <c r="AZ118" s="1071" t="s">
        <v>456</v>
      </c>
      <c r="BA118" s="1062"/>
      <c r="BB118" s="1062"/>
      <c r="BC118" s="1062"/>
      <c r="BD118" s="1062"/>
      <c r="BE118" s="1062"/>
      <c r="BF118" s="1062"/>
      <c r="BG118" s="1062"/>
      <c r="BH118" s="1062"/>
      <c r="BI118" s="1062"/>
      <c r="BJ118" s="1062"/>
      <c r="BK118" s="1062"/>
      <c r="BL118" s="1062"/>
      <c r="BM118" s="1062"/>
      <c r="BN118" s="1062"/>
      <c r="BO118" s="1062"/>
      <c r="BP118" s="1063"/>
      <c r="BQ118" s="1094" t="s">
        <v>430</v>
      </c>
      <c r="BR118" s="1095"/>
      <c r="BS118" s="1095"/>
      <c r="BT118" s="1095"/>
      <c r="BU118" s="1095"/>
      <c r="BV118" s="1095" t="s">
        <v>128</v>
      </c>
      <c r="BW118" s="1095"/>
      <c r="BX118" s="1095"/>
      <c r="BY118" s="1095"/>
      <c r="BZ118" s="1095"/>
      <c r="CA118" s="1095" t="s">
        <v>431</v>
      </c>
      <c r="CB118" s="1095"/>
      <c r="CC118" s="1095"/>
      <c r="CD118" s="1095"/>
      <c r="CE118" s="1095"/>
      <c r="CF118" s="1011" t="s">
        <v>430</v>
      </c>
      <c r="CG118" s="1012"/>
      <c r="CH118" s="1012"/>
      <c r="CI118" s="1012"/>
      <c r="CJ118" s="1012"/>
      <c r="CK118" s="1042"/>
      <c r="CL118" s="1043"/>
      <c r="CM118" s="1013" t="s">
        <v>457</v>
      </c>
      <c r="CN118" s="1014"/>
      <c r="CO118" s="1014"/>
      <c r="CP118" s="1014"/>
      <c r="CQ118" s="1014"/>
      <c r="CR118" s="1014"/>
      <c r="CS118" s="1014"/>
      <c r="CT118" s="1014"/>
      <c r="CU118" s="1014"/>
      <c r="CV118" s="1014"/>
      <c r="CW118" s="1014"/>
      <c r="CX118" s="1014"/>
      <c r="CY118" s="1014"/>
      <c r="CZ118" s="1014"/>
      <c r="DA118" s="1014"/>
      <c r="DB118" s="1014"/>
      <c r="DC118" s="1014"/>
      <c r="DD118" s="1014"/>
      <c r="DE118" s="1014"/>
      <c r="DF118" s="1015"/>
      <c r="DG118" s="1055" t="s">
        <v>431</v>
      </c>
      <c r="DH118" s="1056"/>
      <c r="DI118" s="1056"/>
      <c r="DJ118" s="1056"/>
      <c r="DK118" s="1057"/>
      <c r="DL118" s="1058" t="s">
        <v>431</v>
      </c>
      <c r="DM118" s="1056"/>
      <c r="DN118" s="1056"/>
      <c r="DO118" s="1056"/>
      <c r="DP118" s="1057"/>
      <c r="DQ118" s="1058" t="s">
        <v>437</v>
      </c>
      <c r="DR118" s="1056"/>
      <c r="DS118" s="1056"/>
      <c r="DT118" s="1056"/>
      <c r="DU118" s="1057"/>
      <c r="DV118" s="1059" t="s">
        <v>128</v>
      </c>
      <c r="DW118" s="1060"/>
      <c r="DX118" s="1060"/>
      <c r="DY118" s="1060"/>
      <c r="DZ118" s="1061"/>
    </row>
    <row r="119" spans="1:130" s="247" customFormat="1" ht="26.25" customHeight="1" x14ac:dyDescent="0.15">
      <c r="A119" s="1155" t="s">
        <v>428</v>
      </c>
      <c r="B119" s="1041"/>
      <c r="C119" s="1020" t="s">
        <v>429</v>
      </c>
      <c r="D119" s="1021"/>
      <c r="E119" s="1021"/>
      <c r="F119" s="1021"/>
      <c r="G119" s="1021"/>
      <c r="H119" s="1021"/>
      <c r="I119" s="1021"/>
      <c r="J119" s="1021"/>
      <c r="K119" s="1021"/>
      <c r="L119" s="1021"/>
      <c r="M119" s="1021"/>
      <c r="N119" s="1021"/>
      <c r="O119" s="1021"/>
      <c r="P119" s="1021"/>
      <c r="Q119" s="1021"/>
      <c r="R119" s="1021"/>
      <c r="S119" s="1021"/>
      <c r="T119" s="1021"/>
      <c r="U119" s="1021"/>
      <c r="V119" s="1021"/>
      <c r="W119" s="1021"/>
      <c r="X119" s="1021"/>
      <c r="Y119" s="1021"/>
      <c r="Z119" s="1022"/>
      <c r="AA119" s="988" t="s">
        <v>431</v>
      </c>
      <c r="AB119" s="989"/>
      <c r="AC119" s="989"/>
      <c r="AD119" s="989"/>
      <c r="AE119" s="990"/>
      <c r="AF119" s="991" t="s">
        <v>431</v>
      </c>
      <c r="AG119" s="989"/>
      <c r="AH119" s="989"/>
      <c r="AI119" s="989"/>
      <c r="AJ119" s="990"/>
      <c r="AK119" s="991" t="s">
        <v>430</v>
      </c>
      <c r="AL119" s="989"/>
      <c r="AM119" s="989"/>
      <c r="AN119" s="989"/>
      <c r="AO119" s="990"/>
      <c r="AP119" s="992" t="s">
        <v>430</v>
      </c>
      <c r="AQ119" s="993"/>
      <c r="AR119" s="993"/>
      <c r="AS119" s="993"/>
      <c r="AT119" s="994"/>
      <c r="AU119" s="999"/>
      <c r="AV119" s="1000"/>
      <c r="AW119" s="1000"/>
      <c r="AX119" s="1000"/>
      <c r="AY119" s="1000"/>
      <c r="AZ119" s="278" t="s">
        <v>185</v>
      </c>
      <c r="BA119" s="278"/>
      <c r="BB119" s="278"/>
      <c r="BC119" s="278"/>
      <c r="BD119" s="278"/>
      <c r="BE119" s="278"/>
      <c r="BF119" s="278"/>
      <c r="BG119" s="278"/>
      <c r="BH119" s="278"/>
      <c r="BI119" s="278"/>
      <c r="BJ119" s="278"/>
      <c r="BK119" s="278"/>
      <c r="BL119" s="278"/>
      <c r="BM119" s="278"/>
      <c r="BN119" s="278"/>
      <c r="BO119" s="1072" t="s">
        <v>458</v>
      </c>
      <c r="BP119" s="1103"/>
      <c r="BQ119" s="1094">
        <v>35433810</v>
      </c>
      <c r="BR119" s="1095"/>
      <c r="BS119" s="1095"/>
      <c r="BT119" s="1095"/>
      <c r="BU119" s="1095"/>
      <c r="BV119" s="1095">
        <v>41856306</v>
      </c>
      <c r="BW119" s="1095"/>
      <c r="BX119" s="1095"/>
      <c r="BY119" s="1095"/>
      <c r="BZ119" s="1095"/>
      <c r="CA119" s="1095">
        <v>39651181</v>
      </c>
      <c r="CB119" s="1095"/>
      <c r="CC119" s="1095"/>
      <c r="CD119" s="1095"/>
      <c r="CE119" s="1095"/>
      <c r="CF119" s="1096"/>
      <c r="CG119" s="1097"/>
      <c r="CH119" s="1097"/>
      <c r="CI119" s="1097"/>
      <c r="CJ119" s="1098"/>
      <c r="CK119" s="1044"/>
      <c r="CL119" s="1045"/>
      <c r="CM119" s="1099" t="s">
        <v>459</v>
      </c>
      <c r="CN119" s="1100"/>
      <c r="CO119" s="1100"/>
      <c r="CP119" s="1100"/>
      <c r="CQ119" s="1100"/>
      <c r="CR119" s="1100"/>
      <c r="CS119" s="1100"/>
      <c r="CT119" s="1100"/>
      <c r="CU119" s="1100"/>
      <c r="CV119" s="1100"/>
      <c r="CW119" s="1100"/>
      <c r="CX119" s="1100"/>
      <c r="CY119" s="1100"/>
      <c r="CZ119" s="1100"/>
      <c r="DA119" s="1100"/>
      <c r="DB119" s="1100"/>
      <c r="DC119" s="1100"/>
      <c r="DD119" s="1100"/>
      <c r="DE119" s="1100"/>
      <c r="DF119" s="1101"/>
      <c r="DG119" s="1102" t="s">
        <v>431</v>
      </c>
      <c r="DH119" s="1081"/>
      <c r="DI119" s="1081"/>
      <c r="DJ119" s="1081"/>
      <c r="DK119" s="1082"/>
      <c r="DL119" s="1080" t="s">
        <v>437</v>
      </c>
      <c r="DM119" s="1081"/>
      <c r="DN119" s="1081"/>
      <c r="DO119" s="1081"/>
      <c r="DP119" s="1082"/>
      <c r="DQ119" s="1080" t="s">
        <v>430</v>
      </c>
      <c r="DR119" s="1081"/>
      <c r="DS119" s="1081"/>
      <c r="DT119" s="1081"/>
      <c r="DU119" s="1082"/>
      <c r="DV119" s="1083" t="s">
        <v>431</v>
      </c>
      <c r="DW119" s="1084"/>
      <c r="DX119" s="1084"/>
      <c r="DY119" s="1084"/>
      <c r="DZ119" s="1085"/>
    </row>
    <row r="120" spans="1:130" s="247" customFormat="1" ht="26.25" customHeight="1" x14ac:dyDescent="0.15">
      <c r="A120" s="1156"/>
      <c r="B120" s="1043"/>
      <c r="C120" s="1013" t="s">
        <v>434</v>
      </c>
      <c r="D120" s="1014"/>
      <c r="E120" s="1014"/>
      <c r="F120" s="1014"/>
      <c r="G120" s="1014"/>
      <c r="H120" s="1014"/>
      <c r="I120" s="1014"/>
      <c r="J120" s="1014"/>
      <c r="K120" s="1014"/>
      <c r="L120" s="1014"/>
      <c r="M120" s="1014"/>
      <c r="N120" s="1014"/>
      <c r="O120" s="1014"/>
      <c r="P120" s="1014"/>
      <c r="Q120" s="1014"/>
      <c r="R120" s="1014"/>
      <c r="S120" s="1014"/>
      <c r="T120" s="1014"/>
      <c r="U120" s="1014"/>
      <c r="V120" s="1014"/>
      <c r="W120" s="1014"/>
      <c r="X120" s="1014"/>
      <c r="Y120" s="1014"/>
      <c r="Z120" s="1015"/>
      <c r="AA120" s="1055" t="s">
        <v>128</v>
      </c>
      <c r="AB120" s="1056"/>
      <c r="AC120" s="1056"/>
      <c r="AD120" s="1056"/>
      <c r="AE120" s="1057"/>
      <c r="AF120" s="1058" t="s">
        <v>430</v>
      </c>
      <c r="AG120" s="1056"/>
      <c r="AH120" s="1056"/>
      <c r="AI120" s="1056"/>
      <c r="AJ120" s="1057"/>
      <c r="AK120" s="1058" t="s">
        <v>437</v>
      </c>
      <c r="AL120" s="1056"/>
      <c r="AM120" s="1056"/>
      <c r="AN120" s="1056"/>
      <c r="AO120" s="1057"/>
      <c r="AP120" s="1059" t="s">
        <v>431</v>
      </c>
      <c r="AQ120" s="1060"/>
      <c r="AR120" s="1060"/>
      <c r="AS120" s="1060"/>
      <c r="AT120" s="1061"/>
      <c r="AU120" s="1086" t="s">
        <v>460</v>
      </c>
      <c r="AV120" s="1087"/>
      <c r="AW120" s="1087"/>
      <c r="AX120" s="1087"/>
      <c r="AY120" s="1088"/>
      <c r="AZ120" s="1037" t="s">
        <v>461</v>
      </c>
      <c r="BA120" s="986"/>
      <c r="BB120" s="986"/>
      <c r="BC120" s="986"/>
      <c r="BD120" s="986"/>
      <c r="BE120" s="986"/>
      <c r="BF120" s="986"/>
      <c r="BG120" s="986"/>
      <c r="BH120" s="986"/>
      <c r="BI120" s="986"/>
      <c r="BJ120" s="986"/>
      <c r="BK120" s="986"/>
      <c r="BL120" s="986"/>
      <c r="BM120" s="986"/>
      <c r="BN120" s="986"/>
      <c r="BO120" s="986"/>
      <c r="BP120" s="987"/>
      <c r="BQ120" s="1023">
        <v>11275647</v>
      </c>
      <c r="BR120" s="1024"/>
      <c r="BS120" s="1024"/>
      <c r="BT120" s="1024"/>
      <c r="BU120" s="1024"/>
      <c r="BV120" s="1024">
        <v>10470579</v>
      </c>
      <c r="BW120" s="1024"/>
      <c r="BX120" s="1024"/>
      <c r="BY120" s="1024"/>
      <c r="BZ120" s="1024"/>
      <c r="CA120" s="1024">
        <v>8706707</v>
      </c>
      <c r="CB120" s="1024"/>
      <c r="CC120" s="1024"/>
      <c r="CD120" s="1024"/>
      <c r="CE120" s="1024"/>
      <c r="CF120" s="1038">
        <v>78.400000000000006</v>
      </c>
      <c r="CG120" s="1039"/>
      <c r="CH120" s="1039"/>
      <c r="CI120" s="1039"/>
      <c r="CJ120" s="1039"/>
      <c r="CK120" s="1104" t="s">
        <v>462</v>
      </c>
      <c r="CL120" s="1105"/>
      <c r="CM120" s="1105"/>
      <c r="CN120" s="1105"/>
      <c r="CO120" s="1106"/>
      <c r="CP120" s="1112" t="s">
        <v>463</v>
      </c>
      <c r="CQ120" s="1113"/>
      <c r="CR120" s="1113"/>
      <c r="CS120" s="1113"/>
      <c r="CT120" s="1113"/>
      <c r="CU120" s="1113"/>
      <c r="CV120" s="1113"/>
      <c r="CW120" s="1113"/>
      <c r="CX120" s="1113"/>
      <c r="CY120" s="1113"/>
      <c r="CZ120" s="1113"/>
      <c r="DA120" s="1113"/>
      <c r="DB120" s="1113"/>
      <c r="DC120" s="1113"/>
      <c r="DD120" s="1113"/>
      <c r="DE120" s="1113"/>
      <c r="DF120" s="1114"/>
      <c r="DG120" s="1023" t="s">
        <v>437</v>
      </c>
      <c r="DH120" s="1024"/>
      <c r="DI120" s="1024"/>
      <c r="DJ120" s="1024"/>
      <c r="DK120" s="1024"/>
      <c r="DL120" s="1024" t="s">
        <v>430</v>
      </c>
      <c r="DM120" s="1024"/>
      <c r="DN120" s="1024"/>
      <c r="DO120" s="1024"/>
      <c r="DP120" s="1024"/>
      <c r="DQ120" s="1024">
        <v>6997665</v>
      </c>
      <c r="DR120" s="1024"/>
      <c r="DS120" s="1024"/>
      <c r="DT120" s="1024"/>
      <c r="DU120" s="1024"/>
      <c r="DV120" s="1025">
        <v>63</v>
      </c>
      <c r="DW120" s="1025"/>
      <c r="DX120" s="1025"/>
      <c r="DY120" s="1025"/>
      <c r="DZ120" s="1026"/>
    </row>
    <row r="121" spans="1:130" s="247" customFormat="1" ht="26.25" customHeight="1" x14ac:dyDescent="0.15">
      <c r="A121" s="1156"/>
      <c r="B121" s="1043"/>
      <c r="C121" s="1064" t="s">
        <v>464</v>
      </c>
      <c r="D121" s="1065"/>
      <c r="E121" s="1065"/>
      <c r="F121" s="1065"/>
      <c r="G121" s="1065"/>
      <c r="H121" s="1065"/>
      <c r="I121" s="1065"/>
      <c r="J121" s="1065"/>
      <c r="K121" s="1065"/>
      <c r="L121" s="1065"/>
      <c r="M121" s="1065"/>
      <c r="N121" s="1065"/>
      <c r="O121" s="1065"/>
      <c r="P121" s="1065"/>
      <c r="Q121" s="1065"/>
      <c r="R121" s="1065"/>
      <c r="S121" s="1065"/>
      <c r="T121" s="1065"/>
      <c r="U121" s="1065"/>
      <c r="V121" s="1065"/>
      <c r="W121" s="1065"/>
      <c r="X121" s="1065"/>
      <c r="Y121" s="1065"/>
      <c r="Z121" s="1066"/>
      <c r="AA121" s="1055" t="s">
        <v>430</v>
      </c>
      <c r="AB121" s="1056"/>
      <c r="AC121" s="1056"/>
      <c r="AD121" s="1056"/>
      <c r="AE121" s="1057"/>
      <c r="AF121" s="1058" t="s">
        <v>128</v>
      </c>
      <c r="AG121" s="1056"/>
      <c r="AH121" s="1056"/>
      <c r="AI121" s="1056"/>
      <c r="AJ121" s="1057"/>
      <c r="AK121" s="1058" t="s">
        <v>430</v>
      </c>
      <c r="AL121" s="1056"/>
      <c r="AM121" s="1056"/>
      <c r="AN121" s="1056"/>
      <c r="AO121" s="1057"/>
      <c r="AP121" s="1059" t="s">
        <v>431</v>
      </c>
      <c r="AQ121" s="1060"/>
      <c r="AR121" s="1060"/>
      <c r="AS121" s="1060"/>
      <c r="AT121" s="1061"/>
      <c r="AU121" s="1089"/>
      <c r="AV121" s="1090"/>
      <c r="AW121" s="1090"/>
      <c r="AX121" s="1090"/>
      <c r="AY121" s="1091"/>
      <c r="AZ121" s="1046" t="s">
        <v>465</v>
      </c>
      <c r="BA121" s="1047"/>
      <c r="BB121" s="1047"/>
      <c r="BC121" s="1047"/>
      <c r="BD121" s="1047"/>
      <c r="BE121" s="1047"/>
      <c r="BF121" s="1047"/>
      <c r="BG121" s="1047"/>
      <c r="BH121" s="1047"/>
      <c r="BI121" s="1047"/>
      <c r="BJ121" s="1047"/>
      <c r="BK121" s="1047"/>
      <c r="BL121" s="1047"/>
      <c r="BM121" s="1047"/>
      <c r="BN121" s="1047"/>
      <c r="BO121" s="1047"/>
      <c r="BP121" s="1048"/>
      <c r="BQ121" s="1016">
        <v>1488</v>
      </c>
      <c r="BR121" s="1017"/>
      <c r="BS121" s="1017"/>
      <c r="BT121" s="1017"/>
      <c r="BU121" s="1017"/>
      <c r="BV121" s="1017">
        <v>891</v>
      </c>
      <c r="BW121" s="1017"/>
      <c r="BX121" s="1017"/>
      <c r="BY121" s="1017"/>
      <c r="BZ121" s="1017"/>
      <c r="CA121" s="1017">
        <v>272</v>
      </c>
      <c r="CB121" s="1017"/>
      <c r="CC121" s="1017"/>
      <c r="CD121" s="1017"/>
      <c r="CE121" s="1017"/>
      <c r="CF121" s="1011">
        <v>0</v>
      </c>
      <c r="CG121" s="1012"/>
      <c r="CH121" s="1012"/>
      <c r="CI121" s="1012"/>
      <c r="CJ121" s="1012"/>
      <c r="CK121" s="1107"/>
      <c r="CL121" s="1108"/>
      <c r="CM121" s="1108"/>
      <c r="CN121" s="1108"/>
      <c r="CO121" s="1109"/>
      <c r="CP121" s="1117" t="s">
        <v>466</v>
      </c>
      <c r="CQ121" s="1118"/>
      <c r="CR121" s="1118"/>
      <c r="CS121" s="1118"/>
      <c r="CT121" s="1118"/>
      <c r="CU121" s="1118"/>
      <c r="CV121" s="1118"/>
      <c r="CW121" s="1118"/>
      <c r="CX121" s="1118"/>
      <c r="CY121" s="1118"/>
      <c r="CZ121" s="1118"/>
      <c r="DA121" s="1118"/>
      <c r="DB121" s="1118"/>
      <c r="DC121" s="1118"/>
      <c r="DD121" s="1118"/>
      <c r="DE121" s="1118"/>
      <c r="DF121" s="1119"/>
      <c r="DG121" s="1016">
        <v>151950</v>
      </c>
      <c r="DH121" s="1017"/>
      <c r="DI121" s="1017"/>
      <c r="DJ121" s="1017"/>
      <c r="DK121" s="1017"/>
      <c r="DL121" s="1017">
        <v>320856</v>
      </c>
      <c r="DM121" s="1017"/>
      <c r="DN121" s="1017"/>
      <c r="DO121" s="1017"/>
      <c r="DP121" s="1017"/>
      <c r="DQ121" s="1017">
        <v>398179</v>
      </c>
      <c r="DR121" s="1017"/>
      <c r="DS121" s="1017"/>
      <c r="DT121" s="1017"/>
      <c r="DU121" s="1017"/>
      <c r="DV121" s="1018">
        <v>3.6</v>
      </c>
      <c r="DW121" s="1018"/>
      <c r="DX121" s="1018"/>
      <c r="DY121" s="1018"/>
      <c r="DZ121" s="1019"/>
    </row>
    <row r="122" spans="1:130" s="247" customFormat="1" ht="26.25" customHeight="1" x14ac:dyDescent="0.15">
      <c r="A122" s="1156"/>
      <c r="B122" s="1043"/>
      <c r="C122" s="1013" t="s">
        <v>446</v>
      </c>
      <c r="D122" s="1014"/>
      <c r="E122" s="1014"/>
      <c r="F122" s="1014"/>
      <c r="G122" s="1014"/>
      <c r="H122" s="1014"/>
      <c r="I122" s="1014"/>
      <c r="J122" s="1014"/>
      <c r="K122" s="1014"/>
      <c r="L122" s="1014"/>
      <c r="M122" s="1014"/>
      <c r="N122" s="1014"/>
      <c r="O122" s="1014"/>
      <c r="P122" s="1014"/>
      <c r="Q122" s="1014"/>
      <c r="R122" s="1014"/>
      <c r="S122" s="1014"/>
      <c r="T122" s="1014"/>
      <c r="U122" s="1014"/>
      <c r="V122" s="1014"/>
      <c r="W122" s="1014"/>
      <c r="X122" s="1014"/>
      <c r="Y122" s="1014"/>
      <c r="Z122" s="1015"/>
      <c r="AA122" s="1055" t="s">
        <v>128</v>
      </c>
      <c r="AB122" s="1056"/>
      <c r="AC122" s="1056"/>
      <c r="AD122" s="1056"/>
      <c r="AE122" s="1057"/>
      <c r="AF122" s="1058" t="s">
        <v>437</v>
      </c>
      <c r="AG122" s="1056"/>
      <c r="AH122" s="1056"/>
      <c r="AI122" s="1056"/>
      <c r="AJ122" s="1057"/>
      <c r="AK122" s="1058" t="s">
        <v>437</v>
      </c>
      <c r="AL122" s="1056"/>
      <c r="AM122" s="1056"/>
      <c r="AN122" s="1056"/>
      <c r="AO122" s="1057"/>
      <c r="AP122" s="1059" t="s">
        <v>430</v>
      </c>
      <c r="AQ122" s="1060"/>
      <c r="AR122" s="1060"/>
      <c r="AS122" s="1060"/>
      <c r="AT122" s="1061"/>
      <c r="AU122" s="1089"/>
      <c r="AV122" s="1090"/>
      <c r="AW122" s="1090"/>
      <c r="AX122" s="1090"/>
      <c r="AY122" s="1091"/>
      <c r="AZ122" s="1071" t="s">
        <v>467</v>
      </c>
      <c r="BA122" s="1062"/>
      <c r="BB122" s="1062"/>
      <c r="BC122" s="1062"/>
      <c r="BD122" s="1062"/>
      <c r="BE122" s="1062"/>
      <c r="BF122" s="1062"/>
      <c r="BG122" s="1062"/>
      <c r="BH122" s="1062"/>
      <c r="BI122" s="1062"/>
      <c r="BJ122" s="1062"/>
      <c r="BK122" s="1062"/>
      <c r="BL122" s="1062"/>
      <c r="BM122" s="1062"/>
      <c r="BN122" s="1062"/>
      <c r="BO122" s="1062"/>
      <c r="BP122" s="1063"/>
      <c r="BQ122" s="1094">
        <v>24710184</v>
      </c>
      <c r="BR122" s="1095"/>
      <c r="BS122" s="1095"/>
      <c r="BT122" s="1095"/>
      <c r="BU122" s="1095"/>
      <c r="BV122" s="1095">
        <v>28642510</v>
      </c>
      <c r="BW122" s="1095"/>
      <c r="BX122" s="1095"/>
      <c r="BY122" s="1095"/>
      <c r="BZ122" s="1095"/>
      <c r="CA122" s="1095">
        <v>28018034</v>
      </c>
      <c r="CB122" s="1095"/>
      <c r="CC122" s="1095"/>
      <c r="CD122" s="1095"/>
      <c r="CE122" s="1095"/>
      <c r="CF122" s="1115">
        <v>252.4</v>
      </c>
      <c r="CG122" s="1116"/>
      <c r="CH122" s="1116"/>
      <c r="CI122" s="1116"/>
      <c r="CJ122" s="1116"/>
      <c r="CK122" s="1107"/>
      <c r="CL122" s="1108"/>
      <c r="CM122" s="1108"/>
      <c r="CN122" s="1108"/>
      <c r="CO122" s="1109"/>
      <c r="CP122" s="1117" t="s">
        <v>401</v>
      </c>
      <c r="CQ122" s="1118"/>
      <c r="CR122" s="1118"/>
      <c r="CS122" s="1118"/>
      <c r="CT122" s="1118"/>
      <c r="CU122" s="1118"/>
      <c r="CV122" s="1118"/>
      <c r="CW122" s="1118"/>
      <c r="CX122" s="1118"/>
      <c r="CY122" s="1118"/>
      <c r="CZ122" s="1118"/>
      <c r="DA122" s="1118"/>
      <c r="DB122" s="1118"/>
      <c r="DC122" s="1118"/>
      <c r="DD122" s="1118"/>
      <c r="DE122" s="1118"/>
      <c r="DF122" s="1119"/>
      <c r="DG122" s="1016" t="s">
        <v>128</v>
      </c>
      <c r="DH122" s="1017"/>
      <c r="DI122" s="1017"/>
      <c r="DJ122" s="1017"/>
      <c r="DK122" s="1017"/>
      <c r="DL122" s="1017" t="s">
        <v>430</v>
      </c>
      <c r="DM122" s="1017"/>
      <c r="DN122" s="1017"/>
      <c r="DO122" s="1017"/>
      <c r="DP122" s="1017"/>
      <c r="DQ122" s="1017" t="s">
        <v>431</v>
      </c>
      <c r="DR122" s="1017"/>
      <c r="DS122" s="1017"/>
      <c r="DT122" s="1017"/>
      <c r="DU122" s="1017"/>
      <c r="DV122" s="1018" t="s">
        <v>431</v>
      </c>
      <c r="DW122" s="1018"/>
      <c r="DX122" s="1018"/>
      <c r="DY122" s="1018"/>
      <c r="DZ122" s="1019"/>
    </row>
    <row r="123" spans="1:130" s="247" customFormat="1" ht="26.25" customHeight="1" x14ac:dyDescent="0.15">
      <c r="A123" s="1156"/>
      <c r="B123" s="1043"/>
      <c r="C123" s="1013" t="s">
        <v>452</v>
      </c>
      <c r="D123" s="1014"/>
      <c r="E123" s="1014"/>
      <c r="F123" s="1014"/>
      <c r="G123" s="1014"/>
      <c r="H123" s="1014"/>
      <c r="I123" s="1014"/>
      <c r="J123" s="1014"/>
      <c r="K123" s="1014"/>
      <c r="L123" s="1014"/>
      <c r="M123" s="1014"/>
      <c r="N123" s="1014"/>
      <c r="O123" s="1014"/>
      <c r="P123" s="1014"/>
      <c r="Q123" s="1014"/>
      <c r="R123" s="1014"/>
      <c r="S123" s="1014"/>
      <c r="T123" s="1014"/>
      <c r="U123" s="1014"/>
      <c r="V123" s="1014"/>
      <c r="W123" s="1014"/>
      <c r="X123" s="1014"/>
      <c r="Y123" s="1014"/>
      <c r="Z123" s="1015"/>
      <c r="AA123" s="1055" t="s">
        <v>128</v>
      </c>
      <c r="AB123" s="1056"/>
      <c r="AC123" s="1056"/>
      <c r="AD123" s="1056"/>
      <c r="AE123" s="1057"/>
      <c r="AF123" s="1058" t="s">
        <v>430</v>
      </c>
      <c r="AG123" s="1056"/>
      <c r="AH123" s="1056"/>
      <c r="AI123" s="1056"/>
      <c r="AJ123" s="1057"/>
      <c r="AK123" s="1058" t="s">
        <v>437</v>
      </c>
      <c r="AL123" s="1056"/>
      <c r="AM123" s="1056"/>
      <c r="AN123" s="1056"/>
      <c r="AO123" s="1057"/>
      <c r="AP123" s="1059" t="s">
        <v>128</v>
      </c>
      <c r="AQ123" s="1060"/>
      <c r="AR123" s="1060"/>
      <c r="AS123" s="1060"/>
      <c r="AT123" s="1061"/>
      <c r="AU123" s="1092"/>
      <c r="AV123" s="1093"/>
      <c r="AW123" s="1093"/>
      <c r="AX123" s="1093"/>
      <c r="AY123" s="1093"/>
      <c r="AZ123" s="278" t="s">
        <v>185</v>
      </c>
      <c r="BA123" s="278"/>
      <c r="BB123" s="278"/>
      <c r="BC123" s="278"/>
      <c r="BD123" s="278"/>
      <c r="BE123" s="278"/>
      <c r="BF123" s="278"/>
      <c r="BG123" s="278"/>
      <c r="BH123" s="278"/>
      <c r="BI123" s="278"/>
      <c r="BJ123" s="278"/>
      <c r="BK123" s="278"/>
      <c r="BL123" s="278"/>
      <c r="BM123" s="278"/>
      <c r="BN123" s="278"/>
      <c r="BO123" s="1072" t="s">
        <v>468</v>
      </c>
      <c r="BP123" s="1103"/>
      <c r="BQ123" s="1162">
        <v>35987319</v>
      </c>
      <c r="BR123" s="1163"/>
      <c r="BS123" s="1163"/>
      <c r="BT123" s="1163"/>
      <c r="BU123" s="1163"/>
      <c r="BV123" s="1163">
        <v>39113980</v>
      </c>
      <c r="BW123" s="1163"/>
      <c r="BX123" s="1163"/>
      <c r="BY123" s="1163"/>
      <c r="BZ123" s="1163"/>
      <c r="CA123" s="1163">
        <v>36725013</v>
      </c>
      <c r="CB123" s="1163"/>
      <c r="CC123" s="1163"/>
      <c r="CD123" s="1163"/>
      <c r="CE123" s="1163"/>
      <c r="CF123" s="1096"/>
      <c r="CG123" s="1097"/>
      <c r="CH123" s="1097"/>
      <c r="CI123" s="1097"/>
      <c r="CJ123" s="1098"/>
      <c r="CK123" s="1107"/>
      <c r="CL123" s="1108"/>
      <c r="CM123" s="1108"/>
      <c r="CN123" s="1108"/>
      <c r="CO123" s="1109"/>
      <c r="CP123" s="1117" t="s">
        <v>469</v>
      </c>
      <c r="CQ123" s="1118"/>
      <c r="CR123" s="1118"/>
      <c r="CS123" s="1118"/>
      <c r="CT123" s="1118"/>
      <c r="CU123" s="1118"/>
      <c r="CV123" s="1118"/>
      <c r="CW123" s="1118"/>
      <c r="CX123" s="1118"/>
      <c r="CY123" s="1118"/>
      <c r="CZ123" s="1118"/>
      <c r="DA123" s="1118"/>
      <c r="DB123" s="1118"/>
      <c r="DC123" s="1118"/>
      <c r="DD123" s="1118"/>
      <c r="DE123" s="1118"/>
      <c r="DF123" s="1119"/>
      <c r="DG123" s="1055" t="s">
        <v>431</v>
      </c>
      <c r="DH123" s="1056"/>
      <c r="DI123" s="1056"/>
      <c r="DJ123" s="1056"/>
      <c r="DK123" s="1057"/>
      <c r="DL123" s="1058" t="s">
        <v>431</v>
      </c>
      <c r="DM123" s="1056"/>
      <c r="DN123" s="1056"/>
      <c r="DO123" s="1056"/>
      <c r="DP123" s="1057"/>
      <c r="DQ123" s="1058" t="s">
        <v>437</v>
      </c>
      <c r="DR123" s="1056"/>
      <c r="DS123" s="1056"/>
      <c r="DT123" s="1056"/>
      <c r="DU123" s="1057"/>
      <c r="DV123" s="1059" t="s">
        <v>128</v>
      </c>
      <c r="DW123" s="1060"/>
      <c r="DX123" s="1060"/>
      <c r="DY123" s="1060"/>
      <c r="DZ123" s="1061"/>
    </row>
    <row r="124" spans="1:130" s="247" customFormat="1" ht="26.25" customHeight="1" thickBot="1" x14ac:dyDescent="0.2">
      <c r="A124" s="1156"/>
      <c r="B124" s="1043"/>
      <c r="C124" s="1013" t="s">
        <v>455</v>
      </c>
      <c r="D124" s="1014"/>
      <c r="E124" s="1014"/>
      <c r="F124" s="1014"/>
      <c r="G124" s="1014"/>
      <c r="H124" s="1014"/>
      <c r="I124" s="1014"/>
      <c r="J124" s="1014"/>
      <c r="K124" s="1014"/>
      <c r="L124" s="1014"/>
      <c r="M124" s="1014"/>
      <c r="N124" s="1014"/>
      <c r="O124" s="1014"/>
      <c r="P124" s="1014"/>
      <c r="Q124" s="1014"/>
      <c r="R124" s="1014"/>
      <c r="S124" s="1014"/>
      <c r="T124" s="1014"/>
      <c r="U124" s="1014"/>
      <c r="V124" s="1014"/>
      <c r="W124" s="1014"/>
      <c r="X124" s="1014"/>
      <c r="Y124" s="1014"/>
      <c r="Z124" s="1015"/>
      <c r="AA124" s="1055" t="s">
        <v>431</v>
      </c>
      <c r="AB124" s="1056"/>
      <c r="AC124" s="1056"/>
      <c r="AD124" s="1056"/>
      <c r="AE124" s="1057"/>
      <c r="AF124" s="1058" t="s">
        <v>431</v>
      </c>
      <c r="AG124" s="1056"/>
      <c r="AH124" s="1056"/>
      <c r="AI124" s="1056"/>
      <c r="AJ124" s="1057"/>
      <c r="AK124" s="1058" t="s">
        <v>128</v>
      </c>
      <c r="AL124" s="1056"/>
      <c r="AM124" s="1056"/>
      <c r="AN124" s="1056"/>
      <c r="AO124" s="1057"/>
      <c r="AP124" s="1059" t="s">
        <v>431</v>
      </c>
      <c r="AQ124" s="1060"/>
      <c r="AR124" s="1060"/>
      <c r="AS124" s="1060"/>
      <c r="AT124" s="1061"/>
      <c r="AU124" s="1158" t="s">
        <v>470</v>
      </c>
      <c r="AV124" s="1159"/>
      <c r="AW124" s="1159"/>
      <c r="AX124" s="1159"/>
      <c r="AY124" s="1159"/>
      <c r="AZ124" s="1159"/>
      <c r="BA124" s="1159"/>
      <c r="BB124" s="1159"/>
      <c r="BC124" s="1159"/>
      <c r="BD124" s="1159"/>
      <c r="BE124" s="1159"/>
      <c r="BF124" s="1159"/>
      <c r="BG124" s="1159"/>
      <c r="BH124" s="1159"/>
      <c r="BI124" s="1159"/>
      <c r="BJ124" s="1159"/>
      <c r="BK124" s="1159"/>
      <c r="BL124" s="1159"/>
      <c r="BM124" s="1159"/>
      <c r="BN124" s="1159"/>
      <c r="BO124" s="1159"/>
      <c r="BP124" s="1160"/>
      <c r="BQ124" s="1161" t="s">
        <v>431</v>
      </c>
      <c r="BR124" s="1125"/>
      <c r="BS124" s="1125"/>
      <c r="BT124" s="1125"/>
      <c r="BU124" s="1125"/>
      <c r="BV124" s="1125">
        <v>25.3</v>
      </c>
      <c r="BW124" s="1125"/>
      <c r="BX124" s="1125"/>
      <c r="BY124" s="1125"/>
      <c r="BZ124" s="1125"/>
      <c r="CA124" s="1125">
        <v>26.3</v>
      </c>
      <c r="CB124" s="1125"/>
      <c r="CC124" s="1125"/>
      <c r="CD124" s="1125"/>
      <c r="CE124" s="1125"/>
      <c r="CF124" s="1126"/>
      <c r="CG124" s="1127"/>
      <c r="CH124" s="1127"/>
      <c r="CI124" s="1127"/>
      <c r="CJ124" s="1128"/>
      <c r="CK124" s="1110"/>
      <c r="CL124" s="1110"/>
      <c r="CM124" s="1110"/>
      <c r="CN124" s="1110"/>
      <c r="CO124" s="1111"/>
      <c r="CP124" s="1117" t="s">
        <v>471</v>
      </c>
      <c r="CQ124" s="1118"/>
      <c r="CR124" s="1118"/>
      <c r="CS124" s="1118"/>
      <c r="CT124" s="1118"/>
      <c r="CU124" s="1118"/>
      <c r="CV124" s="1118"/>
      <c r="CW124" s="1118"/>
      <c r="CX124" s="1118"/>
      <c r="CY124" s="1118"/>
      <c r="CZ124" s="1118"/>
      <c r="DA124" s="1118"/>
      <c r="DB124" s="1118"/>
      <c r="DC124" s="1118"/>
      <c r="DD124" s="1118"/>
      <c r="DE124" s="1118"/>
      <c r="DF124" s="1119"/>
      <c r="DG124" s="1102">
        <v>9367838</v>
      </c>
      <c r="DH124" s="1081"/>
      <c r="DI124" s="1081"/>
      <c r="DJ124" s="1081"/>
      <c r="DK124" s="1082"/>
      <c r="DL124" s="1080">
        <v>8563137</v>
      </c>
      <c r="DM124" s="1081"/>
      <c r="DN124" s="1081"/>
      <c r="DO124" s="1081"/>
      <c r="DP124" s="1082"/>
      <c r="DQ124" s="1080" t="s">
        <v>430</v>
      </c>
      <c r="DR124" s="1081"/>
      <c r="DS124" s="1081"/>
      <c r="DT124" s="1081"/>
      <c r="DU124" s="1082"/>
      <c r="DV124" s="1083" t="s">
        <v>431</v>
      </c>
      <c r="DW124" s="1084"/>
      <c r="DX124" s="1084"/>
      <c r="DY124" s="1084"/>
      <c r="DZ124" s="1085"/>
    </row>
    <row r="125" spans="1:130" s="247" customFormat="1" ht="26.25" customHeight="1" x14ac:dyDescent="0.15">
      <c r="A125" s="1156"/>
      <c r="B125" s="1043"/>
      <c r="C125" s="1013" t="s">
        <v>457</v>
      </c>
      <c r="D125" s="1014"/>
      <c r="E125" s="1014"/>
      <c r="F125" s="1014"/>
      <c r="G125" s="1014"/>
      <c r="H125" s="1014"/>
      <c r="I125" s="1014"/>
      <c r="J125" s="1014"/>
      <c r="K125" s="1014"/>
      <c r="L125" s="1014"/>
      <c r="M125" s="1014"/>
      <c r="N125" s="1014"/>
      <c r="O125" s="1014"/>
      <c r="P125" s="1014"/>
      <c r="Q125" s="1014"/>
      <c r="R125" s="1014"/>
      <c r="S125" s="1014"/>
      <c r="T125" s="1014"/>
      <c r="U125" s="1014"/>
      <c r="V125" s="1014"/>
      <c r="W125" s="1014"/>
      <c r="X125" s="1014"/>
      <c r="Y125" s="1014"/>
      <c r="Z125" s="1015"/>
      <c r="AA125" s="1055" t="s">
        <v>431</v>
      </c>
      <c r="AB125" s="1056"/>
      <c r="AC125" s="1056"/>
      <c r="AD125" s="1056"/>
      <c r="AE125" s="1057"/>
      <c r="AF125" s="1058" t="s">
        <v>128</v>
      </c>
      <c r="AG125" s="1056"/>
      <c r="AH125" s="1056"/>
      <c r="AI125" s="1056"/>
      <c r="AJ125" s="1057"/>
      <c r="AK125" s="1058" t="s">
        <v>128</v>
      </c>
      <c r="AL125" s="1056"/>
      <c r="AM125" s="1056"/>
      <c r="AN125" s="1056"/>
      <c r="AO125" s="1057"/>
      <c r="AP125" s="1059" t="s">
        <v>430</v>
      </c>
      <c r="AQ125" s="1060"/>
      <c r="AR125" s="1060"/>
      <c r="AS125" s="1060"/>
      <c r="AT125" s="106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20" t="s">
        <v>472</v>
      </c>
      <c r="CL125" s="1105"/>
      <c r="CM125" s="1105"/>
      <c r="CN125" s="1105"/>
      <c r="CO125" s="1106"/>
      <c r="CP125" s="1037" t="s">
        <v>473</v>
      </c>
      <c r="CQ125" s="986"/>
      <c r="CR125" s="986"/>
      <c r="CS125" s="986"/>
      <c r="CT125" s="986"/>
      <c r="CU125" s="986"/>
      <c r="CV125" s="986"/>
      <c r="CW125" s="986"/>
      <c r="CX125" s="986"/>
      <c r="CY125" s="986"/>
      <c r="CZ125" s="986"/>
      <c r="DA125" s="986"/>
      <c r="DB125" s="986"/>
      <c r="DC125" s="986"/>
      <c r="DD125" s="986"/>
      <c r="DE125" s="986"/>
      <c r="DF125" s="987"/>
      <c r="DG125" s="1023" t="s">
        <v>431</v>
      </c>
      <c r="DH125" s="1024"/>
      <c r="DI125" s="1024"/>
      <c r="DJ125" s="1024"/>
      <c r="DK125" s="1024"/>
      <c r="DL125" s="1024" t="s">
        <v>430</v>
      </c>
      <c r="DM125" s="1024"/>
      <c r="DN125" s="1024"/>
      <c r="DO125" s="1024"/>
      <c r="DP125" s="1024"/>
      <c r="DQ125" s="1024" t="s">
        <v>431</v>
      </c>
      <c r="DR125" s="1024"/>
      <c r="DS125" s="1024"/>
      <c r="DT125" s="1024"/>
      <c r="DU125" s="1024"/>
      <c r="DV125" s="1025" t="s">
        <v>431</v>
      </c>
      <c r="DW125" s="1025"/>
      <c r="DX125" s="1025"/>
      <c r="DY125" s="1025"/>
      <c r="DZ125" s="1026"/>
    </row>
    <row r="126" spans="1:130" s="247" customFormat="1" ht="26.25" customHeight="1" thickBot="1" x14ac:dyDescent="0.2">
      <c r="A126" s="1156"/>
      <c r="B126" s="1043"/>
      <c r="C126" s="1013" t="s">
        <v>459</v>
      </c>
      <c r="D126" s="1014"/>
      <c r="E126" s="1014"/>
      <c r="F126" s="1014"/>
      <c r="G126" s="1014"/>
      <c r="H126" s="1014"/>
      <c r="I126" s="1014"/>
      <c r="J126" s="1014"/>
      <c r="K126" s="1014"/>
      <c r="L126" s="1014"/>
      <c r="M126" s="1014"/>
      <c r="N126" s="1014"/>
      <c r="O126" s="1014"/>
      <c r="P126" s="1014"/>
      <c r="Q126" s="1014"/>
      <c r="R126" s="1014"/>
      <c r="S126" s="1014"/>
      <c r="T126" s="1014"/>
      <c r="U126" s="1014"/>
      <c r="V126" s="1014"/>
      <c r="W126" s="1014"/>
      <c r="X126" s="1014"/>
      <c r="Y126" s="1014"/>
      <c r="Z126" s="1015"/>
      <c r="AA126" s="1055" t="s">
        <v>128</v>
      </c>
      <c r="AB126" s="1056"/>
      <c r="AC126" s="1056"/>
      <c r="AD126" s="1056"/>
      <c r="AE126" s="1057"/>
      <c r="AF126" s="1058" t="s">
        <v>430</v>
      </c>
      <c r="AG126" s="1056"/>
      <c r="AH126" s="1056"/>
      <c r="AI126" s="1056"/>
      <c r="AJ126" s="1057"/>
      <c r="AK126" s="1058" t="s">
        <v>128</v>
      </c>
      <c r="AL126" s="1056"/>
      <c r="AM126" s="1056"/>
      <c r="AN126" s="1056"/>
      <c r="AO126" s="1057"/>
      <c r="AP126" s="1059" t="s">
        <v>430</v>
      </c>
      <c r="AQ126" s="1060"/>
      <c r="AR126" s="1060"/>
      <c r="AS126" s="1060"/>
      <c r="AT126" s="106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21"/>
      <c r="CL126" s="1108"/>
      <c r="CM126" s="1108"/>
      <c r="CN126" s="1108"/>
      <c r="CO126" s="1109"/>
      <c r="CP126" s="1046" t="s">
        <v>474</v>
      </c>
      <c r="CQ126" s="1047"/>
      <c r="CR126" s="1047"/>
      <c r="CS126" s="1047"/>
      <c r="CT126" s="1047"/>
      <c r="CU126" s="1047"/>
      <c r="CV126" s="1047"/>
      <c r="CW126" s="1047"/>
      <c r="CX126" s="1047"/>
      <c r="CY126" s="1047"/>
      <c r="CZ126" s="1047"/>
      <c r="DA126" s="1047"/>
      <c r="DB126" s="1047"/>
      <c r="DC126" s="1047"/>
      <c r="DD126" s="1047"/>
      <c r="DE126" s="1047"/>
      <c r="DF126" s="1048"/>
      <c r="DG126" s="1016" t="s">
        <v>128</v>
      </c>
      <c r="DH126" s="1017"/>
      <c r="DI126" s="1017"/>
      <c r="DJ126" s="1017"/>
      <c r="DK126" s="1017"/>
      <c r="DL126" s="1017" t="s">
        <v>430</v>
      </c>
      <c r="DM126" s="1017"/>
      <c r="DN126" s="1017"/>
      <c r="DO126" s="1017"/>
      <c r="DP126" s="1017"/>
      <c r="DQ126" s="1017" t="s">
        <v>128</v>
      </c>
      <c r="DR126" s="1017"/>
      <c r="DS126" s="1017"/>
      <c r="DT126" s="1017"/>
      <c r="DU126" s="1017"/>
      <c r="DV126" s="1018" t="s">
        <v>128</v>
      </c>
      <c r="DW126" s="1018"/>
      <c r="DX126" s="1018"/>
      <c r="DY126" s="1018"/>
      <c r="DZ126" s="1019"/>
    </row>
    <row r="127" spans="1:130" s="247" customFormat="1" ht="26.25" customHeight="1" x14ac:dyDescent="0.15">
      <c r="A127" s="1157"/>
      <c r="B127" s="1045"/>
      <c r="C127" s="1099" t="s">
        <v>475</v>
      </c>
      <c r="D127" s="1100"/>
      <c r="E127" s="1100"/>
      <c r="F127" s="1100"/>
      <c r="G127" s="1100"/>
      <c r="H127" s="1100"/>
      <c r="I127" s="1100"/>
      <c r="J127" s="1100"/>
      <c r="K127" s="1100"/>
      <c r="L127" s="1100"/>
      <c r="M127" s="1100"/>
      <c r="N127" s="1100"/>
      <c r="O127" s="1100"/>
      <c r="P127" s="1100"/>
      <c r="Q127" s="1100"/>
      <c r="R127" s="1100"/>
      <c r="S127" s="1100"/>
      <c r="T127" s="1100"/>
      <c r="U127" s="1100"/>
      <c r="V127" s="1100"/>
      <c r="W127" s="1100"/>
      <c r="X127" s="1100"/>
      <c r="Y127" s="1100"/>
      <c r="Z127" s="1101"/>
      <c r="AA127" s="1055">
        <v>107</v>
      </c>
      <c r="AB127" s="1056"/>
      <c r="AC127" s="1056"/>
      <c r="AD127" s="1056"/>
      <c r="AE127" s="1057"/>
      <c r="AF127" s="1058" t="s">
        <v>431</v>
      </c>
      <c r="AG127" s="1056"/>
      <c r="AH127" s="1056"/>
      <c r="AI127" s="1056"/>
      <c r="AJ127" s="1057"/>
      <c r="AK127" s="1058" t="s">
        <v>128</v>
      </c>
      <c r="AL127" s="1056"/>
      <c r="AM127" s="1056"/>
      <c r="AN127" s="1056"/>
      <c r="AO127" s="1057"/>
      <c r="AP127" s="1059" t="s">
        <v>430</v>
      </c>
      <c r="AQ127" s="1060"/>
      <c r="AR127" s="1060"/>
      <c r="AS127" s="1060"/>
      <c r="AT127" s="1061"/>
      <c r="AU127" s="283"/>
      <c r="AV127" s="283"/>
      <c r="AW127" s="283"/>
      <c r="AX127" s="1129" t="s">
        <v>476</v>
      </c>
      <c r="AY127" s="1130"/>
      <c r="AZ127" s="1130"/>
      <c r="BA127" s="1130"/>
      <c r="BB127" s="1130"/>
      <c r="BC127" s="1130"/>
      <c r="BD127" s="1130"/>
      <c r="BE127" s="1131"/>
      <c r="BF127" s="1132" t="s">
        <v>477</v>
      </c>
      <c r="BG127" s="1130"/>
      <c r="BH127" s="1130"/>
      <c r="BI127" s="1130"/>
      <c r="BJ127" s="1130"/>
      <c r="BK127" s="1130"/>
      <c r="BL127" s="1131"/>
      <c r="BM127" s="1132" t="s">
        <v>478</v>
      </c>
      <c r="BN127" s="1130"/>
      <c r="BO127" s="1130"/>
      <c r="BP127" s="1130"/>
      <c r="BQ127" s="1130"/>
      <c r="BR127" s="1130"/>
      <c r="BS127" s="1131"/>
      <c r="BT127" s="1132" t="s">
        <v>479</v>
      </c>
      <c r="BU127" s="1130"/>
      <c r="BV127" s="1130"/>
      <c r="BW127" s="1130"/>
      <c r="BX127" s="1130"/>
      <c r="BY127" s="1130"/>
      <c r="BZ127" s="1154"/>
      <c r="CA127" s="283"/>
      <c r="CB127" s="283"/>
      <c r="CC127" s="283"/>
      <c r="CD127" s="284"/>
      <c r="CE127" s="284"/>
      <c r="CF127" s="284"/>
      <c r="CG127" s="281"/>
      <c r="CH127" s="281"/>
      <c r="CI127" s="281"/>
      <c r="CJ127" s="282"/>
      <c r="CK127" s="1121"/>
      <c r="CL127" s="1108"/>
      <c r="CM127" s="1108"/>
      <c r="CN127" s="1108"/>
      <c r="CO127" s="1109"/>
      <c r="CP127" s="1046" t="s">
        <v>480</v>
      </c>
      <c r="CQ127" s="1047"/>
      <c r="CR127" s="1047"/>
      <c r="CS127" s="1047"/>
      <c r="CT127" s="1047"/>
      <c r="CU127" s="1047"/>
      <c r="CV127" s="1047"/>
      <c r="CW127" s="1047"/>
      <c r="CX127" s="1047"/>
      <c r="CY127" s="1047"/>
      <c r="CZ127" s="1047"/>
      <c r="DA127" s="1047"/>
      <c r="DB127" s="1047"/>
      <c r="DC127" s="1047"/>
      <c r="DD127" s="1047"/>
      <c r="DE127" s="1047"/>
      <c r="DF127" s="1048"/>
      <c r="DG127" s="1016" t="s">
        <v>128</v>
      </c>
      <c r="DH127" s="1017"/>
      <c r="DI127" s="1017"/>
      <c r="DJ127" s="1017"/>
      <c r="DK127" s="1017"/>
      <c r="DL127" s="1017" t="s">
        <v>430</v>
      </c>
      <c r="DM127" s="1017"/>
      <c r="DN127" s="1017"/>
      <c r="DO127" s="1017"/>
      <c r="DP127" s="1017"/>
      <c r="DQ127" s="1017" t="s">
        <v>128</v>
      </c>
      <c r="DR127" s="1017"/>
      <c r="DS127" s="1017"/>
      <c r="DT127" s="1017"/>
      <c r="DU127" s="1017"/>
      <c r="DV127" s="1018" t="s">
        <v>430</v>
      </c>
      <c r="DW127" s="1018"/>
      <c r="DX127" s="1018"/>
      <c r="DY127" s="1018"/>
      <c r="DZ127" s="1019"/>
    </row>
    <row r="128" spans="1:130" s="247" customFormat="1" ht="26.25" customHeight="1" thickBot="1" x14ac:dyDescent="0.2">
      <c r="A128" s="1140" t="s">
        <v>481</v>
      </c>
      <c r="B128" s="1141"/>
      <c r="C128" s="1141"/>
      <c r="D128" s="1141"/>
      <c r="E128" s="1141"/>
      <c r="F128" s="1141"/>
      <c r="G128" s="1141"/>
      <c r="H128" s="1141"/>
      <c r="I128" s="1141"/>
      <c r="J128" s="1141"/>
      <c r="K128" s="1141"/>
      <c r="L128" s="1141"/>
      <c r="M128" s="1141"/>
      <c r="N128" s="1141"/>
      <c r="O128" s="1141"/>
      <c r="P128" s="1141"/>
      <c r="Q128" s="1141"/>
      <c r="R128" s="1141"/>
      <c r="S128" s="1141"/>
      <c r="T128" s="1141"/>
      <c r="U128" s="1141"/>
      <c r="V128" s="1141"/>
      <c r="W128" s="1142" t="s">
        <v>482</v>
      </c>
      <c r="X128" s="1142"/>
      <c r="Y128" s="1142"/>
      <c r="Z128" s="1143"/>
      <c r="AA128" s="1144">
        <v>426</v>
      </c>
      <c r="AB128" s="1145"/>
      <c r="AC128" s="1145"/>
      <c r="AD128" s="1145"/>
      <c r="AE128" s="1146"/>
      <c r="AF128" s="1147">
        <v>404</v>
      </c>
      <c r="AG128" s="1145"/>
      <c r="AH128" s="1145"/>
      <c r="AI128" s="1145"/>
      <c r="AJ128" s="1146"/>
      <c r="AK128" s="1147">
        <v>419</v>
      </c>
      <c r="AL128" s="1145"/>
      <c r="AM128" s="1145"/>
      <c r="AN128" s="1145"/>
      <c r="AO128" s="1146"/>
      <c r="AP128" s="1148"/>
      <c r="AQ128" s="1149"/>
      <c r="AR128" s="1149"/>
      <c r="AS128" s="1149"/>
      <c r="AT128" s="1150"/>
      <c r="AU128" s="283"/>
      <c r="AV128" s="283"/>
      <c r="AW128" s="283"/>
      <c r="AX128" s="985" t="s">
        <v>483</v>
      </c>
      <c r="AY128" s="986"/>
      <c r="AZ128" s="986"/>
      <c r="BA128" s="986"/>
      <c r="BB128" s="986"/>
      <c r="BC128" s="986"/>
      <c r="BD128" s="986"/>
      <c r="BE128" s="987"/>
      <c r="BF128" s="1151" t="s">
        <v>431</v>
      </c>
      <c r="BG128" s="1152"/>
      <c r="BH128" s="1152"/>
      <c r="BI128" s="1152"/>
      <c r="BJ128" s="1152"/>
      <c r="BK128" s="1152"/>
      <c r="BL128" s="1153"/>
      <c r="BM128" s="1151">
        <v>12.91</v>
      </c>
      <c r="BN128" s="1152"/>
      <c r="BO128" s="1152"/>
      <c r="BP128" s="1152"/>
      <c r="BQ128" s="1152"/>
      <c r="BR128" s="1152"/>
      <c r="BS128" s="1153"/>
      <c r="BT128" s="1151">
        <v>20</v>
      </c>
      <c r="BU128" s="1152"/>
      <c r="BV128" s="1152"/>
      <c r="BW128" s="1152"/>
      <c r="BX128" s="1152"/>
      <c r="BY128" s="1152"/>
      <c r="BZ128" s="1176"/>
      <c r="CA128" s="284"/>
      <c r="CB128" s="284"/>
      <c r="CC128" s="284"/>
      <c r="CD128" s="284"/>
      <c r="CE128" s="284"/>
      <c r="CF128" s="284"/>
      <c r="CG128" s="281"/>
      <c r="CH128" s="281"/>
      <c r="CI128" s="281"/>
      <c r="CJ128" s="282"/>
      <c r="CK128" s="1122"/>
      <c r="CL128" s="1123"/>
      <c r="CM128" s="1123"/>
      <c r="CN128" s="1123"/>
      <c r="CO128" s="1124"/>
      <c r="CP128" s="1133" t="s">
        <v>484</v>
      </c>
      <c r="CQ128" s="1134"/>
      <c r="CR128" s="1134"/>
      <c r="CS128" s="1134"/>
      <c r="CT128" s="1134"/>
      <c r="CU128" s="1134"/>
      <c r="CV128" s="1134"/>
      <c r="CW128" s="1134"/>
      <c r="CX128" s="1134"/>
      <c r="CY128" s="1134"/>
      <c r="CZ128" s="1134"/>
      <c r="DA128" s="1134"/>
      <c r="DB128" s="1134"/>
      <c r="DC128" s="1134"/>
      <c r="DD128" s="1134"/>
      <c r="DE128" s="1134"/>
      <c r="DF128" s="1135"/>
      <c r="DG128" s="1136" t="s">
        <v>128</v>
      </c>
      <c r="DH128" s="1137"/>
      <c r="DI128" s="1137"/>
      <c r="DJ128" s="1137"/>
      <c r="DK128" s="1137"/>
      <c r="DL128" s="1137" t="s">
        <v>128</v>
      </c>
      <c r="DM128" s="1137"/>
      <c r="DN128" s="1137"/>
      <c r="DO128" s="1137"/>
      <c r="DP128" s="1137"/>
      <c r="DQ128" s="1137" t="s">
        <v>128</v>
      </c>
      <c r="DR128" s="1137"/>
      <c r="DS128" s="1137"/>
      <c r="DT128" s="1137"/>
      <c r="DU128" s="1137"/>
      <c r="DV128" s="1138" t="s">
        <v>128</v>
      </c>
      <c r="DW128" s="1138"/>
      <c r="DX128" s="1138"/>
      <c r="DY128" s="1138"/>
      <c r="DZ128" s="1139"/>
    </row>
    <row r="129" spans="1:131" s="247" customFormat="1" ht="26.25" customHeight="1" x14ac:dyDescent="0.15">
      <c r="A129" s="1027" t="s">
        <v>106</v>
      </c>
      <c r="B129" s="1028"/>
      <c r="C129" s="1028"/>
      <c r="D129" s="1028"/>
      <c r="E129" s="1028"/>
      <c r="F129" s="1028"/>
      <c r="G129" s="1028"/>
      <c r="H129" s="1028"/>
      <c r="I129" s="1028"/>
      <c r="J129" s="1028"/>
      <c r="K129" s="1028"/>
      <c r="L129" s="1028"/>
      <c r="M129" s="1028"/>
      <c r="N129" s="1028"/>
      <c r="O129" s="1028"/>
      <c r="P129" s="1028"/>
      <c r="Q129" s="1028"/>
      <c r="R129" s="1028"/>
      <c r="S129" s="1028"/>
      <c r="T129" s="1028"/>
      <c r="U129" s="1028"/>
      <c r="V129" s="1028"/>
      <c r="W129" s="1170" t="s">
        <v>485</v>
      </c>
      <c r="X129" s="1171"/>
      <c r="Y129" s="1171"/>
      <c r="Z129" s="1172"/>
      <c r="AA129" s="1055">
        <v>13441009</v>
      </c>
      <c r="AB129" s="1056"/>
      <c r="AC129" s="1056"/>
      <c r="AD129" s="1056"/>
      <c r="AE129" s="1057"/>
      <c r="AF129" s="1058">
        <v>13097392</v>
      </c>
      <c r="AG129" s="1056"/>
      <c r="AH129" s="1056"/>
      <c r="AI129" s="1056"/>
      <c r="AJ129" s="1057"/>
      <c r="AK129" s="1058">
        <v>13387118</v>
      </c>
      <c r="AL129" s="1056"/>
      <c r="AM129" s="1056"/>
      <c r="AN129" s="1056"/>
      <c r="AO129" s="1057"/>
      <c r="AP129" s="1173"/>
      <c r="AQ129" s="1174"/>
      <c r="AR129" s="1174"/>
      <c r="AS129" s="1174"/>
      <c r="AT129" s="1175"/>
      <c r="AU129" s="285"/>
      <c r="AV129" s="285"/>
      <c r="AW129" s="285"/>
      <c r="AX129" s="1164" t="s">
        <v>486</v>
      </c>
      <c r="AY129" s="1047"/>
      <c r="AZ129" s="1047"/>
      <c r="BA129" s="1047"/>
      <c r="BB129" s="1047"/>
      <c r="BC129" s="1047"/>
      <c r="BD129" s="1047"/>
      <c r="BE129" s="1048"/>
      <c r="BF129" s="1165" t="s">
        <v>128</v>
      </c>
      <c r="BG129" s="1166"/>
      <c r="BH129" s="1166"/>
      <c r="BI129" s="1166"/>
      <c r="BJ129" s="1166"/>
      <c r="BK129" s="1166"/>
      <c r="BL129" s="1167"/>
      <c r="BM129" s="1165">
        <v>17.91</v>
      </c>
      <c r="BN129" s="1166"/>
      <c r="BO129" s="1166"/>
      <c r="BP129" s="1166"/>
      <c r="BQ129" s="1166"/>
      <c r="BR129" s="1166"/>
      <c r="BS129" s="1167"/>
      <c r="BT129" s="1165">
        <v>30</v>
      </c>
      <c r="BU129" s="1168"/>
      <c r="BV129" s="1168"/>
      <c r="BW129" s="1168"/>
      <c r="BX129" s="1168"/>
      <c r="BY129" s="1168"/>
      <c r="BZ129" s="1169"/>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7" t="s">
        <v>487</v>
      </c>
      <c r="B130" s="1028"/>
      <c r="C130" s="1028"/>
      <c r="D130" s="1028"/>
      <c r="E130" s="1028"/>
      <c r="F130" s="1028"/>
      <c r="G130" s="1028"/>
      <c r="H130" s="1028"/>
      <c r="I130" s="1028"/>
      <c r="J130" s="1028"/>
      <c r="K130" s="1028"/>
      <c r="L130" s="1028"/>
      <c r="M130" s="1028"/>
      <c r="N130" s="1028"/>
      <c r="O130" s="1028"/>
      <c r="P130" s="1028"/>
      <c r="Q130" s="1028"/>
      <c r="R130" s="1028"/>
      <c r="S130" s="1028"/>
      <c r="T130" s="1028"/>
      <c r="U130" s="1028"/>
      <c r="V130" s="1028"/>
      <c r="W130" s="1170" t="s">
        <v>488</v>
      </c>
      <c r="X130" s="1171"/>
      <c r="Y130" s="1171"/>
      <c r="Z130" s="1172"/>
      <c r="AA130" s="1055">
        <v>2452426</v>
      </c>
      <c r="AB130" s="1056"/>
      <c r="AC130" s="1056"/>
      <c r="AD130" s="1056"/>
      <c r="AE130" s="1057"/>
      <c r="AF130" s="1058">
        <v>2282082</v>
      </c>
      <c r="AG130" s="1056"/>
      <c r="AH130" s="1056"/>
      <c r="AI130" s="1056"/>
      <c r="AJ130" s="1057"/>
      <c r="AK130" s="1058">
        <v>2284361</v>
      </c>
      <c r="AL130" s="1056"/>
      <c r="AM130" s="1056"/>
      <c r="AN130" s="1056"/>
      <c r="AO130" s="1057"/>
      <c r="AP130" s="1173"/>
      <c r="AQ130" s="1174"/>
      <c r="AR130" s="1174"/>
      <c r="AS130" s="1174"/>
      <c r="AT130" s="1175"/>
      <c r="AU130" s="285"/>
      <c r="AV130" s="285"/>
      <c r="AW130" s="285"/>
      <c r="AX130" s="1164" t="s">
        <v>489</v>
      </c>
      <c r="AY130" s="1047"/>
      <c r="AZ130" s="1047"/>
      <c r="BA130" s="1047"/>
      <c r="BB130" s="1047"/>
      <c r="BC130" s="1047"/>
      <c r="BD130" s="1047"/>
      <c r="BE130" s="1048"/>
      <c r="BF130" s="1201">
        <v>7.5</v>
      </c>
      <c r="BG130" s="1202"/>
      <c r="BH130" s="1202"/>
      <c r="BI130" s="1202"/>
      <c r="BJ130" s="1202"/>
      <c r="BK130" s="1202"/>
      <c r="BL130" s="1203"/>
      <c r="BM130" s="1201">
        <v>25</v>
      </c>
      <c r="BN130" s="1202"/>
      <c r="BO130" s="1202"/>
      <c r="BP130" s="1202"/>
      <c r="BQ130" s="1202"/>
      <c r="BR130" s="1202"/>
      <c r="BS130" s="1203"/>
      <c r="BT130" s="1201">
        <v>35</v>
      </c>
      <c r="BU130" s="1204"/>
      <c r="BV130" s="1204"/>
      <c r="BW130" s="1204"/>
      <c r="BX130" s="1204"/>
      <c r="BY130" s="1204"/>
      <c r="BZ130" s="1205"/>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6"/>
      <c r="B131" s="1207"/>
      <c r="C131" s="1207"/>
      <c r="D131" s="1207"/>
      <c r="E131" s="1207"/>
      <c r="F131" s="1207"/>
      <c r="G131" s="1207"/>
      <c r="H131" s="1207"/>
      <c r="I131" s="1207"/>
      <c r="J131" s="1207"/>
      <c r="K131" s="1207"/>
      <c r="L131" s="1207"/>
      <c r="M131" s="1207"/>
      <c r="N131" s="1207"/>
      <c r="O131" s="1207"/>
      <c r="P131" s="1207"/>
      <c r="Q131" s="1207"/>
      <c r="R131" s="1207"/>
      <c r="S131" s="1207"/>
      <c r="T131" s="1207"/>
      <c r="U131" s="1207"/>
      <c r="V131" s="1207"/>
      <c r="W131" s="1208" t="s">
        <v>490</v>
      </c>
      <c r="X131" s="1209"/>
      <c r="Y131" s="1209"/>
      <c r="Z131" s="1210"/>
      <c r="AA131" s="1102">
        <v>10988583</v>
      </c>
      <c r="AB131" s="1081"/>
      <c r="AC131" s="1081"/>
      <c r="AD131" s="1081"/>
      <c r="AE131" s="1082"/>
      <c r="AF131" s="1080">
        <v>10815310</v>
      </c>
      <c r="AG131" s="1081"/>
      <c r="AH131" s="1081"/>
      <c r="AI131" s="1081"/>
      <c r="AJ131" s="1082"/>
      <c r="AK131" s="1080">
        <v>11102757</v>
      </c>
      <c r="AL131" s="1081"/>
      <c r="AM131" s="1081"/>
      <c r="AN131" s="1081"/>
      <c r="AO131" s="1082"/>
      <c r="AP131" s="1211"/>
      <c r="AQ131" s="1212"/>
      <c r="AR131" s="1212"/>
      <c r="AS131" s="1212"/>
      <c r="AT131" s="1213"/>
      <c r="AU131" s="285"/>
      <c r="AV131" s="285"/>
      <c r="AW131" s="285"/>
      <c r="AX131" s="1183" t="s">
        <v>491</v>
      </c>
      <c r="AY131" s="1134"/>
      <c r="AZ131" s="1134"/>
      <c r="BA131" s="1134"/>
      <c r="BB131" s="1134"/>
      <c r="BC131" s="1134"/>
      <c r="BD131" s="1134"/>
      <c r="BE131" s="1135"/>
      <c r="BF131" s="1184">
        <v>26.3</v>
      </c>
      <c r="BG131" s="1185"/>
      <c r="BH131" s="1185"/>
      <c r="BI131" s="1185"/>
      <c r="BJ131" s="1185"/>
      <c r="BK131" s="1185"/>
      <c r="BL131" s="1186"/>
      <c r="BM131" s="1184">
        <v>350</v>
      </c>
      <c r="BN131" s="1185"/>
      <c r="BO131" s="1185"/>
      <c r="BP131" s="1185"/>
      <c r="BQ131" s="1185"/>
      <c r="BR131" s="1185"/>
      <c r="BS131" s="1186"/>
      <c r="BT131" s="1187"/>
      <c r="BU131" s="1188"/>
      <c r="BV131" s="1188"/>
      <c r="BW131" s="1188"/>
      <c r="BX131" s="1188"/>
      <c r="BY131" s="1188"/>
      <c r="BZ131" s="118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90" t="s">
        <v>492</v>
      </c>
      <c r="B132" s="1191"/>
      <c r="C132" s="1191"/>
      <c r="D132" s="1191"/>
      <c r="E132" s="1191"/>
      <c r="F132" s="1191"/>
      <c r="G132" s="1191"/>
      <c r="H132" s="1191"/>
      <c r="I132" s="1191"/>
      <c r="J132" s="1191"/>
      <c r="K132" s="1191"/>
      <c r="L132" s="1191"/>
      <c r="M132" s="1191"/>
      <c r="N132" s="1191"/>
      <c r="O132" s="1191"/>
      <c r="P132" s="1191"/>
      <c r="Q132" s="1191"/>
      <c r="R132" s="1191"/>
      <c r="S132" s="1191"/>
      <c r="T132" s="1191"/>
      <c r="U132" s="1191"/>
      <c r="V132" s="1194" t="s">
        <v>493</v>
      </c>
      <c r="W132" s="1194"/>
      <c r="X132" s="1194"/>
      <c r="Y132" s="1194"/>
      <c r="Z132" s="1195"/>
      <c r="AA132" s="1196">
        <v>6.8667270379999996</v>
      </c>
      <c r="AB132" s="1197"/>
      <c r="AC132" s="1197"/>
      <c r="AD132" s="1197"/>
      <c r="AE132" s="1198"/>
      <c r="AF132" s="1199">
        <v>8.3311805210000003</v>
      </c>
      <c r="AG132" s="1197"/>
      <c r="AH132" s="1197"/>
      <c r="AI132" s="1197"/>
      <c r="AJ132" s="1198"/>
      <c r="AK132" s="1199">
        <v>7.3577040370000004</v>
      </c>
      <c r="AL132" s="1197"/>
      <c r="AM132" s="1197"/>
      <c r="AN132" s="1197"/>
      <c r="AO132" s="1198"/>
      <c r="AP132" s="1096"/>
      <c r="AQ132" s="1097"/>
      <c r="AR132" s="1097"/>
      <c r="AS132" s="1097"/>
      <c r="AT132" s="120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92"/>
      <c r="B133" s="1193"/>
      <c r="C133" s="1193"/>
      <c r="D133" s="1193"/>
      <c r="E133" s="1193"/>
      <c r="F133" s="1193"/>
      <c r="G133" s="1193"/>
      <c r="H133" s="1193"/>
      <c r="I133" s="1193"/>
      <c r="J133" s="1193"/>
      <c r="K133" s="1193"/>
      <c r="L133" s="1193"/>
      <c r="M133" s="1193"/>
      <c r="N133" s="1193"/>
      <c r="O133" s="1193"/>
      <c r="P133" s="1193"/>
      <c r="Q133" s="1193"/>
      <c r="R133" s="1193"/>
      <c r="S133" s="1193"/>
      <c r="T133" s="1193"/>
      <c r="U133" s="1193"/>
      <c r="V133" s="1177" t="s">
        <v>494</v>
      </c>
      <c r="W133" s="1177"/>
      <c r="X133" s="1177"/>
      <c r="Y133" s="1177"/>
      <c r="Z133" s="1178"/>
      <c r="AA133" s="1179">
        <v>7.3</v>
      </c>
      <c r="AB133" s="1180"/>
      <c r="AC133" s="1180"/>
      <c r="AD133" s="1180"/>
      <c r="AE133" s="1181"/>
      <c r="AF133" s="1179">
        <v>7.2</v>
      </c>
      <c r="AG133" s="1180"/>
      <c r="AH133" s="1180"/>
      <c r="AI133" s="1180"/>
      <c r="AJ133" s="1181"/>
      <c r="AK133" s="1179">
        <v>7.5</v>
      </c>
      <c r="AL133" s="1180"/>
      <c r="AM133" s="1180"/>
      <c r="AN133" s="1180"/>
      <c r="AO133" s="1181"/>
      <c r="AP133" s="1126"/>
      <c r="AQ133" s="1127"/>
      <c r="AR133" s="1127"/>
      <c r="AS133" s="1127"/>
      <c r="AT133" s="1182"/>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Xxg3V7vLifa2EYTEJMgRhfk9eg5nOiXp0D1S9qj6K9JBBd/wcADm/gemJuXV3xCjatmp+cbc5Z6gKygLT7RyTg==" saltValue="ZTTvB7sV+de05VVaq/BNd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J1" zoomScaleNormal="85" zoomScaleSheetLayoutView="100" workbookViewId="0">
      <selection activeCell="CN50" sqref="CN50"/>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495</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wl5ovSI6J/CbFbDKH0VKe1tY8HDG8OHPA1SGF4ddzq1nga/VbdHyD/I3cFXB5+olhy2RHn+exnRmF7We8xO81w==" saltValue="Q9Xzy2JwNsoj0ZYYnfaJO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B58"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lOQEjQVIxdxBwEwbFvgbbk70ZcHtOFw6inntFLUaC1dGWo+TLWKJQyGn1EWrb8a8JH0VL7LTRxva/m6pTSobAw==" saltValue="NTYXfwwic1krdaDstZF7+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43" workbookViewId="0">
      <selection activeCell="AG26" sqref="AG26"/>
    </sheetView>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496</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497</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7" t="s">
        <v>498</v>
      </c>
      <c r="AP7" s="304"/>
      <c r="AQ7" s="305" t="s">
        <v>499</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8"/>
      <c r="AP8" s="310" t="s">
        <v>500</v>
      </c>
      <c r="AQ8" s="311" t="s">
        <v>501</v>
      </c>
      <c r="AR8" s="312" t="s">
        <v>502</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9" t="s">
        <v>503</v>
      </c>
      <c r="AL9" s="1220"/>
      <c r="AM9" s="1220"/>
      <c r="AN9" s="1221"/>
      <c r="AO9" s="313">
        <v>2903349</v>
      </c>
      <c r="AP9" s="313">
        <v>63513</v>
      </c>
      <c r="AQ9" s="314">
        <v>70630</v>
      </c>
      <c r="AR9" s="315">
        <v>-10.1</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9" t="s">
        <v>504</v>
      </c>
      <c r="AL10" s="1220"/>
      <c r="AM10" s="1220"/>
      <c r="AN10" s="1221"/>
      <c r="AO10" s="316">
        <v>697720</v>
      </c>
      <c r="AP10" s="316">
        <v>15263</v>
      </c>
      <c r="AQ10" s="317">
        <v>8333</v>
      </c>
      <c r="AR10" s="318">
        <v>83.2</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9" t="s">
        <v>505</v>
      </c>
      <c r="AL11" s="1220"/>
      <c r="AM11" s="1220"/>
      <c r="AN11" s="1221"/>
      <c r="AO11" s="316">
        <v>23831</v>
      </c>
      <c r="AP11" s="316">
        <v>521</v>
      </c>
      <c r="AQ11" s="317">
        <v>8447</v>
      </c>
      <c r="AR11" s="318">
        <v>-93.8</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9" t="s">
        <v>506</v>
      </c>
      <c r="AL12" s="1220"/>
      <c r="AM12" s="1220"/>
      <c r="AN12" s="1221"/>
      <c r="AO12" s="316">
        <v>5067</v>
      </c>
      <c r="AP12" s="316">
        <v>111</v>
      </c>
      <c r="AQ12" s="317">
        <v>1002</v>
      </c>
      <c r="AR12" s="318">
        <v>-88.9</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9" t="s">
        <v>507</v>
      </c>
      <c r="AL13" s="1220"/>
      <c r="AM13" s="1220"/>
      <c r="AN13" s="1221"/>
      <c r="AO13" s="316" t="s">
        <v>508</v>
      </c>
      <c r="AP13" s="316" t="s">
        <v>508</v>
      </c>
      <c r="AQ13" s="317">
        <v>12</v>
      </c>
      <c r="AR13" s="318" t="s">
        <v>508</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9" t="s">
        <v>509</v>
      </c>
      <c r="AL14" s="1220"/>
      <c r="AM14" s="1220"/>
      <c r="AN14" s="1221"/>
      <c r="AO14" s="316">
        <v>151323</v>
      </c>
      <c r="AP14" s="316">
        <v>3310</v>
      </c>
      <c r="AQ14" s="317">
        <v>2952</v>
      </c>
      <c r="AR14" s="318">
        <v>12.1</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9" t="s">
        <v>510</v>
      </c>
      <c r="AL15" s="1220"/>
      <c r="AM15" s="1220"/>
      <c r="AN15" s="1221"/>
      <c r="AO15" s="316">
        <v>46018</v>
      </c>
      <c r="AP15" s="316">
        <v>1007</v>
      </c>
      <c r="AQ15" s="317">
        <v>1842</v>
      </c>
      <c r="AR15" s="318">
        <v>-45.3</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22" t="s">
        <v>511</v>
      </c>
      <c r="AL16" s="1223"/>
      <c r="AM16" s="1223"/>
      <c r="AN16" s="1224"/>
      <c r="AO16" s="316">
        <v>-270951</v>
      </c>
      <c r="AP16" s="316">
        <v>-5927</v>
      </c>
      <c r="AQ16" s="317">
        <v>-6186</v>
      </c>
      <c r="AR16" s="318">
        <v>-4.2</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22" t="s">
        <v>185</v>
      </c>
      <c r="AL17" s="1223"/>
      <c r="AM17" s="1223"/>
      <c r="AN17" s="1224"/>
      <c r="AO17" s="316">
        <v>3556357</v>
      </c>
      <c r="AP17" s="316">
        <v>77797</v>
      </c>
      <c r="AQ17" s="317">
        <v>87031</v>
      </c>
      <c r="AR17" s="318">
        <v>-10.6</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512</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513</v>
      </c>
      <c r="AP20" s="324" t="s">
        <v>514</v>
      </c>
      <c r="AQ20" s="325" t="s">
        <v>515</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4" t="s">
        <v>516</v>
      </c>
      <c r="AL21" s="1215"/>
      <c r="AM21" s="1215"/>
      <c r="AN21" s="1216"/>
      <c r="AO21" s="328">
        <v>7.18</v>
      </c>
      <c r="AP21" s="329">
        <v>8.3000000000000007</v>
      </c>
      <c r="AQ21" s="330">
        <v>-1.1200000000000001</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4" t="s">
        <v>517</v>
      </c>
      <c r="AL22" s="1215"/>
      <c r="AM22" s="1215"/>
      <c r="AN22" s="1216"/>
      <c r="AO22" s="333">
        <v>101.5</v>
      </c>
      <c r="AP22" s="334">
        <v>97.7</v>
      </c>
      <c r="AQ22" s="335">
        <v>3.8</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518</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519</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520</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7" t="s">
        <v>498</v>
      </c>
      <c r="AP30" s="304"/>
      <c r="AQ30" s="305" t="s">
        <v>499</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8"/>
      <c r="AP31" s="310" t="s">
        <v>500</v>
      </c>
      <c r="AQ31" s="311" t="s">
        <v>501</v>
      </c>
      <c r="AR31" s="312" t="s">
        <v>502</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30" t="s">
        <v>521</v>
      </c>
      <c r="AL32" s="1231"/>
      <c r="AM32" s="1231"/>
      <c r="AN32" s="1232"/>
      <c r="AO32" s="343">
        <v>2379426</v>
      </c>
      <c r="AP32" s="343">
        <v>52051</v>
      </c>
      <c r="AQ32" s="344">
        <v>50496</v>
      </c>
      <c r="AR32" s="345">
        <v>3.1</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30" t="s">
        <v>522</v>
      </c>
      <c r="AL33" s="1231"/>
      <c r="AM33" s="1231"/>
      <c r="AN33" s="1232"/>
      <c r="AO33" s="343" t="s">
        <v>508</v>
      </c>
      <c r="AP33" s="343" t="s">
        <v>508</v>
      </c>
      <c r="AQ33" s="344" t="s">
        <v>508</v>
      </c>
      <c r="AR33" s="345" t="s">
        <v>508</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30" t="s">
        <v>523</v>
      </c>
      <c r="AL34" s="1231"/>
      <c r="AM34" s="1231"/>
      <c r="AN34" s="1232"/>
      <c r="AO34" s="343" t="s">
        <v>508</v>
      </c>
      <c r="AP34" s="343" t="s">
        <v>508</v>
      </c>
      <c r="AQ34" s="344">
        <v>40</v>
      </c>
      <c r="AR34" s="345" t="s">
        <v>508</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30" t="s">
        <v>524</v>
      </c>
      <c r="AL35" s="1231"/>
      <c r="AM35" s="1231"/>
      <c r="AN35" s="1232"/>
      <c r="AO35" s="343">
        <v>719325</v>
      </c>
      <c r="AP35" s="343">
        <v>15736</v>
      </c>
      <c r="AQ35" s="344">
        <v>19688</v>
      </c>
      <c r="AR35" s="345">
        <v>-20.100000000000001</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30" t="s">
        <v>525</v>
      </c>
      <c r="AL36" s="1231"/>
      <c r="AM36" s="1231"/>
      <c r="AN36" s="1232"/>
      <c r="AO36" s="343">
        <v>2937</v>
      </c>
      <c r="AP36" s="343">
        <v>64</v>
      </c>
      <c r="AQ36" s="344">
        <v>2838</v>
      </c>
      <c r="AR36" s="345">
        <v>-97.7</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30" t="s">
        <v>526</v>
      </c>
      <c r="AL37" s="1231"/>
      <c r="AM37" s="1231"/>
      <c r="AN37" s="1232"/>
      <c r="AO37" s="343" t="s">
        <v>508</v>
      </c>
      <c r="AP37" s="343" t="s">
        <v>508</v>
      </c>
      <c r="AQ37" s="344">
        <v>486</v>
      </c>
      <c r="AR37" s="345" t="s">
        <v>508</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3" t="s">
        <v>527</v>
      </c>
      <c r="AL38" s="1234"/>
      <c r="AM38" s="1234"/>
      <c r="AN38" s="1235"/>
      <c r="AO38" s="346" t="s">
        <v>508</v>
      </c>
      <c r="AP38" s="346" t="s">
        <v>508</v>
      </c>
      <c r="AQ38" s="347">
        <v>3</v>
      </c>
      <c r="AR38" s="335" t="s">
        <v>508</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3" t="s">
        <v>528</v>
      </c>
      <c r="AL39" s="1234"/>
      <c r="AM39" s="1234"/>
      <c r="AN39" s="1235"/>
      <c r="AO39" s="343">
        <v>-419</v>
      </c>
      <c r="AP39" s="343">
        <v>-9</v>
      </c>
      <c r="AQ39" s="344">
        <v>-4320</v>
      </c>
      <c r="AR39" s="345">
        <v>-99.8</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30" t="s">
        <v>529</v>
      </c>
      <c r="AL40" s="1231"/>
      <c r="AM40" s="1231"/>
      <c r="AN40" s="1232"/>
      <c r="AO40" s="343">
        <v>-2284361</v>
      </c>
      <c r="AP40" s="343">
        <v>-49972</v>
      </c>
      <c r="AQ40" s="344">
        <v>-47973</v>
      </c>
      <c r="AR40" s="345">
        <v>4.2</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6" t="s">
        <v>297</v>
      </c>
      <c r="AL41" s="1237"/>
      <c r="AM41" s="1237"/>
      <c r="AN41" s="1238"/>
      <c r="AO41" s="343">
        <v>816908</v>
      </c>
      <c r="AP41" s="343">
        <v>17870</v>
      </c>
      <c r="AQ41" s="344">
        <v>21258</v>
      </c>
      <c r="AR41" s="345">
        <v>-15.9</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530</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531</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532</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5" t="s">
        <v>498</v>
      </c>
      <c r="AN49" s="1227" t="s">
        <v>533</v>
      </c>
      <c r="AO49" s="1228"/>
      <c r="AP49" s="1228"/>
      <c r="AQ49" s="1228"/>
      <c r="AR49" s="1229"/>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6"/>
      <c r="AN50" s="359" t="s">
        <v>534</v>
      </c>
      <c r="AO50" s="360" t="s">
        <v>535</v>
      </c>
      <c r="AP50" s="361" t="s">
        <v>536</v>
      </c>
      <c r="AQ50" s="362" t="s">
        <v>537</v>
      </c>
      <c r="AR50" s="363" t="s">
        <v>538</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539</v>
      </c>
      <c r="AL51" s="356"/>
      <c r="AM51" s="364">
        <v>3451459</v>
      </c>
      <c r="AN51" s="365">
        <v>75089</v>
      </c>
      <c r="AO51" s="366">
        <v>50</v>
      </c>
      <c r="AP51" s="367">
        <v>81768</v>
      </c>
      <c r="AQ51" s="368">
        <v>0.6</v>
      </c>
      <c r="AR51" s="369">
        <v>49.4</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540</v>
      </c>
      <c r="AM52" s="372">
        <v>2244881</v>
      </c>
      <c r="AN52" s="373">
        <v>48839</v>
      </c>
      <c r="AO52" s="374">
        <v>30.4</v>
      </c>
      <c r="AP52" s="375">
        <v>37917</v>
      </c>
      <c r="AQ52" s="376">
        <v>-22.2</v>
      </c>
      <c r="AR52" s="377">
        <v>52.6</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541</v>
      </c>
      <c r="AL53" s="356"/>
      <c r="AM53" s="364">
        <v>6374978</v>
      </c>
      <c r="AN53" s="365">
        <v>139319</v>
      </c>
      <c r="AO53" s="366">
        <v>85.5</v>
      </c>
      <c r="AP53" s="367">
        <v>65876</v>
      </c>
      <c r="AQ53" s="368">
        <v>-19.399999999999999</v>
      </c>
      <c r="AR53" s="369">
        <v>104.9</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540</v>
      </c>
      <c r="AM54" s="372">
        <v>4840815</v>
      </c>
      <c r="AN54" s="373">
        <v>105792</v>
      </c>
      <c r="AO54" s="374">
        <v>116.6</v>
      </c>
      <c r="AP54" s="375">
        <v>36484</v>
      </c>
      <c r="AQ54" s="376">
        <v>-3.8</v>
      </c>
      <c r="AR54" s="377">
        <v>120.4</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542</v>
      </c>
      <c r="AL55" s="356"/>
      <c r="AM55" s="364">
        <v>5040017</v>
      </c>
      <c r="AN55" s="365">
        <v>110454</v>
      </c>
      <c r="AO55" s="366">
        <v>-20.7</v>
      </c>
      <c r="AP55" s="367">
        <v>68468</v>
      </c>
      <c r="AQ55" s="368">
        <v>3.9</v>
      </c>
      <c r="AR55" s="369">
        <v>-24.6</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540</v>
      </c>
      <c r="AM56" s="372">
        <v>4308317</v>
      </c>
      <c r="AN56" s="373">
        <v>94419</v>
      </c>
      <c r="AO56" s="374">
        <v>-10.8</v>
      </c>
      <c r="AP56" s="375">
        <v>34140</v>
      </c>
      <c r="AQ56" s="376">
        <v>-6.4</v>
      </c>
      <c r="AR56" s="377">
        <v>-4.4000000000000004</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543</v>
      </c>
      <c r="AL57" s="356"/>
      <c r="AM57" s="364">
        <v>10465771</v>
      </c>
      <c r="AN57" s="365">
        <v>229281</v>
      </c>
      <c r="AO57" s="366">
        <v>107.6</v>
      </c>
      <c r="AP57" s="367">
        <v>69729</v>
      </c>
      <c r="AQ57" s="368">
        <v>1.8</v>
      </c>
      <c r="AR57" s="369">
        <v>105.8</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540</v>
      </c>
      <c r="AM58" s="372">
        <v>9889747</v>
      </c>
      <c r="AN58" s="373">
        <v>216662</v>
      </c>
      <c r="AO58" s="374">
        <v>129.5</v>
      </c>
      <c r="AP58" s="375">
        <v>38908</v>
      </c>
      <c r="AQ58" s="376">
        <v>14</v>
      </c>
      <c r="AR58" s="377">
        <v>115.5</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544</v>
      </c>
      <c r="AL59" s="356"/>
      <c r="AM59" s="364">
        <v>1670753</v>
      </c>
      <c r="AN59" s="365">
        <v>36549</v>
      </c>
      <c r="AO59" s="366">
        <v>-84.1</v>
      </c>
      <c r="AP59" s="367">
        <v>74581</v>
      </c>
      <c r="AQ59" s="368">
        <v>7</v>
      </c>
      <c r="AR59" s="369">
        <v>-91.1</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540</v>
      </c>
      <c r="AM60" s="372">
        <v>1359910</v>
      </c>
      <c r="AN60" s="373">
        <v>29749</v>
      </c>
      <c r="AO60" s="374">
        <v>-86.3</v>
      </c>
      <c r="AP60" s="375">
        <v>41563</v>
      </c>
      <c r="AQ60" s="376">
        <v>6.8</v>
      </c>
      <c r="AR60" s="377">
        <v>-93.1</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545</v>
      </c>
      <c r="AL61" s="378"/>
      <c r="AM61" s="379">
        <v>5400596</v>
      </c>
      <c r="AN61" s="380">
        <v>118138</v>
      </c>
      <c r="AO61" s="381">
        <v>27.7</v>
      </c>
      <c r="AP61" s="382">
        <v>72084</v>
      </c>
      <c r="AQ61" s="383">
        <v>-1.2</v>
      </c>
      <c r="AR61" s="369">
        <v>28.9</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540</v>
      </c>
      <c r="AM62" s="372">
        <v>4528734</v>
      </c>
      <c r="AN62" s="373">
        <v>99092</v>
      </c>
      <c r="AO62" s="374">
        <v>35.9</v>
      </c>
      <c r="AP62" s="375">
        <v>37802</v>
      </c>
      <c r="AQ62" s="376">
        <v>-2.2999999999999998</v>
      </c>
      <c r="AR62" s="377">
        <v>38.200000000000003</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2N5DL/BCFvmwJGgQ/2en9CvIPHFinKy6/M39ZccykSpUEnvrBRfAuKQC/t4NmWjGyUQGQtCdlm47KwD87jvX4w==" saltValue="rEct/8U18ldM+btM30w9Y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77" zoomScaleNormal="100" zoomScaleSheetLayoutView="55" workbookViewId="0">
      <selection activeCell="AD99" sqref="AD99"/>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547</v>
      </c>
    </row>
    <row r="120" spans="125:125" ht="13.5" hidden="1" customHeight="1" x14ac:dyDescent="0.15"/>
    <row r="121" spans="125:125" ht="13.5" hidden="1" customHeight="1" x14ac:dyDescent="0.15">
      <c r="DU121" s="291"/>
    </row>
  </sheetData>
  <sheetProtection algorithmName="SHA-512" hashValue="Xy4WJZJHvkl3UcnNP7AFDMaAxSs1ZVmW83J+SkQYTChfvPnTXJ/c18w3FA+CQqQxtQVz4ooAF0Cxb7W6nER+kQ==" saltValue="vMONTakRgsu8ewIzHemAs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82" zoomScaleNormal="100" zoomScaleSheetLayoutView="55" workbookViewId="0">
      <selection activeCell="BC18" sqref="BC18"/>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548</v>
      </c>
    </row>
  </sheetData>
  <sheetProtection algorithmName="SHA-512" hashValue="GwUG0aAAVwCeyZQe5AtgH+3YOLS0wqJxg1Q8miwS9WQX/t8ih8x6JNaN3gbs0zqQY+s56kagIac22YuUCIqjqg==" saltValue="x6j8Bn6PXGId3kxWKx6rY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31" zoomScaleSheetLayoutView="100" workbookViewId="0">
      <selection activeCell="I48" sqref="I4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15">
      <c r="B47" s="10"/>
      <c r="C47" s="1239" t="s">
        <v>3</v>
      </c>
      <c r="D47" s="1239"/>
      <c r="E47" s="1240"/>
      <c r="F47" s="11">
        <v>43.43</v>
      </c>
      <c r="G47" s="12">
        <v>43.54</v>
      </c>
      <c r="H47" s="12">
        <v>37.29</v>
      </c>
      <c r="I47" s="12">
        <v>38.729999999999997</v>
      </c>
      <c r="J47" s="13">
        <v>35.64</v>
      </c>
    </row>
    <row r="48" spans="2:10" ht="57.75" customHeight="1" x14ac:dyDescent="0.15">
      <c r="B48" s="14"/>
      <c r="C48" s="1241" t="s">
        <v>4</v>
      </c>
      <c r="D48" s="1241"/>
      <c r="E48" s="1242"/>
      <c r="F48" s="15">
        <v>0.96</v>
      </c>
      <c r="G48" s="16">
        <v>4.45</v>
      </c>
      <c r="H48" s="16">
        <v>8.73</v>
      </c>
      <c r="I48" s="16">
        <v>12.49</v>
      </c>
      <c r="J48" s="17">
        <v>12.99</v>
      </c>
    </row>
    <row r="49" spans="2:10" ht="57.75" customHeight="1" thickBot="1" x14ac:dyDescent="0.2">
      <c r="B49" s="18"/>
      <c r="C49" s="1243" t="s">
        <v>5</v>
      </c>
      <c r="D49" s="1243"/>
      <c r="E49" s="1244"/>
      <c r="F49" s="19" t="s">
        <v>554</v>
      </c>
      <c r="G49" s="20" t="s">
        <v>555</v>
      </c>
      <c r="H49" s="20" t="s">
        <v>556</v>
      </c>
      <c r="I49" s="20">
        <v>3.99</v>
      </c>
      <c r="J49" s="21" t="s">
        <v>557</v>
      </c>
    </row>
    <row r="50" spans="2:10" ht="13.5" customHeight="1" x14ac:dyDescent="0.15"/>
  </sheetData>
  <sheetProtection algorithmName="SHA-512" hashValue="GV8Y7EO5i7bBDNMcX21hZKE3bX+JojE/7f2kPzkSPpWCqcc9d380w+GApcrPMC6BCc8ind7w4VmmUjbeeWQHhQ==" saltValue="VsmDXNg8sB05ilbIpkPe4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6" zoomScaleSheetLayoutView="100" workbookViewId="0">
      <selection activeCell="J34" sqref="J34"/>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549</v>
      </c>
      <c r="G33" s="29" t="s">
        <v>550</v>
      </c>
      <c r="H33" s="29" t="s">
        <v>551</v>
      </c>
      <c r="I33" s="29" t="s">
        <v>552</v>
      </c>
      <c r="J33" s="30" t="s">
        <v>553</v>
      </c>
      <c r="K33" s="22"/>
      <c r="L33" s="22"/>
      <c r="M33" s="22"/>
      <c r="N33" s="22"/>
      <c r="O33" s="22"/>
      <c r="P33" s="22"/>
    </row>
    <row r="34" spans="1:16" ht="39" customHeight="1" x14ac:dyDescent="0.15">
      <c r="A34" s="22"/>
      <c r="B34" s="31"/>
      <c r="C34" s="1251" t="s">
        <v>558</v>
      </c>
      <c r="D34" s="1251"/>
      <c r="E34" s="1252"/>
      <c r="F34" s="32">
        <v>15.33</v>
      </c>
      <c r="G34" s="33">
        <v>17.09</v>
      </c>
      <c r="H34" s="33">
        <v>17.239999999999998</v>
      </c>
      <c r="I34" s="33">
        <v>18.43</v>
      </c>
      <c r="J34" s="34">
        <v>18.72</v>
      </c>
      <c r="K34" s="22"/>
      <c r="L34" s="22"/>
      <c r="M34" s="22"/>
      <c r="N34" s="22"/>
      <c r="O34" s="22"/>
      <c r="P34" s="22"/>
    </row>
    <row r="35" spans="1:16" ht="39" customHeight="1" x14ac:dyDescent="0.15">
      <c r="A35" s="22"/>
      <c r="B35" s="35"/>
      <c r="C35" s="1245" t="s">
        <v>559</v>
      </c>
      <c r="D35" s="1246"/>
      <c r="E35" s="1247"/>
      <c r="F35" s="36">
        <v>0.95</v>
      </c>
      <c r="G35" s="37">
        <v>4.4400000000000004</v>
      </c>
      <c r="H35" s="37">
        <v>8.73</v>
      </c>
      <c r="I35" s="37">
        <v>12.48</v>
      </c>
      <c r="J35" s="38">
        <v>12.99</v>
      </c>
      <c r="K35" s="22"/>
      <c r="L35" s="22"/>
      <c r="M35" s="22"/>
      <c r="N35" s="22"/>
      <c r="O35" s="22"/>
      <c r="P35" s="22"/>
    </row>
    <row r="36" spans="1:16" ht="39" customHeight="1" x14ac:dyDescent="0.15">
      <c r="A36" s="22"/>
      <c r="B36" s="35"/>
      <c r="C36" s="1245" t="s">
        <v>560</v>
      </c>
      <c r="D36" s="1246"/>
      <c r="E36" s="1247"/>
      <c r="F36" s="36" t="s">
        <v>508</v>
      </c>
      <c r="G36" s="37" t="s">
        <v>508</v>
      </c>
      <c r="H36" s="37" t="s">
        <v>508</v>
      </c>
      <c r="I36" s="37" t="s">
        <v>508</v>
      </c>
      <c r="J36" s="38">
        <v>6</v>
      </c>
      <c r="K36" s="22"/>
      <c r="L36" s="22"/>
      <c r="M36" s="22"/>
      <c r="N36" s="22"/>
      <c r="O36" s="22"/>
      <c r="P36" s="22"/>
    </row>
    <row r="37" spans="1:16" ht="39" customHeight="1" x14ac:dyDescent="0.15">
      <c r="A37" s="22"/>
      <c r="B37" s="35"/>
      <c r="C37" s="1245" t="s">
        <v>561</v>
      </c>
      <c r="D37" s="1246"/>
      <c r="E37" s="1247"/>
      <c r="F37" s="36">
        <v>0.78</v>
      </c>
      <c r="G37" s="37">
        <v>1.71</v>
      </c>
      <c r="H37" s="37">
        <v>2.13</v>
      </c>
      <c r="I37" s="37">
        <v>2.73</v>
      </c>
      <c r="J37" s="38">
        <v>2.31</v>
      </c>
      <c r="K37" s="22"/>
      <c r="L37" s="22"/>
      <c r="M37" s="22"/>
      <c r="N37" s="22"/>
      <c r="O37" s="22"/>
      <c r="P37" s="22"/>
    </row>
    <row r="38" spans="1:16" ht="39" customHeight="1" x14ac:dyDescent="0.15">
      <c r="A38" s="22"/>
      <c r="B38" s="35"/>
      <c r="C38" s="1245" t="s">
        <v>562</v>
      </c>
      <c r="D38" s="1246"/>
      <c r="E38" s="1247"/>
      <c r="F38" s="36">
        <v>1.92</v>
      </c>
      <c r="G38" s="37">
        <v>2.2599999999999998</v>
      </c>
      <c r="H38" s="37">
        <v>2.34</v>
      </c>
      <c r="I38" s="37">
        <v>1.75</v>
      </c>
      <c r="J38" s="38">
        <v>0.55000000000000004</v>
      </c>
      <c r="K38" s="22"/>
      <c r="L38" s="22"/>
      <c r="M38" s="22"/>
      <c r="N38" s="22"/>
      <c r="O38" s="22"/>
      <c r="P38" s="22"/>
    </row>
    <row r="39" spans="1:16" ht="39" customHeight="1" x14ac:dyDescent="0.15">
      <c r="A39" s="22"/>
      <c r="B39" s="35"/>
      <c r="C39" s="1245" t="s">
        <v>563</v>
      </c>
      <c r="D39" s="1246"/>
      <c r="E39" s="1247"/>
      <c r="F39" s="36">
        <v>0.02</v>
      </c>
      <c r="G39" s="37">
        <v>0.1</v>
      </c>
      <c r="H39" s="37">
        <v>0.06</v>
      </c>
      <c r="I39" s="37">
        <v>0.08</v>
      </c>
      <c r="J39" s="38">
        <v>0.03</v>
      </c>
      <c r="K39" s="22"/>
      <c r="L39" s="22"/>
      <c r="M39" s="22"/>
      <c r="N39" s="22"/>
      <c r="O39" s="22"/>
      <c r="P39" s="22"/>
    </row>
    <row r="40" spans="1:16" ht="39" customHeight="1" x14ac:dyDescent="0.15">
      <c r="A40" s="22"/>
      <c r="B40" s="35"/>
      <c r="C40" s="1245"/>
      <c r="D40" s="1246"/>
      <c r="E40" s="1247"/>
      <c r="F40" s="36"/>
      <c r="G40" s="37"/>
      <c r="H40" s="37"/>
      <c r="I40" s="37"/>
      <c r="J40" s="38"/>
      <c r="K40" s="22"/>
      <c r="L40" s="22"/>
      <c r="M40" s="22"/>
      <c r="N40" s="22"/>
      <c r="O40" s="22"/>
      <c r="P40" s="22"/>
    </row>
    <row r="41" spans="1:16" ht="39" customHeight="1" x14ac:dyDescent="0.15">
      <c r="A41" s="22"/>
      <c r="B41" s="35"/>
      <c r="C41" s="1245"/>
      <c r="D41" s="1246"/>
      <c r="E41" s="1247"/>
      <c r="F41" s="36"/>
      <c r="G41" s="37"/>
      <c r="H41" s="37"/>
      <c r="I41" s="37"/>
      <c r="J41" s="38"/>
      <c r="K41" s="22"/>
      <c r="L41" s="22"/>
      <c r="M41" s="22"/>
      <c r="N41" s="22"/>
      <c r="O41" s="22"/>
      <c r="P41" s="22"/>
    </row>
    <row r="42" spans="1:16" ht="39" customHeight="1" x14ac:dyDescent="0.15">
      <c r="A42" s="22"/>
      <c r="B42" s="39"/>
      <c r="C42" s="1245" t="s">
        <v>564</v>
      </c>
      <c r="D42" s="1246"/>
      <c r="E42" s="1247"/>
      <c r="F42" s="36" t="s">
        <v>508</v>
      </c>
      <c r="G42" s="37" t="s">
        <v>508</v>
      </c>
      <c r="H42" s="37" t="s">
        <v>508</v>
      </c>
      <c r="I42" s="37" t="s">
        <v>508</v>
      </c>
      <c r="J42" s="38" t="s">
        <v>508</v>
      </c>
      <c r="K42" s="22"/>
      <c r="L42" s="22"/>
      <c r="M42" s="22"/>
      <c r="N42" s="22"/>
      <c r="O42" s="22"/>
      <c r="P42" s="22"/>
    </row>
    <row r="43" spans="1:16" ht="39" customHeight="1" thickBot="1" x14ac:dyDescent="0.2">
      <c r="A43" s="22"/>
      <c r="B43" s="40"/>
      <c r="C43" s="1248" t="s">
        <v>565</v>
      </c>
      <c r="D43" s="1249"/>
      <c r="E43" s="1250"/>
      <c r="F43" s="41">
        <v>0.6</v>
      </c>
      <c r="G43" s="42">
        <v>0.74</v>
      </c>
      <c r="H43" s="42">
        <v>1.1499999999999999</v>
      </c>
      <c r="I43" s="42">
        <v>1.68</v>
      </c>
      <c r="J43" s="43" t="s">
        <v>508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UPxXmi2PNSl54GNc+G40YUcDpPLTD2B0b3dwt+8CbPteRvgVkOazyxDoxF4X6ysS7lV/rYSOgCkiam4v4ULPMg==" saltValue="PZFqbMZLO6OF8k234loxJ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49"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15">
      <c r="A45" s="48"/>
      <c r="B45" s="1253" t="s">
        <v>11</v>
      </c>
      <c r="C45" s="1254"/>
      <c r="D45" s="58"/>
      <c r="E45" s="1259" t="s">
        <v>12</v>
      </c>
      <c r="F45" s="1259"/>
      <c r="G45" s="1259"/>
      <c r="H45" s="1259"/>
      <c r="I45" s="1259"/>
      <c r="J45" s="1260"/>
      <c r="K45" s="59">
        <v>3115</v>
      </c>
      <c r="L45" s="60">
        <v>2057</v>
      </c>
      <c r="M45" s="60">
        <v>2120</v>
      </c>
      <c r="N45" s="60">
        <v>2163</v>
      </c>
      <c r="O45" s="61">
        <v>2379</v>
      </c>
      <c r="P45" s="48"/>
      <c r="Q45" s="48"/>
      <c r="R45" s="48"/>
      <c r="S45" s="48"/>
      <c r="T45" s="48"/>
      <c r="U45" s="48"/>
    </row>
    <row r="46" spans="1:21" ht="30.75" customHeight="1" x14ac:dyDescent="0.15">
      <c r="A46" s="48"/>
      <c r="B46" s="1255"/>
      <c r="C46" s="1256"/>
      <c r="D46" s="62"/>
      <c r="E46" s="1261" t="s">
        <v>13</v>
      </c>
      <c r="F46" s="1261"/>
      <c r="G46" s="1261"/>
      <c r="H46" s="1261"/>
      <c r="I46" s="1261"/>
      <c r="J46" s="1262"/>
      <c r="K46" s="63" t="s">
        <v>508</v>
      </c>
      <c r="L46" s="64" t="s">
        <v>508</v>
      </c>
      <c r="M46" s="64" t="s">
        <v>508</v>
      </c>
      <c r="N46" s="64" t="s">
        <v>508</v>
      </c>
      <c r="O46" s="65" t="s">
        <v>508</v>
      </c>
      <c r="P46" s="48"/>
      <c r="Q46" s="48"/>
      <c r="R46" s="48"/>
      <c r="S46" s="48"/>
      <c r="T46" s="48"/>
      <c r="U46" s="48"/>
    </row>
    <row r="47" spans="1:21" ht="30.75" customHeight="1" x14ac:dyDescent="0.15">
      <c r="A47" s="48"/>
      <c r="B47" s="1255"/>
      <c r="C47" s="1256"/>
      <c r="D47" s="62"/>
      <c r="E47" s="1261" t="s">
        <v>14</v>
      </c>
      <c r="F47" s="1261"/>
      <c r="G47" s="1261"/>
      <c r="H47" s="1261"/>
      <c r="I47" s="1261"/>
      <c r="J47" s="1262"/>
      <c r="K47" s="63" t="s">
        <v>508</v>
      </c>
      <c r="L47" s="64" t="s">
        <v>508</v>
      </c>
      <c r="M47" s="64" t="s">
        <v>508</v>
      </c>
      <c r="N47" s="64" t="s">
        <v>508</v>
      </c>
      <c r="O47" s="65" t="s">
        <v>508</v>
      </c>
      <c r="P47" s="48"/>
      <c r="Q47" s="48"/>
      <c r="R47" s="48"/>
      <c r="S47" s="48"/>
      <c r="T47" s="48"/>
      <c r="U47" s="48"/>
    </row>
    <row r="48" spans="1:21" ht="30.75" customHeight="1" x14ac:dyDescent="0.15">
      <c r="A48" s="48"/>
      <c r="B48" s="1255"/>
      <c r="C48" s="1256"/>
      <c r="D48" s="62"/>
      <c r="E48" s="1261" t="s">
        <v>15</v>
      </c>
      <c r="F48" s="1261"/>
      <c r="G48" s="1261"/>
      <c r="H48" s="1261"/>
      <c r="I48" s="1261"/>
      <c r="J48" s="1262"/>
      <c r="K48" s="63">
        <v>1016</v>
      </c>
      <c r="L48" s="64">
        <v>1018</v>
      </c>
      <c r="M48" s="64">
        <v>1020</v>
      </c>
      <c r="N48" s="64">
        <v>985</v>
      </c>
      <c r="O48" s="65">
        <v>719</v>
      </c>
      <c r="P48" s="48"/>
      <c r="Q48" s="48"/>
      <c r="R48" s="48"/>
      <c r="S48" s="48"/>
      <c r="T48" s="48"/>
      <c r="U48" s="48"/>
    </row>
    <row r="49" spans="1:21" ht="30.75" customHeight="1" x14ac:dyDescent="0.15">
      <c r="A49" s="48"/>
      <c r="B49" s="1255"/>
      <c r="C49" s="1256"/>
      <c r="D49" s="62"/>
      <c r="E49" s="1261" t="s">
        <v>16</v>
      </c>
      <c r="F49" s="1261"/>
      <c r="G49" s="1261"/>
      <c r="H49" s="1261"/>
      <c r="I49" s="1261"/>
      <c r="J49" s="1262"/>
      <c r="K49" s="63">
        <v>110</v>
      </c>
      <c r="L49" s="64">
        <v>96</v>
      </c>
      <c r="M49" s="64">
        <v>67</v>
      </c>
      <c r="N49" s="64">
        <v>35</v>
      </c>
      <c r="O49" s="65">
        <v>3</v>
      </c>
      <c r="P49" s="48"/>
      <c r="Q49" s="48"/>
      <c r="R49" s="48"/>
      <c r="S49" s="48"/>
      <c r="T49" s="48"/>
      <c r="U49" s="48"/>
    </row>
    <row r="50" spans="1:21" ht="30.75" customHeight="1" x14ac:dyDescent="0.15">
      <c r="A50" s="48"/>
      <c r="B50" s="1255"/>
      <c r="C50" s="1256"/>
      <c r="D50" s="62"/>
      <c r="E50" s="1261" t="s">
        <v>17</v>
      </c>
      <c r="F50" s="1261"/>
      <c r="G50" s="1261"/>
      <c r="H50" s="1261"/>
      <c r="I50" s="1261"/>
      <c r="J50" s="1262"/>
      <c r="K50" s="63">
        <v>0</v>
      </c>
      <c r="L50" s="64">
        <v>0</v>
      </c>
      <c r="M50" s="64">
        <v>0</v>
      </c>
      <c r="N50" s="64" t="s">
        <v>508</v>
      </c>
      <c r="O50" s="65" t="s">
        <v>508</v>
      </c>
      <c r="P50" s="48"/>
      <c r="Q50" s="48"/>
      <c r="R50" s="48"/>
      <c r="S50" s="48"/>
      <c r="T50" s="48"/>
      <c r="U50" s="48"/>
    </row>
    <row r="51" spans="1:21" ht="30.75" customHeight="1" x14ac:dyDescent="0.15">
      <c r="A51" s="48"/>
      <c r="B51" s="1257"/>
      <c r="C51" s="1258"/>
      <c r="D51" s="66"/>
      <c r="E51" s="1261" t="s">
        <v>18</v>
      </c>
      <c r="F51" s="1261"/>
      <c r="G51" s="1261"/>
      <c r="H51" s="1261"/>
      <c r="I51" s="1261"/>
      <c r="J51" s="1262"/>
      <c r="K51" s="63" t="s">
        <v>508</v>
      </c>
      <c r="L51" s="64" t="s">
        <v>508</v>
      </c>
      <c r="M51" s="64" t="s">
        <v>508</v>
      </c>
      <c r="N51" s="64" t="s">
        <v>508</v>
      </c>
      <c r="O51" s="65" t="s">
        <v>508</v>
      </c>
      <c r="P51" s="48"/>
      <c r="Q51" s="48"/>
      <c r="R51" s="48"/>
      <c r="S51" s="48"/>
      <c r="T51" s="48"/>
      <c r="U51" s="48"/>
    </row>
    <row r="52" spans="1:21" ht="30.75" customHeight="1" x14ac:dyDescent="0.15">
      <c r="A52" s="48"/>
      <c r="B52" s="1263" t="s">
        <v>19</v>
      </c>
      <c r="C52" s="1264"/>
      <c r="D52" s="66"/>
      <c r="E52" s="1261" t="s">
        <v>20</v>
      </c>
      <c r="F52" s="1261"/>
      <c r="G52" s="1261"/>
      <c r="H52" s="1261"/>
      <c r="I52" s="1261"/>
      <c r="J52" s="1262"/>
      <c r="K52" s="63">
        <v>3257</v>
      </c>
      <c r="L52" s="64">
        <v>2473</v>
      </c>
      <c r="M52" s="64">
        <v>2452</v>
      </c>
      <c r="N52" s="64">
        <v>2282</v>
      </c>
      <c r="O52" s="65">
        <v>2285</v>
      </c>
      <c r="P52" s="48"/>
      <c r="Q52" s="48"/>
      <c r="R52" s="48"/>
      <c r="S52" s="48"/>
      <c r="T52" s="48"/>
      <c r="U52" s="48"/>
    </row>
    <row r="53" spans="1:21" ht="30.75" customHeight="1" thickBot="1" x14ac:dyDescent="0.2">
      <c r="A53" s="48"/>
      <c r="B53" s="1265" t="s">
        <v>21</v>
      </c>
      <c r="C53" s="1266"/>
      <c r="D53" s="67"/>
      <c r="E53" s="1267" t="s">
        <v>22</v>
      </c>
      <c r="F53" s="1267"/>
      <c r="G53" s="1267"/>
      <c r="H53" s="1267"/>
      <c r="I53" s="1267"/>
      <c r="J53" s="1268"/>
      <c r="K53" s="68">
        <v>984</v>
      </c>
      <c r="L53" s="69">
        <v>698</v>
      </c>
      <c r="M53" s="69">
        <v>755</v>
      </c>
      <c r="N53" s="69">
        <v>901</v>
      </c>
      <c r="O53" s="70">
        <v>816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566</v>
      </c>
      <c r="P55" s="48"/>
      <c r="Q55" s="48"/>
      <c r="R55" s="48"/>
      <c r="S55" s="48"/>
      <c r="T55" s="48"/>
      <c r="U55" s="48"/>
    </row>
    <row r="56" spans="1:21" ht="31.5" customHeight="1" thickBot="1" x14ac:dyDescent="0.2">
      <c r="A56" s="48"/>
      <c r="B56" s="76"/>
      <c r="C56" s="77"/>
      <c r="D56" s="77"/>
      <c r="E56" s="78"/>
      <c r="F56" s="78"/>
      <c r="G56" s="78"/>
      <c r="H56" s="78"/>
      <c r="I56" s="78"/>
      <c r="J56" s="79" t="s">
        <v>2</v>
      </c>
      <c r="K56" s="80" t="s">
        <v>567</v>
      </c>
      <c r="L56" s="81" t="s">
        <v>568</v>
      </c>
      <c r="M56" s="81" t="s">
        <v>569</v>
      </c>
      <c r="N56" s="81" t="s">
        <v>570</v>
      </c>
      <c r="O56" s="82" t="s">
        <v>571</v>
      </c>
      <c r="P56" s="48"/>
      <c r="Q56" s="48"/>
      <c r="R56" s="48"/>
      <c r="S56" s="48"/>
      <c r="T56" s="48"/>
      <c r="U56" s="48"/>
    </row>
    <row r="57" spans="1:21" ht="31.5" customHeight="1" x14ac:dyDescent="0.15">
      <c r="B57" s="1269" t="s">
        <v>25</v>
      </c>
      <c r="C57" s="1270"/>
      <c r="D57" s="1273" t="s">
        <v>26</v>
      </c>
      <c r="E57" s="1274"/>
      <c r="F57" s="1274"/>
      <c r="G57" s="1274"/>
      <c r="H57" s="1274"/>
      <c r="I57" s="1274"/>
      <c r="J57" s="1275"/>
      <c r="K57" s="83"/>
      <c r="L57" s="84"/>
      <c r="M57" s="84"/>
      <c r="N57" s="84"/>
      <c r="O57" s="85"/>
    </row>
    <row r="58" spans="1:21" ht="31.5" customHeight="1" thickBot="1" x14ac:dyDescent="0.2">
      <c r="B58" s="1271"/>
      <c r="C58" s="1272"/>
      <c r="D58" s="1276" t="s">
        <v>27</v>
      </c>
      <c r="E58" s="1277"/>
      <c r="F58" s="1277"/>
      <c r="G58" s="1277"/>
      <c r="H58" s="1277"/>
      <c r="I58" s="1277"/>
      <c r="J58" s="1278"/>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xcOvNvf7VICpAcnibyexzNJ273HV2glm6/+pUEvmvFVA7PHlHi4g3NqXgqobNtlz0B0bF8v2481IDgZoOaW1NA==" saltValue="79HW1wEHb2LwbOJPR1z/K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25" zoomScaleSheetLayoutView="100" workbookViewId="0">
      <selection activeCell="K46" sqref="K46"/>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549</v>
      </c>
      <c r="J40" s="100" t="s">
        <v>550</v>
      </c>
      <c r="K40" s="100" t="s">
        <v>551</v>
      </c>
      <c r="L40" s="100" t="s">
        <v>552</v>
      </c>
      <c r="M40" s="101" t="s">
        <v>553</v>
      </c>
    </row>
    <row r="41" spans="2:13" ht="27.75" customHeight="1" x14ac:dyDescent="0.15">
      <c r="B41" s="1279" t="s">
        <v>30</v>
      </c>
      <c r="C41" s="1280"/>
      <c r="D41" s="102"/>
      <c r="E41" s="1285" t="s">
        <v>31</v>
      </c>
      <c r="F41" s="1285"/>
      <c r="G41" s="1285"/>
      <c r="H41" s="1286"/>
      <c r="I41" s="103">
        <v>19004</v>
      </c>
      <c r="J41" s="104">
        <v>21698</v>
      </c>
      <c r="K41" s="104">
        <v>23731</v>
      </c>
      <c r="L41" s="104">
        <v>30904</v>
      </c>
      <c r="M41" s="105">
        <v>30305</v>
      </c>
    </row>
    <row r="42" spans="2:13" ht="27.75" customHeight="1" x14ac:dyDescent="0.15">
      <c r="B42" s="1281"/>
      <c r="C42" s="1282"/>
      <c r="D42" s="106"/>
      <c r="E42" s="1287" t="s">
        <v>32</v>
      </c>
      <c r="F42" s="1287"/>
      <c r="G42" s="1287"/>
      <c r="H42" s="1288"/>
      <c r="I42" s="107">
        <v>1905</v>
      </c>
      <c r="J42" s="108">
        <v>1192</v>
      </c>
      <c r="K42" s="108">
        <v>235</v>
      </c>
      <c r="L42" s="108">
        <v>272</v>
      </c>
      <c r="M42" s="109">
        <v>198</v>
      </c>
    </row>
    <row r="43" spans="2:13" ht="27.75" customHeight="1" x14ac:dyDescent="0.15">
      <c r="B43" s="1281"/>
      <c r="C43" s="1282"/>
      <c r="D43" s="106"/>
      <c r="E43" s="1287" t="s">
        <v>33</v>
      </c>
      <c r="F43" s="1287"/>
      <c r="G43" s="1287"/>
      <c r="H43" s="1288"/>
      <c r="I43" s="107">
        <v>10961</v>
      </c>
      <c r="J43" s="108">
        <v>10350</v>
      </c>
      <c r="K43" s="108">
        <v>9520</v>
      </c>
      <c r="L43" s="108">
        <v>8884</v>
      </c>
      <c r="M43" s="109">
        <v>7396</v>
      </c>
    </row>
    <row r="44" spans="2:13" ht="27.75" customHeight="1" x14ac:dyDescent="0.15">
      <c r="B44" s="1281"/>
      <c r="C44" s="1282"/>
      <c r="D44" s="106"/>
      <c r="E44" s="1287" t="s">
        <v>34</v>
      </c>
      <c r="F44" s="1287"/>
      <c r="G44" s="1287"/>
      <c r="H44" s="1288"/>
      <c r="I44" s="107">
        <v>320</v>
      </c>
      <c r="J44" s="108">
        <v>220</v>
      </c>
      <c r="K44" s="108">
        <v>134</v>
      </c>
      <c r="L44" s="108">
        <v>86</v>
      </c>
      <c r="M44" s="109">
        <v>63</v>
      </c>
    </row>
    <row r="45" spans="2:13" ht="27.75" customHeight="1" x14ac:dyDescent="0.15">
      <c r="B45" s="1281"/>
      <c r="C45" s="1282"/>
      <c r="D45" s="106"/>
      <c r="E45" s="1287" t="s">
        <v>35</v>
      </c>
      <c r="F45" s="1287"/>
      <c r="G45" s="1287"/>
      <c r="H45" s="1288"/>
      <c r="I45" s="107">
        <v>1841</v>
      </c>
      <c r="J45" s="108">
        <v>1806</v>
      </c>
      <c r="K45" s="108">
        <v>1814</v>
      </c>
      <c r="L45" s="108">
        <v>1710</v>
      </c>
      <c r="M45" s="109">
        <v>1689</v>
      </c>
    </row>
    <row r="46" spans="2:13" ht="27.75" customHeight="1" x14ac:dyDescent="0.15">
      <c r="B46" s="1281"/>
      <c r="C46" s="1282"/>
      <c r="D46" s="110"/>
      <c r="E46" s="1287" t="s">
        <v>36</v>
      </c>
      <c r="F46" s="1287"/>
      <c r="G46" s="1287"/>
      <c r="H46" s="1288"/>
      <c r="I46" s="107" t="s">
        <v>508</v>
      </c>
      <c r="J46" s="108" t="s">
        <v>508</v>
      </c>
      <c r="K46" s="108" t="s">
        <v>508</v>
      </c>
      <c r="L46" s="108" t="s">
        <v>508</v>
      </c>
      <c r="M46" s="109" t="s">
        <v>508</v>
      </c>
    </row>
    <row r="47" spans="2:13" ht="27.75" customHeight="1" x14ac:dyDescent="0.15">
      <c r="B47" s="1281"/>
      <c r="C47" s="1282"/>
      <c r="D47" s="111"/>
      <c r="E47" s="1289" t="s">
        <v>37</v>
      </c>
      <c r="F47" s="1290"/>
      <c r="G47" s="1290"/>
      <c r="H47" s="1291"/>
      <c r="I47" s="107" t="s">
        <v>508</v>
      </c>
      <c r="J47" s="108" t="s">
        <v>508</v>
      </c>
      <c r="K47" s="108" t="s">
        <v>508</v>
      </c>
      <c r="L47" s="108" t="s">
        <v>508</v>
      </c>
      <c r="M47" s="109" t="s">
        <v>508</v>
      </c>
    </row>
    <row r="48" spans="2:13" ht="27.75" customHeight="1" x14ac:dyDescent="0.15">
      <c r="B48" s="1281"/>
      <c r="C48" s="1282"/>
      <c r="D48" s="106"/>
      <c r="E48" s="1287" t="s">
        <v>38</v>
      </c>
      <c r="F48" s="1287"/>
      <c r="G48" s="1287"/>
      <c r="H48" s="1288"/>
      <c r="I48" s="107" t="s">
        <v>508</v>
      </c>
      <c r="J48" s="108" t="s">
        <v>508</v>
      </c>
      <c r="K48" s="108" t="s">
        <v>508</v>
      </c>
      <c r="L48" s="108" t="s">
        <v>508</v>
      </c>
      <c r="M48" s="109" t="s">
        <v>508</v>
      </c>
    </row>
    <row r="49" spans="2:13" ht="27.75" customHeight="1" x14ac:dyDescent="0.15">
      <c r="B49" s="1283"/>
      <c r="C49" s="1284"/>
      <c r="D49" s="106"/>
      <c r="E49" s="1287" t="s">
        <v>39</v>
      </c>
      <c r="F49" s="1287"/>
      <c r="G49" s="1287"/>
      <c r="H49" s="1288"/>
      <c r="I49" s="107" t="s">
        <v>508</v>
      </c>
      <c r="J49" s="108" t="s">
        <v>508</v>
      </c>
      <c r="K49" s="108" t="s">
        <v>508</v>
      </c>
      <c r="L49" s="108" t="s">
        <v>508</v>
      </c>
      <c r="M49" s="109" t="s">
        <v>508</v>
      </c>
    </row>
    <row r="50" spans="2:13" ht="27.75" customHeight="1" x14ac:dyDescent="0.15">
      <c r="B50" s="1292" t="s">
        <v>40</v>
      </c>
      <c r="C50" s="1293"/>
      <c r="D50" s="112"/>
      <c r="E50" s="1287" t="s">
        <v>41</v>
      </c>
      <c r="F50" s="1287"/>
      <c r="G50" s="1287"/>
      <c r="H50" s="1288"/>
      <c r="I50" s="107">
        <v>12980</v>
      </c>
      <c r="J50" s="108">
        <v>13138</v>
      </c>
      <c r="K50" s="108">
        <v>11276</v>
      </c>
      <c r="L50" s="108">
        <v>10471</v>
      </c>
      <c r="M50" s="109">
        <v>8707</v>
      </c>
    </row>
    <row r="51" spans="2:13" ht="27.75" customHeight="1" x14ac:dyDescent="0.15">
      <c r="B51" s="1281"/>
      <c r="C51" s="1282"/>
      <c r="D51" s="106"/>
      <c r="E51" s="1287" t="s">
        <v>42</v>
      </c>
      <c r="F51" s="1287"/>
      <c r="G51" s="1287"/>
      <c r="H51" s="1288"/>
      <c r="I51" s="107">
        <v>803</v>
      </c>
      <c r="J51" s="108">
        <v>2</v>
      </c>
      <c r="K51" s="108">
        <v>1</v>
      </c>
      <c r="L51" s="108">
        <v>1</v>
      </c>
      <c r="M51" s="109">
        <v>0</v>
      </c>
    </row>
    <row r="52" spans="2:13" ht="27.75" customHeight="1" x14ac:dyDescent="0.15">
      <c r="B52" s="1283"/>
      <c r="C52" s="1284"/>
      <c r="D52" s="106"/>
      <c r="E52" s="1287" t="s">
        <v>43</v>
      </c>
      <c r="F52" s="1287"/>
      <c r="G52" s="1287"/>
      <c r="H52" s="1288"/>
      <c r="I52" s="107">
        <v>24282</v>
      </c>
      <c r="J52" s="108">
        <v>24310</v>
      </c>
      <c r="K52" s="108">
        <v>24710</v>
      </c>
      <c r="L52" s="108">
        <v>28643</v>
      </c>
      <c r="M52" s="109">
        <v>28018</v>
      </c>
    </row>
    <row r="53" spans="2:13" ht="27.75" customHeight="1" thickBot="1" x14ac:dyDescent="0.2">
      <c r="B53" s="1294" t="s">
        <v>44</v>
      </c>
      <c r="C53" s="1295"/>
      <c r="D53" s="113"/>
      <c r="E53" s="1296" t="s">
        <v>45</v>
      </c>
      <c r="F53" s="1296"/>
      <c r="G53" s="1296"/>
      <c r="H53" s="1297"/>
      <c r="I53" s="114">
        <v>-4034</v>
      </c>
      <c r="J53" s="115">
        <v>-2184</v>
      </c>
      <c r="K53" s="115">
        <v>-554</v>
      </c>
      <c r="L53" s="115">
        <v>2742</v>
      </c>
      <c r="M53" s="116">
        <v>2926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1lIsGaQwAfz0dI/OPXAUQBlaRODxkqVIGYGQnigdu9cKwz9doIm1fi+2cB28vvROk13MU4YllMPevFbmiTDW3g==" saltValue="iNoXRhSlwVjFxZ6nqSBQe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55" zoomScale="70" zoomScaleNormal="70" zoomScaleSheetLayoutView="100" workbookViewId="0">
      <selection activeCell="K55" sqref="K55"/>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551</v>
      </c>
      <c r="G54" s="125" t="s">
        <v>552</v>
      </c>
      <c r="H54" s="126" t="s">
        <v>553</v>
      </c>
    </row>
    <row r="55" spans="2:8" ht="52.5" customHeight="1" x14ac:dyDescent="0.15">
      <c r="B55" s="127"/>
      <c r="C55" s="1306" t="s">
        <v>48</v>
      </c>
      <c r="D55" s="1306"/>
      <c r="E55" s="1307"/>
      <c r="F55" s="128">
        <v>5012</v>
      </c>
      <c r="G55" s="128">
        <v>5073</v>
      </c>
      <c r="H55" s="129">
        <v>4772</v>
      </c>
    </row>
    <row r="56" spans="2:8" ht="52.5" customHeight="1" x14ac:dyDescent="0.15">
      <c r="B56" s="130"/>
      <c r="C56" s="1308" t="s">
        <v>49</v>
      </c>
      <c r="D56" s="1308"/>
      <c r="E56" s="1309"/>
      <c r="F56" s="131">
        <v>2949</v>
      </c>
      <c r="G56" s="131">
        <v>2322</v>
      </c>
      <c r="H56" s="132">
        <v>1639</v>
      </c>
    </row>
    <row r="57" spans="2:8" ht="53.25" customHeight="1" x14ac:dyDescent="0.15">
      <c r="B57" s="130"/>
      <c r="C57" s="1310" t="s">
        <v>50</v>
      </c>
      <c r="D57" s="1310"/>
      <c r="E57" s="1311"/>
      <c r="F57" s="133">
        <v>5919</v>
      </c>
      <c r="G57" s="133">
        <v>5608</v>
      </c>
      <c r="H57" s="134">
        <v>4749</v>
      </c>
    </row>
    <row r="58" spans="2:8" ht="45.75" customHeight="1" x14ac:dyDescent="0.15">
      <c r="B58" s="135"/>
      <c r="C58" s="1298" t="s">
        <v>572</v>
      </c>
      <c r="D58" s="1299"/>
      <c r="E58" s="1300"/>
      <c r="F58" s="136">
        <v>2657</v>
      </c>
      <c r="G58" s="136">
        <v>2658</v>
      </c>
      <c r="H58" s="137">
        <v>2658</v>
      </c>
    </row>
    <row r="59" spans="2:8" ht="45.75" customHeight="1" x14ac:dyDescent="0.15">
      <c r="B59" s="135"/>
      <c r="C59" s="1298" t="s">
        <v>573</v>
      </c>
      <c r="D59" s="1299"/>
      <c r="E59" s="1300"/>
      <c r="F59" s="136">
        <v>2500</v>
      </c>
      <c r="G59" s="136">
        <v>1669</v>
      </c>
      <c r="H59" s="137">
        <v>1408</v>
      </c>
    </row>
    <row r="60" spans="2:8" ht="45.75" customHeight="1" x14ac:dyDescent="0.15">
      <c r="B60" s="135"/>
      <c r="C60" s="1298" t="s">
        <v>574</v>
      </c>
      <c r="D60" s="1299"/>
      <c r="E60" s="1300"/>
      <c r="F60" s="136">
        <v>405</v>
      </c>
      <c r="G60" s="136">
        <v>376</v>
      </c>
      <c r="H60" s="137">
        <v>343</v>
      </c>
    </row>
    <row r="61" spans="2:8" ht="45.75" customHeight="1" x14ac:dyDescent="0.15">
      <c r="B61" s="135"/>
      <c r="C61" s="1298" t="s">
        <v>575</v>
      </c>
      <c r="D61" s="1299"/>
      <c r="E61" s="1300"/>
      <c r="F61" s="136">
        <v>101</v>
      </c>
      <c r="G61" s="136">
        <v>101</v>
      </c>
      <c r="H61" s="137">
        <v>101</v>
      </c>
    </row>
    <row r="62" spans="2:8" ht="45.75" customHeight="1" thickBot="1" x14ac:dyDescent="0.2">
      <c r="B62" s="138"/>
      <c r="C62" s="1301" t="s">
        <v>576</v>
      </c>
      <c r="D62" s="1302"/>
      <c r="E62" s="1303"/>
      <c r="F62" s="139">
        <v>100</v>
      </c>
      <c r="G62" s="139">
        <v>100</v>
      </c>
      <c r="H62" s="140">
        <v>100</v>
      </c>
    </row>
    <row r="63" spans="2:8" ht="52.5" customHeight="1" thickBot="1" x14ac:dyDescent="0.2">
      <c r="B63" s="141"/>
      <c r="C63" s="1304" t="s">
        <v>51</v>
      </c>
      <c r="D63" s="1304"/>
      <c r="E63" s="1305"/>
      <c r="F63" s="142">
        <v>13880</v>
      </c>
      <c r="G63" s="142">
        <v>13003</v>
      </c>
      <c r="H63" s="143">
        <v>11160</v>
      </c>
    </row>
    <row r="64" spans="2:8" ht="15" customHeight="1" x14ac:dyDescent="0.15"/>
  </sheetData>
  <sheetProtection algorithmName="SHA-512" hashValue="TS7U/RseYBebJ3VF9AFPbun4K/etggyitBf0hn6c2i0lIaHqmQ3O4V3xldftim98mLI4I2E4pKP7QcYRVU6zgQ==" saltValue="seUjV4A4UZVpfXZ4Sc4tX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C36" zoomScale="85" zoomScaleNormal="85" zoomScaleSheetLayoutView="55" workbookViewId="0">
      <selection activeCell="AN70" sqref="AN70"/>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599</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599</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600</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601</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35" t="s">
        <v>609</v>
      </c>
      <c r="AO43" s="1336"/>
      <c r="AP43" s="1336"/>
      <c r="AQ43" s="1336"/>
      <c r="AR43" s="1336"/>
      <c r="AS43" s="1336"/>
      <c r="AT43" s="1336"/>
      <c r="AU43" s="1336"/>
      <c r="AV43" s="1336"/>
      <c r="AW43" s="1336"/>
      <c r="AX43" s="1336"/>
      <c r="AY43" s="1336"/>
      <c r="AZ43" s="1336"/>
      <c r="BA43" s="1336"/>
      <c r="BB43" s="1336"/>
      <c r="BC43" s="1336"/>
      <c r="BD43" s="1336"/>
      <c r="BE43" s="1336"/>
      <c r="BF43" s="1336"/>
      <c r="BG43" s="1336"/>
      <c r="BH43" s="1336"/>
      <c r="BI43" s="1336"/>
      <c r="BJ43" s="1336"/>
      <c r="BK43" s="1336"/>
      <c r="BL43" s="1336"/>
      <c r="BM43" s="1336"/>
      <c r="BN43" s="1336"/>
      <c r="BO43" s="1336"/>
      <c r="BP43" s="1336"/>
      <c r="BQ43" s="1336"/>
      <c r="BR43" s="1336"/>
      <c r="BS43" s="1336"/>
      <c r="BT43" s="1336"/>
      <c r="BU43" s="1336"/>
      <c r="BV43" s="1336"/>
      <c r="BW43" s="1336"/>
      <c r="BX43" s="1336"/>
      <c r="BY43" s="1336"/>
      <c r="BZ43" s="1336"/>
      <c r="CA43" s="1336"/>
      <c r="CB43" s="1336"/>
      <c r="CC43" s="1336"/>
      <c r="CD43" s="1336"/>
      <c r="CE43" s="1336"/>
      <c r="CF43" s="1336"/>
      <c r="CG43" s="1336"/>
      <c r="CH43" s="1336"/>
      <c r="CI43" s="1336"/>
      <c r="CJ43" s="1336"/>
      <c r="CK43" s="1336"/>
      <c r="CL43" s="1336"/>
      <c r="CM43" s="1336"/>
      <c r="CN43" s="1336"/>
      <c r="CO43" s="1336"/>
      <c r="CP43" s="1336"/>
      <c r="CQ43" s="1336"/>
      <c r="CR43" s="1336"/>
      <c r="CS43" s="1336"/>
      <c r="CT43" s="1336"/>
      <c r="CU43" s="1336"/>
      <c r="CV43" s="1336"/>
      <c r="CW43" s="1336"/>
      <c r="CX43" s="1336"/>
      <c r="CY43" s="1336"/>
      <c r="CZ43" s="1336"/>
      <c r="DA43" s="1336"/>
      <c r="DB43" s="1336"/>
      <c r="DC43" s="1337"/>
    </row>
    <row r="44" spans="2:109" x14ac:dyDescent="0.15">
      <c r="B44" s="395"/>
      <c r="AN44" s="1338"/>
      <c r="AO44" s="1339"/>
      <c r="AP44" s="1339"/>
      <c r="AQ44" s="1339"/>
      <c r="AR44" s="1339"/>
      <c r="AS44" s="1339"/>
      <c r="AT44" s="1339"/>
      <c r="AU44" s="1339"/>
      <c r="AV44" s="1339"/>
      <c r="AW44" s="1339"/>
      <c r="AX44" s="1339"/>
      <c r="AY44" s="1339"/>
      <c r="AZ44" s="1339"/>
      <c r="BA44" s="1339"/>
      <c r="BB44" s="1339"/>
      <c r="BC44" s="1339"/>
      <c r="BD44" s="1339"/>
      <c r="BE44" s="1339"/>
      <c r="BF44" s="1339"/>
      <c r="BG44" s="1339"/>
      <c r="BH44" s="1339"/>
      <c r="BI44" s="1339"/>
      <c r="BJ44" s="1339"/>
      <c r="BK44" s="1339"/>
      <c r="BL44" s="1339"/>
      <c r="BM44" s="1339"/>
      <c r="BN44" s="1339"/>
      <c r="BO44" s="1339"/>
      <c r="BP44" s="1339"/>
      <c r="BQ44" s="1339"/>
      <c r="BR44" s="1339"/>
      <c r="BS44" s="1339"/>
      <c r="BT44" s="1339"/>
      <c r="BU44" s="1339"/>
      <c r="BV44" s="1339"/>
      <c r="BW44" s="1339"/>
      <c r="BX44" s="1339"/>
      <c r="BY44" s="1339"/>
      <c r="BZ44" s="1339"/>
      <c r="CA44" s="1339"/>
      <c r="CB44" s="1339"/>
      <c r="CC44" s="1339"/>
      <c r="CD44" s="1339"/>
      <c r="CE44" s="1339"/>
      <c r="CF44" s="1339"/>
      <c r="CG44" s="1339"/>
      <c r="CH44" s="1339"/>
      <c r="CI44" s="1339"/>
      <c r="CJ44" s="1339"/>
      <c r="CK44" s="1339"/>
      <c r="CL44" s="1339"/>
      <c r="CM44" s="1339"/>
      <c r="CN44" s="1339"/>
      <c r="CO44" s="1339"/>
      <c r="CP44" s="1339"/>
      <c r="CQ44" s="1339"/>
      <c r="CR44" s="1339"/>
      <c r="CS44" s="1339"/>
      <c r="CT44" s="1339"/>
      <c r="CU44" s="1339"/>
      <c r="CV44" s="1339"/>
      <c r="CW44" s="1339"/>
      <c r="CX44" s="1339"/>
      <c r="CY44" s="1339"/>
      <c r="CZ44" s="1339"/>
      <c r="DA44" s="1339"/>
      <c r="DB44" s="1339"/>
      <c r="DC44" s="1340"/>
    </row>
    <row r="45" spans="2:109" x14ac:dyDescent="0.15">
      <c r="B45" s="395"/>
      <c r="AN45" s="1338"/>
      <c r="AO45" s="1339"/>
      <c r="AP45" s="1339"/>
      <c r="AQ45" s="1339"/>
      <c r="AR45" s="1339"/>
      <c r="AS45" s="1339"/>
      <c r="AT45" s="1339"/>
      <c r="AU45" s="1339"/>
      <c r="AV45" s="1339"/>
      <c r="AW45" s="1339"/>
      <c r="AX45" s="1339"/>
      <c r="AY45" s="1339"/>
      <c r="AZ45" s="1339"/>
      <c r="BA45" s="1339"/>
      <c r="BB45" s="1339"/>
      <c r="BC45" s="1339"/>
      <c r="BD45" s="1339"/>
      <c r="BE45" s="1339"/>
      <c r="BF45" s="1339"/>
      <c r="BG45" s="1339"/>
      <c r="BH45" s="1339"/>
      <c r="BI45" s="1339"/>
      <c r="BJ45" s="1339"/>
      <c r="BK45" s="1339"/>
      <c r="BL45" s="1339"/>
      <c r="BM45" s="1339"/>
      <c r="BN45" s="1339"/>
      <c r="BO45" s="1339"/>
      <c r="BP45" s="1339"/>
      <c r="BQ45" s="1339"/>
      <c r="BR45" s="1339"/>
      <c r="BS45" s="1339"/>
      <c r="BT45" s="1339"/>
      <c r="BU45" s="1339"/>
      <c r="BV45" s="1339"/>
      <c r="BW45" s="1339"/>
      <c r="BX45" s="1339"/>
      <c r="BY45" s="1339"/>
      <c r="BZ45" s="1339"/>
      <c r="CA45" s="1339"/>
      <c r="CB45" s="1339"/>
      <c r="CC45" s="1339"/>
      <c r="CD45" s="1339"/>
      <c r="CE45" s="1339"/>
      <c r="CF45" s="1339"/>
      <c r="CG45" s="1339"/>
      <c r="CH45" s="1339"/>
      <c r="CI45" s="1339"/>
      <c r="CJ45" s="1339"/>
      <c r="CK45" s="1339"/>
      <c r="CL45" s="1339"/>
      <c r="CM45" s="1339"/>
      <c r="CN45" s="1339"/>
      <c r="CO45" s="1339"/>
      <c r="CP45" s="1339"/>
      <c r="CQ45" s="1339"/>
      <c r="CR45" s="1339"/>
      <c r="CS45" s="1339"/>
      <c r="CT45" s="1339"/>
      <c r="CU45" s="1339"/>
      <c r="CV45" s="1339"/>
      <c r="CW45" s="1339"/>
      <c r="CX45" s="1339"/>
      <c r="CY45" s="1339"/>
      <c r="CZ45" s="1339"/>
      <c r="DA45" s="1339"/>
      <c r="DB45" s="1339"/>
      <c r="DC45" s="1340"/>
    </row>
    <row r="46" spans="2:109" x14ac:dyDescent="0.15">
      <c r="B46" s="395"/>
      <c r="AN46" s="1338"/>
      <c r="AO46" s="1339"/>
      <c r="AP46" s="1339"/>
      <c r="AQ46" s="1339"/>
      <c r="AR46" s="1339"/>
      <c r="AS46" s="1339"/>
      <c r="AT46" s="1339"/>
      <c r="AU46" s="1339"/>
      <c r="AV46" s="1339"/>
      <c r="AW46" s="1339"/>
      <c r="AX46" s="1339"/>
      <c r="AY46" s="1339"/>
      <c r="AZ46" s="1339"/>
      <c r="BA46" s="1339"/>
      <c r="BB46" s="1339"/>
      <c r="BC46" s="1339"/>
      <c r="BD46" s="1339"/>
      <c r="BE46" s="1339"/>
      <c r="BF46" s="1339"/>
      <c r="BG46" s="1339"/>
      <c r="BH46" s="1339"/>
      <c r="BI46" s="1339"/>
      <c r="BJ46" s="1339"/>
      <c r="BK46" s="1339"/>
      <c r="BL46" s="1339"/>
      <c r="BM46" s="1339"/>
      <c r="BN46" s="1339"/>
      <c r="BO46" s="1339"/>
      <c r="BP46" s="1339"/>
      <c r="BQ46" s="1339"/>
      <c r="BR46" s="1339"/>
      <c r="BS46" s="1339"/>
      <c r="BT46" s="1339"/>
      <c r="BU46" s="1339"/>
      <c r="BV46" s="1339"/>
      <c r="BW46" s="1339"/>
      <c r="BX46" s="1339"/>
      <c r="BY46" s="1339"/>
      <c r="BZ46" s="1339"/>
      <c r="CA46" s="1339"/>
      <c r="CB46" s="1339"/>
      <c r="CC46" s="1339"/>
      <c r="CD46" s="1339"/>
      <c r="CE46" s="1339"/>
      <c r="CF46" s="1339"/>
      <c r="CG46" s="1339"/>
      <c r="CH46" s="1339"/>
      <c r="CI46" s="1339"/>
      <c r="CJ46" s="1339"/>
      <c r="CK46" s="1339"/>
      <c r="CL46" s="1339"/>
      <c r="CM46" s="1339"/>
      <c r="CN46" s="1339"/>
      <c r="CO46" s="1339"/>
      <c r="CP46" s="1339"/>
      <c r="CQ46" s="1339"/>
      <c r="CR46" s="1339"/>
      <c r="CS46" s="1339"/>
      <c r="CT46" s="1339"/>
      <c r="CU46" s="1339"/>
      <c r="CV46" s="1339"/>
      <c r="CW46" s="1339"/>
      <c r="CX46" s="1339"/>
      <c r="CY46" s="1339"/>
      <c r="CZ46" s="1339"/>
      <c r="DA46" s="1339"/>
      <c r="DB46" s="1339"/>
      <c r="DC46" s="1340"/>
    </row>
    <row r="47" spans="2:109" x14ac:dyDescent="0.15">
      <c r="B47" s="395"/>
      <c r="AN47" s="1341"/>
      <c r="AO47" s="1342"/>
      <c r="AP47" s="1342"/>
      <c r="AQ47" s="1342"/>
      <c r="AR47" s="1342"/>
      <c r="AS47" s="1342"/>
      <c r="AT47" s="1342"/>
      <c r="AU47" s="1342"/>
      <c r="AV47" s="1342"/>
      <c r="AW47" s="1342"/>
      <c r="AX47" s="1342"/>
      <c r="AY47" s="1342"/>
      <c r="AZ47" s="1342"/>
      <c r="BA47" s="1342"/>
      <c r="BB47" s="1342"/>
      <c r="BC47" s="1342"/>
      <c r="BD47" s="1342"/>
      <c r="BE47" s="1342"/>
      <c r="BF47" s="1342"/>
      <c r="BG47" s="1342"/>
      <c r="BH47" s="1342"/>
      <c r="BI47" s="1342"/>
      <c r="BJ47" s="1342"/>
      <c r="BK47" s="1342"/>
      <c r="BL47" s="1342"/>
      <c r="BM47" s="1342"/>
      <c r="BN47" s="1342"/>
      <c r="BO47" s="1342"/>
      <c r="BP47" s="1342"/>
      <c r="BQ47" s="1342"/>
      <c r="BR47" s="1342"/>
      <c r="BS47" s="1342"/>
      <c r="BT47" s="1342"/>
      <c r="BU47" s="1342"/>
      <c r="BV47" s="1342"/>
      <c r="BW47" s="1342"/>
      <c r="BX47" s="1342"/>
      <c r="BY47" s="1342"/>
      <c r="BZ47" s="1342"/>
      <c r="CA47" s="1342"/>
      <c r="CB47" s="1342"/>
      <c r="CC47" s="1342"/>
      <c r="CD47" s="1342"/>
      <c r="CE47" s="1342"/>
      <c r="CF47" s="1342"/>
      <c r="CG47" s="1342"/>
      <c r="CH47" s="1342"/>
      <c r="CI47" s="1342"/>
      <c r="CJ47" s="1342"/>
      <c r="CK47" s="1342"/>
      <c r="CL47" s="1342"/>
      <c r="CM47" s="1342"/>
      <c r="CN47" s="1342"/>
      <c r="CO47" s="1342"/>
      <c r="CP47" s="1342"/>
      <c r="CQ47" s="1342"/>
      <c r="CR47" s="1342"/>
      <c r="CS47" s="1342"/>
      <c r="CT47" s="1342"/>
      <c r="CU47" s="1342"/>
      <c r="CV47" s="1342"/>
      <c r="CW47" s="1342"/>
      <c r="CX47" s="1342"/>
      <c r="CY47" s="1342"/>
      <c r="CZ47" s="1342"/>
      <c r="DA47" s="1342"/>
      <c r="DB47" s="1342"/>
      <c r="DC47" s="1343"/>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602</v>
      </c>
    </row>
    <row r="50" spans="1:109" x14ac:dyDescent="0.15">
      <c r="B50" s="395"/>
      <c r="G50" s="1312"/>
      <c r="H50" s="1312"/>
      <c r="I50" s="1312"/>
      <c r="J50" s="1312"/>
      <c r="K50" s="405"/>
      <c r="L50" s="405"/>
      <c r="M50" s="406"/>
      <c r="N50" s="406"/>
      <c r="AN50" s="1330"/>
      <c r="AO50" s="1331"/>
      <c r="AP50" s="1331"/>
      <c r="AQ50" s="1331"/>
      <c r="AR50" s="1331"/>
      <c r="AS50" s="1331"/>
      <c r="AT50" s="1331"/>
      <c r="AU50" s="1331"/>
      <c r="AV50" s="1331"/>
      <c r="AW50" s="1331"/>
      <c r="AX50" s="1331"/>
      <c r="AY50" s="1331"/>
      <c r="AZ50" s="1331"/>
      <c r="BA50" s="1331"/>
      <c r="BB50" s="1331"/>
      <c r="BC50" s="1331"/>
      <c r="BD50" s="1331"/>
      <c r="BE50" s="1331"/>
      <c r="BF50" s="1331"/>
      <c r="BG50" s="1331"/>
      <c r="BH50" s="1331"/>
      <c r="BI50" s="1331"/>
      <c r="BJ50" s="1331"/>
      <c r="BK50" s="1331"/>
      <c r="BL50" s="1331"/>
      <c r="BM50" s="1331"/>
      <c r="BN50" s="1331"/>
      <c r="BO50" s="1332"/>
      <c r="BP50" s="1318" t="s">
        <v>549</v>
      </c>
      <c r="BQ50" s="1318"/>
      <c r="BR50" s="1318"/>
      <c r="BS50" s="1318"/>
      <c r="BT50" s="1318"/>
      <c r="BU50" s="1318"/>
      <c r="BV50" s="1318"/>
      <c r="BW50" s="1318"/>
      <c r="BX50" s="1318" t="s">
        <v>550</v>
      </c>
      <c r="BY50" s="1318"/>
      <c r="BZ50" s="1318"/>
      <c r="CA50" s="1318"/>
      <c r="CB50" s="1318"/>
      <c r="CC50" s="1318"/>
      <c r="CD50" s="1318"/>
      <c r="CE50" s="1318"/>
      <c r="CF50" s="1318" t="s">
        <v>551</v>
      </c>
      <c r="CG50" s="1318"/>
      <c r="CH50" s="1318"/>
      <c r="CI50" s="1318"/>
      <c r="CJ50" s="1318"/>
      <c r="CK50" s="1318"/>
      <c r="CL50" s="1318"/>
      <c r="CM50" s="1318"/>
      <c r="CN50" s="1318" t="s">
        <v>552</v>
      </c>
      <c r="CO50" s="1318"/>
      <c r="CP50" s="1318"/>
      <c r="CQ50" s="1318"/>
      <c r="CR50" s="1318"/>
      <c r="CS50" s="1318"/>
      <c r="CT50" s="1318"/>
      <c r="CU50" s="1318"/>
      <c r="CV50" s="1318" t="s">
        <v>553</v>
      </c>
      <c r="CW50" s="1318"/>
      <c r="CX50" s="1318"/>
      <c r="CY50" s="1318"/>
      <c r="CZ50" s="1318"/>
      <c r="DA50" s="1318"/>
      <c r="DB50" s="1318"/>
      <c r="DC50" s="1318"/>
    </row>
    <row r="51" spans="1:109" ht="13.5" customHeight="1" x14ac:dyDescent="0.15">
      <c r="B51" s="395"/>
      <c r="G51" s="1329"/>
      <c r="H51" s="1329"/>
      <c r="I51" s="1333"/>
      <c r="J51" s="1333"/>
      <c r="K51" s="1319"/>
      <c r="L51" s="1319"/>
      <c r="M51" s="1319"/>
      <c r="N51" s="1319"/>
      <c r="AM51" s="404"/>
      <c r="AN51" s="1317" t="s">
        <v>603</v>
      </c>
      <c r="AO51" s="1317"/>
      <c r="AP51" s="1317"/>
      <c r="AQ51" s="1317"/>
      <c r="AR51" s="1317"/>
      <c r="AS51" s="1317"/>
      <c r="AT51" s="1317"/>
      <c r="AU51" s="1317"/>
      <c r="AV51" s="1317"/>
      <c r="AW51" s="1317"/>
      <c r="AX51" s="1317"/>
      <c r="AY51" s="1317"/>
      <c r="AZ51" s="1317"/>
      <c r="BA51" s="1317"/>
      <c r="BB51" s="1317" t="s">
        <v>604</v>
      </c>
      <c r="BC51" s="1317"/>
      <c r="BD51" s="1317"/>
      <c r="BE51" s="1317"/>
      <c r="BF51" s="1317"/>
      <c r="BG51" s="1317"/>
      <c r="BH51" s="1317"/>
      <c r="BI51" s="1317"/>
      <c r="BJ51" s="1317"/>
      <c r="BK51" s="1317"/>
      <c r="BL51" s="1317"/>
      <c r="BM51" s="1317"/>
      <c r="BN51" s="1317"/>
      <c r="BO51" s="1317"/>
      <c r="BP51" s="1334"/>
      <c r="BQ51" s="1314"/>
      <c r="BR51" s="1314"/>
      <c r="BS51" s="1314"/>
      <c r="BT51" s="1314"/>
      <c r="BU51" s="1314"/>
      <c r="BV51" s="1314"/>
      <c r="BW51" s="1314"/>
      <c r="BX51" s="1314"/>
      <c r="BY51" s="1314"/>
      <c r="BZ51" s="1314"/>
      <c r="CA51" s="1314"/>
      <c r="CB51" s="1314"/>
      <c r="CC51" s="1314"/>
      <c r="CD51" s="1314"/>
      <c r="CE51" s="1314"/>
      <c r="CF51" s="1314"/>
      <c r="CG51" s="1314"/>
      <c r="CH51" s="1314"/>
      <c r="CI51" s="1314"/>
      <c r="CJ51" s="1314"/>
      <c r="CK51" s="1314"/>
      <c r="CL51" s="1314"/>
      <c r="CM51" s="1314"/>
      <c r="CN51" s="1314">
        <v>25.3</v>
      </c>
      <c r="CO51" s="1314"/>
      <c r="CP51" s="1314"/>
      <c r="CQ51" s="1314"/>
      <c r="CR51" s="1314"/>
      <c r="CS51" s="1314"/>
      <c r="CT51" s="1314"/>
      <c r="CU51" s="1314"/>
      <c r="CV51" s="1314">
        <v>26.3</v>
      </c>
      <c r="CW51" s="1314"/>
      <c r="CX51" s="1314"/>
      <c r="CY51" s="1314"/>
      <c r="CZ51" s="1314"/>
      <c r="DA51" s="1314"/>
      <c r="DB51" s="1314"/>
      <c r="DC51" s="1314"/>
    </row>
    <row r="52" spans="1:109" x14ac:dyDescent="0.15">
      <c r="B52" s="395"/>
      <c r="G52" s="1329"/>
      <c r="H52" s="1329"/>
      <c r="I52" s="1333"/>
      <c r="J52" s="1333"/>
      <c r="K52" s="1319"/>
      <c r="L52" s="1319"/>
      <c r="M52" s="1319"/>
      <c r="N52" s="1319"/>
      <c r="AM52" s="404"/>
      <c r="AN52" s="1317"/>
      <c r="AO52" s="1317"/>
      <c r="AP52" s="1317"/>
      <c r="AQ52" s="1317"/>
      <c r="AR52" s="1317"/>
      <c r="AS52" s="1317"/>
      <c r="AT52" s="1317"/>
      <c r="AU52" s="1317"/>
      <c r="AV52" s="1317"/>
      <c r="AW52" s="1317"/>
      <c r="AX52" s="1317"/>
      <c r="AY52" s="1317"/>
      <c r="AZ52" s="1317"/>
      <c r="BA52" s="1317"/>
      <c r="BB52" s="1317"/>
      <c r="BC52" s="1317"/>
      <c r="BD52" s="1317"/>
      <c r="BE52" s="1317"/>
      <c r="BF52" s="1317"/>
      <c r="BG52" s="1317"/>
      <c r="BH52" s="1317"/>
      <c r="BI52" s="1317"/>
      <c r="BJ52" s="1317"/>
      <c r="BK52" s="1317"/>
      <c r="BL52" s="1317"/>
      <c r="BM52" s="1317"/>
      <c r="BN52" s="1317"/>
      <c r="BO52" s="1317"/>
      <c r="BP52" s="1314"/>
      <c r="BQ52" s="1314"/>
      <c r="BR52" s="1314"/>
      <c r="BS52" s="1314"/>
      <c r="BT52" s="1314"/>
      <c r="BU52" s="1314"/>
      <c r="BV52" s="1314"/>
      <c r="BW52" s="1314"/>
      <c r="BX52" s="1314"/>
      <c r="BY52" s="1314"/>
      <c r="BZ52" s="1314"/>
      <c r="CA52" s="1314"/>
      <c r="CB52" s="1314"/>
      <c r="CC52" s="1314"/>
      <c r="CD52" s="1314"/>
      <c r="CE52" s="1314"/>
      <c r="CF52" s="1314"/>
      <c r="CG52" s="1314"/>
      <c r="CH52" s="1314"/>
      <c r="CI52" s="1314"/>
      <c r="CJ52" s="1314"/>
      <c r="CK52" s="1314"/>
      <c r="CL52" s="1314"/>
      <c r="CM52" s="1314"/>
      <c r="CN52" s="1314"/>
      <c r="CO52" s="1314"/>
      <c r="CP52" s="1314"/>
      <c r="CQ52" s="1314"/>
      <c r="CR52" s="1314"/>
      <c r="CS52" s="1314"/>
      <c r="CT52" s="1314"/>
      <c r="CU52" s="1314"/>
      <c r="CV52" s="1314"/>
      <c r="CW52" s="1314"/>
      <c r="CX52" s="1314"/>
      <c r="CY52" s="1314"/>
      <c r="CZ52" s="1314"/>
      <c r="DA52" s="1314"/>
      <c r="DB52" s="1314"/>
      <c r="DC52" s="1314"/>
    </row>
    <row r="53" spans="1:109" x14ac:dyDescent="0.15">
      <c r="A53" s="403"/>
      <c r="B53" s="395"/>
      <c r="G53" s="1329"/>
      <c r="H53" s="1329"/>
      <c r="I53" s="1312"/>
      <c r="J53" s="1312"/>
      <c r="K53" s="1319"/>
      <c r="L53" s="1319"/>
      <c r="M53" s="1319"/>
      <c r="N53" s="1319"/>
      <c r="AM53" s="404"/>
      <c r="AN53" s="1317"/>
      <c r="AO53" s="1317"/>
      <c r="AP53" s="1317"/>
      <c r="AQ53" s="1317"/>
      <c r="AR53" s="1317"/>
      <c r="AS53" s="1317"/>
      <c r="AT53" s="1317"/>
      <c r="AU53" s="1317"/>
      <c r="AV53" s="1317"/>
      <c r="AW53" s="1317"/>
      <c r="AX53" s="1317"/>
      <c r="AY53" s="1317"/>
      <c r="AZ53" s="1317"/>
      <c r="BA53" s="1317"/>
      <c r="BB53" s="1317" t="s">
        <v>605</v>
      </c>
      <c r="BC53" s="1317"/>
      <c r="BD53" s="1317"/>
      <c r="BE53" s="1317"/>
      <c r="BF53" s="1317"/>
      <c r="BG53" s="1317"/>
      <c r="BH53" s="1317"/>
      <c r="BI53" s="1317"/>
      <c r="BJ53" s="1317"/>
      <c r="BK53" s="1317"/>
      <c r="BL53" s="1317"/>
      <c r="BM53" s="1317"/>
      <c r="BN53" s="1317"/>
      <c r="BO53" s="1317"/>
      <c r="BP53" s="1334"/>
      <c r="BQ53" s="1314"/>
      <c r="BR53" s="1314"/>
      <c r="BS53" s="1314"/>
      <c r="BT53" s="1314"/>
      <c r="BU53" s="1314"/>
      <c r="BV53" s="1314"/>
      <c r="BW53" s="1314"/>
      <c r="BX53" s="1314">
        <v>49</v>
      </c>
      <c r="BY53" s="1314"/>
      <c r="BZ53" s="1314"/>
      <c r="CA53" s="1314"/>
      <c r="CB53" s="1314"/>
      <c r="CC53" s="1314"/>
      <c r="CD53" s="1314"/>
      <c r="CE53" s="1314"/>
      <c r="CF53" s="1314">
        <v>50.1</v>
      </c>
      <c r="CG53" s="1314"/>
      <c r="CH53" s="1314"/>
      <c r="CI53" s="1314"/>
      <c r="CJ53" s="1314"/>
      <c r="CK53" s="1314"/>
      <c r="CL53" s="1314"/>
      <c r="CM53" s="1314"/>
      <c r="CN53" s="1314">
        <v>51.4</v>
      </c>
      <c r="CO53" s="1314"/>
      <c r="CP53" s="1314"/>
      <c r="CQ53" s="1314"/>
      <c r="CR53" s="1314"/>
      <c r="CS53" s="1314"/>
      <c r="CT53" s="1314"/>
      <c r="CU53" s="1314"/>
      <c r="CV53" s="1314">
        <v>51.1</v>
      </c>
      <c r="CW53" s="1314"/>
      <c r="CX53" s="1314"/>
      <c r="CY53" s="1314"/>
      <c r="CZ53" s="1314"/>
      <c r="DA53" s="1314"/>
      <c r="DB53" s="1314"/>
      <c r="DC53" s="1314"/>
    </row>
    <row r="54" spans="1:109" x14ac:dyDescent="0.15">
      <c r="A54" s="403"/>
      <c r="B54" s="395"/>
      <c r="G54" s="1329"/>
      <c r="H54" s="1329"/>
      <c r="I54" s="1312"/>
      <c r="J54" s="1312"/>
      <c r="K54" s="1319"/>
      <c r="L54" s="1319"/>
      <c r="M54" s="1319"/>
      <c r="N54" s="1319"/>
      <c r="AM54" s="404"/>
      <c r="AN54" s="1317"/>
      <c r="AO54" s="1317"/>
      <c r="AP54" s="1317"/>
      <c r="AQ54" s="1317"/>
      <c r="AR54" s="1317"/>
      <c r="AS54" s="1317"/>
      <c r="AT54" s="1317"/>
      <c r="AU54" s="1317"/>
      <c r="AV54" s="1317"/>
      <c r="AW54" s="1317"/>
      <c r="AX54" s="1317"/>
      <c r="AY54" s="1317"/>
      <c r="AZ54" s="1317"/>
      <c r="BA54" s="1317"/>
      <c r="BB54" s="1317"/>
      <c r="BC54" s="1317"/>
      <c r="BD54" s="1317"/>
      <c r="BE54" s="1317"/>
      <c r="BF54" s="1317"/>
      <c r="BG54" s="1317"/>
      <c r="BH54" s="1317"/>
      <c r="BI54" s="1317"/>
      <c r="BJ54" s="1317"/>
      <c r="BK54" s="1317"/>
      <c r="BL54" s="1317"/>
      <c r="BM54" s="1317"/>
      <c r="BN54" s="1317"/>
      <c r="BO54" s="1317"/>
      <c r="BP54" s="1314"/>
      <c r="BQ54" s="1314"/>
      <c r="BR54" s="1314"/>
      <c r="BS54" s="1314"/>
      <c r="BT54" s="1314"/>
      <c r="BU54" s="1314"/>
      <c r="BV54" s="1314"/>
      <c r="BW54" s="1314"/>
      <c r="BX54" s="1314"/>
      <c r="BY54" s="1314"/>
      <c r="BZ54" s="1314"/>
      <c r="CA54" s="1314"/>
      <c r="CB54" s="1314"/>
      <c r="CC54" s="1314"/>
      <c r="CD54" s="1314"/>
      <c r="CE54" s="1314"/>
      <c r="CF54" s="1314"/>
      <c r="CG54" s="1314"/>
      <c r="CH54" s="1314"/>
      <c r="CI54" s="1314"/>
      <c r="CJ54" s="1314"/>
      <c r="CK54" s="1314"/>
      <c r="CL54" s="1314"/>
      <c r="CM54" s="1314"/>
      <c r="CN54" s="1314"/>
      <c r="CO54" s="1314"/>
      <c r="CP54" s="1314"/>
      <c r="CQ54" s="1314"/>
      <c r="CR54" s="1314"/>
      <c r="CS54" s="1314"/>
      <c r="CT54" s="1314"/>
      <c r="CU54" s="1314"/>
      <c r="CV54" s="1314"/>
      <c r="CW54" s="1314"/>
      <c r="CX54" s="1314"/>
      <c r="CY54" s="1314"/>
      <c r="CZ54" s="1314"/>
      <c r="DA54" s="1314"/>
      <c r="DB54" s="1314"/>
      <c r="DC54" s="1314"/>
    </row>
    <row r="55" spans="1:109" x14ac:dyDescent="0.15">
      <c r="A55" s="403"/>
      <c r="B55" s="395"/>
      <c r="G55" s="1312"/>
      <c r="H55" s="1312"/>
      <c r="I55" s="1312"/>
      <c r="J55" s="1312"/>
      <c r="K55" s="1319"/>
      <c r="L55" s="1319"/>
      <c r="M55" s="1319"/>
      <c r="N55" s="1319"/>
      <c r="AN55" s="1318" t="s">
        <v>606</v>
      </c>
      <c r="AO55" s="1318"/>
      <c r="AP55" s="1318"/>
      <c r="AQ55" s="1318"/>
      <c r="AR55" s="1318"/>
      <c r="AS55" s="1318"/>
      <c r="AT55" s="1318"/>
      <c r="AU55" s="1318"/>
      <c r="AV55" s="1318"/>
      <c r="AW55" s="1318"/>
      <c r="AX55" s="1318"/>
      <c r="AY55" s="1318"/>
      <c r="AZ55" s="1318"/>
      <c r="BA55" s="1318"/>
      <c r="BB55" s="1317" t="s">
        <v>604</v>
      </c>
      <c r="BC55" s="1317"/>
      <c r="BD55" s="1317"/>
      <c r="BE55" s="1317"/>
      <c r="BF55" s="1317"/>
      <c r="BG55" s="1317"/>
      <c r="BH55" s="1317"/>
      <c r="BI55" s="1317"/>
      <c r="BJ55" s="1317"/>
      <c r="BK55" s="1317"/>
      <c r="BL55" s="1317"/>
      <c r="BM55" s="1317"/>
      <c r="BN55" s="1317"/>
      <c r="BO55" s="1317"/>
      <c r="BP55" s="1334"/>
      <c r="BQ55" s="1314"/>
      <c r="BR55" s="1314"/>
      <c r="BS55" s="1314"/>
      <c r="BT55" s="1314"/>
      <c r="BU55" s="1314"/>
      <c r="BV55" s="1314"/>
      <c r="BW55" s="1314"/>
      <c r="BX55" s="1314">
        <v>52.3</v>
      </c>
      <c r="BY55" s="1314"/>
      <c r="BZ55" s="1314"/>
      <c r="CA55" s="1314"/>
      <c r="CB55" s="1314"/>
      <c r="CC55" s="1314"/>
      <c r="CD55" s="1314"/>
      <c r="CE55" s="1314"/>
      <c r="CF55" s="1314">
        <v>55.4</v>
      </c>
      <c r="CG55" s="1314"/>
      <c r="CH55" s="1314"/>
      <c r="CI55" s="1314"/>
      <c r="CJ55" s="1314"/>
      <c r="CK55" s="1314"/>
      <c r="CL55" s="1314"/>
      <c r="CM55" s="1314"/>
      <c r="CN55" s="1314">
        <v>52.7</v>
      </c>
      <c r="CO55" s="1314"/>
      <c r="CP55" s="1314"/>
      <c r="CQ55" s="1314"/>
      <c r="CR55" s="1314"/>
      <c r="CS55" s="1314"/>
      <c r="CT55" s="1314"/>
      <c r="CU55" s="1314"/>
      <c r="CV55" s="1314">
        <v>49.7</v>
      </c>
      <c r="CW55" s="1314"/>
      <c r="CX55" s="1314"/>
      <c r="CY55" s="1314"/>
      <c r="CZ55" s="1314"/>
      <c r="DA55" s="1314"/>
      <c r="DB55" s="1314"/>
      <c r="DC55" s="1314"/>
    </row>
    <row r="56" spans="1:109" x14ac:dyDescent="0.15">
      <c r="A56" s="403"/>
      <c r="B56" s="395"/>
      <c r="G56" s="1312"/>
      <c r="H56" s="1312"/>
      <c r="I56" s="1312"/>
      <c r="J56" s="1312"/>
      <c r="K56" s="1319"/>
      <c r="L56" s="1319"/>
      <c r="M56" s="1319"/>
      <c r="N56" s="1319"/>
      <c r="AN56" s="1318"/>
      <c r="AO56" s="1318"/>
      <c r="AP56" s="1318"/>
      <c r="AQ56" s="1318"/>
      <c r="AR56" s="1318"/>
      <c r="AS56" s="1318"/>
      <c r="AT56" s="1318"/>
      <c r="AU56" s="1318"/>
      <c r="AV56" s="1318"/>
      <c r="AW56" s="1318"/>
      <c r="AX56" s="1318"/>
      <c r="AY56" s="1318"/>
      <c r="AZ56" s="1318"/>
      <c r="BA56" s="1318"/>
      <c r="BB56" s="1317"/>
      <c r="BC56" s="1317"/>
      <c r="BD56" s="1317"/>
      <c r="BE56" s="1317"/>
      <c r="BF56" s="1317"/>
      <c r="BG56" s="1317"/>
      <c r="BH56" s="1317"/>
      <c r="BI56" s="1317"/>
      <c r="BJ56" s="1317"/>
      <c r="BK56" s="1317"/>
      <c r="BL56" s="1317"/>
      <c r="BM56" s="1317"/>
      <c r="BN56" s="1317"/>
      <c r="BO56" s="1317"/>
      <c r="BP56" s="1314"/>
      <c r="BQ56" s="1314"/>
      <c r="BR56" s="1314"/>
      <c r="BS56" s="1314"/>
      <c r="BT56" s="1314"/>
      <c r="BU56" s="1314"/>
      <c r="BV56" s="1314"/>
      <c r="BW56" s="1314"/>
      <c r="BX56" s="1314"/>
      <c r="BY56" s="1314"/>
      <c r="BZ56" s="1314"/>
      <c r="CA56" s="1314"/>
      <c r="CB56" s="1314"/>
      <c r="CC56" s="1314"/>
      <c r="CD56" s="1314"/>
      <c r="CE56" s="1314"/>
      <c r="CF56" s="1314"/>
      <c r="CG56" s="1314"/>
      <c r="CH56" s="1314"/>
      <c r="CI56" s="1314"/>
      <c r="CJ56" s="1314"/>
      <c r="CK56" s="1314"/>
      <c r="CL56" s="1314"/>
      <c r="CM56" s="1314"/>
      <c r="CN56" s="1314"/>
      <c r="CO56" s="1314"/>
      <c r="CP56" s="1314"/>
      <c r="CQ56" s="1314"/>
      <c r="CR56" s="1314"/>
      <c r="CS56" s="1314"/>
      <c r="CT56" s="1314"/>
      <c r="CU56" s="1314"/>
      <c r="CV56" s="1314"/>
      <c r="CW56" s="1314"/>
      <c r="CX56" s="1314"/>
      <c r="CY56" s="1314"/>
      <c r="CZ56" s="1314"/>
      <c r="DA56" s="1314"/>
      <c r="DB56" s="1314"/>
      <c r="DC56" s="1314"/>
    </row>
    <row r="57" spans="1:109" s="403" customFormat="1" x14ac:dyDescent="0.15">
      <c r="B57" s="407"/>
      <c r="G57" s="1312"/>
      <c r="H57" s="1312"/>
      <c r="I57" s="1315"/>
      <c r="J57" s="1315"/>
      <c r="K57" s="1319"/>
      <c r="L57" s="1319"/>
      <c r="M57" s="1319"/>
      <c r="N57" s="1319"/>
      <c r="AM57" s="388"/>
      <c r="AN57" s="1318"/>
      <c r="AO57" s="1318"/>
      <c r="AP57" s="1318"/>
      <c r="AQ57" s="1318"/>
      <c r="AR57" s="1318"/>
      <c r="AS57" s="1318"/>
      <c r="AT57" s="1318"/>
      <c r="AU57" s="1318"/>
      <c r="AV57" s="1318"/>
      <c r="AW57" s="1318"/>
      <c r="AX57" s="1318"/>
      <c r="AY57" s="1318"/>
      <c r="AZ57" s="1318"/>
      <c r="BA57" s="1318"/>
      <c r="BB57" s="1317" t="s">
        <v>605</v>
      </c>
      <c r="BC57" s="1317"/>
      <c r="BD57" s="1317"/>
      <c r="BE57" s="1317"/>
      <c r="BF57" s="1317"/>
      <c r="BG57" s="1317"/>
      <c r="BH57" s="1317"/>
      <c r="BI57" s="1317"/>
      <c r="BJ57" s="1317"/>
      <c r="BK57" s="1317"/>
      <c r="BL57" s="1317"/>
      <c r="BM57" s="1317"/>
      <c r="BN57" s="1317"/>
      <c r="BO57" s="1317"/>
      <c r="BP57" s="1334"/>
      <c r="BQ57" s="1314"/>
      <c r="BR57" s="1314"/>
      <c r="BS57" s="1314"/>
      <c r="BT57" s="1314"/>
      <c r="BU57" s="1314"/>
      <c r="BV57" s="1314"/>
      <c r="BW57" s="1314"/>
      <c r="BX57" s="1314">
        <v>57.1</v>
      </c>
      <c r="BY57" s="1314"/>
      <c r="BZ57" s="1314"/>
      <c r="CA57" s="1314"/>
      <c r="CB57" s="1314"/>
      <c r="CC57" s="1314"/>
      <c r="CD57" s="1314"/>
      <c r="CE57" s="1314"/>
      <c r="CF57" s="1314">
        <v>58.7</v>
      </c>
      <c r="CG57" s="1314"/>
      <c r="CH57" s="1314"/>
      <c r="CI57" s="1314"/>
      <c r="CJ57" s="1314"/>
      <c r="CK57" s="1314"/>
      <c r="CL57" s="1314"/>
      <c r="CM57" s="1314"/>
      <c r="CN57" s="1314">
        <v>59.9</v>
      </c>
      <c r="CO57" s="1314"/>
      <c r="CP57" s="1314"/>
      <c r="CQ57" s="1314"/>
      <c r="CR57" s="1314"/>
      <c r="CS57" s="1314"/>
      <c r="CT57" s="1314"/>
      <c r="CU57" s="1314"/>
      <c r="CV57" s="1314">
        <v>60.6</v>
      </c>
      <c r="CW57" s="1314"/>
      <c r="CX57" s="1314"/>
      <c r="CY57" s="1314"/>
      <c r="CZ57" s="1314"/>
      <c r="DA57" s="1314"/>
      <c r="DB57" s="1314"/>
      <c r="DC57" s="1314"/>
      <c r="DD57" s="408"/>
      <c r="DE57" s="407"/>
    </row>
    <row r="58" spans="1:109" s="403" customFormat="1" x14ac:dyDescent="0.15">
      <c r="A58" s="388"/>
      <c r="B58" s="407"/>
      <c r="G58" s="1312"/>
      <c r="H58" s="1312"/>
      <c r="I58" s="1315"/>
      <c r="J58" s="1315"/>
      <c r="K58" s="1319"/>
      <c r="L58" s="1319"/>
      <c r="M58" s="1319"/>
      <c r="N58" s="1319"/>
      <c r="AM58" s="388"/>
      <c r="AN58" s="1318"/>
      <c r="AO58" s="1318"/>
      <c r="AP58" s="1318"/>
      <c r="AQ58" s="1318"/>
      <c r="AR58" s="1318"/>
      <c r="AS58" s="1318"/>
      <c r="AT58" s="1318"/>
      <c r="AU58" s="1318"/>
      <c r="AV58" s="1318"/>
      <c r="AW58" s="1318"/>
      <c r="AX58" s="1318"/>
      <c r="AY58" s="1318"/>
      <c r="AZ58" s="1318"/>
      <c r="BA58" s="1318"/>
      <c r="BB58" s="1317"/>
      <c r="BC58" s="1317"/>
      <c r="BD58" s="1317"/>
      <c r="BE58" s="1317"/>
      <c r="BF58" s="1317"/>
      <c r="BG58" s="1317"/>
      <c r="BH58" s="1317"/>
      <c r="BI58" s="1317"/>
      <c r="BJ58" s="1317"/>
      <c r="BK58" s="1317"/>
      <c r="BL58" s="1317"/>
      <c r="BM58" s="1317"/>
      <c r="BN58" s="1317"/>
      <c r="BO58" s="1317"/>
      <c r="BP58" s="1314"/>
      <c r="BQ58" s="1314"/>
      <c r="BR58" s="1314"/>
      <c r="BS58" s="1314"/>
      <c r="BT58" s="1314"/>
      <c r="BU58" s="1314"/>
      <c r="BV58" s="1314"/>
      <c r="BW58" s="1314"/>
      <c r="BX58" s="1314"/>
      <c r="BY58" s="1314"/>
      <c r="BZ58" s="1314"/>
      <c r="CA58" s="1314"/>
      <c r="CB58" s="1314"/>
      <c r="CC58" s="1314"/>
      <c r="CD58" s="1314"/>
      <c r="CE58" s="1314"/>
      <c r="CF58" s="1314"/>
      <c r="CG58" s="1314"/>
      <c r="CH58" s="1314"/>
      <c r="CI58" s="1314"/>
      <c r="CJ58" s="1314"/>
      <c r="CK58" s="1314"/>
      <c r="CL58" s="1314"/>
      <c r="CM58" s="1314"/>
      <c r="CN58" s="1314"/>
      <c r="CO58" s="1314"/>
      <c r="CP58" s="1314"/>
      <c r="CQ58" s="1314"/>
      <c r="CR58" s="1314"/>
      <c r="CS58" s="1314"/>
      <c r="CT58" s="1314"/>
      <c r="CU58" s="1314"/>
      <c r="CV58" s="1314"/>
      <c r="CW58" s="1314"/>
      <c r="CX58" s="1314"/>
      <c r="CY58" s="1314"/>
      <c r="CZ58" s="1314"/>
      <c r="DA58" s="1314"/>
      <c r="DB58" s="1314"/>
      <c r="DC58" s="1314"/>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607</v>
      </c>
    </row>
    <row r="64" spans="1:109" x14ac:dyDescent="0.15">
      <c r="B64" s="395"/>
      <c r="G64" s="402"/>
      <c r="I64" s="415"/>
      <c r="J64" s="415"/>
      <c r="K64" s="415"/>
      <c r="L64" s="415"/>
      <c r="M64" s="415"/>
      <c r="N64" s="416"/>
      <c r="AM64" s="402"/>
      <c r="AN64" s="402" t="s">
        <v>601</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0" t="s">
        <v>610</v>
      </c>
      <c r="AO65" s="1321"/>
      <c r="AP65" s="1321"/>
      <c r="AQ65" s="1321"/>
      <c r="AR65" s="1321"/>
      <c r="AS65" s="1321"/>
      <c r="AT65" s="1321"/>
      <c r="AU65" s="1321"/>
      <c r="AV65" s="1321"/>
      <c r="AW65" s="1321"/>
      <c r="AX65" s="1321"/>
      <c r="AY65" s="1321"/>
      <c r="AZ65" s="1321"/>
      <c r="BA65" s="1321"/>
      <c r="BB65" s="1321"/>
      <c r="BC65" s="1321"/>
      <c r="BD65" s="1321"/>
      <c r="BE65" s="1321"/>
      <c r="BF65" s="1321"/>
      <c r="BG65" s="1321"/>
      <c r="BH65" s="1321"/>
      <c r="BI65" s="1321"/>
      <c r="BJ65" s="1321"/>
      <c r="BK65" s="1321"/>
      <c r="BL65" s="1321"/>
      <c r="BM65" s="1321"/>
      <c r="BN65" s="1321"/>
      <c r="BO65" s="1321"/>
      <c r="BP65" s="1321"/>
      <c r="BQ65" s="1321"/>
      <c r="BR65" s="1321"/>
      <c r="BS65" s="1321"/>
      <c r="BT65" s="1321"/>
      <c r="BU65" s="1321"/>
      <c r="BV65" s="1321"/>
      <c r="BW65" s="1321"/>
      <c r="BX65" s="1321"/>
      <c r="BY65" s="1321"/>
      <c r="BZ65" s="1321"/>
      <c r="CA65" s="1321"/>
      <c r="CB65" s="1321"/>
      <c r="CC65" s="1321"/>
      <c r="CD65" s="1321"/>
      <c r="CE65" s="1321"/>
      <c r="CF65" s="1321"/>
      <c r="CG65" s="1321"/>
      <c r="CH65" s="1321"/>
      <c r="CI65" s="1321"/>
      <c r="CJ65" s="1321"/>
      <c r="CK65" s="1321"/>
      <c r="CL65" s="1321"/>
      <c r="CM65" s="1321"/>
      <c r="CN65" s="1321"/>
      <c r="CO65" s="1321"/>
      <c r="CP65" s="1321"/>
      <c r="CQ65" s="1321"/>
      <c r="CR65" s="1321"/>
      <c r="CS65" s="1321"/>
      <c r="CT65" s="1321"/>
      <c r="CU65" s="1321"/>
      <c r="CV65" s="1321"/>
      <c r="CW65" s="1321"/>
      <c r="CX65" s="1321"/>
      <c r="CY65" s="1321"/>
      <c r="CZ65" s="1321"/>
      <c r="DA65" s="1321"/>
      <c r="DB65" s="1321"/>
      <c r="DC65" s="1322"/>
    </row>
    <row r="66" spans="2:107" x14ac:dyDescent="0.15">
      <c r="B66" s="395"/>
      <c r="AN66" s="1323"/>
      <c r="AO66" s="1324"/>
      <c r="AP66" s="1324"/>
      <c r="AQ66" s="1324"/>
      <c r="AR66" s="1324"/>
      <c r="AS66" s="1324"/>
      <c r="AT66" s="1324"/>
      <c r="AU66" s="1324"/>
      <c r="AV66" s="1324"/>
      <c r="AW66" s="1324"/>
      <c r="AX66" s="1324"/>
      <c r="AY66" s="1324"/>
      <c r="AZ66" s="1324"/>
      <c r="BA66" s="1324"/>
      <c r="BB66" s="1324"/>
      <c r="BC66" s="1324"/>
      <c r="BD66" s="1324"/>
      <c r="BE66" s="1324"/>
      <c r="BF66" s="1324"/>
      <c r="BG66" s="1324"/>
      <c r="BH66" s="1324"/>
      <c r="BI66" s="1324"/>
      <c r="BJ66" s="1324"/>
      <c r="BK66" s="1324"/>
      <c r="BL66" s="1324"/>
      <c r="BM66" s="1324"/>
      <c r="BN66" s="1324"/>
      <c r="BO66" s="1324"/>
      <c r="BP66" s="1324"/>
      <c r="BQ66" s="1324"/>
      <c r="BR66" s="1324"/>
      <c r="BS66" s="1324"/>
      <c r="BT66" s="1324"/>
      <c r="BU66" s="1324"/>
      <c r="BV66" s="1324"/>
      <c r="BW66" s="1324"/>
      <c r="BX66" s="1324"/>
      <c r="BY66" s="1324"/>
      <c r="BZ66" s="1324"/>
      <c r="CA66" s="1324"/>
      <c r="CB66" s="1324"/>
      <c r="CC66" s="1324"/>
      <c r="CD66" s="1324"/>
      <c r="CE66" s="1324"/>
      <c r="CF66" s="1324"/>
      <c r="CG66" s="1324"/>
      <c r="CH66" s="1324"/>
      <c r="CI66" s="1324"/>
      <c r="CJ66" s="1324"/>
      <c r="CK66" s="1324"/>
      <c r="CL66" s="1324"/>
      <c r="CM66" s="1324"/>
      <c r="CN66" s="1324"/>
      <c r="CO66" s="1324"/>
      <c r="CP66" s="1324"/>
      <c r="CQ66" s="1324"/>
      <c r="CR66" s="1324"/>
      <c r="CS66" s="1324"/>
      <c r="CT66" s="1324"/>
      <c r="CU66" s="1324"/>
      <c r="CV66" s="1324"/>
      <c r="CW66" s="1324"/>
      <c r="CX66" s="1324"/>
      <c r="CY66" s="1324"/>
      <c r="CZ66" s="1324"/>
      <c r="DA66" s="1324"/>
      <c r="DB66" s="1324"/>
      <c r="DC66" s="1325"/>
    </row>
    <row r="67" spans="2:107" x14ac:dyDescent="0.15">
      <c r="B67" s="395"/>
      <c r="AN67" s="1323"/>
      <c r="AO67" s="1324"/>
      <c r="AP67" s="1324"/>
      <c r="AQ67" s="1324"/>
      <c r="AR67" s="1324"/>
      <c r="AS67" s="1324"/>
      <c r="AT67" s="1324"/>
      <c r="AU67" s="1324"/>
      <c r="AV67" s="1324"/>
      <c r="AW67" s="1324"/>
      <c r="AX67" s="1324"/>
      <c r="AY67" s="1324"/>
      <c r="AZ67" s="1324"/>
      <c r="BA67" s="1324"/>
      <c r="BB67" s="1324"/>
      <c r="BC67" s="1324"/>
      <c r="BD67" s="1324"/>
      <c r="BE67" s="1324"/>
      <c r="BF67" s="1324"/>
      <c r="BG67" s="1324"/>
      <c r="BH67" s="1324"/>
      <c r="BI67" s="1324"/>
      <c r="BJ67" s="1324"/>
      <c r="BK67" s="1324"/>
      <c r="BL67" s="1324"/>
      <c r="BM67" s="1324"/>
      <c r="BN67" s="1324"/>
      <c r="BO67" s="1324"/>
      <c r="BP67" s="1324"/>
      <c r="BQ67" s="1324"/>
      <c r="BR67" s="1324"/>
      <c r="BS67" s="1324"/>
      <c r="BT67" s="1324"/>
      <c r="BU67" s="1324"/>
      <c r="BV67" s="1324"/>
      <c r="BW67" s="1324"/>
      <c r="BX67" s="1324"/>
      <c r="BY67" s="1324"/>
      <c r="BZ67" s="1324"/>
      <c r="CA67" s="1324"/>
      <c r="CB67" s="1324"/>
      <c r="CC67" s="1324"/>
      <c r="CD67" s="1324"/>
      <c r="CE67" s="1324"/>
      <c r="CF67" s="1324"/>
      <c r="CG67" s="1324"/>
      <c r="CH67" s="1324"/>
      <c r="CI67" s="1324"/>
      <c r="CJ67" s="1324"/>
      <c r="CK67" s="1324"/>
      <c r="CL67" s="1324"/>
      <c r="CM67" s="1324"/>
      <c r="CN67" s="1324"/>
      <c r="CO67" s="1324"/>
      <c r="CP67" s="1324"/>
      <c r="CQ67" s="1324"/>
      <c r="CR67" s="1324"/>
      <c r="CS67" s="1324"/>
      <c r="CT67" s="1324"/>
      <c r="CU67" s="1324"/>
      <c r="CV67" s="1324"/>
      <c r="CW67" s="1324"/>
      <c r="CX67" s="1324"/>
      <c r="CY67" s="1324"/>
      <c r="CZ67" s="1324"/>
      <c r="DA67" s="1324"/>
      <c r="DB67" s="1324"/>
      <c r="DC67" s="1325"/>
    </row>
    <row r="68" spans="2:107" x14ac:dyDescent="0.15">
      <c r="B68" s="395"/>
      <c r="AN68" s="1323"/>
      <c r="AO68" s="1324"/>
      <c r="AP68" s="1324"/>
      <c r="AQ68" s="1324"/>
      <c r="AR68" s="1324"/>
      <c r="AS68" s="1324"/>
      <c r="AT68" s="1324"/>
      <c r="AU68" s="1324"/>
      <c r="AV68" s="1324"/>
      <c r="AW68" s="1324"/>
      <c r="AX68" s="1324"/>
      <c r="AY68" s="1324"/>
      <c r="AZ68" s="1324"/>
      <c r="BA68" s="1324"/>
      <c r="BB68" s="1324"/>
      <c r="BC68" s="1324"/>
      <c r="BD68" s="1324"/>
      <c r="BE68" s="1324"/>
      <c r="BF68" s="1324"/>
      <c r="BG68" s="1324"/>
      <c r="BH68" s="1324"/>
      <c r="BI68" s="1324"/>
      <c r="BJ68" s="1324"/>
      <c r="BK68" s="1324"/>
      <c r="BL68" s="1324"/>
      <c r="BM68" s="1324"/>
      <c r="BN68" s="1324"/>
      <c r="BO68" s="1324"/>
      <c r="BP68" s="1324"/>
      <c r="BQ68" s="1324"/>
      <c r="BR68" s="1324"/>
      <c r="BS68" s="1324"/>
      <c r="BT68" s="1324"/>
      <c r="BU68" s="1324"/>
      <c r="BV68" s="1324"/>
      <c r="BW68" s="1324"/>
      <c r="BX68" s="1324"/>
      <c r="BY68" s="1324"/>
      <c r="BZ68" s="1324"/>
      <c r="CA68" s="1324"/>
      <c r="CB68" s="1324"/>
      <c r="CC68" s="1324"/>
      <c r="CD68" s="1324"/>
      <c r="CE68" s="1324"/>
      <c r="CF68" s="1324"/>
      <c r="CG68" s="1324"/>
      <c r="CH68" s="1324"/>
      <c r="CI68" s="1324"/>
      <c r="CJ68" s="1324"/>
      <c r="CK68" s="1324"/>
      <c r="CL68" s="1324"/>
      <c r="CM68" s="1324"/>
      <c r="CN68" s="1324"/>
      <c r="CO68" s="1324"/>
      <c r="CP68" s="1324"/>
      <c r="CQ68" s="1324"/>
      <c r="CR68" s="1324"/>
      <c r="CS68" s="1324"/>
      <c r="CT68" s="1324"/>
      <c r="CU68" s="1324"/>
      <c r="CV68" s="1324"/>
      <c r="CW68" s="1324"/>
      <c r="CX68" s="1324"/>
      <c r="CY68" s="1324"/>
      <c r="CZ68" s="1324"/>
      <c r="DA68" s="1324"/>
      <c r="DB68" s="1324"/>
      <c r="DC68" s="1325"/>
    </row>
    <row r="69" spans="2:107" x14ac:dyDescent="0.15">
      <c r="B69" s="395"/>
      <c r="AN69" s="1326"/>
      <c r="AO69" s="1327"/>
      <c r="AP69" s="1327"/>
      <c r="AQ69" s="1327"/>
      <c r="AR69" s="1327"/>
      <c r="AS69" s="1327"/>
      <c r="AT69" s="1327"/>
      <c r="AU69" s="1327"/>
      <c r="AV69" s="1327"/>
      <c r="AW69" s="1327"/>
      <c r="AX69" s="1327"/>
      <c r="AY69" s="1327"/>
      <c r="AZ69" s="1327"/>
      <c r="BA69" s="1327"/>
      <c r="BB69" s="1327"/>
      <c r="BC69" s="1327"/>
      <c r="BD69" s="1327"/>
      <c r="BE69" s="1327"/>
      <c r="BF69" s="1327"/>
      <c r="BG69" s="1327"/>
      <c r="BH69" s="1327"/>
      <c r="BI69" s="1327"/>
      <c r="BJ69" s="1327"/>
      <c r="BK69" s="1327"/>
      <c r="BL69" s="1327"/>
      <c r="BM69" s="1327"/>
      <c r="BN69" s="1327"/>
      <c r="BO69" s="1327"/>
      <c r="BP69" s="1327"/>
      <c r="BQ69" s="1327"/>
      <c r="BR69" s="1327"/>
      <c r="BS69" s="1327"/>
      <c r="BT69" s="1327"/>
      <c r="BU69" s="1327"/>
      <c r="BV69" s="1327"/>
      <c r="BW69" s="1327"/>
      <c r="BX69" s="1327"/>
      <c r="BY69" s="1327"/>
      <c r="BZ69" s="1327"/>
      <c r="CA69" s="1327"/>
      <c r="CB69" s="1327"/>
      <c r="CC69" s="1327"/>
      <c r="CD69" s="1327"/>
      <c r="CE69" s="1327"/>
      <c r="CF69" s="1327"/>
      <c r="CG69" s="1327"/>
      <c r="CH69" s="1327"/>
      <c r="CI69" s="1327"/>
      <c r="CJ69" s="1327"/>
      <c r="CK69" s="1327"/>
      <c r="CL69" s="1327"/>
      <c r="CM69" s="1327"/>
      <c r="CN69" s="1327"/>
      <c r="CO69" s="1327"/>
      <c r="CP69" s="1327"/>
      <c r="CQ69" s="1327"/>
      <c r="CR69" s="1327"/>
      <c r="CS69" s="1327"/>
      <c r="CT69" s="1327"/>
      <c r="CU69" s="1327"/>
      <c r="CV69" s="1327"/>
      <c r="CW69" s="1327"/>
      <c r="CX69" s="1327"/>
      <c r="CY69" s="1327"/>
      <c r="CZ69" s="1327"/>
      <c r="DA69" s="1327"/>
      <c r="DB69" s="1327"/>
      <c r="DC69" s="1328"/>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602</v>
      </c>
    </row>
    <row r="72" spans="2:107" x14ac:dyDescent="0.15">
      <c r="B72" s="395"/>
      <c r="G72" s="1312"/>
      <c r="H72" s="1312"/>
      <c r="I72" s="1312"/>
      <c r="J72" s="1312"/>
      <c r="K72" s="405"/>
      <c r="L72" s="405"/>
      <c r="M72" s="406"/>
      <c r="N72" s="406"/>
      <c r="AN72" s="1330"/>
      <c r="AO72" s="1331"/>
      <c r="AP72" s="1331"/>
      <c r="AQ72" s="1331"/>
      <c r="AR72" s="1331"/>
      <c r="AS72" s="1331"/>
      <c r="AT72" s="1331"/>
      <c r="AU72" s="1331"/>
      <c r="AV72" s="1331"/>
      <c r="AW72" s="1331"/>
      <c r="AX72" s="1331"/>
      <c r="AY72" s="1331"/>
      <c r="AZ72" s="1331"/>
      <c r="BA72" s="1331"/>
      <c r="BB72" s="1331"/>
      <c r="BC72" s="1331"/>
      <c r="BD72" s="1331"/>
      <c r="BE72" s="1331"/>
      <c r="BF72" s="1331"/>
      <c r="BG72" s="1331"/>
      <c r="BH72" s="1331"/>
      <c r="BI72" s="1331"/>
      <c r="BJ72" s="1331"/>
      <c r="BK72" s="1331"/>
      <c r="BL72" s="1331"/>
      <c r="BM72" s="1331"/>
      <c r="BN72" s="1331"/>
      <c r="BO72" s="1332"/>
      <c r="BP72" s="1318" t="s">
        <v>549</v>
      </c>
      <c r="BQ72" s="1318"/>
      <c r="BR72" s="1318"/>
      <c r="BS72" s="1318"/>
      <c r="BT72" s="1318"/>
      <c r="BU72" s="1318"/>
      <c r="BV72" s="1318"/>
      <c r="BW72" s="1318"/>
      <c r="BX72" s="1318" t="s">
        <v>550</v>
      </c>
      <c r="BY72" s="1318"/>
      <c r="BZ72" s="1318"/>
      <c r="CA72" s="1318"/>
      <c r="CB72" s="1318"/>
      <c r="CC72" s="1318"/>
      <c r="CD72" s="1318"/>
      <c r="CE72" s="1318"/>
      <c r="CF72" s="1318" t="s">
        <v>551</v>
      </c>
      <c r="CG72" s="1318"/>
      <c r="CH72" s="1318"/>
      <c r="CI72" s="1318"/>
      <c r="CJ72" s="1318"/>
      <c r="CK72" s="1318"/>
      <c r="CL72" s="1318"/>
      <c r="CM72" s="1318"/>
      <c r="CN72" s="1318" t="s">
        <v>552</v>
      </c>
      <c r="CO72" s="1318"/>
      <c r="CP72" s="1318"/>
      <c r="CQ72" s="1318"/>
      <c r="CR72" s="1318"/>
      <c r="CS72" s="1318"/>
      <c r="CT72" s="1318"/>
      <c r="CU72" s="1318"/>
      <c r="CV72" s="1318" t="s">
        <v>553</v>
      </c>
      <c r="CW72" s="1318"/>
      <c r="CX72" s="1318"/>
      <c r="CY72" s="1318"/>
      <c r="CZ72" s="1318"/>
      <c r="DA72" s="1318"/>
      <c r="DB72" s="1318"/>
      <c r="DC72" s="1318"/>
    </row>
    <row r="73" spans="2:107" x14ac:dyDescent="0.15">
      <c r="B73" s="395"/>
      <c r="G73" s="1329"/>
      <c r="H73" s="1329"/>
      <c r="I73" s="1329"/>
      <c r="J73" s="1329"/>
      <c r="K73" s="1313"/>
      <c r="L73" s="1313"/>
      <c r="M73" s="1313"/>
      <c r="N73" s="1313"/>
      <c r="AM73" s="404"/>
      <c r="AN73" s="1317" t="s">
        <v>603</v>
      </c>
      <c r="AO73" s="1317"/>
      <c r="AP73" s="1317"/>
      <c r="AQ73" s="1317"/>
      <c r="AR73" s="1317"/>
      <c r="AS73" s="1317"/>
      <c r="AT73" s="1317"/>
      <c r="AU73" s="1317"/>
      <c r="AV73" s="1317"/>
      <c r="AW73" s="1317"/>
      <c r="AX73" s="1317"/>
      <c r="AY73" s="1317"/>
      <c r="AZ73" s="1317"/>
      <c r="BA73" s="1317"/>
      <c r="BB73" s="1317" t="s">
        <v>604</v>
      </c>
      <c r="BC73" s="1317"/>
      <c r="BD73" s="1317"/>
      <c r="BE73" s="1317"/>
      <c r="BF73" s="1317"/>
      <c r="BG73" s="1317"/>
      <c r="BH73" s="1317"/>
      <c r="BI73" s="1317"/>
      <c r="BJ73" s="1317"/>
      <c r="BK73" s="1317"/>
      <c r="BL73" s="1317"/>
      <c r="BM73" s="1317"/>
      <c r="BN73" s="1317"/>
      <c r="BO73" s="1317"/>
      <c r="BP73" s="1314"/>
      <c r="BQ73" s="1314"/>
      <c r="BR73" s="1314"/>
      <c r="BS73" s="1314"/>
      <c r="BT73" s="1314"/>
      <c r="BU73" s="1314"/>
      <c r="BV73" s="1314"/>
      <c r="BW73" s="1314"/>
      <c r="BX73" s="1314"/>
      <c r="BY73" s="1314"/>
      <c r="BZ73" s="1314"/>
      <c r="CA73" s="1314"/>
      <c r="CB73" s="1314"/>
      <c r="CC73" s="1314"/>
      <c r="CD73" s="1314"/>
      <c r="CE73" s="1314"/>
      <c r="CF73" s="1314"/>
      <c r="CG73" s="1314"/>
      <c r="CH73" s="1314"/>
      <c r="CI73" s="1314"/>
      <c r="CJ73" s="1314"/>
      <c r="CK73" s="1314"/>
      <c r="CL73" s="1314"/>
      <c r="CM73" s="1314"/>
      <c r="CN73" s="1314">
        <v>25.3</v>
      </c>
      <c r="CO73" s="1314"/>
      <c r="CP73" s="1314"/>
      <c r="CQ73" s="1314"/>
      <c r="CR73" s="1314"/>
      <c r="CS73" s="1314"/>
      <c r="CT73" s="1314"/>
      <c r="CU73" s="1314"/>
      <c r="CV73" s="1314">
        <v>26.3</v>
      </c>
      <c r="CW73" s="1314"/>
      <c r="CX73" s="1314"/>
      <c r="CY73" s="1314"/>
      <c r="CZ73" s="1314"/>
      <c r="DA73" s="1314"/>
      <c r="DB73" s="1314"/>
      <c r="DC73" s="1314"/>
    </row>
    <row r="74" spans="2:107" x14ac:dyDescent="0.15">
      <c r="B74" s="395"/>
      <c r="G74" s="1329"/>
      <c r="H74" s="1329"/>
      <c r="I74" s="1329"/>
      <c r="J74" s="1329"/>
      <c r="K74" s="1313"/>
      <c r="L74" s="1313"/>
      <c r="M74" s="1313"/>
      <c r="N74" s="1313"/>
      <c r="AM74" s="404"/>
      <c r="AN74" s="1317"/>
      <c r="AO74" s="1317"/>
      <c r="AP74" s="1317"/>
      <c r="AQ74" s="1317"/>
      <c r="AR74" s="1317"/>
      <c r="AS74" s="1317"/>
      <c r="AT74" s="1317"/>
      <c r="AU74" s="1317"/>
      <c r="AV74" s="1317"/>
      <c r="AW74" s="1317"/>
      <c r="AX74" s="1317"/>
      <c r="AY74" s="1317"/>
      <c r="AZ74" s="1317"/>
      <c r="BA74" s="1317"/>
      <c r="BB74" s="1317"/>
      <c r="BC74" s="1317"/>
      <c r="BD74" s="1317"/>
      <c r="BE74" s="1317"/>
      <c r="BF74" s="1317"/>
      <c r="BG74" s="1317"/>
      <c r="BH74" s="1317"/>
      <c r="BI74" s="1317"/>
      <c r="BJ74" s="1317"/>
      <c r="BK74" s="1317"/>
      <c r="BL74" s="1317"/>
      <c r="BM74" s="1317"/>
      <c r="BN74" s="1317"/>
      <c r="BO74" s="1317"/>
      <c r="BP74" s="1314"/>
      <c r="BQ74" s="1314"/>
      <c r="BR74" s="1314"/>
      <c r="BS74" s="1314"/>
      <c r="BT74" s="1314"/>
      <c r="BU74" s="1314"/>
      <c r="BV74" s="1314"/>
      <c r="BW74" s="1314"/>
      <c r="BX74" s="1314"/>
      <c r="BY74" s="1314"/>
      <c r="BZ74" s="1314"/>
      <c r="CA74" s="1314"/>
      <c r="CB74" s="1314"/>
      <c r="CC74" s="1314"/>
      <c r="CD74" s="1314"/>
      <c r="CE74" s="1314"/>
      <c r="CF74" s="1314"/>
      <c r="CG74" s="1314"/>
      <c r="CH74" s="1314"/>
      <c r="CI74" s="1314"/>
      <c r="CJ74" s="1314"/>
      <c r="CK74" s="1314"/>
      <c r="CL74" s="1314"/>
      <c r="CM74" s="1314"/>
      <c r="CN74" s="1314"/>
      <c r="CO74" s="1314"/>
      <c r="CP74" s="1314"/>
      <c r="CQ74" s="1314"/>
      <c r="CR74" s="1314"/>
      <c r="CS74" s="1314"/>
      <c r="CT74" s="1314"/>
      <c r="CU74" s="1314"/>
      <c r="CV74" s="1314"/>
      <c r="CW74" s="1314"/>
      <c r="CX74" s="1314"/>
      <c r="CY74" s="1314"/>
      <c r="CZ74" s="1314"/>
      <c r="DA74" s="1314"/>
      <c r="DB74" s="1314"/>
      <c r="DC74" s="1314"/>
    </row>
    <row r="75" spans="2:107" x14ac:dyDescent="0.15">
      <c r="B75" s="395"/>
      <c r="G75" s="1329"/>
      <c r="H75" s="1329"/>
      <c r="I75" s="1312"/>
      <c r="J75" s="1312"/>
      <c r="K75" s="1319"/>
      <c r="L75" s="1319"/>
      <c r="M75" s="1319"/>
      <c r="N75" s="1319"/>
      <c r="AM75" s="404"/>
      <c r="AN75" s="1317"/>
      <c r="AO75" s="1317"/>
      <c r="AP75" s="1317"/>
      <c r="AQ75" s="1317"/>
      <c r="AR75" s="1317"/>
      <c r="AS75" s="1317"/>
      <c r="AT75" s="1317"/>
      <c r="AU75" s="1317"/>
      <c r="AV75" s="1317"/>
      <c r="AW75" s="1317"/>
      <c r="AX75" s="1317"/>
      <c r="AY75" s="1317"/>
      <c r="AZ75" s="1317"/>
      <c r="BA75" s="1317"/>
      <c r="BB75" s="1317" t="s">
        <v>608</v>
      </c>
      <c r="BC75" s="1317"/>
      <c r="BD75" s="1317"/>
      <c r="BE75" s="1317"/>
      <c r="BF75" s="1317"/>
      <c r="BG75" s="1317"/>
      <c r="BH75" s="1317"/>
      <c r="BI75" s="1317"/>
      <c r="BJ75" s="1317"/>
      <c r="BK75" s="1317"/>
      <c r="BL75" s="1317"/>
      <c r="BM75" s="1317"/>
      <c r="BN75" s="1317"/>
      <c r="BO75" s="1317"/>
      <c r="BP75" s="1314">
        <v>10.5</v>
      </c>
      <c r="BQ75" s="1314"/>
      <c r="BR75" s="1314"/>
      <c r="BS75" s="1314"/>
      <c r="BT75" s="1314"/>
      <c r="BU75" s="1314"/>
      <c r="BV75" s="1314"/>
      <c r="BW75" s="1314"/>
      <c r="BX75" s="1314">
        <v>9.4</v>
      </c>
      <c r="BY75" s="1314"/>
      <c r="BZ75" s="1314"/>
      <c r="CA75" s="1314"/>
      <c r="CB75" s="1314"/>
      <c r="CC75" s="1314"/>
      <c r="CD75" s="1314"/>
      <c r="CE75" s="1314"/>
      <c r="CF75" s="1314">
        <v>7.3</v>
      </c>
      <c r="CG75" s="1314"/>
      <c r="CH75" s="1314"/>
      <c r="CI75" s="1314"/>
      <c r="CJ75" s="1314"/>
      <c r="CK75" s="1314"/>
      <c r="CL75" s="1314"/>
      <c r="CM75" s="1314"/>
      <c r="CN75" s="1314">
        <v>7.2</v>
      </c>
      <c r="CO75" s="1314"/>
      <c r="CP75" s="1314"/>
      <c r="CQ75" s="1314"/>
      <c r="CR75" s="1314"/>
      <c r="CS75" s="1314"/>
      <c r="CT75" s="1314"/>
      <c r="CU75" s="1314"/>
      <c r="CV75" s="1314">
        <v>7.5</v>
      </c>
      <c r="CW75" s="1314"/>
      <c r="CX75" s="1314"/>
      <c r="CY75" s="1314"/>
      <c r="CZ75" s="1314"/>
      <c r="DA75" s="1314"/>
      <c r="DB75" s="1314"/>
      <c r="DC75" s="1314"/>
    </row>
    <row r="76" spans="2:107" x14ac:dyDescent="0.15">
      <c r="B76" s="395"/>
      <c r="G76" s="1329"/>
      <c r="H76" s="1329"/>
      <c r="I76" s="1312"/>
      <c r="J76" s="1312"/>
      <c r="K76" s="1319"/>
      <c r="L76" s="1319"/>
      <c r="M76" s="1319"/>
      <c r="N76" s="1319"/>
      <c r="AM76" s="404"/>
      <c r="AN76" s="1317"/>
      <c r="AO76" s="1317"/>
      <c r="AP76" s="1317"/>
      <c r="AQ76" s="1317"/>
      <c r="AR76" s="1317"/>
      <c r="AS76" s="1317"/>
      <c r="AT76" s="1317"/>
      <c r="AU76" s="1317"/>
      <c r="AV76" s="1317"/>
      <c r="AW76" s="1317"/>
      <c r="AX76" s="1317"/>
      <c r="AY76" s="1317"/>
      <c r="AZ76" s="1317"/>
      <c r="BA76" s="1317"/>
      <c r="BB76" s="1317"/>
      <c r="BC76" s="1317"/>
      <c r="BD76" s="1317"/>
      <c r="BE76" s="1317"/>
      <c r="BF76" s="1317"/>
      <c r="BG76" s="1317"/>
      <c r="BH76" s="1317"/>
      <c r="BI76" s="1317"/>
      <c r="BJ76" s="1317"/>
      <c r="BK76" s="1317"/>
      <c r="BL76" s="1317"/>
      <c r="BM76" s="1317"/>
      <c r="BN76" s="1317"/>
      <c r="BO76" s="1317"/>
      <c r="BP76" s="1314"/>
      <c r="BQ76" s="1314"/>
      <c r="BR76" s="1314"/>
      <c r="BS76" s="1314"/>
      <c r="BT76" s="1314"/>
      <c r="BU76" s="1314"/>
      <c r="BV76" s="1314"/>
      <c r="BW76" s="1314"/>
      <c r="BX76" s="1314"/>
      <c r="BY76" s="1314"/>
      <c r="BZ76" s="1314"/>
      <c r="CA76" s="1314"/>
      <c r="CB76" s="1314"/>
      <c r="CC76" s="1314"/>
      <c r="CD76" s="1314"/>
      <c r="CE76" s="1314"/>
      <c r="CF76" s="1314"/>
      <c r="CG76" s="1314"/>
      <c r="CH76" s="1314"/>
      <c r="CI76" s="1314"/>
      <c r="CJ76" s="1314"/>
      <c r="CK76" s="1314"/>
      <c r="CL76" s="1314"/>
      <c r="CM76" s="1314"/>
      <c r="CN76" s="1314"/>
      <c r="CO76" s="1314"/>
      <c r="CP76" s="1314"/>
      <c r="CQ76" s="1314"/>
      <c r="CR76" s="1314"/>
      <c r="CS76" s="1314"/>
      <c r="CT76" s="1314"/>
      <c r="CU76" s="1314"/>
      <c r="CV76" s="1314"/>
      <c r="CW76" s="1314"/>
      <c r="CX76" s="1314"/>
      <c r="CY76" s="1314"/>
      <c r="CZ76" s="1314"/>
      <c r="DA76" s="1314"/>
      <c r="DB76" s="1314"/>
      <c r="DC76" s="1314"/>
    </row>
    <row r="77" spans="2:107" x14ac:dyDescent="0.15">
      <c r="B77" s="395"/>
      <c r="G77" s="1312"/>
      <c r="H77" s="1312"/>
      <c r="I77" s="1312"/>
      <c r="J77" s="1312"/>
      <c r="K77" s="1313"/>
      <c r="L77" s="1313"/>
      <c r="M77" s="1313"/>
      <c r="N77" s="1313"/>
      <c r="AN77" s="1318" t="s">
        <v>606</v>
      </c>
      <c r="AO77" s="1318"/>
      <c r="AP77" s="1318"/>
      <c r="AQ77" s="1318"/>
      <c r="AR77" s="1318"/>
      <c r="AS77" s="1318"/>
      <c r="AT77" s="1318"/>
      <c r="AU77" s="1318"/>
      <c r="AV77" s="1318"/>
      <c r="AW77" s="1318"/>
      <c r="AX77" s="1318"/>
      <c r="AY77" s="1318"/>
      <c r="AZ77" s="1318"/>
      <c r="BA77" s="1318"/>
      <c r="BB77" s="1317" t="s">
        <v>604</v>
      </c>
      <c r="BC77" s="1317"/>
      <c r="BD77" s="1317"/>
      <c r="BE77" s="1317"/>
      <c r="BF77" s="1317"/>
      <c r="BG77" s="1317"/>
      <c r="BH77" s="1317"/>
      <c r="BI77" s="1317"/>
      <c r="BJ77" s="1317"/>
      <c r="BK77" s="1317"/>
      <c r="BL77" s="1317"/>
      <c r="BM77" s="1317"/>
      <c r="BN77" s="1317"/>
      <c r="BO77" s="1317"/>
      <c r="BP77" s="1314">
        <v>56.8</v>
      </c>
      <c r="BQ77" s="1314"/>
      <c r="BR77" s="1314"/>
      <c r="BS77" s="1314"/>
      <c r="BT77" s="1314"/>
      <c r="BU77" s="1314"/>
      <c r="BV77" s="1314"/>
      <c r="BW77" s="1314"/>
      <c r="BX77" s="1314">
        <v>52.3</v>
      </c>
      <c r="BY77" s="1314"/>
      <c r="BZ77" s="1314"/>
      <c r="CA77" s="1314"/>
      <c r="CB77" s="1314"/>
      <c r="CC77" s="1314"/>
      <c r="CD77" s="1314"/>
      <c r="CE77" s="1314"/>
      <c r="CF77" s="1314">
        <v>55.4</v>
      </c>
      <c r="CG77" s="1314"/>
      <c r="CH77" s="1314"/>
      <c r="CI77" s="1314"/>
      <c r="CJ77" s="1314"/>
      <c r="CK77" s="1314"/>
      <c r="CL77" s="1314"/>
      <c r="CM77" s="1314"/>
      <c r="CN77" s="1314">
        <v>52.7</v>
      </c>
      <c r="CO77" s="1314"/>
      <c r="CP77" s="1314"/>
      <c r="CQ77" s="1314"/>
      <c r="CR77" s="1314"/>
      <c r="CS77" s="1314"/>
      <c r="CT77" s="1314"/>
      <c r="CU77" s="1314"/>
      <c r="CV77" s="1314">
        <v>49.7</v>
      </c>
      <c r="CW77" s="1314"/>
      <c r="CX77" s="1314"/>
      <c r="CY77" s="1314"/>
      <c r="CZ77" s="1314"/>
      <c r="DA77" s="1314"/>
      <c r="DB77" s="1314"/>
      <c r="DC77" s="1314"/>
    </row>
    <row r="78" spans="2:107" x14ac:dyDescent="0.15">
      <c r="B78" s="395"/>
      <c r="G78" s="1312"/>
      <c r="H78" s="1312"/>
      <c r="I78" s="1312"/>
      <c r="J78" s="1312"/>
      <c r="K78" s="1313"/>
      <c r="L78" s="1313"/>
      <c r="M78" s="1313"/>
      <c r="N78" s="1313"/>
      <c r="AN78" s="1318"/>
      <c r="AO78" s="1318"/>
      <c r="AP78" s="1318"/>
      <c r="AQ78" s="1318"/>
      <c r="AR78" s="1318"/>
      <c r="AS78" s="1318"/>
      <c r="AT78" s="1318"/>
      <c r="AU78" s="1318"/>
      <c r="AV78" s="1318"/>
      <c r="AW78" s="1318"/>
      <c r="AX78" s="1318"/>
      <c r="AY78" s="1318"/>
      <c r="AZ78" s="1318"/>
      <c r="BA78" s="1318"/>
      <c r="BB78" s="1317"/>
      <c r="BC78" s="1317"/>
      <c r="BD78" s="1317"/>
      <c r="BE78" s="1317"/>
      <c r="BF78" s="1317"/>
      <c r="BG78" s="1317"/>
      <c r="BH78" s="1317"/>
      <c r="BI78" s="1317"/>
      <c r="BJ78" s="1317"/>
      <c r="BK78" s="1317"/>
      <c r="BL78" s="1317"/>
      <c r="BM78" s="1317"/>
      <c r="BN78" s="1317"/>
      <c r="BO78" s="1317"/>
      <c r="BP78" s="1314"/>
      <c r="BQ78" s="1314"/>
      <c r="BR78" s="1314"/>
      <c r="BS78" s="1314"/>
      <c r="BT78" s="1314"/>
      <c r="BU78" s="1314"/>
      <c r="BV78" s="1314"/>
      <c r="BW78" s="1314"/>
      <c r="BX78" s="1314"/>
      <c r="BY78" s="1314"/>
      <c r="BZ78" s="1314"/>
      <c r="CA78" s="1314"/>
      <c r="CB78" s="1314"/>
      <c r="CC78" s="1314"/>
      <c r="CD78" s="1314"/>
      <c r="CE78" s="1314"/>
      <c r="CF78" s="1314"/>
      <c r="CG78" s="1314"/>
      <c r="CH78" s="1314"/>
      <c r="CI78" s="1314"/>
      <c r="CJ78" s="1314"/>
      <c r="CK78" s="1314"/>
      <c r="CL78" s="1314"/>
      <c r="CM78" s="1314"/>
      <c r="CN78" s="1314"/>
      <c r="CO78" s="1314"/>
      <c r="CP78" s="1314"/>
      <c r="CQ78" s="1314"/>
      <c r="CR78" s="1314"/>
      <c r="CS78" s="1314"/>
      <c r="CT78" s="1314"/>
      <c r="CU78" s="1314"/>
      <c r="CV78" s="1314"/>
      <c r="CW78" s="1314"/>
      <c r="CX78" s="1314"/>
      <c r="CY78" s="1314"/>
      <c r="CZ78" s="1314"/>
      <c r="DA78" s="1314"/>
      <c r="DB78" s="1314"/>
      <c r="DC78" s="1314"/>
    </row>
    <row r="79" spans="2:107" x14ac:dyDescent="0.15">
      <c r="B79" s="395"/>
      <c r="G79" s="1312"/>
      <c r="H79" s="1312"/>
      <c r="I79" s="1315"/>
      <c r="J79" s="1315"/>
      <c r="K79" s="1316"/>
      <c r="L79" s="1316"/>
      <c r="M79" s="1316"/>
      <c r="N79" s="1316"/>
      <c r="AN79" s="1318"/>
      <c r="AO79" s="1318"/>
      <c r="AP79" s="1318"/>
      <c r="AQ79" s="1318"/>
      <c r="AR79" s="1318"/>
      <c r="AS79" s="1318"/>
      <c r="AT79" s="1318"/>
      <c r="AU79" s="1318"/>
      <c r="AV79" s="1318"/>
      <c r="AW79" s="1318"/>
      <c r="AX79" s="1318"/>
      <c r="AY79" s="1318"/>
      <c r="AZ79" s="1318"/>
      <c r="BA79" s="1318"/>
      <c r="BB79" s="1317" t="s">
        <v>608</v>
      </c>
      <c r="BC79" s="1317"/>
      <c r="BD79" s="1317"/>
      <c r="BE79" s="1317"/>
      <c r="BF79" s="1317"/>
      <c r="BG79" s="1317"/>
      <c r="BH79" s="1317"/>
      <c r="BI79" s="1317"/>
      <c r="BJ79" s="1317"/>
      <c r="BK79" s="1317"/>
      <c r="BL79" s="1317"/>
      <c r="BM79" s="1317"/>
      <c r="BN79" s="1317"/>
      <c r="BO79" s="1317"/>
      <c r="BP79" s="1314">
        <v>10.199999999999999</v>
      </c>
      <c r="BQ79" s="1314"/>
      <c r="BR79" s="1314"/>
      <c r="BS79" s="1314"/>
      <c r="BT79" s="1314"/>
      <c r="BU79" s="1314"/>
      <c r="BV79" s="1314"/>
      <c r="BW79" s="1314"/>
      <c r="BX79" s="1314">
        <v>10</v>
      </c>
      <c r="BY79" s="1314"/>
      <c r="BZ79" s="1314"/>
      <c r="CA79" s="1314"/>
      <c r="CB79" s="1314"/>
      <c r="CC79" s="1314"/>
      <c r="CD79" s="1314"/>
      <c r="CE79" s="1314"/>
      <c r="CF79" s="1314">
        <v>9.6999999999999993</v>
      </c>
      <c r="CG79" s="1314"/>
      <c r="CH79" s="1314"/>
      <c r="CI79" s="1314"/>
      <c r="CJ79" s="1314"/>
      <c r="CK79" s="1314"/>
      <c r="CL79" s="1314"/>
      <c r="CM79" s="1314"/>
      <c r="CN79" s="1314">
        <v>9.5</v>
      </c>
      <c r="CO79" s="1314"/>
      <c r="CP79" s="1314"/>
      <c r="CQ79" s="1314"/>
      <c r="CR79" s="1314"/>
      <c r="CS79" s="1314"/>
      <c r="CT79" s="1314"/>
      <c r="CU79" s="1314"/>
      <c r="CV79" s="1314">
        <v>9.1999999999999993</v>
      </c>
      <c r="CW79" s="1314"/>
      <c r="CX79" s="1314"/>
      <c r="CY79" s="1314"/>
      <c r="CZ79" s="1314"/>
      <c r="DA79" s="1314"/>
      <c r="DB79" s="1314"/>
      <c r="DC79" s="1314"/>
    </row>
    <row r="80" spans="2:107" x14ac:dyDescent="0.15">
      <c r="B80" s="395"/>
      <c r="G80" s="1312"/>
      <c r="H80" s="1312"/>
      <c r="I80" s="1315"/>
      <c r="J80" s="1315"/>
      <c r="K80" s="1316"/>
      <c r="L80" s="1316"/>
      <c r="M80" s="1316"/>
      <c r="N80" s="1316"/>
      <c r="AN80" s="1318"/>
      <c r="AO80" s="1318"/>
      <c r="AP80" s="1318"/>
      <c r="AQ80" s="1318"/>
      <c r="AR80" s="1318"/>
      <c r="AS80" s="1318"/>
      <c r="AT80" s="1318"/>
      <c r="AU80" s="1318"/>
      <c r="AV80" s="1318"/>
      <c r="AW80" s="1318"/>
      <c r="AX80" s="1318"/>
      <c r="AY80" s="1318"/>
      <c r="AZ80" s="1318"/>
      <c r="BA80" s="1318"/>
      <c r="BB80" s="1317"/>
      <c r="BC80" s="1317"/>
      <c r="BD80" s="1317"/>
      <c r="BE80" s="1317"/>
      <c r="BF80" s="1317"/>
      <c r="BG80" s="1317"/>
      <c r="BH80" s="1317"/>
      <c r="BI80" s="1317"/>
      <c r="BJ80" s="1317"/>
      <c r="BK80" s="1317"/>
      <c r="BL80" s="1317"/>
      <c r="BM80" s="1317"/>
      <c r="BN80" s="1317"/>
      <c r="BO80" s="1317"/>
      <c r="BP80" s="1314"/>
      <c r="BQ80" s="1314"/>
      <c r="BR80" s="1314"/>
      <c r="BS80" s="1314"/>
      <c r="BT80" s="1314"/>
      <c r="BU80" s="1314"/>
      <c r="BV80" s="1314"/>
      <c r="BW80" s="1314"/>
      <c r="BX80" s="1314"/>
      <c r="BY80" s="1314"/>
      <c r="BZ80" s="1314"/>
      <c r="CA80" s="1314"/>
      <c r="CB80" s="1314"/>
      <c r="CC80" s="1314"/>
      <c r="CD80" s="1314"/>
      <c r="CE80" s="1314"/>
      <c r="CF80" s="1314"/>
      <c r="CG80" s="1314"/>
      <c r="CH80" s="1314"/>
      <c r="CI80" s="1314"/>
      <c r="CJ80" s="1314"/>
      <c r="CK80" s="1314"/>
      <c r="CL80" s="1314"/>
      <c r="CM80" s="1314"/>
      <c r="CN80" s="1314"/>
      <c r="CO80" s="1314"/>
      <c r="CP80" s="1314"/>
      <c r="CQ80" s="1314"/>
      <c r="CR80" s="1314"/>
      <c r="CS80" s="1314"/>
      <c r="CT80" s="1314"/>
      <c r="CU80" s="1314"/>
      <c r="CV80" s="1314"/>
      <c r="CW80" s="1314"/>
      <c r="CX80" s="1314"/>
      <c r="CY80" s="1314"/>
      <c r="CZ80" s="1314"/>
      <c r="DA80" s="1314"/>
      <c r="DB80" s="1314"/>
      <c r="DC80" s="1314"/>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sYfLBcDYHPZhZvxTGRE5VgBT2q+sEAaUn2ZSHCwkg1Eu0sxKA/fSdAQX6hblURhrQuUFtPjoVuOmk6YEVYAp0w==" saltValue="ylVTUpa/xLb0Uoku73JUyQ=="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6" zoomScale="70" zoomScaleNormal="70" zoomScaleSheetLayoutView="70" workbookViewId="0">
      <selection activeCell="AG103" sqref="AG103"/>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495</v>
      </c>
    </row>
  </sheetData>
  <sheetProtection algorithmName="SHA-512" hashValue="SogoG+axCTlOsq/eN8nsZXlVgzRytcxZYCPr0SL9o/VfrPBRkeQvNT7BoVQWIkfwDDnHGkYtqTVGRQK2tobAFw==" saltValue="rdrsSbWbJDfwBSifpbRWN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6" zoomScale="70" zoomScaleNormal="70" zoomScaleSheetLayoutView="55" workbookViewId="0">
      <selection activeCell="C120" sqref="C120"/>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495</v>
      </c>
    </row>
  </sheetData>
  <sheetProtection algorithmName="SHA-512" hashValue="vXuIXSqGOYNMh0z9x74rQGUS3pbOe87PVtrlxsSyZD68tQvs3Bkwl8b5AI0EoyvHuzajFNLZJloK2ED8lTXSYQ==" saltValue="WKre9WlhrJ/F07lVZPQO+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546</v>
      </c>
      <c r="G2" s="157"/>
      <c r="H2" s="158"/>
    </row>
    <row r="3" spans="1:8" x14ac:dyDescent="0.15">
      <c r="A3" s="154" t="s">
        <v>539</v>
      </c>
      <c r="B3" s="159"/>
      <c r="C3" s="160"/>
      <c r="D3" s="161">
        <v>75089</v>
      </c>
      <c r="E3" s="162"/>
      <c r="F3" s="163">
        <v>81768</v>
      </c>
      <c r="G3" s="164"/>
      <c r="H3" s="165"/>
    </row>
    <row r="4" spans="1:8" x14ac:dyDescent="0.15">
      <c r="A4" s="166"/>
      <c r="B4" s="167"/>
      <c r="C4" s="168"/>
      <c r="D4" s="169">
        <v>48839</v>
      </c>
      <c r="E4" s="170"/>
      <c r="F4" s="171">
        <v>37917</v>
      </c>
      <c r="G4" s="172"/>
      <c r="H4" s="173"/>
    </row>
    <row r="5" spans="1:8" x14ac:dyDescent="0.15">
      <c r="A5" s="154" t="s">
        <v>541</v>
      </c>
      <c r="B5" s="159"/>
      <c r="C5" s="160"/>
      <c r="D5" s="161">
        <v>139319</v>
      </c>
      <c r="E5" s="162"/>
      <c r="F5" s="163">
        <v>65876</v>
      </c>
      <c r="G5" s="164"/>
      <c r="H5" s="165"/>
    </row>
    <row r="6" spans="1:8" x14ac:dyDescent="0.15">
      <c r="A6" s="166"/>
      <c r="B6" s="167"/>
      <c r="C6" s="168"/>
      <c r="D6" s="169">
        <v>105792</v>
      </c>
      <c r="E6" s="170"/>
      <c r="F6" s="171">
        <v>36484</v>
      </c>
      <c r="G6" s="172"/>
      <c r="H6" s="173"/>
    </row>
    <row r="7" spans="1:8" x14ac:dyDescent="0.15">
      <c r="A7" s="154" t="s">
        <v>542</v>
      </c>
      <c r="B7" s="159"/>
      <c r="C7" s="160"/>
      <c r="D7" s="161">
        <v>110454</v>
      </c>
      <c r="E7" s="162"/>
      <c r="F7" s="163">
        <v>68468</v>
      </c>
      <c r="G7" s="164"/>
      <c r="H7" s="165"/>
    </row>
    <row r="8" spans="1:8" x14ac:dyDescent="0.15">
      <c r="A8" s="166"/>
      <c r="B8" s="167"/>
      <c r="C8" s="168"/>
      <c r="D8" s="169">
        <v>94419</v>
      </c>
      <c r="E8" s="170"/>
      <c r="F8" s="171">
        <v>34140</v>
      </c>
      <c r="G8" s="172"/>
      <c r="H8" s="173"/>
    </row>
    <row r="9" spans="1:8" x14ac:dyDescent="0.15">
      <c r="A9" s="154" t="s">
        <v>543</v>
      </c>
      <c r="B9" s="159"/>
      <c r="C9" s="160"/>
      <c r="D9" s="161">
        <v>229281</v>
      </c>
      <c r="E9" s="162"/>
      <c r="F9" s="163">
        <v>69729</v>
      </c>
      <c r="G9" s="164"/>
      <c r="H9" s="165"/>
    </row>
    <row r="10" spans="1:8" x14ac:dyDescent="0.15">
      <c r="A10" s="166"/>
      <c r="B10" s="167"/>
      <c r="C10" s="168"/>
      <c r="D10" s="169">
        <v>216662</v>
      </c>
      <c r="E10" s="170"/>
      <c r="F10" s="171">
        <v>38908</v>
      </c>
      <c r="G10" s="172"/>
      <c r="H10" s="173"/>
    </row>
    <row r="11" spans="1:8" x14ac:dyDescent="0.15">
      <c r="A11" s="154" t="s">
        <v>544</v>
      </c>
      <c r="B11" s="159"/>
      <c r="C11" s="160"/>
      <c r="D11" s="161">
        <v>36549</v>
      </c>
      <c r="E11" s="162"/>
      <c r="F11" s="163">
        <v>74581</v>
      </c>
      <c r="G11" s="164"/>
      <c r="H11" s="165"/>
    </row>
    <row r="12" spans="1:8" x14ac:dyDescent="0.15">
      <c r="A12" s="166"/>
      <c r="B12" s="167"/>
      <c r="C12" s="174"/>
      <c r="D12" s="169">
        <v>29749</v>
      </c>
      <c r="E12" s="170"/>
      <c r="F12" s="171">
        <v>41563</v>
      </c>
      <c r="G12" s="172"/>
      <c r="H12" s="173"/>
    </row>
    <row r="13" spans="1:8" x14ac:dyDescent="0.15">
      <c r="A13" s="154"/>
      <c r="B13" s="159"/>
      <c r="C13" s="175"/>
      <c r="D13" s="176">
        <v>118138</v>
      </c>
      <c r="E13" s="177"/>
      <c r="F13" s="178">
        <v>72084</v>
      </c>
      <c r="G13" s="179"/>
      <c r="H13" s="165"/>
    </row>
    <row r="14" spans="1:8" x14ac:dyDescent="0.15">
      <c r="A14" s="166"/>
      <c r="B14" s="167"/>
      <c r="C14" s="168"/>
      <c r="D14" s="169">
        <v>99092</v>
      </c>
      <c r="E14" s="170"/>
      <c r="F14" s="171">
        <v>37802</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0.96</v>
      </c>
      <c r="C19" s="180">
        <f>ROUND(VALUE(SUBSTITUTE(実質収支比率等に係る経年分析!G$48,"▲","-")),2)</f>
        <v>4.45</v>
      </c>
      <c r="D19" s="180">
        <f>ROUND(VALUE(SUBSTITUTE(実質収支比率等に係る経年分析!H$48,"▲","-")),2)</f>
        <v>8.73</v>
      </c>
      <c r="E19" s="180">
        <f>ROUND(VALUE(SUBSTITUTE(実質収支比率等に係る経年分析!I$48,"▲","-")),2)</f>
        <v>12.49</v>
      </c>
      <c r="F19" s="180">
        <f>ROUND(VALUE(SUBSTITUTE(実質収支比率等に係る経年分析!J$48,"▲","-")),2)</f>
        <v>12.99</v>
      </c>
    </row>
    <row r="20" spans="1:11" x14ac:dyDescent="0.15">
      <c r="A20" s="180" t="s">
        <v>55</v>
      </c>
      <c r="B20" s="180">
        <f>ROUND(VALUE(SUBSTITUTE(実質収支比率等に係る経年分析!F$47,"▲","-")),2)</f>
        <v>43.43</v>
      </c>
      <c r="C20" s="180">
        <f>ROUND(VALUE(SUBSTITUTE(実質収支比率等に係る経年分析!G$47,"▲","-")),2)</f>
        <v>43.54</v>
      </c>
      <c r="D20" s="180">
        <f>ROUND(VALUE(SUBSTITUTE(実質収支比率等に係る経年分析!H$47,"▲","-")),2)</f>
        <v>37.29</v>
      </c>
      <c r="E20" s="180">
        <f>ROUND(VALUE(SUBSTITUTE(実質収支比率等に係る経年分析!I$47,"▲","-")),2)</f>
        <v>38.729999999999997</v>
      </c>
      <c r="F20" s="180">
        <f>ROUND(VALUE(SUBSTITUTE(実質収支比率等に係る経年分析!J$47,"▲","-")),2)</f>
        <v>35.64</v>
      </c>
    </row>
    <row r="21" spans="1:11" x14ac:dyDescent="0.15">
      <c r="A21" s="180" t="s">
        <v>56</v>
      </c>
      <c r="B21" s="180">
        <f>IF(ISNUMBER(VALUE(SUBSTITUTE(実質収支比率等に係る経年分析!F$49,"▲","-"))),ROUND(VALUE(SUBSTITUTE(実質収支比率等に係る経年分析!F$49,"▲","-")),2),NA())</f>
        <v>-9.06</v>
      </c>
      <c r="C21" s="180">
        <f>IF(ISNUMBER(VALUE(SUBSTITUTE(実質収支比率等に係る経年分析!G$49,"▲","-"))),ROUND(VALUE(SUBSTITUTE(実質収支比率等に係る経年分析!G$49,"▲","-")),2),NA())</f>
        <v>-0.81</v>
      </c>
      <c r="D21" s="180">
        <f>IF(ISNUMBER(VALUE(SUBSTITUTE(実質収支比率等に係る経年分析!H$49,"▲","-"))),ROUND(VALUE(SUBSTITUTE(実質収支比率等に係る経年分析!H$49,"▲","-")),2),NA())</f>
        <v>-1.49</v>
      </c>
      <c r="E21" s="180">
        <f>IF(ISNUMBER(VALUE(SUBSTITUTE(実質収支比率等に係る経年分析!I$49,"▲","-"))),ROUND(VALUE(SUBSTITUTE(実質収支比率等に係る経年分析!I$49,"▲","-")),2),NA())</f>
        <v>3.99</v>
      </c>
      <c r="F21" s="180">
        <f>IF(ISNUMBER(VALUE(SUBSTITUTE(実質収支比率等に係る経年分析!J$49,"▲","-"))),ROUND(VALUE(SUBSTITUTE(実質収支比率等に係る経年分析!J$49,"▲","-")),2),NA())</f>
        <v>-1.47</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0.6</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0.74</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1.1499999999999999</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1.68</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0.03</v>
      </c>
    </row>
    <row r="32" spans="1:11" x14ac:dyDescent="0.15">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1.92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2.2599999999999998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2.34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1.75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0.55000000000000004</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0.78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1.71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2.13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2.73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2.31</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#VALUE!</v>
      </c>
      <c r="I34" s="181" t="e">
        <f>IF(ROUND(VALUE(SUBSTITUTE(連結実質赤字比率に係る赤字・黒字の構成分析!I$36,"▲", "-")), 2) &gt;= 0, ABS(ROUND(VALUE(SUBSTITUTE(連結実質赤字比率に係る赤字・黒字の構成分析!I$36,"▲", "-")), 2)), NA())</f>
        <v>#VALUE!</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6</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0.95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4.4400000000000004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8.73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12.48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12.99</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15.33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17.09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17.239999999999998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18.43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18.72</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3257</v>
      </c>
      <c r="E42" s="182"/>
      <c r="F42" s="182"/>
      <c r="G42" s="182">
        <f>'実質公債費比率（分子）の構造'!L$52</f>
        <v>2473</v>
      </c>
      <c r="H42" s="182"/>
      <c r="I42" s="182"/>
      <c r="J42" s="182">
        <f>'実質公債費比率（分子）の構造'!M$52</f>
        <v>2452</v>
      </c>
      <c r="K42" s="182"/>
      <c r="L42" s="182"/>
      <c r="M42" s="182">
        <f>'実質公債費比率（分子）の構造'!N$52</f>
        <v>2282</v>
      </c>
      <c r="N42" s="182"/>
      <c r="O42" s="182"/>
      <c r="P42" s="182">
        <f>'実質公債費比率（分子）の構造'!O$52</f>
        <v>2285</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0</v>
      </c>
      <c r="C44" s="182"/>
      <c r="D44" s="182"/>
      <c r="E44" s="182">
        <f>'実質公債費比率（分子）の構造'!L$50</f>
        <v>0</v>
      </c>
      <c r="F44" s="182"/>
      <c r="G44" s="182"/>
      <c r="H44" s="182">
        <f>'実質公債費比率（分子）の構造'!M$50</f>
        <v>0</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110</v>
      </c>
      <c r="C45" s="182"/>
      <c r="D45" s="182"/>
      <c r="E45" s="182">
        <f>'実質公債費比率（分子）の構造'!L$49</f>
        <v>96</v>
      </c>
      <c r="F45" s="182"/>
      <c r="G45" s="182"/>
      <c r="H45" s="182">
        <f>'実質公債費比率（分子）の構造'!M$49</f>
        <v>67</v>
      </c>
      <c r="I45" s="182"/>
      <c r="J45" s="182"/>
      <c r="K45" s="182">
        <f>'実質公債費比率（分子）の構造'!N$49</f>
        <v>35</v>
      </c>
      <c r="L45" s="182"/>
      <c r="M45" s="182"/>
      <c r="N45" s="182">
        <f>'実質公債費比率（分子）の構造'!O$49</f>
        <v>3</v>
      </c>
      <c r="O45" s="182"/>
      <c r="P45" s="182"/>
    </row>
    <row r="46" spans="1:16" x14ac:dyDescent="0.15">
      <c r="A46" s="182" t="s">
        <v>67</v>
      </c>
      <c r="B46" s="182">
        <f>'実質公債費比率（分子）の構造'!K$48</f>
        <v>1016</v>
      </c>
      <c r="C46" s="182"/>
      <c r="D46" s="182"/>
      <c r="E46" s="182">
        <f>'実質公債費比率（分子）の構造'!L$48</f>
        <v>1018</v>
      </c>
      <c r="F46" s="182"/>
      <c r="G46" s="182"/>
      <c r="H46" s="182">
        <f>'実質公債費比率（分子）の構造'!M$48</f>
        <v>1020</v>
      </c>
      <c r="I46" s="182"/>
      <c r="J46" s="182"/>
      <c r="K46" s="182">
        <f>'実質公債費比率（分子）の構造'!N$48</f>
        <v>985</v>
      </c>
      <c r="L46" s="182"/>
      <c r="M46" s="182"/>
      <c r="N46" s="182">
        <f>'実質公債費比率（分子）の構造'!O$48</f>
        <v>719</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3115</v>
      </c>
      <c r="C49" s="182"/>
      <c r="D49" s="182"/>
      <c r="E49" s="182">
        <f>'実質公債費比率（分子）の構造'!L$45</f>
        <v>2057</v>
      </c>
      <c r="F49" s="182"/>
      <c r="G49" s="182"/>
      <c r="H49" s="182">
        <f>'実質公債費比率（分子）の構造'!M$45</f>
        <v>2120</v>
      </c>
      <c r="I49" s="182"/>
      <c r="J49" s="182"/>
      <c r="K49" s="182">
        <f>'実質公債費比率（分子）の構造'!N$45</f>
        <v>2163</v>
      </c>
      <c r="L49" s="182"/>
      <c r="M49" s="182"/>
      <c r="N49" s="182">
        <f>'実質公債費比率（分子）の構造'!O$45</f>
        <v>2379</v>
      </c>
      <c r="O49" s="182"/>
      <c r="P49" s="182"/>
    </row>
    <row r="50" spans="1:16" x14ac:dyDescent="0.15">
      <c r="A50" s="182" t="s">
        <v>71</v>
      </c>
      <c r="B50" s="182" t="e">
        <f>NA()</f>
        <v>#N/A</v>
      </c>
      <c r="C50" s="182">
        <f>IF(ISNUMBER('実質公債費比率（分子）の構造'!K$53),'実質公債費比率（分子）の構造'!K$53,NA())</f>
        <v>984</v>
      </c>
      <c r="D50" s="182" t="e">
        <f>NA()</f>
        <v>#N/A</v>
      </c>
      <c r="E50" s="182" t="e">
        <f>NA()</f>
        <v>#N/A</v>
      </c>
      <c r="F50" s="182">
        <f>IF(ISNUMBER('実質公債費比率（分子）の構造'!L$53),'実質公債費比率（分子）の構造'!L$53,NA())</f>
        <v>698</v>
      </c>
      <c r="G50" s="182" t="e">
        <f>NA()</f>
        <v>#N/A</v>
      </c>
      <c r="H50" s="182" t="e">
        <f>NA()</f>
        <v>#N/A</v>
      </c>
      <c r="I50" s="182">
        <f>IF(ISNUMBER('実質公債費比率（分子）の構造'!M$53),'実質公債費比率（分子）の構造'!M$53,NA())</f>
        <v>755</v>
      </c>
      <c r="J50" s="182" t="e">
        <f>NA()</f>
        <v>#N/A</v>
      </c>
      <c r="K50" s="182" t="e">
        <f>NA()</f>
        <v>#N/A</v>
      </c>
      <c r="L50" s="182">
        <f>IF(ISNUMBER('実質公債費比率（分子）の構造'!N$53),'実質公債費比率（分子）の構造'!N$53,NA())</f>
        <v>901</v>
      </c>
      <c r="M50" s="182" t="e">
        <f>NA()</f>
        <v>#N/A</v>
      </c>
      <c r="N50" s="182" t="e">
        <f>NA()</f>
        <v>#N/A</v>
      </c>
      <c r="O50" s="182">
        <f>IF(ISNUMBER('実質公債費比率（分子）の構造'!O$53),'実質公債費比率（分子）の構造'!O$53,NA())</f>
        <v>816</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24282</v>
      </c>
      <c r="E56" s="181"/>
      <c r="F56" s="181"/>
      <c r="G56" s="181">
        <f>'将来負担比率（分子）の構造'!J$52</f>
        <v>24310</v>
      </c>
      <c r="H56" s="181"/>
      <c r="I56" s="181"/>
      <c r="J56" s="181">
        <f>'将来負担比率（分子）の構造'!K$52</f>
        <v>24710</v>
      </c>
      <c r="K56" s="181"/>
      <c r="L56" s="181"/>
      <c r="M56" s="181">
        <f>'将来負担比率（分子）の構造'!L$52</f>
        <v>28643</v>
      </c>
      <c r="N56" s="181"/>
      <c r="O56" s="181"/>
      <c r="P56" s="181">
        <f>'将来負担比率（分子）の構造'!M$52</f>
        <v>28018</v>
      </c>
    </row>
    <row r="57" spans="1:16" x14ac:dyDescent="0.15">
      <c r="A57" s="181" t="s">
        <v>42</v>
      </c>
      <c r="B57" s="181"/>
      <c r="C57" s="181"/>
      <c r="D57" s="181">
        <f>'将来負担比率（分子）の構造'!I$51</f>
        <v>803</v>
      </c>
      <c r="E57" s="181"/>
      <c r="F57" s="181"/>
      <c r="G57" s="181">
        <f>'将来負担比率（分子）の構造'!J$51</f>
        <v>2</v>
      </c>
      <c r="H57" s="181"/>
      <c r="I57" s="181"/>
      <c r="J57" s="181">
        <f>'将来負担比率（分子）の構造'!K$51</f>
        <v>1</v>
      </c>
      <c r="K57" s="181"/>
      <c r="L57" s="181"/>
      <c r="M57" s="181">
        <f>'将来負担比率（分子）の構造'!L$51</f>
        <v>1</v>
      </c>
      <c r="N57" s="181"/>
      <c r="O57" s="181"/>
      <c r="P57" s="181">
        <f>'将来負担比率（分子）の構造'!M$51</f>
        <v>0</v>
      </c>
    </row>
    <row r="58" spans="1:16" x14ac:dyDescent="0.15">
      <c r="A58" s="181" t="s">
        <v>41</v>
      </c>
      <c r="B58" s="181"/>
      <c r="C58" s="181"/>
      <c r="D58" s="181">
        <f>'将来負担比率（分子）の構造'!I$50</f>
        <v>12980</v>
      </c>
      <c r="E58" s="181"/>
      <c r="F58" s="181"/>
      <c r="G58" s="181">
        <f>'将来負担比率（分子）の構造'!J$50</f>
        <v>13138</v>
      </c>
      <c r="H58" s="181"/>
      <c r="I58" s="181"/>
      <c r="J58" s="181">
        <f>'将来負担比率（分子）の構造'!K$50</f>
        <v>11276</v>
      </c>
      <c r="K58" s="181"/>
      <c r="L58" s="181"/>
      <c r="M58" s="181">
        <f>'将来負担比率（分子）の構造'!L$50</f>
        <v>10471</v>
      </c>
      <c r="N58" s="181"/>
      <c r="O58" s="181"/>
      <c r="P58" s="181">
        <f>'将来負担比率（分子）の構造'!M$50</f>
        <v>8707</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1841</v>
      </c>
      <c r="C62" s="181"/>
      <c r="D62" s="181"/>
      <c r="E62" s="181">
        <f>'将来負担比率（分子）の構造'!J$45</f>
        <v>1806</v>
      </c>
      <c r="F62" s="181"/>
      <c r="G62" s="181"/>
      <c r="H62" s="181">
        <f>'将来負担比率（分子）の構造'!K$45</f>
        <v>1814</v>
      </c>
      <c r="I62" s="181"/>
      <c r="J62" s="181"/>
      <c r="K62" s="181">
        <f>'将来負担比率（分子）の構造'!L$45</f>
        <v>1710</v>
      </c>
      <c r="L62" s="181"/>
      <c r="M62" s="181"/>
      <c r="N62" s="181">
        <f>'将来負担比率（分子）の構造'!M$45</f>
        <v>1689</v>
      </c>
      <c r="O62" s="181"/>
      <c r="P62" s="181"/>
    </row>
    <row r="63" spans="1:16" x14ac:dyDescent="0.15">
      <c r="A63" s="181" t="s">
        <v>34</v>
      </c>
      <c r="B63" s="181">
        <f>'将来負担比率（分子）の構造'!I$44</f>
        <v>320</v>
      </c>
      <c r="C63" s="181"/>
      <c r="D63" s="181"/>
      <c r="E63" s="181">
        <f>'将来負担比率（分子）の構造'!J$44</f>
        <v>220</v>
      </c>
      <c r="F63" s="181"/>
      <c r="G63" s="181"/>
      <c r="H63" s="181">
        <f>'将来負担比率（分子）の構造'!K$44</f>
        <v>134</v>
      </c>
      <c r="I63" s="181"/>
      <c r="J63" s="181"/>
      <c r="K63" s="181">
        <f>'将来負担比率（分子）の構造'!L$44</f>
        <v>86</v>
      </c>
      <c r="L63" s="181"/>
      <c r="M63" s="181"/>
      <c r="N63" s="181">
        <f>'将来負担比率（分子）の構造'!M$44</f>
        <v>63</v>
      </c>
      <c r="O63" s="181"/>
      <c r="P63" s="181"/>
    </row>
    <row r="64" spans="1:16" x14ac:dyDescent="0.15">
      <c r="A64" s="181" t="s">
        <v>33</v>
      </c>
      <c r="B64" s="181">
        <f>'将来負担比率（分子）の構造'!I$43</f>
        <v>10961</v>
      </c>
      <c r="C64" s="181"/>
      <c r="D64" s="181"/>
      <c r="E64" s="181">
        <f>'将来負担比率（分子）の構造'!J$43</f>
        <v>10350</v>
      </c>
      <c r="F64" s="181"/>
      <c r="G64" s="181"/>
      <c r="H64" s="181">
        <f>'将来負担比率（分子）の構造'!K$43</f>
        <v>9520</v>
      </c>
      <c r="I64" s="181"/>
      <c r="J64" s="181"/>
      <c r="K64" s="181">
        <f>'将来負担比率（分子）の構造'!L$43</f>
        <v>8884</v>
      </c>
      <c r="L64" s="181"/>
      <c r="M64" s="181"/>
      <c r="N64" s="181">
        <f>'将来負担比率（分子）の構造'!M$43</f>
        <v>7396</v>
      </c>
      <c r="O64" s="181"/>
      <c r="P64" s="181"/>
    </row>
    <row r="65" spans="1:16" x14ac:dyDescent="0.15">
      <c r="A65" s="181" t="s">
        <v>32</v>
      </c>
      <c r="B65" s="181">
        <f>'将来負担比率（分子）の構造'!I$42</f>
        <v>1905</v>
      </c>
      <c r="C65" s="181"/>
      <c r="D65" s="181"/>
      <c r="E65" s="181">
        <f>'将来負担比率（分子）の構造'!J$42</f>
        <v>1192</v>
      </c>
      <c r="F65" s="181"/>
      <c r="G65" s="181"/>
      <c r="H65" s="181">
        <f>'将来負担比率（分子）の構造'!K$42</f>
        <v>235</v>
      </c>
      <c r="I65" s="181"/>
      <c r="J65" s="181"/>
      <c r="K65" s="181">
        <f>'将来負担比率（分子）の構造'!L$42</f>
        <v>272</v>
      </c>
      <c r="L65" s="181"/>
      <c r="M65" s="181"/>
      <c r="N65" s="181">
        <f>'将来負担比率（分子）の構造'!M$42</f>
        <v>198</v>
      </c>
      <c r="O65" s="181"/>
      <c r="P65" s="181"/>
    </row>
    <row r="66" spans="1:16" x14ac:dyDescent="0.15">
      <c r="A66" s="181" t="s">
        <v>31</v>
      </c>
      <c r="B66" s="181">
        <f>'将来負担比率（分子）の構造'!I$41</f>
        <v>19004</v>
      </c>
      <c r="C66" s="181"/>
      <c r="D66" s="181"/>
      <c r="E66" s="181">
        <f>'将来負担比率（分子）の構造'!J$41</f>
        <v>21698</v>
      </c>
      <c r="F66" s="181"/>
      <c r="G66" s="181"/>
      <c r="H66" s="181">
        <f>'将来負担比率（分子）の構造'!K$41</f>
        <v>23731</v>
      </c>
      <c r="I66" s="181"/>
      <c r="J66" s="181"/>
      <c r="K66" s="181">
        <f>'将来負担比率（分子）の構造'!L$41</f>
        <v>30904</v>
      </c>
      <c r="L66" s="181"/>
      <c r="M66" s="181"/>
      <c r="N66" s="181">
        <f>'将来負担比率（分子）の構造'!M$41</f>
        <v>30305</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2742</v>
      </c>
      <c r="M67" s="181" t="e">
        <f>NA()</f>
        <v>#N/A</v>
      </c>
      <c r="N67" s="181" t="e">
        <f>NA()</f>
        <v>#N/A</v>
      </c>
      <c r="O67" s="181">
        <f>IF(ISNUMBER('将来負担比率（分子）の構造'!M$53), IF('将来負担比率（分子）の構造'!M$53 &lt; 0, 0, '将来負担比率（分子）の構造'!M$53), NA())</f>
        <v>2926</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5012</v>
      </c>
      <c r="C72" s="185">
        <f>基金残高に係る経年分析!G55</f>
        <v>5073</v>
      </c>
      <c r="D72" s="185">
        <f>基金残高に係る経年分析!H55</f>
        <v>4772</v>
      </c>
    </row>
    <row r="73" spans="1:16" x14ac:dyDescent="0.15">
      <c r="A73" s="184" t="s">
        <v>78</v>
      </c>
      <c r="B73" s="185">
        <f>基金残高に係る経年分析!F56</f>
        <v>2949</v>
      </c>
      <c r="C73" s="185">
        <f>基金残高に係る経年分析!G56</f>
        <v>2322</v>
      </c>
      <c r="D73" s="185">
        <f>基金残高に係る経年分析!H56</f>
        <v>1639</v>
      </c>
    </row>
    <row r="74" spans="1:16" x14ac:dyDescent="0.15">
      <c r="A74" s="184" t="s">
        <v>79</v>
      </c>
      <c r="B74" s="185">
        <f>基金残高に係る経年分析!F57</f>
        <v>5919</v>
      </c>
      <c r="C74" s="185">
        <f>基金残高に係る経年分析!G57</f>
        <v>5608</v>
      </c>
      <c r="D74" s="185">
        <f>基金残高に係る経年分析!H57</f>
        <v>4749</v>
      </c>
    </row>
  </sheetData>
  <sheetProtection algorithmName="SHA-512" hashValue="3LNNCOxT8hEiFfba2O5ZN5Fw7j64tPLUL76i6+pTZ4WXbjQ26ab4RFi631KLyzpj8v2lcJmRv99ciyfCin348Q==" saltValue="DDAxYkAVFOQCDBD3U+LFx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2021-10-05T08:48:18Z</cp:lastPrinted>
  <dcterms:created xsi:type="dcterms:W3CDTF">2021-02-05T03:06:55Z</dcterms:created>
  <dcterms:modified xsi:type="dcterms:W3CDTF">2021-10-08T04:55:07Z</dcterms:modified>
  <cp:category/>
</cp:coreProperties>
</file>