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20490" windowHeight="7245" tabRatio="8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<sst xmlns="http://schemas.openxmlformats.org/spreadsheetml/2006/main" count="1127" uniqueCount="630">
  <si>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</si>
  <si>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</si>
  <si>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</si>
  <si>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</si>
  <si>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</si>
  <si>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</si>
  <si>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</si>
  <si>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</si>
  <si>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</si>
  <si>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</si>
  <si>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</si>
  <si>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</si>
  <si>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</si>
  <si>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</si>
  <si>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</si>
  <si>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</si>
  <si>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</si>
  <si>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</si>
  <si>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</si>
  <si>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</si>
  <si>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</si>
  <si>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</si>
  <si>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</si>
  <si>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</si>
  <si>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</si>
  <si>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</si>
  <si>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</si>
  <si>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</si>
  <si>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</si>
  <si>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</si>
  <si>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</si>
  <si>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</si>
  <si>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</si>
  <si>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</si>
  <si>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</si>
  <si>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</si>
  <si>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</si>
  <si>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</si>
  <si>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</si>
  <si>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</si>
  <si>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</si>
  <si>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</si>
  <si>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</si>
  <si>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</si>
  <si>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</si>
  <si>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</si>
  <si>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</si>
  <si>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</si>
  <si>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</si>
  <si>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</si>
  <si>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</si>
  <si>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</si>
  <si>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</si>
  <si>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</si>
  <si>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</si>
  <si>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</si>
  <si>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</si>
  <si>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</si>
  <si>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</si>
  <si>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</si>
  <si>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</si>
  <si>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</si>
  <si>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</si>
  <si>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</si>
  <si>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</si>
  <si>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</si>
  <si>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</si>
  <si>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</si>
  <si>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</si>
  <si>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</si>
  <si>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</si>
  <si>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</si>
  <si>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</si>
  <si>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</si>
  <si>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</si>
  <si>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</si>
  <si>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</si>
  <si>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</si>
  <si>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</si>
  <si>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</si>
  <si>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</si>
  <si>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</si>
  <si>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</si>
  <si>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</si>
  <si>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</si>
  <si>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</si>
  <si>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</si>
  <si>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</si>
  <si>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</si>
  <si>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</si>
  <si>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</si>
  <si>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</si>
  <si>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</si>
  <si>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</si>
  <si>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</si>
  <si>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</si>
  <si>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</si>
  <si>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</si>
  <si>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</si>
  <si>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</si>
  <si>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</si>
  <si>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</si>
  <si>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</si>
  <si>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</si>
  <si>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</si>
  <si>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</si>
  <si>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</si>
  <si>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</si>
  <si>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</si>
  <si>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</si>
  <si>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</si>
  <si>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</si>
  <si>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</si>
  <si>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</si>
  <si>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</si>
  <si>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</si>
  <si>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</si>
  <si>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</si>
  <si>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</si>
  <si>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</si>
  <si>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</si>
  <si>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</si>
  <si>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</si>
  <si>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</si>
  <si>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</si>
  <si>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</si>
  <si>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</si>
  <si>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</si>
  <si>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</si>
  <si>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</si>
  <si>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</si>
  <si>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</si>
  <si>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</si>
  <si>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</si>
  <si>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</si>
  <si>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</si>
  <si>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</si>
  <si>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</si>
  <si>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</si>
  <si>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</si>
  <si>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</si>
  <si>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</si>
  <si>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</si>
  <si>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</si>
  <si>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</si>
  <si>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</si>
  <si>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</si>
  <si>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</si>
  <si>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</si>
  <si>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</si>
  <si>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</si>
  <si>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</si>
  <si>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</si>
  <si>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</si>
  <si>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</si>
  <si>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</si>
  <si>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</si>
  <si>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</si>
  <si>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</si>
  <si>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</si>
  <si>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</si>
  <si>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</si>
  <si>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</si>
  <si>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</si>
  <si>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</si>
  <si>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</si>
  <si>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</si>
  <si>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</si>
  <si>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</si>
  <si>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</si>
  <si>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</si>
  <si>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</si>
  <si>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</si>
  <si>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</si>
  <si>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</si>
  <si>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</si>
  <si>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</si>
  <si>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</si>
  <si>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</si>
  <si>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</si>
  <si>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</si>
  <si>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</si>
  <si>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</si>
  <si>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</si>
  <si>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</si>
  <si>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</si>
  <si>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</si>
  <si>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</si>
  <si>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</si>
  <si>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</si>
  <si>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</si>
  <si>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</si>
  <si>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</si>
  <si>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</si>
  <si>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</si>
  <si>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</si>
  <si>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</si>
  <si>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</si>
  <si>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</si>
  <si>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</si>
  <si>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</si>
  <si>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</si>
  <si>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</si>
  <si>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</si>
  <si>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</si>
  <si>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</si>
  <si>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</si>
  <si>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</si>
  <si>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</si>
  <si>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</si>
  <si>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</si>
  <si>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</si>
  <si>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</si>
  <si>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</si>
  <si>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三重県伊賀市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</si>
  <si>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</si>
  <si>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</si>
  <si>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</si>
  <si>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</si>
  <si>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</si>
  <si>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</si>
  <si>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</si>
  <si>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</si>
  <si>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</si>
  <si>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</si>
  <si>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</si>
  <si>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</si>
  <si>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</si>
  <si>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</si>
  <si>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</si>
  <si>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</si>
  <si>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</si>
  <si>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</si>
  <si>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</si>
  <si>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</si>
  <si>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</si>
  <si>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</si>
  <si>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</si>
  <si>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</si>
  <si>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</si>
  <si>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</si>
  <si>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</si>
  <si>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</si>
  <si>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</si>
  <si>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</si>
  <si>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</si>
  <si>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</si>
  <si>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</si>
  <si>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</si>
  <si>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</si>
  <si>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</si>
  <si>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</si>
  <si>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</si>
  <si>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</si>
  <si>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</si>
  <si>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</si>
  <si>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</si>
  <si>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</si>
  <si>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</si>
  <si>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</si>
  <si>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</si>
  <si>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</si>
  <si>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</si>
  <si>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</si>
  <si>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</si>
  <si>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</si>
  <si>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</si>
  <si>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</si>
  <si>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</si>
  <si>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</si>
  <si>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</si>
  <si>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</si>
  <si>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</si>
  <si>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</si>
  <si>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</si>
  <si>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</si>
  <si>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</si>
  <si>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</si>
  <si>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</si>
  <si>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</si>
  <si>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</si>
  <si>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</si>
  <si>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</si>
  <si>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</si>
  <si>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</si>
  <si>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</si>
  <si>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</si>
  <si>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</si>
  <si>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</si>
  <si>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</si>
  <si>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</si>
  <si>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</si>
  <si>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</si>
  <si>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</si>
  <si>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</si>
  <si>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</si>
  <si>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</si>
  <si>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</si>
  <si>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</si>
  <si>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</si>
  <si>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</si>
  <si>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</si>
  <si>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</si>
  <si>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</si>
  <si>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</si>
  <si>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</si>
  <si>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</si>
  <si>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</si>
  <si>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</si>
  <si>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</si>
  <si>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</si>
  <si>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</si>
  <si>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</si>
  <si>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</si>
  <si>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</si>
  <si>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</si>
  <si>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</si>
  <si>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</si>
  <si>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</si>
  <si>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</si>
  <si>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</si>
  <si>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</si>
  <si>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</si>
  <si>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</si>
  <si>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</si>
  <si>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</si>
  <si>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</si>
  <si>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</si>
  <si>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</si>
  <si>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</si>
  <si>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</si>
  <si>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</si>
  <si>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</si>
  <si>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</si>
  <si>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</si>
  <si>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</si>
  <si>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</si>
  <si>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</si>
  <si>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</si>
  <si>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</si>
  <si>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</si>
  <si>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</si>
  <si>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</si>
  <si>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</si>
  <si>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</si>
  <si>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</si>
  <si>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</si>
  <si>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</si>
  <si>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</si>
  <si>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</si>
  <si>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</si>
  <si>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</si>
  <si>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</si>
  <si>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</si>
  <si>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</si>
  <si>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</si>
  <si>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</si>
  <si>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</si>
  <si>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</si>
  <si>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</si>
  <si>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</si>
  <si>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</si>
  <si>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</si>
  <si>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</si>
  <si>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</si>
  <si>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</si>
  <si>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</si>
  <si>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三重県伊賀市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</si>
  <si>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</si>
  <si>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</si>
  <si>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</si>
  <si>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</si>
  <si>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</si>
  <si>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</si>
  <si>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</si>
  <si>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</si>
  <si>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</si>
  <si>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</si>
  <si>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</si>
  <si>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</si>
  <si>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</si>
  <si>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</si>
  <si>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</si>
  <si>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</si>
  <si>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</si>
  <si>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</si>
  <si>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</si>
  <si>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</si>
  <si>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</si>
  <si>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サービスエリア特別会計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</si>
  <si>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</si>
  <si>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</si>
  <si>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</si>
  <si>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</si>
  <si>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</si>
  <si>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</si>
  <si>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</si>
  <si>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</si>
  <si>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</si>
  <si>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</si>
  <si>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</si>
  <si>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</si>
  <si>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</si>
  <si>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</si>
  <si>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</si>
  <si>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</si>
  <si>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</si>
  <si>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</si>
  <si>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</si>
  <si>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</si>
  <si>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</si>
  <si>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</si>
  <si>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</si>
  <si>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</si>
  <si>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</si>
  <si>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</si>
  <si>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</si>
  <si>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</si>
  <si>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</si>
  <si>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</si>
  <si>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</si>
  <si>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</si>
  <si>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</si>
  <si>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</si>
  <si>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</si>
  <si>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</si>
  <si>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</si>
  <si>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</si>
  <si>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</si>
  <si>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</si>
  <si>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</si>
  <si>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</si>
  <si>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</si>
  <si>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</si>
  <si>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</si>
  <si>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</si>
  <si>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</si>
  <si>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</si>
  <si>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</si>
  <si>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</si>
  <si>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</si>
  <si>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</si>
  <si>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</si>
  <si>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</si>
  <si>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</si>
  <si>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</si>
  <si>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</si>
  <si>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</si>
  <si>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</si>
  <si>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</si>
  <si>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</si>
  <si>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</si>
  <si>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</si>
  <si>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</si>
  <si>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</si>
  <si>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</si>
  <si>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</si>
  <si>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</si>
  <si>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</si>
  <si>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</si>
  <si>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</si>
  <si>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</si>
  <si>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</si>
  <si>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</si>
  <si>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</si>
  <si>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</si>
  <si>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</si>
  <si>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</si>
  <si>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</si>
  <si>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</si>
  <si>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</si>
  <si>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</si>
  <si>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</si>
  <si>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</si>
  <si>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</si>
  <si>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</si>
  <si>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</si>
  <si>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</si>
  <si>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</si>
  <si>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</si>
  <si>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</si>
  <si>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</si>
  <si>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</si>
  <si>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</si>
  <si>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</si>
  <si>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</si>
  <si>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</si>
  <si>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</si>
  <si>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</si>
  <si>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</si>
  <si>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</si>
  <si>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</si>
  <si>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</si>
  <si>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</si>
  <si>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</si>
  <si>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</si>
  <si>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</si>
  <si>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</si>
  <si>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</si>
  <si>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</si>
  <si>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</si>
  <si>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</si>
  <si>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</si>
  <si>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</si>
  <si>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</si>
  <si>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</si>
  <si>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</si>
  <si>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</si>
  <si>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</si>
  <si>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</si>
  <si>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</si>
  <si>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</si>
  <si>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</si>
  <si>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</si>
  <si>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</si>
  <si>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</si>
  <si>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</si>
  <si>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</si>
  <si>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</si>
  <si>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</si>
  <si>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</si>
  <si>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</si>
  <si>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</si>
  <si>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</si>
  <si>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</si>
  <si>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</si>
  <si>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</si>
  <si>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</si>
  <si>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</si>
  <si>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</si>
  <si>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</si>
  <si>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</si>
  <si>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</si>
  <si>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</si>
  <si>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</si>
  <si>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</si>
  <si>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</si>
  <si>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</si>
  <si>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</si>
  <si>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</si>
  <si>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</si>
  <si>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</si>
  <si>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</si>
  <si>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</si>
  <si>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</si>
  <si>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</si>
  <si>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</si>
  <si>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</si>
  <si>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</si>
  <si>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</si>
  <si>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</si>
  <si>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</si>
  <si>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</si>
  <si>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</si>
  <si>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</si>
  <si>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</si>
  <si>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</si>
  <si>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2.42</t>
  </si>
  <si>
    <t>国民健康保険事業特別会計</t>
  </si>
  <si>
    <t>▲ 0.12</t>
  </si>
  <si>
    <t>▲ 0.33</t>
  </si>
  <si>
    <t>▲ 0.30</t>
  </si>
  <si>
    <t>▲ 0.37</t>
  </si>
  <si>
    <t>住宅新築資金等貸付特別会計</t>
  </si>
  <si>
    <t>▲ 0.32</t>
  </si>
  <si>
    <t>▲ 0.28</t>
  </si>
  <si>
    <t>▲ 0.23</t>
  </si>
  <si>
    <t>▲ 0.22</t>
  </si>
  <si>
    <t>水道事業会計</t>
  </si>
  <si>
    <t>下水道事業会計</t>
  </si>
  <si>
    <t>病院事業会計</t>
  </si>
  <si>
    <t>一般会計</t>
  </si>
  <si>
    <t>介護保険事業特別会計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</si>
  <si>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</si>
  <si>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</si>
  <si>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</si>
  <si>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</si>
  <si>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</si>
  <si>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</si>
  <si>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</si>
  <si>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</si>
  <si>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</si>
  <si>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伊賀市振興基金</t>
    <rPh sb="0" eb="3">
      <t>イガシ</t>
    </rPh>
    <rPh sb="3" eb="5">
      <t>シンコウ</t>
    </rPh>
    <rPh sb="5" eb="7">
      <t>キキン</t>
    </rPh>
    <phoneticPr fontId="19"/>
  </si>
  <si>
    <t>伊賀市芭蕉翁顕彰事業基金</t>
    <rPh sb="0" eb="3">
      <t>イガシ</t>
    </rPh>
    <rPh sb="3" eb="5">
      <t>バショウ</t>
    </rPh>
    <rPh sb="5" eb="6">
      <t>オウ</t>
    </rPh>
    <rPh sb="6" eb="8">
      <t>ケンショウ</t>
    </rPh>
    <rPh sb="8" eb="10">
      <t>ジギョウ</t>
    </rPh>
    <rPh sb="10" eb="12">
      <t>キキン</t>
    </rPh>
    <phoneticPr fontId="19"/>
  </si>
  <si>
    <t>川上ダム周辺整備事業基金</t>
    <rPh sb="0" eb="2">
      <t>カワカミ</t>
    </rPh>
    <rPh sb="4" eb="6">
      <t>シュウヘン</t>
    </rPh>
    <rPh sb="6" eb="8">
      <t>セイビ</t>
    </rPh>
    <rPh sb="8" eb="10">
      <t>ジギョウ</t>
    </rPh>
    <rPh sb="10" eb="12">
      <t>キキン</t>
    </rPh>
    <phoneticPr fontId="19"/>
  </si>
  <si>
    <t>伊賀市環境保全基金</t>
    <rPh sb="0" eb="3">
      <t>イガシ</t>
    </rPh>
    <rPh sb="3" eb="5">
      <t>カンキョウ</t>
    </rPh>
    <rPh sb="5" eb="7">
      <t>ホゼン</t>
    </rPh>
    <rPh sb="7" eb="9">
      <t>キキン</t>
    </rPh>
    <phoneticPr fontId="19"/>
  </si>
  <si>
    <t>伊賀市公共施設等整備基金</t>
    <rPh sb="0" eb="3">
      <t>イガシ</t>
    </rPh>
    <rPh sb="3" eb="5">
      <t>コウキョウ</t>
    </rPh>
    <rPh sb="5" eb="7">
      <t>シセツ</t>
    </rPh>
    <rPh sb="7" eb="8">
      <t>トウ</t>
    </rPh>
    <rPh sb="8" eb="10">
      <t>セイビ</t>
    </rPh>
    <rPh sb="10" eb="12">
      <t>キキン</t>
    </rPh>
    <phoneticPr fontId="19"/>
  </si>
  <si>
    <t>-</t>
    <phoneticPr fontId="2"/>
  </si>
  <si>
    <t>伊賀市文化都市協会</t>
    <rPh sb="0" eb="3">
      <t>イガシ</t>
    </rPh>
    <rPh sb="3" eb="5">
      <t>ブンカ</t>
    </rPh>
    <rPh sb="5" eb="7">
      <t>トシ</t>
    </rPh>
    <rPh sb="7" eb="9">
      <t>キョウカイ</t>
    </rPh>
    <phoneticPr fontId="2"/>
  </si>
  <si>
    <t>俳都ピア</t>
    <rPh sb="0" eb="1">
      <t>ハイ</t>
    </rPh>
    <rPh sb="1" eb="2">
      <t>ミヤコ</t>
    </rPh>
    <phoneticPr fontId="2"/>
  </si>
  <si>
    <t>〇</t>
  </si>
  <si>
    <t>伊賀市土地開発公社</t>
    <rPh sb="0" eb="3">
      <t>イガシ</t>
    </rPh>
    <rPh sb="3" eb="5">
      <t>トチ</t>
    </rPh>
    <rPh sb="5" eb="7">
      <t>カイハツ</t>
    </rPh>
    <rPh sb="7" eb="9">
      <t>コウシャ</t>
    </rPh>
    <phoneticPr fontId="2"/>
  </si>
  <si>
    <t>新堂駅管理商会</t>
    <rPh sb="0" eb="2">
      <t>シンドウ</t>
    </rPh>
    <rPh sb="2" eb="3">
      <t>エキ</t>
    </rPh>
    <rPh sb="3" eb="5">
      <t>カンリ</t>
    </rPh>
    <rPh sb="5" eb="7">
      <t>ショウカイ</t>
    </rPh>
    <phoneticPr fontId="2"/>
  </si>
  <si>
    <t>大山田農林業公社</t>
    <rPh sb="0" eb="3">
      <t>オオヤマダ</t>
    </rPh>
    <rPh sb="3" eb="6">
      <t>ノウリンギョウ</t>
    </rPh>
    <rPh sb="6" eb="8">
      <t>コウシャ</t>
    </rPh>
    <phoneticPr fontId="2"/>
  </si>
  <si>
    <t>大山田ファーム</t>
    <rPh sb="0" eb="3">
      <t>オオヤマダ</t>
    </rPh>
    <phoneticPr fontId="2"/>
  </si>
  <si>
    <t>伊賀鉄道</t>
    <rPh sb="0" eb="2">
      <t>イガ</t>
    </rPh>
    <rPh sb="2" eb="4">
      <t>テツドウ</t>
    </rPh>
    <phoneticPr fontId="2"/>
  </si>
  <si>
    <t>伊賀南部環境衛生組合</t>
    <rPh sb="0" eb="2">
      <t>イガ</t>
    </rPh>
    <rPh sb="2" eb="4">
      <t>ナンブ</t>
    </rPh>
    <rPh sb="4" eb="6">
      <t>カンキョウ</t>
    </rPh>
    <rPh sb="6" eb="8">
      <t>エイセイ</t>
    </rPh>
    <rPh sb="8" eb="10">
      <t>クミアイ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</si>
  <si>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</si>
  <si>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</si>
  <si>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</si>
  <si>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</si>
  <si>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</si>
  <si>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</si>
  <si>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</si>
  <si>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</si>
  <si>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</si>
  <si>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</si>
  <si>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</si>
  <si>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</si>
  <si>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</si>
  <si>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</si>
  <si>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</si>
  <si>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</si>
  <si>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</si>
  <si>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</si>
  <si>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</si>
  <si>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</si>
  <si>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</si>
  <si>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</si>
  <si>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</si>
  <si>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</si>
  <si>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</si>
  <si>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</si>
  <si>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</si>
  <si>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</si>
  <si>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</si>
  <si>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</si>
  <si>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</si>
  <si>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　将来負担比率については、類似団体内平均値を大きく上回っておりＲ1には若干改善したものの、近年の大型事業の影響により、依然高止まりが予想されるため、可能な限り借入総額の縮減を図り、財政の健全化に努める。
　また、有形固定資産減価償却率についても、類似団体よりも高くなっているが、当市の面積が広いことや河川の状況から、道路及び橋りょう・トンネルについての一人あたりの同率が高いことが要因と考えられる。さらに、公営住宅についても同率が高くなっている。これらの資産については、老朽化に伴う長寿命化等が必要となるが、公共施設等総合管理計画に基づき、今後も老朽化対策に積極的に取り組んでいく。</t>
    <rPh sb="35" eb="37">
      <t>ジャッカン</t>
    </rPh>
    <rPh sb="37" eb="39">
      <t>カイゼン</t>
    </rPh>
    <rPh sb="254" eb="256">
      <t>コウキョウ</t>
    </rPh>
    <rPh sb="256" eb="258">
      <t>シセツ</t>
    </rPh>
    <rPh sb="258" eb="259">
      <t>トウ</t>
    </rPh>
    <rPh sb="259" eb="261">
      <t>ソウゴウ</t>
    </rPh>
    <rPh sb="261" eb="263">
      <t>カンリ</t>
    </rPh>
    <rPh sb="263" eb="265">
      <t>ケイカク</t>
    </rPh>
    <rPh sb="266" eb="267">
      <t>モト</t>
    </rPh>
    <rPh sb="270" eb="272">
      <t>コンゴ</t>
    </rPh>
    <rPh sb="273" eb="276">
      <t>ロウキュウカ</t>
    </rPh>
    <rPh sb="276" eb="278">
      <t>タイサク</t>
    </rPh>
    <rPh sb="279" eb="282">
      <t>セッキョクテキ</t>
    </rPh>
    <rPh sb="283" eb="284">
      <t>ト</t>
    </rPh>
    <rPh sb="285" eb="286">
      <t>ク</t>
    </rPh>
    <phoneticPr fontId="5"/>
  </si>
  <si>
    <t>　将来負担比率、実質公債費比率ともに類似団体平均値との差は大きいが、Ｒ1には若干数値は改善されている。
　今後は、投資的経費の見直し、市債の借入れ総額の縮減に努めることで、将来負担比率、実質公債費比率の一層の低下を図る。</t>
    <rPh sb="12" eb="13">
      <t>ヒ</t>
    </rPh>
    <rPh sb="38" eb="40">
      <t>ジャッカン</t>
    </rPh>
    <rPh sb="40" eb="42">
      <t>スウチ</t>
    </rPh>
    <rPh sb="43" eb="45">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</si>
</sst>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57295</c:v>
                </c:pt>
                <c:pt idx="2">
                  <c:v>54110</c:v>
                </c:pt>
                <c:pt idx="3">
                  <c:v>54684</c:v>
                </c:pt>
                <c:pt idx="4">
                  <c:v>62383</c:v>
                </c:pt>
              </c:numCache>
            </c:numRef>
          </c:val>
          <c:smooth val="0"/>
          <c:extLst>
            <c:ext xmlns:c16="http://schemas.microsoft.com/office/drawing/2014/chart" uri="{C3380CC4-5D6E-409C-BE32-E72D297353CC}">
              <c16:uniqueId val="{00000000-1512-43CC-B866-A888A054CF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42603</c:v>
                </c:pt>
                <c:pt idx="1">
                  <c:v>66288</c:v>
                </c:pt>
                <c:pt idx="2">
                  <c:v>30532</c:v>
                </c:pt>
                <c:pt idx="3">
                  <c:v>80354</c:v>
                </c:pt>
                <c:pt idx="4">
                  <c:v>67464</c:v>
                </c:pt>
              </c:numCache>
            </c:numRef>
          </c:val>
          <c:smooth val="0"/>
          <c:extLst>
            <c:ext xmlns:c16="http://schemas.microsoft.com/office/drawing/2014/chart" uri="{C3380CC4-5D6E-409C-BE32-E72D297353CC}">
              <c16:uniqueId val="{00000001-1512-43CC-B866-A888A054CF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3.34</c:v>
                </c:pt>
                <c:pt idx="1">
                  <c:v>2.9</c:v>
                </c:pt>
                <c:pt idx="2">
                  <c:v>3.06</c:v>
                </c:pt>
                <c:pt idx="3">
                  <c:v>2.91</c:v>
                </c:pt>
                <c:pt idx="4">
                  <c:v>1.95</c:v>
                </c:pt>
              </c:numCache>
            </c:numRef>
          </c:val>
          <c:extLst>
            <c:ext xmlns:c16="http://schemas.microsoft.com/office/drawing/2014/chart" uri="{C3380CC4-5D6E-409C-BE32-E72D297353CC}">
              <c16:uniqueId val="{00000000-5655-46F0-9BE9-709E7310AC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19.37</c:v>
                </c:pt>
                <c:pt idx="1">
                  <c:v>21.57</c:v>
                </c:pt>
                <c:pt idx="2">
                  <c:v>23.53</c:v>
                </c:pt>
                <c:pt idx="3">
                  <c:v>24.45</c:v>
                </c:pt>
                <c:pt idx="4">
                  <c:v>23.3</c:v>
                </c:pt>
              </c:numCache>
            </c:numRef>
          </c:val>
          <c:extLst>
            <c:ext xmlns:c16="http://schemas.microsoft.com/office/drawing/2014/chart" uri="{C3380CC4-5D6E-409C-BE32-E72D297353CC}">
              <c16:uniqueId val="{00000001-5655-46F0-9BE9-709E7310AC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2.94</c:v>
                </c:pt>
                <c:pt idx="1">
                  <c:v>1.47</c:v>
                </c:pt>
                <c:pt idx="2">
                  <c:v>1.79</c:v>
                </c:pt>
                <c:pt idx="3">
                  <c:v>0.46</c:v>
                </c:pt>
                <c:pt idx="4">
                  <c:v>-2.42</c:v>
                </c:pt>
              </c:numCache>
            </c:numRef>
          </c:val>
          <c:smooth val="0"/>
          <c:extLst>
            <c:ext xmlns:c16="http://schemas.microsoft.com/office/drawing/2014/chart" uri="{C3380CC4-5D6E-409C-BE32-E72D297353CC}">
              <c16:uniqueId val="{00000002-5655-46F0-9BE9-709E7310AC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c:v>
                </c:pt>
                <c:pt idx="2">
                  <c:v>#N/A</c:v>
                </c:pt>
                <c:pt idx="3">
                  <c:v>0.7</c:v>
                </c:pt>
                <c:pt idx="4">
                  <c:v>#N/A</c:v>
                </c:pt>
                <c:pt idx="5">
                  <c:v>0</c:v>
                </c:pt>
                <c:pt idx="6">
                  <c:v>#N/A</c:v>
                </c:pt>
                <c:pt idx="7">
                  <c:v>0.04</c:v>
                </c:pt>
                <c:pt idx="8">
                  <c:v>#N/A</c:v>
                </c:pt>
                <c:pt idx="9">
                  <c:v>0</c:v>
                </c:pt>
              </c:numCache>
            </c:numRef>
          </c:val>
          <c:extLst>
            <c:ext xmlns:c16="http://schemas.microsoft.com/office/drawing/2014/chart" uri="{C3380CC4-5D6E-409C-BE32-E72D297353CC}">
              <c16:uniqueId val="{00000000-E78E-4A9E-8620-78BCA188A6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8E-4A9E-8620-78BCA188A63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0.17</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2-E78E-4A9E-8620-78BCA188A634}"/>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1.07</c:v>
                </c:pt>
                <c:pt idx="2">
                  <c:v>#N/A</c:v>
                </c:pt>
                <c:pt idx="3">
                  <c:v>1.87</c:v>
                </c:pt>
                <c:pt idx="4">
                  <c:v>#N/A</c:v>
                </c:pt>
                <c:pt idx="5">
                  <c:v>0.69</c:v>
                </c:pt>
                <c:pt idx="6">
                  <c:v>#N/A</c:v>
                </c:pt>
                <c:pt idx="7">
                  <c:v>1.28</c:v>
                </c:pt>
                <c:pt idx="8">
                  <c:v>#N/A</c:v>
                </c:pt>
                <c:pt idx="9">
                  <c:v>1.88</c:v>
                </c:pt>
              </c:numCache>
            </c:numRef>
          </c:val>
          <c:extLst>
            <c:ext xmlns:c16="http://schemas.microsoft.com/office/drawing/2014/chart" uri="{C3380CC4-5D6E-409C-BE32-E72D297353CC}">
              <c16:uniqueId val="{00000003-E78E-4A9E-8620-78BCA188A634}"/>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3.65</c:v>
                </c:pt>
                <c:pt idx="2">
                  <c:v>#N/A</c:v>
                </c:pt>
                <c:pt idx="3">
                  <c:v>3.2</c:v>
                </c:pt>
                <c:pt idx="4">
                  <c:v>#N/A</c:v>
                </c:pt>
                <c:pt idx="5">
                  <c:v>3.34</c:v>
                </c:pt>
                <c:pt idx="6">
                  <c:v>#N/A</c:v>
                </c:pt>
                <c:pt idx="7">
                  <c:v>3.14</c:v>
                </c:pt>
                <c:pt idx="8">
                  <c:v>#N/A</c:v>
                </c:pt>
                <c:pt idx="9">
                  <c:v>2.17</c:v>
                </c:pt>
              </c:numCache>
            </c:numRef>
          </c:val>
          <c:extLst>
            <c:ext xmlns:c16="http://schemas.microsoft.com/office/drawing/2014/chart" uri="{C3380CC4-5D6E-409C-BE32-E72D297353CC}">
              <c16:uniqueId val="{00000004-E78E-4A9E-8620-78BCA188A63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1.31</c:v>
                </c:pt>
                <c:pt idx="2">
                  <c:v>#N/A</c:v>
                </c:pt>
                <c:pt idx="3">
                  <c:v>0.76</c:v>
                </c:pt>
                <c:pt idx="4">
                  <c:v>#N/A</c:v>
                </c:pt>
                <c:pt idx="5">
                  <c:v>0.54</c:v>
                </c:pt>
                <c:pt idx="6">
                  <c:v>#N/A</c:v>
                </c:pt>
                <c:pt idx="7">
                  <c:v>2.23</c:v>
                </c:pt>
                <c:pt idx="8">
                  <c:v>#N/A</c:v>
                </c:pt>
                <c:pt idx="9">
                  <c:v>3.46</c:v>
                </c:pt>
              </c:numCache>
            </c:numRef>
          </c:val>
          <c:extLst>
            <c:ext xmlns:c16="http://schemas.microsoft.com/office/drawing/2014/chart" uri="{C3380CC4-5D6E-409C-BE32-E72D297353CC}">
              <c16:uniqueId val="{00000005-E78E-4A9E-8620-78BCA188A63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5.65</c:v>
                </c:pt>
                <c:pt idx="6">
                  <c:v>#N/A</c:v>
                </c:pt>
                <c:pt idx="7">
                  <c:v>6.04</c:v>
                </c:pt>
                <c:pt idx="8">
                  <c:v>#N/A</c:v>
                </c:pt>
                <c:pt idx="9">
                  <c:v>6.59</c:v>
                </c:pt>
              </c:numCache>
            </c:numRef>
          </c:val>
          <c:extLst>
            <c:ext xmlns:c16="http://schemas.microsoft.com/office/drawing/2014/chart" uri="{C3380CC4-5D6E-409C-BE32-E72D297353CC}">
              <c16:uniqueId val="{00000006-E78E-4A9E-8620-78BCA188A63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9.5299999999999994</c:v>
                </c:pt>
                <c:pt idx="2">
                  <c:v>#N/A</c:v>
                </c:pt>
                <c:pt idx="3">
                  <c:v>10.46</c:v>
                </c:pt>
                <c:pt idx="4">
                  <c:v>#N/A</c:v>
                </c:pt>
                <c:pt idx="5">
                  <c:v>11.3</c:v>
                </c:pt>
                <c:pt idx="6">
                  <c:v>#N/A</c:v>
                </c:pt>
                <c:pt idx="7">
                  <c:v>11.51</c:v>
                </c:pt>
                <c:pt idx="8">
                  <c:v>#N/A</c:v>
                </c:pt>
                <c:pt idx="9">
                  <c:v>11.35</c:v>
                </c:pt>
              </c:numCache>
            </c:numRef>
          </c:val>
          <c:extLst>
            <c:ext xmlns:c16="http://schemas.microsoft.com/office/drawing/2014/chart" uri="{C3380CC4-5D6E-409C-BE32-E72D297353CC}">
              <c16:uniqueId val="{00000007-E78E-4A9E-8620-78BCA188A634}"/>
            </c:ext>
          </c:extLst>
        </c:ser>
        <c:ser>
          <c:idx val="8"/>
          <c:order val="8"/>
          <c:tx>
            <c:strRef>
              <c:f>データシート!$A$35</c:f>
              <c:strCache>
                <c:ptCount val="1"/>
                <c:pt idx="0">
                  <c:v>住宅新築資金等貸付特別会計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0.32</c:v>
                </c:pt>
                <c:pt idx="1">
                  <c:v>#N/A</c:v>
                </c:pt>
                <c:pt idx="2">
                  <c:v>0.3</c:v>
                </c:pt>
                <c:pt idx="3">
                  <c:v>#N/A</c:v>
                </c:pt>
                <c:pt idx="4">
                  <c:v>0.28000000000000003</c:v>
                </c:pt>
                <c:pt idx="5">
                  <c:v>#N/A</c:v>
                </c:pt>
                <c:pt idx="6">
                  <c:v>0.23</c:v>
                </c:pt>
                <c:pt idx="7">
                  <c:v>#N/A</c:v>
                </c:pt>
                <c:pt idx="8">
                  <c:v>0.22</c:v>
                </c:pt>
                <c:pt idx="9">
                  <c:v>#N/A</c:v>
                </c:pt>
              </c:numCache>
            </c:numRef>
          </c:val>
          <c:extLst>
            <c:ext xmlns:c16="http://schemas.microsoft.com/office/drawing/2014/chart" uri="{C3380CC4-5D6E-409C-BE32-E72D297353CC}">
              <c16:uniqueId val="{00000008-E78E-4A9E-8620-78BCA188A634}"/>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0.12</c:v>
                </c:pt>
                <c:pt idx="1">
                  <c:v>#N/A</c:v>
                </c:pt>
                <c:pt idx="2">
                  <c:v>0.33</c:v>
                </c:pt>
                <c:pt idx="3">
                  <c:v>#N/A</c:v>
                </c:pt>
                <c:pt idx="4">
                  <c:v>#N/A</c:v>
                </c:pt>
                <c:pt idx="5">
                  <c:v>0.47</c:v>
                </c:pt>
                <c:pt idx="6">
                  <c:v>0.3</c:v>
                </c:pt>
                <c:pt idx="7">
                  <c:v>#N/A</c:v>
                </c:pt>
                <c:pt idx="8">
                  <c:v>0.37</c:v>
                </c:pt>
                <c:pt idx="9">
                  <c:v>#N/A</c:v>
                </c:pt>
              </c:numCache>
            </c:numRef>
          </c:val>
          <c:extLst>
            <c:ext xmlns:c16="http://schemas.microsoft.com/office/drawing/2014/chart" uri="{C3380CC4-5D6E-409C-BE32-E72D297353CC}">
              <c16:uniqueId val="{00000009-E78E-4A9E-8620-78BCA188A6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5239</c:v>
                </c:pt>
                <c:pt idx="5">
                  <c:v>5318</c:v>
                </c:pt>
                <c:pt idx="8">
                  <c:v>5378</c:v>
                </c:pt>
                <c:pt idx="11">
                  <c:v>5325</c:v>
                </c:pt>
                <c:pt idx="14">
                  <c:v>5331</c:v>
                </c:pt>
              </c:numCache>
            </c:numRef>
          </c:val>
          <c:extLst>
            <c:ext xmlns:c16="http://schemas.microsoft.com/office/drawing/2014/chart" uri="{C3380CC4-5D6E-409C-BE32-E72D297353CC}">
              <c16:uniqueId val="{00000000-D3EB-42D5-9CA2-3F6A1BD418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EB-42D5-9CA2-3F6A1BD418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37</c:v>
                </c:pt>
                <c:pt idx="3">
                  <c:v>41</c:v>
                </c:pt>
                <c:pt idx="6">
                  <c:v>40</c:v>
                </c:pt>
                <c:pt idx="9">
                  <c:v>19</c:v>
                </c:pt>
                <c:pt idx="12">
                  <c:v>56</c:v>
                </c:pt>
              </c:numCache>
            </c:numRef>
          </c:val>
          <c:extLst>
            <c:ext xmlns:c16="http://schemas.microsoft.com/office/drawing/2014/chart" uri="{C3380CC4-5D6E-409C-BE32-E72D297353CC}">
              <c16:uniqueId val="{00000002-D3EB-42D5-9CA2-3F6A1BD418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0</c:v>
                </c:pt>
                <c:pt idx="9">
                  <c:v>6</c:v>
                </c:pt>
                <c:pt idx="12">
                  <c:v>6</c:v>
                </c:pt>
              </c:numCache>
            </c:numRef>
          </c:val>
          <c:extLst>
            <c:ext xmlns:c16="http://schemas.microsoft.com/office/drawing/2014/chart" uri="{C3380CC4-5D6E-409C-BE32-E72D297353CC}">
              <c16:uniqueId val="{00000003-D3EB-42D5-9CA2-3F6A1BD418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1568</c:v>
                </c:pt>
                <c:pt idx="3">
                  <c:v>1502</c:v>
                </c:pt>
                <c:pt idx="6">
                  <c:v>1513</c:v>
                </c:pt>
                <c:pt idx="9">
                  <c:v>1503</c:v>
                </c:pt>
                <c:pt idx="12">
                  <c:v>1425</c:v>
                </c:pt>
              </c:numCache>
            </c:numRef>
          </c:val>
          <c:extLst>
            <c:ext xmlns:c16="http://schemas.microsoft.com/office/drawing/2014/chart" uri="{C3380CC4-5D6E-409C-BE32-E72D297353CC}">
              <c16:uniqueId val="{00000004-D3EB-42D5-9CA2-3F6A1BD418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EB-42D5-9CA2-3F6A1BD418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EB-42D5-9CA2-3F6A1BD418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6509</c:v>
                </c:pt>
                <c:pt idx="3">
                  <c:v>6667</c:v>
                </c:pt>
                <c:pt idx="6">
                  <c:v>6434</c:v>
                </c:pt>
                <c:pt idx="9">
                  <c:v>6328</c:v>
                </c:pt>
                <c:pt idx="12">
                  <c:v>6290</c:v>
                </c:pt>
              </c:numCache>
            </c:numRef>
          </c:val>
          <c:extLst>
            <c:ext xmlns:c16="http://schemas.microsoft.com/office/drawing/2014/chart" uri="{C3380CC4-5D6E-409C-BE32-E72D297353CC}">
              <c16:uniqueId val="{00000007-D3EB-42D5-9CA2-3F6A1BD418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2878</c:v>
                </c:pt>
                <c:pt idx="2">
                  <c:v>#N/A</c:v>
                </c:pt>
                <c:pt idx="3">
                  <c:v>#N/A</c:v>
                </c:pt>
                <c:pt idx="4">
                  <c:v>2895</c:v>
                </c:pt>
                <c:pt idx="5">
                  <c:v>#N/A</c:v>
                </c:pt>
                <c:pt idx="6">
                  <c:v>#N/A</c:v>
                </c:pt>
                <c:pt idx="7">
                  <c:v>2609</c:v>
                </c:pt>
                <c:pt idx="8">
                  <c:v>#N/A</c:v>
                </c:pt>
                <c:pt idx="9">
                  <c:v>#N/A</c:v>
                </c:pt>
                <c:pt idx="10">
                  <c:v>2531</c:v>
                </c:pt>
                <c:pt idx="11">
                  <c:v>#N/A</c:v>
                </c:pt>
                <c:pt idx="12">
                  <c:v>#N/A</c:v>
                </c:pt>
                <c:pt idx="13">
                  <c:v>2446</c:v>
                </c:pt>
                <c:pt idx="14">
                  <c:v>#N/A</c:v>
                </c:pt>
              </c:numCache>
            </c:numRef>
          </c:val>
          <c:smooth val="0"/>
          <c:extLst>
            <c:ext xmlns:c16="http://schemas.microsoft.com/office/drawing/2014/chart" uri="{C3380CC4-5D6E-409C-BE32-E72D297353CC}">
              <c16:uniqueId val="{00000008-D3EB-42D5-9CA2-3F6A1BD418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53375</c:v>
                </c:pt>
                <c:pt idx="5">
                  <c:v>53866</c:v>
                </c:pt>
                <c:pt idx="8">
                  <c:v>52049</c:v>
                </c:pt>
                <c:pt idx="11">
                  <c:v>52689</c:v>
                </c:pt>
                <c:pt idx="14">
                  <c:v>51970</c:v>
                </c:pt>
              </c:numCache>
            </c:numRef>
          </c:val>
          <c:extLst>
            <c:ext xmlns:c16="http://schemas.microsoft.com/office/drawing/2014/chart" uri="{C3380CC4-5D6E-409C-BE32-E72D297353CC}">
              <c16:uniqueId val="{00000000-0F16-4345-86E5-77794E46BE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c:v>
                </c:pt>
                <c:pt idx="5">
                  <c:v>324</c:v>
                </c:pt>
                <c:pt idx="8">
                  <c:v>819</c:v>
                </c:pt>
                <c:pt idx="11">
                  <c:v>814</c:v>
                </c:pt>
                <c:pt idx="14">
                  <c:v>720</c:v>
                </c:pt>
              </c:numCache>
            </c:numRef>
          </c:val>
          <c:extLst>
            <c:ext xmlns:c16="http://schemas.microsoft.com/office/drawing/2014/chart" uri="{C3380CC4-5D6E-409C-BE32-E72D297353CC}">
              <c16:uniqueId val="{00000001-0F16-4345-86E5-77794E46BE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12869</c:v>
                </c:pt>
                <c:pt idx="5">
                  <c:v>13049</c:v>
                </c:pt>
                <c:pt idx="8">
                  <c:v>13307</c:v>
                </c:pt>
                <c:pt idx="11">
                  <c:v>13182</c:v>
                </c:pt>
                <c:pt idx="14">
                  <c:v>12749</c:v>
                </c:pt>
              </c:numCache>
            </c:numRef>
          </c:val>
          <c:extLst>
            <c:ext xmlns:c16="http://schemas.microsoft.com/office/drawing/2014/chart" uri="{C3380CC4-5D6E-409C-BE32-E72D297353CC}">
              <c16:uniqueId val="{00000002-0F16-4345-86E5-77794E46BE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16-4345-86E5-77794E46BE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16-4345-86E5-77794E46BE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16-4345-86E5-77794E46BE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7831</c:v>
                </c:pt>
                <c:pt idx="3">
                  <c:v>7995</c:v>
                </c:pt>
                <c:pt idx="6">
                  <c:v>7815</c:v>
                </c:pt>
                <c:pt idx="9">
                  <c:v>7955</c:v>
                </c:pt>
                <c:pt idx="12">
                  <c:v>7867</c:v>
                </c:pt>
              </c:numCache>
            </c:numRef>
          </c:val>
          <c:extLst>
            <c:ext xmlns:c16="http://schemas.microsoft.com/office/drawing/2014/chart" uri="{C3380CC4-5D6E-409C-BE32-E72D297353CC}">
              <c16:uniqueId val="{00000006-0F16-4345-86E5-77794E46BE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74</c:v>
                </c:pt>
                <c:pt idx="3">
                  <c:v>63</c:v>
                </c:pt>
                <c:pt idx="6">
                  <c:v>55</c:v>
                </c:pt>
                <c:pt idx="9">
                  <c:v>47</c:v>
                </c:pt>
                <c:pt idx="12">
                  <c:v>38</c:v>
                </c:pt>
              </c:numCache>
            </c:numRef>
          </c:val>
          <c:extLst>
            <c:ext xmlns:c16="http://schemas.microsoft.com/office/drawing/2014/chart" uri="{C3380CC4-5D6E-409C-BE32-E72D297353CC}">
              <c16:uniqueId val="{00000007-0F16-4345-86E5-77794E46BE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21225</c:v>
                </c:pt>
                <c:pt idx="3">
                  <c:v>19663</c:v>
                </c:pt>
                <c:pt idx="6">
                  <c:v>18079</c:v>
                </c:pt>
                <c:pt idx="9">
                  <c:v>17457</c:v>
                </c:pt>
                <c:pt idx="12">
                  <c:v>17052</c:v>
                </c:pt>
              </c:numCache>
            </c:numRef>
          </c:val>
          <c:extLst>
            <c:ext xmlns:c16="http://schemas.microsoft.com/office/drawing/2014/chart" uri="{C3380CC4-5D6E-409C-BE32-E72D297353CC}">
              <c16:uniqueId val="{00000008-0F16-4345-86E5-77794E46BE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3023</c:v>
                </c:pt>
                <c:pt idx="3">
                  <c:v>2964</c:v>
                </c:pt>
                <c:pt idx="6">
                  <c:v>3821</c:v>
                </c:pt>
                <c:pt idx="9">
                  <c:v>3716</c:v>
                </c:pt>
                <c:pt idx="12">
                  <c:v>2594</c:v>
                </c:pt>
              </c:numCache>
            </c:numRef>
          </c:val>
          <c:extLst>
            <c:ext xmlns:c16="http://schemas.microsoft.com/office/drawing/2014/chart" uri="{C3380CC4-5D6E-409C-BE32-E72D297353CC}">
              <c16:uniqueId val="{00000009-0F16-4345-86E5-77794E46BE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55342</c:v>
                </c:pt>
                <c:pt idx="3">
                  <c:v>56052</c:v>
                </c:pt>
                <c:pt idx="6">
                  <c:v>54291</c:v>
                </c:pt>
                <c:pt idx="9">
                  <c:v>55518</c:v>
                </c:pt>
                <c:pt idx="12">
                  <c:v>54769</c:v>
                </c:pt>
              </c:numCache>
            </c:numRef>
          </c:val>
          <c:extLst>
            <c:ext xmlns:c16="http://schemas.microsoft.com/office/drawing/2014/chart" uri="{C3380CC4-5D6E-409C-BE32-E72D297353CC}">
              <c16:uniqueId val="{0000000A-0F16-4345-86E5-77794E46BE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21190</c:v>
                </c:pt>
                <c:pt idx="2">
                  <c:v>#N/A</c:v>
                </c:pt>
                <c:pt idx="3">
                  <c:v>#N/A</c:v>
                </c:pt>
                <c:pt idx="4">
                  <c:v>19499</c:v>
                </c:pt>
                <c:pt idx="5">
                  <c:v>#N/A</c:v>
                </c:pt>
                <c:pt idx="6">
                  <c:v>#N/A</c:v>
                </c:pt>
                <c:pt idx="7">
                  <c:v>17887</c:v>
                </c:pt>
                <c:pt idx="8">
                  <c:v>#N/A</c:v>
                </c:pt>
                <c:pt idx="9">
                  <c:v>#N/A</c:v>
                </c:pt>
                <c:pt idx="10">
                  <c:v>18008</c:v>
                </c:pt>
                <c:pt idx="11">
                  <c:v>#N/A</c:v>
                </c:pt>
                <c:pt idx="12">
                  <c:v>#N/A</c:v>
                </c:pt>
                <c:pt idx="13">
                  <c:v>16880</c:v>
                </c:pt>
                <c:pt idx="14">
                  <c:v>#N/A</c:v>
                </c:pt>
              </c:numCache>
            </c:numRef>
          </c:val>
          <c:smooth val="0"/>
          <c:extLst>
            <c:ext xmlns:c16="http://schemas.microsoft.com/office/drawing/2014/chart" uri="{C3380CC4-5D6E-409C-BE32-E72D297353CC}">
              <c16:uniqueId val="{0000000B-0F16-4345-86E5-77794E46BE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6530</c:v>
                </c:pt>
                <c:pt idx="1">
                  <c:v>6710</c:v>
                </c:pt>
                <c:pt idx="2">
                  <c:v>6322</c:v>
                </c:pt>
              </c:numCache>
            </c:numRef>
          </c:val>
          <c:extLst>
            <c:ext xmlns:c16="http://schemas.microsoft.com/office/drawing/2014/chart" uri="{C3380CC4-5D6E-409C-BE32-E72D297353CC}">
              <c16:uniqueId val="{00000000-5596-4F0C-8F31-266735712A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107</c:v>
                </c:pt>
                <c:pt idx="1">
                  <c:v>381</c:v>
                </c:pt>
                <c:pt idx="2">
                  <c:v>386</c:v>
                </c:pt>
              </c:numCache>
            </c:numRef>
          </c:val>
          <c:extLst>
            <c:ext xmlns:c16="http://schemas.microsoft.com/office/drawing/2014/chart" uri="{C3380CC4-5D6E-409C-BE32-E72D297353CC}">
              <c16:uniqueId val="{00000001-5596-4F0C-8F31-266735712A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8841</c:v>
                </c:pt>
                <c:pt idx="1">
                  <c:v>8342</c:v>
                </c:pt>
                <c:pt idx="2">
                  <c:v>8404</c:v>
                </c:pt>
              </c:numCache>
            </c:numRef>
          </c:val>
          <c:extLst>
            <c:ext xmlns:c16="http://schemas.microsoft.com/office/drawing/2014/chart" uri="{C3380CC4-5D6E-409C-BE32-E72D297353CC}">
              <c16:uniqueId val="{00000002-5596-4F0C-8F31-266735712A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{19426629-5AF3-4E66-9C4A-25D541EBD853}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E4D-4465-BB9A-CE5E441EC2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{CA7F40B4-289D-4018-BAB1-361E86BBC612}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4D-4465-BB9A-CE5E441EC2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{D0B1349C-1CCE-4048-816D-716AB58C12CF}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4D-4465-BB9A-CE5E441EC2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{4C5735C5-ADC1-4374-AB0B-B2BAA0079084}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4D-4465-BB9A-CE5E441EC2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{8B64FC15-7DDB-47D3-AAA7-141E9A16D68A}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4D-4465-BB9A-CE5E441EC20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{545F00E8-34FD-46F6-9A3A-9E3ED55409DC}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E4D-4465-BB9A-CE5E441EC20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{DC6C11B0-EECA-4570-89DB-AA2DFA5F13F8}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E4D-4465-BB9A-CE5E441EC20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{03B080A6-30BD-4EDA-99DC-3D0A6664E10A}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E4D-4465-BB9A-CE5E441EC20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{300B3101-170C-4401-8CFE-204B1D9806E0}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E4D-4465-BB9A-CE5E441EC2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60.7</c:v>
                </c:pt>
                <c:pt idx="16">
                  <c:v>62.1</c:v>
                </c:pt>
                <c:pt idx="24">
                  <c:v>62.5</c:v>
                </c:pt>
                <c:pt idx="32">
                  <c:v>64</c:v>
                </c:pt>
              </c:numCache>
            </c:numRef>
          </c:xVal>
          <c:yVal>
            <c:numRef>
              <c:f>公会計指標分析・財政指標組合せ分析表!$BP$51:$DC$51</c:f>
              <c:numCache>
                <c:formatCode>#,##0.0;"▲ "#,##0.0</c:formatCode>
                <c:ptCount val="40"/>
                <c:pt idx="0">
                  <c:v>90.8</c:v>
                </c:pt>
                <c:pt idx="8">
                  <c:v>85.3</c:v>
                </c:pt>
                <c:pt idx="16">
                  <c:v>79.8</c:v>
                </c:pt>
                <c:pt idx="24">
                  <c:v>81.3</c:v>
                </c:pt>
                <c:pt idx="32">
                  <c:v>77.2</c:v>
                </c:pt>
              </c:numCache>
            </c:numRef>
          </c:yVal>
          <c:smooth val="0"/>
          <c:extLst>
            <c:ext xmlns:c16="http://schemas.microsoft.com/office/drawing/2014/chart" uri="{C3380CC4-5D6E-409C-BE32-E72D297353CC}">
              <c16:uniqueId val="{00000009-AE4D-4465-BB9A-CE5E441EC2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5207875441607375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{83E307D5-0C0F-4C90-A726-7D327470C70E}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E4D-4465-BB9A-CE5E441EC2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{4265D1D1-76B0-462A-9009-ED6CF0CB429D}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4D-4465-BB9A-CE5E441EC2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{86CAB045-882B-408B-9FEE-9717A7A3BCEA}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4D-4465-BB9A-CE5E441EC2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{BFA3AE97-3F4E-4FC0-AECE-477FEB375ACF}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4D-4465-BB9A-CE5E441EC2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{48648D85-5C3E-44EE-A71A-84749A2584E2}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4D-4465-BB9A-CE5E441EC209}"/>
                </c:ext>
              </c:extLst>
            </c:dLbl>
            <c:dLbl>
              <c:idx val="8"/>
              <c:layout>
                <c:manualLayout>
                  <c:x val="-2.9082525497537284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{C315BDBE-62D3-4965-92EC-11AC08EC0521}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E4D-4465-BB9A-CE5E441EC20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{C1BF377F-29B2-4B0B-8FB0-A0FAD34295B6}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E4D-4465-BB9A-CE5E441EC20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{DEB2F2D6-1CEF-4D89-A2BB-009575734B48}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E4D-4465-BB9A-CE5E441EC20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{22659345-B20D-470B-BCEE-A023DE039878}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E4D-4465-BB9A-CE5E441EC2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57.2</c:v>
                </c:pt>
                <c:pt idx="16">
                  <c:v>58.5</c:v>
                </c:pt>
                <c:pt idx="24">
                  <c:v>59.8</c:v>
                </c:pt>
                <c:pt idx="32">
                  <c:v>60.6</c:v>
                </c:pt>
              </c:numCache>
            </c:numRef>
          </c:xVal>
          <c:yVal>
            <c:numRef>
              <c:f>公会計指標分析・財政指標組合せ分析表!$BP$55:$DC$55</c:f>
              <c:numCache>
                <c:formatCode>#,##0.0;"▲ "#,##0.0</c:formatCode>
                <c:ptCount val="40"/>
                <c:pt idx="0">
                  <c:v>35.700000000000003</c:v>
                </c:pt>
                <c:pt idx="8">
                  <c:v>33.1</c:v>
                </c:pt>
                <c:pt idx="16">
                  <c:v>31.3</c:v>
                </c:pt>
                <c:pt idx="24">
                  <c:v>25.3</c:v>
                </c:pt>
                <c:pt idx="32">
                  <c:v>25.5</c:v>
                </c:pt>
              </c:numCache>
            </c:numRef>
          </c:yVal>
          <c:smooth val="0"/>
          <c:extLst>
            <c:ext xmlns:c16="http://schemas.microsoft.com/office/drawing/2014/chart" uri="{C3380CC4-5D6E-409C-BE32-E72D297353CC}">
              <c16:uniqueId val="{00000013-AE4D-4465-BB9A-CE5E441EC209}"/>
            </c:ext>
          </c:extLst>
        </c:ser>
        <c:dLbls>
          <c:showLegendKey val="0"/>
          <c:showVal val="1"/>
          <c:showCatName val="0"/>
          <c:showSerName val="0"/>
          <c:showPercent val="0"/>
          <c:showBubbleSize val="0"/>
        </c:dLbls>
        <c:axId val="46179840"/>
        <c:axId val="46181760"/>
      </c:scatterChart>
      <c:valAx>
        <c:axId val="46179840"/>
        <c:scaling>
          <c:orientation val="minMax"/>
          <c:max val="64.599999999999994"/>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{6BDD802A-FC24-4C1A-A178-23FA9B07F7D8}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5A5-4C6E-AE80-CC044B5530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{4DA951AA-8936-4EA6-A010-C0DE74CDBAF6}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A5-4C6E-AE80-CC044B5530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{8F3237D2-801F-4355-9E11-E004996C1C78}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A5-4C6E-AE80-CC044B5530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{9E82B5F0-CCCC-4D9A-9CFB-8C839F07586D}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A5-4C6E-AE80-CC044B5530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{03ED09C0-A05D-4226-A01F-15A3683E7668}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A5-4C6E-AE80-CC044B5530C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{7F4D77FF-9332-4395-9C1A-364A16B17213}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5A5-4C6E-AE80-CC044B5530C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{4CDD3388-332A-4EAE-A2DF-BE3A0EFFE7FA}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5A5-4C6E-AE80-CC044B5530C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{979F0DB9-8C49-4DE2-AC39-E6DCD94E65D5}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5A5-4C6E-AE80-CC044B5530C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{5C5036E4-A22D-4B9F-9A65-3C0862934D3B}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5A5-4C6E-AE80-CC044B5530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12.5</c:v>
                </c:pt>
                <c:pt idx="16">
                  <c:v>12.2</c:v>
                </c:pt>
                <c:pt idx="24">
                  <c:v>11.9</c:v>
                </c:pt>
                <c:pt idx="32">
                  <c:v>11.4</c:v>
                </c:pt>
              </c:numCache>
            </c:numRef>
          </c:xVal>
          <c:yVal>
            <c:numRef>
              <c:f>公会計指標分析・財政指標組合せ分析表!$BP$73:$DC$73</c:f>
              <c:numCache>
                <c:formatCode>#,##0.0;"▲ "#,##0.0</c:formatCode>
                <c:ptCount val="40"/>
                <c:pt idx="0">
                  <c:v>90.8</c:v>
                </c:pt>
                <c:pt idx="8">
                  <c:v>85.3</c:v>
                </c:pt>
                <c:pt idx="16">
                  <c:v>79.8</c:v>
                </c:pt>
                <c:pt idx="24">
                  <c:v>81.3</c:v>
                </c:pt>
                <c:pt idx="32">
                  <c:v>77.2</c:v>
                </c:pt>
              </c:numCache>
            </c:numRef>
          </c:yVal>
          <c:smooth val="0"/>
          <c:extLst>
            <c:ext xmlns:c16="http://schemas.microsoft.com/office/drawing/2014/chart" uri="{C3380CC4-5D6E-409C-BE32-E72D297353CC}">
              <c16:uniqueId val="{00000009-E5A5-4C6E-AE80-CC044B5530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{D68506AE-A76A-4380-B02C-3F2EB43D44F7}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5A5-4C6E-AE80-CC044B5530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{5984B15C-4C07-43A4-B3E8-49E9DC045F6B}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A5-4C6E-AE80-CC044B5530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{7DD70BA7-22F5-4792-B965-EAB5476DA2FE}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A5-4C6E-AE80-CC044B5530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{212DA5FA-5E24-4C4E-8F16-229A929DF3A7}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A5-4C6E-AE80-CC044B5530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{9373F308-A5A0-413B-B319-DFAAD0DE945B}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A5-4C6E-AE80-CC044B5530C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{BC6B4925-6C77-4538-A3D4-19604F8A4B20}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5A5-4C6E-AE80-CC044B5530C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{73A08DC6-2BD3-4513-953B-D4C75131A1E0}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5A5-4C6E-AE80-CC044B5530C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{335749A0-7E2E-4A7A-96BB-D5F193ECC984}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5A5-4C6E-AE80-CC044B5530C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{2F321AB2-97E3-41F8-B271-DAA6CFA5D343}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5A5-4C6E-AE80-CC044B5530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7.5</c:v>
                </c:pt>
                <c:pt idx="16">
                  <c:v>7.2</c:v>
                </c:pt>
                <c:pt idx="24">
                  <c:v>6.9</c:v>
                </c:pt>
                <c:pt idx="32">
                  <c:v>6.6</c:v>
                </c:pt>
              </c:numCache>
            </c:numRef>
          </c:xVal>
          <c:yVal>
            <c:numRef>
              <c:f>公会計指標分析・財政指標組合せ分析表!$BP$77:$DC$77</c:f>
              <c:numCache>
                <c:formatCode>#,##0.0;"▲ "#,##0.0</c:formatCode>
                <c:ptCount val="40"/>
                <c:pt idx="0">
                  <c:v>35.700000000000003</c:v>
                </c:pt>
                <c:pt idx="8">
                  <c:v>33.1</c:v>
                </c:pt>
                <c:pt idx="16">
                  <c:v>31.3</c:v>
                </c:pt>
                <c:pt idx="24">
                  <c:v>25.3</c:v>
                </c:pt>
                <c:pt idx="32">
                  <c:v>25.5</c:v>
                </c:pt>
              </c:numCache>
            </c:numRef>
          </c:yVal>
          <c:smooth val="0"/>
          <c:extLst>
            <c:ext xmlns:c16="http://schemas.microsoft.com/office/drawing/2014/chart" uri="{C3380CC4-5D6E-409C-BE32-E72D297353CC}">
              <c16:uniqueId val="{00000013-E5A5-4C6E-AE80-CC044B5530CF}"/>
            </c:ext>
          </c:extLst>
        </c:ser>
        <c:dLbls>
          <c:showLegendKey val="0"/>
          <c:showVal val="1"/>
          <c:showCatName val="0"/>
          <c:showSerName val="0"/>
          <c:showPercent val="0"/>
          <c:showBubbleSize val="0"/>
        </c:dLbls>
        <c:axId val="84219776"/>
        <c:axId val="84234240"/>
      </c:scatterChart>
      <c:valAx>
        <c:axId val="84219776"/>
        <c:scaling>
          <c:orientation val="minMax"/>
          <c:max val="13.7999999999999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元利償還金が減少していることにより、実質公債費比率の分子が減少傾向にある。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今後、大型事業にかかる元利償還が生じてくるため、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は多少増加を繰り返していくと思われる。そのため交付税措置の高い起債を借り入れるなど、将来負担を抑制し、中長期的な財政計画をもとに進めていく必要がある。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退職手当額については、今後しばらくは一定の定年退職者数が予想されることから横ばいとなる見込みである。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将来負担額については減少傾向になっており、今後も新規の地方債の発行を抑制し、償還とのバランスを考慮した借入を行い、財政の健全化に努める。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基金全体で積み立てを行ったが、財政調整基金やその他特定目的基金の取り崩しなどにより、基金全体として積立額が減少した。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基金全体を見直し、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廃止等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の検討を行う予定である。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特定目的基金については、目的事業への充当を行う。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川上ダム周辺整備事業基金など、整備年度が決まっている基金については、計画的に基金を取り崩して目的のために充当している。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寄附金等を受けて積み立てている基金については、計画的に基金を取り崩して、目的の事業へ充てている。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で９千万円の取り崩しを行ったが、森林環境譲与税基金を新たに新設し約４百万円を積み立て、伊賀市ふるさと応援基金に約２億２千万の積み立てを行うなど、その他特定目的基金全体として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基金全体を見直し、基金の廃止等の検討を行う予定である。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約５億１千万の積立を行ったが、年度末収支の状況を鑑み、９億円の取り崩しにより減少した。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コロナ禍における税収減等を勘案し、財政見通しを踏まえて段階的に取り崩していく検討を行う。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約４千５百万円の積み立てを行い、増加した。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地方債の償還に備えるため、今後も積立を行っていく方針である。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91,230
85,510
558.23
45,925,111
45,065,084
530,286
27,132,947
54,759,892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有形固定資産減価償却率は、類似団体の平均値より若干高い水準にあるが、平成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年３月に策定した公共施設最適化計画に掲げる、伊賀市公共施設マネジメントの３原則（３</a:t>
          </a:r>
          <a:r>
            <a:rPr kumimoji="1" lang="en-US" altLang="ja-JP" sz="1050">
              <a:solidFill>
                <a:schemeClr val="dk1"/>
              </a:solidFill>
              <a:effectLst/>
              <a:latin typeface="+mn-lt"/>
              <a:ea typeface="+mn-ea"/>
              <a:cs typeface="+mn-cs"/>
            </a:rPr>
            <a:t>R:Reduce</a:t>
          </a:r>
          <a:r>
            <a:rPr kumimoji="1" lang="ja-JP" altLang="ja-JP" sz="1050">
              <a:solidFill>
                <a:schemeClr val="dk1"/>
              </a:solidFill>
              <a:effectLst/>
              <a:latin typeface="+mn-lt"/>
              <a:ea typeface="+mn-ea"/>
              <a:cs typeface="+mn-cs"/>
            </a:rPr>
            <a:t>＜総量の縮減＞、</a:t>
          </a:r>
          <a:r>
            <a:rPr kumimoji="1" lang="en-US" altLang="ja-JP" sz="1050">
              <a:solidFill>
                <a:schemeClr val="dk1"/>
              </a:solidFill>
              <a:effectLst/>
              <a:latin typeface="+mn-lt"/>
              <a:ea typeface="+mn-ea"/>
              <a:cs typeface="+mn-cs"/>
            </a:rPr>
            <a:t>Remix</a:t>
          </a:r>
          <a:r>
            <a:rPr kumimoji="1" lang="ja-JP" altLang="ja-JP" sz="1050">
              <a:solidFill>
                <a:schemeClr val="dk1"/>
              </a:solidFill>
              <a:effectLst/>
              <a:latin typeface="+mn-lt"/>
              <a:ea typeface="+mn-ea"/>
              <a:cs typeface="+mn-cs"/>
            </a:rPr>
            <a:t>＜機能の複合化＞、</a:t>
          </a:r>
          <a:r>
            <a:rPr kumimoji="1" lang="en-US" altLang="ja-JP" sz="1050">
              <a:solidFill>
                <a:schemeClr val="dk1"/>
              </a:solidFill>
              <a:effectLst/>
              <a:latin typeface="+mn-lt"/>
              <a:ea typeface="+mn-ea"/>
              <a:cs typeface="+mn-cs"/>
            </a:rPr>
            <a:t>Run</a:t>
          </a:r>
          <a:r>
            <a:rPr kumimoji="1" lang="ja-JP" altLang="ja-JP" sz="1050">
              <a:solidFill>
                <a:schemeClr val="dk1"/>
              </a:solidFill>
              <a:effectLst/>
              <a:latin typeface="+mn-lt"/>
              <a:ea typeface="+mn-ea"/>
              <a:cs typeface="+mn-cs"/>
            </a:rPr>
            <a:t>＜運営の適正化＞）に取り組んで</a:t>
          </a:r>
          <a:r>
            <a:rPr kumimoji="1" lang="ja-JP" altLang="en-US" sz="1050">
              <a:solidFill>
                <a:schemeClr val="dk1"/>
              </a:solidFill>
              <a:effectLst/>
              <a:latin typeface="+mn-lt"/>
              <a:ea typeface="+mn-ea"/>
              <a:cs typeface="+mn-cs"/>
            </a:rPr>
            <a:t>おり、</a:t>
          </a:r>
          <a:r>
            <a:rPr kumimoji="0" lang="ja-JP" altLang="en-US" sz="1050">
              <a:solidFill>
                <a:schemeClr val="dk1"/>
              </a:solidFill>
              <a:effectLst/>
              <a:latin typeface="+mn-lt"/>
              <a:ea typeface="+mn-ea"/>
              <a:cs typeface="+mn-cs"/>
            </a:rPr>
            <a:t>老朽化した施設の集約化や複合化、除却を進めているため、今後も減価償却率の伸びは緩やかな</a:t>
          </a:r>
          <a:r>
            <a:rPr kumimoji="0" lang="ja-JP" altLang="en-US" sz="1050">
              <a:solidFill>
                <a:schemeClr val="tx1"/>
              </a:solidFill>
              <a:effectLst/>
              <a:latin typeface="+mn-lt"/>
              <a:ea typeface="+mn-ea"/>
              <a:cs typeface="+mn-cs"/>
            </a:rPr>
            <a:t>ものになると</a:t>
          </a:r>
          <a:r>
            <a:rPr kumimoji="0" lang="ja-JP" altLang="en-US" sz="1050">
              <a:solidFill>
                <a:schemeClr val="dk1"/>
              </a:solidFill>
              <a:effectLst/>
              <a:latin typeface="+mn-lt"/>
              <a:ea typeface="+mn-ea"/>
              <a:cs typeface="+mn-cs"/>
            </a:rPr>
            <a:t>考えられる。</a:t>
          </a:r>
          <a:endParaRPr kumimoji="0"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128361</xdr:rowOff>
    </xdr:from>
    <xdr:to>
      <xdr:col>7</xdr:col>
      <xdr:colOff>187325</xdr:colOff>
      <xdr:row>31</xdr:row>
      <xdr:rowOff>58511</xdr:rowOff>
    </xdr:to>
    <xdr:sp macro="" textlink="">
      <xdr:nvSpPr>
        <xdr:cNvPr id="77" name="フローチャート: 判断 76"/>
        <xdr:cNvSpPr/>
      </xdr:nvSpPr>
      <xdr:spPr>
        <a:xfrm>
          <a:off x="1714500" y="604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1361</xdr:rowOff>
    </xdr:from>
    <xdr:to>
      <xdr:col>23</xdr:col>
      <xdr:colOff>136525</xdr:colOff>
      <xdr:row>32</xdr:row>
      <xdr:rowOff>102961</xdr:rowOff>
    </xdr:to>
    <xdr:sp macro="" textlink="">
      <xdr:nvSpPr>
        <xdr:cNvPr id="83" name="楕円 82"/>
        <xdr:cNvSpPr/>
      </xdr:nvSpPr>
      <xdr:spPr>
        <a:xfrm>
          <a:off x="4711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151238</xdr:rowOff>
    </xdr:from>
    <xdr:ext cx="405111" cy="259045"/>
    <xdr:sp macro="" textlink="">
      <xdr:nvSpPr>
        <xdr:cNvPr id="84" name="有形固定資産減価償却率該当値テキスト"/>
        <xdr:cNvSpPr txBox="1"/>
      </xdr:nvSpPr>
      <xdr:spPr>
        <a:xfrm>
          <a:off x="4813300" y="623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126547</xdr:rowOff>
    </xdr:from>
    <xdr:to>
      <xdr:col>19</xdr:col>
      <xdr:colOff>187325</xdr:colOff>
      <xdr:row>32</xdr:row>
      <xdr:rowOff>56697</xdr:rowOff>
    </xdr:to>
    <xdr:sp macro="" textlink="">
      <xdr:nvSpPr>
        <xdr:cNvPr id="85" name="楕円 84"/>
        <xdr:cNvSpPr/>
      </xdr:nvSpPr>
      <xdr:spPr>
        <a:xfrm>
          <a:off x="4000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5897</xdr:rowOff>
    </xdr:from>
    <xdr:to>
      <xdr:col>23</xdr:col>
      <xdr:colOff>85725</xdr:colOff>
      <xdr:row>32</xdr:row>
      <xdr:rowOff>52161</xdr:rowOff>
    </xdr:to>
    <xdr:cxnSp macro="">
      <xdr:nvCxnSpPr>
        <xdr:cNvPr id="86" name="直線コネクタ 85"/>
        <xdr:cNvCxnSpPr/>
      </xdr:nvCxnSpPr>
      <xdr:spPr>
        <a:xfrm>
          <a:off x="4051300" y="6263822"/>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114209</xdr:rowOff>
    </xdr:from>
    <xdr:to>
      <xdr:col>15</xdr:col>
      <xdr:colOff>187325</xdr:colOff>
      <xdr:row>32</xdr:row>
      <xdr:rowOff>44359</xdr:rowOff>
    </xdr:to>
    <xdr:sp macro="" textlink="">
      <xdr:nvSpPr>
        <xdr:cNvPr id="87" name="楕円 86"/>
        <xdr:cNvSpPr/>
      </xdr:nvSpPr>
      <xdr:spPr>
        <a:xfrm>
          <a:off x="3238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165009</xdr:rowOff>
    </xdr:from>
    <xdr:to>
      <xdr:col>19</xdr:col>
      <xdr:colOff>136525</xdr:colOff>
      <xdr:row>32</xdr:row>
      <xdr:rowOff>5897</xdr:rowOff>
    </xdr:to>
    <xdr:cxnSp macro="">
      <xdr:nvCxnSpPr>
        <xdr:cNvPr id="88" name="直線コネクタ 87"/>
        <xdr:cNvCxnSpPr/>
      </xdr:nvCxnSpPr>
      <xdr:spPr>
        <a:xfrm>
          <a:off x="3289300" y="6251484"/>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71029</xdr:rowOff>
    </xdr:from>
    <xdr:to>
      <xdr:col>11</xdr:col>
      <xdr:colOff>187325</xdr:colOff>
      <xdr:row>32</xdr:row>
      <xdr:rowOff>1179</xdr:rowOff>
    </xdr:to>
    <xdr:sp macro="" textlink="">
      <xdr:nvSpPr>
        <xdr:cNvPr id="89" name="楕円 88"/>
        <xdr:cNvSpPr/>
      </xdr:nvSpPr>
      <xdr:spPr>
        <a:xfrm>
          <a:off x="2476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121829</xdr:rowOff>
    </xdr:from>
    <xdr:to>
      <xdr:col>15</xdr:col>
      <xdr:colOff>136525</xdr:colOff>
      <xdr:row>31</xdr:row>
      <xdr:rowOff>165009</xdr:rowOff>
    </xdr:to>
    <xdr:cxnSp macro="">
      <xdr:nvCxnSpPr>
        <xdr:cNvPr id="90" name="直線コネクタ 89"/>
        <xdr:cNvCxnSpPr/>
      </xdr:nvCxnSpPr>
      <xdr:spPr>
        <a:xfrm>
          <a:off x="2527300" y="620830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30933</xdr:rowOff>
    </xdr:from>
    <xdr:to>
      <xdr:col>7</xdr:col>
      <xdr:colOff>187325</xdr:colOff>
      <xdr:row>31</xdr:row>
      <xdr:rowOff>132533</xdr:rowOff>
    </xdr:to>
    <xdr:sp macro="" textlink="">
      <xdr:nvSpPr>
        <xdr:cNvPr id="91" name="楕円 90"/>
        <xdr:cNvSpPr/>
      </xdr:nvSpPr>
      <xdr:spPr>
        <a:xfrm>
          <a:off x="1714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81733</xdr:rowOff>
    </xdr:from>
    <xdr:to>
      <xdr:col>11</xdr:col>
      <xdr:colOff>136525</xdr:colOff>
      <xdr:row>31</xdr:row>
      <xdr:rowOff>121829</xdr:rowOff>
    </xdr:to>
    <xdr:cxnSp macro="">
      <xdr:nvCxnSpPr>
        <xdr:cNvPr id="92" name="直線コネクタ 91"/>
        <xdr:cNvCxnSpPr/>
      </xdr:nvCxnSpPr>
      <xdr:spPr>
        <a:xfrm>
          <a:off x="1765300" y="6168208"/>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75038</xdr:rowOff>
    </xdr:from>
    <xdr:ext cx="405111" cy="259045"/>
    <xdr:sp macro="" textlink="">
      <xdr:nvSpPr>
        <xdr:cNvPr id="96" name="n_4aveValue有形固定資産減価償却率"/>
        <xdr:cNvSpPr txBox="1"/>
      </xdr:nvSpPr>
      <xdr:spPr>
        <a:xfrm>
          <a:off x="1562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47824</xdr:rowOff>
    </xdr:from>
    <xdr:ext cx="405111" cy="259045"/>
    <xdr:sp macro="" textlink="">
      <xdr:nvSpPr>
        <xdr:cNvPr id="97" name="n_1mainValue有形固定資産減価償却率"/>
        <xdr:cNvSpPr txBox="1"/>
      </xdr:nvSpPr>
      <xdr:spPr>
        <a:xfrm>
          <a:off x="38360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35486</xdr:rowOff>
    </xdr:from>
    <xdr:ext cx="405111" cy="259045"/>
    <xdr:sp macro="" textlink="">
      <xdr:nvSpPr>
        <xdr:cNvPr id="98" name="n_2mainValue有形固定資産減価償却率"/>
        <xdr:cNvSpPr txBox="1"/>
      </xdr:nvSpPr>
      <xdr:spPr>
        <a:xfrm>
          <a:off x="3086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163756</xdr:rowOff>
    </xdr:from>
    <xdr:ext cx="405111" cy="259045"/>
    <xdr:sp macro="" textlink="">
      <xdr:nvSpPr>
        <xdr:cNvPr id="99" name="n_3mainValue有形固定資産減価償却率"/>
        <xdr:cNvSpPr txBox="1"/>
      </xdr:nvSpPr>
      <xdr:spPr>
        <a:xfrm>
          <a:off x="2324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123660</xdr:rowOff>
    </xdr:from>
    <xdr:ext cx="405111" cy="259045"/>
    <xdr:sp macro="" textlink="">
      <xdr:nvSpPr>
        <xdr:cNvPr id="100" name="n_4mainValue有形固定資産減価償却率"/>
        <xdr:cNvSpPr txBox="1"/>
      </xdr:nvSpPr>
      <xdr:spPr>
        <a:xfrm>
          <a:off x="1562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債務償還比率は類似団体平均を上回って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近年の大型事業である、Ｈ３０で完成した庁舎建設事業を含め、</a:t>
          </a:r>
          <a:r>
            <a:rPr kumimoji="1" lang="ja-JP" altLang="en-US" sz="1000">
              <a:solidFill>
                <a:schemeClr val="dk1"/>
              </a:solidFill>
              <a:effectLst/>
              <a:latin typeface="+mn-lt"/>
              <a:ea typeface="+mn-ea"/>
              <a:cs typeface="+mn-cs"/>
            </a:rPr>
            <a:t>Ｒ１で完成した</a:t>
          </a:r>
          <a:r>
            <a:rPr kumimoji="1" lang="ja-JP" altLang="ja-JP" sz="1000">
              <a:solidFill>
                <a:schemeClr val="dk1"/>
              </a:solidFill>
              <a:effectLst/>
              <a:latin typeface="+mn-lt"/>
              <a:ea typeface="+mn-ea"/>
              <a:cs typeface="+mn-cs"/>
            </a:rPr>
            <a:t>汚泥再生処理センター、給食センターなどが数年後には</a:t>
          </a:r>
          <a:r>
            <a:rPr kumimoji="1" lang="ja-JP" altLang="en-US" sz="1000">
              <a:solidFill>
                <a:schemeClr val="dk1"/>
              </a:solidFill>
              <a:effectLst/>
              <a:latin typeface="+mn-lt"/>
              <a:ea typeface="+mn-ea"/>
              <a:cs typeface="+mn-cs"/>
            </a:rPr>
            <a:t>本格的な償還が始まることや合併特例債の活用がＲ３で終了しＲ４以降は交付税算入率が低い起債</a:t>
          </a:r>
          <a:r>
            <a:rPr kumimoji="1" lang="ja-JP" altLang="en-US" sz="1000">
              <a:solidFill>
                <a:schemeClr val="tx1"/>
              </a:solidFill>
              <a:effectLst/>
              <a:latin typeface="+mn-lt"/>
              <a:ea typeface="+mn-ea"/>
              <a:cs typeface="+mn-cs"/>
            </a:rPr>
            <a:t>しか活用できない</a:t>
          </a:r>
          <a:r>
            <a:rPr kumimoji="1" lang="ja-JP" altLang="en-US" sz="1000">
              <a:solidFill>
                <a:schemeClr val="dk1"/>
              </a:solidFill>
              <a:effectLst/>
              <a:latin typeface="+mn-lt"/>
              <a:ea typeface="+mn-ea"/>
              <a:cs typeface="+mn-cs"/>
            </a:rPr>
            <a:t>ことから、今後債務償還比率は悪化すると考えられるが、</a:t>
          </a:r>
          <a:r>
            <a:rPr kumimoji="1" lang="ja-JP" altLang="ja-JP" sz="1000">
              <a:solidFill>
                <a:schemeClr val="dk1"/>
              </a:solidFill>
              <a:effectLst/>
              <a:latin typeface="+mn-lt"/>
              <a:ea typeface="+mn-ea"/>
              <a:cs typeface="+mn-cs"/>
            </a:rPr>
            <a:t>事業の適正な取捨選択等により数値の逓減を図る。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39703</xdr:rowOff>
    </xdr:from>
    <xdr:to>
      <xdr:col>60</xdr:col>
      <xdr:colOff>123825</xdr:colOff>
      <xdr:row>29</xdr:row>
      <xdr:rowOff>141303</xdr:rowOff>
    </xdr:to>
    <xdr:sp macro="" textlink="">
      <xdr:nvSpPr>
        <xdr:cNvPr id="141" name="フローチャート: 判断 140"/>
        <xdr:cNvSpPr/>
      </xdr:nvSpPr>
      <xdr:spPr>
        <a:xfrm>
          <a:off x="11747500" y="578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12839</xdr:rowOff>
    </xdr:from>
    <xdr:to>
      <xdr:col>76</xdr:col>
      <xdr:colOff>73025</xdr:colOff>
      <xdr:row>31</xdr:row>
      <xdr:rowOff>114439</xdr:rowOff>
    </xdr:to>
    <xdr:sp macro="" textlink="">
      <xdr:nvSpPr>
        <xdr:cNvPr id="147" name="楕円 146"/>
        <xdr:cNvSpPr/>
      </xdr:nvSpPr>
      <xdr:spPr>
        <a:xfrm>
          <a:off x="14744700" y="60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162716</xdr:rowOff>
    </xdr:from>
    <xdr:ext cx="469744" cy="259045"/>
    <xdr:sp macro="" textlink="">
      <xdr:nvSpPr>
        <xdr:cNvPr id="148" name="債務償還比率該当値テキスト"/>
        <xdr:cNvSpPr txBox="1"/>
      </xdr:nvSpPr>
      <xdr:spPr>
        <a:xfrm>
          <a:off x="14846300" y="607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13456</xdr:rowOff>
    </xdr:from>
    <xdr:to>
      <xdr:col>72</xdr:col>
      <xdr:colOff>123825</xdr:colOff>
      <xdr:row>31</xdr:row>
      <xdr:rowOff>115056</xdr:rowOff>
    </xdr:to>
    <xdr:sp macro="" textlink="">
      <xdr:nvSpPr>
        <xdr:cNvPr id="149" name="楕円 148"/>
        <xdr:cNvSpPr/>
      </xdr:nvSpPr>
      <xdr:spPr>
        <a:xfrm>
          <a:off x="14033500" y="60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63639</xdr:rowOff>
    </xdr:from>
    <xdr:to>
      <xdr:col>76</xdr:col>
      <xdr:colOff>22225</xdr:colOff>
      <xdr:row>31</xdr:row>
      <xdr:rowOff>64256</xdr:rowOff>
    </xdr:to>
    <xdr:cxnSp macro="">
      <xdr:nvCxnSpPr>
        <xdr:cNvPr id="150" name="直線コネクタ 149"/>
        <xdr:cNvCxnSpPr/>
      </xdr:nvCxnSpPr>
      <xdr:spPr>
        <a:xfrm flipV="1">
          <a:off x="14084300" y="6150114"/>
          <a:ext cx="711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5642</xdr:rowOff>
    </xdr:from>
    <xdr:to>
      <xdr:col>68</xdr:col>
      <xdr:colOff>123825</xdr:colOff>
      <xdr:row>31</xdr:row>
      <xdr:rowOff>107242</xdr:rowOff>
    </xdr:to>
    <xdr:sp macro="" textlink="">
      <xdr:nvSpPr>
        <xdr:cNvPr id="151" name="楕円 150"/>
        <xdr:cNvSpPr/>
      </xdr:nvSpPr>
      <xdr:spPr>
        <a:xfrm>
          <a:off x="13271500" y="60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56442</xdr:rowOff>
    </xdr:from>
    <xdr:to>
      <xdr:col>72</xdr:col>
      <xdr:colOff>73025</xdr:colOff>
      <xdr:row>31</xdr:row>
      <xdr:rowOff>64256</xdr:rowOff>
    </xdr:to>
    <xdr:cxnSp macro="">
      <xdr:nvCxnSpPr>
        <xdr:cNvPr id="152" name="直線コネクタ 151"/>
        <xdr:cNvCxnSpPr/>
      </xdr:nvCxnSpPr>
      <xdr:spPr>
        <a:xfrm>
          <a:off x="13322300" y="6142917"/>
          <a:ext cx="762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23737</xdr:rowOff>
    </xdr:from>
    <xdr:to>
      <xdr:col>64</xdr:col>
      <xdr:colOff>123825</xdr:colOff>
      <xdr:row>31</xdr:row>
      <xdr:rowOff>125337</xdr:rowOff>
    </xdr:to>
    <xdr:sp macro="" textlink="">
      <xdr:nvSpPr>
        <xdr:cNvPr id="153" name="楕円 152"/>
        <xdr:cNvSpPr/>
      </xdr:nvSpPr>
      <xdr:spPr>
        <a:xfrm>
          <a:off x="12509500" y="611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56442</xdr:rowOff>
    </xdr:from>
    <xdr:to>
      <xdr:col>68</xdr:col>
      <xdr:colOff>73025</xdr:colOff>
      <xdr:row>31</xdr:row>
      <xdr:rowOff>74537</xdr:rowOff>
    </xdr:to>
    <xdr:cxnSp macro="">
      <xdr:nvCxnSpPr>
        <xdr:cNvPr id="154" name="直線コネクタ 153"/>
        <xdr:cNvCxnSpPr/>
      </xdr:nvCxnSpPr>
      <xdr:spPr>
        <a:xfrm flipV="1">
          <a:off x="12560300" y="6142917"/>
          <a:ext cx="762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86312</xdr:rowOff>
    </xdr:from>
    <xdr:to>
      <xdr:col>60</xdr:col>
      <xdr:colOff>123825</xdr:colOff>
      <xdr:row>31</xdr:row>
      <xdr:rowOff>16462</xdr:rowOff>
    </xdr:to>
    <xdr:sp macro="" textlink="">
      <xdr:nvSpPr>
        <xdr:cNvPr id="155" name="楕円 154"/>
        <xdr:cNvSpPr/>
      </xdr:nvSpPr>
      <xdr:spPr>
        <a:xfrm>
          <a:off x="11747500" y="60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137112</xdr:rowOff>
    </xdr:from>
    <xdr:to>
      <xdr:col>64</xdr:col>
      <xdr:colOff>73025</xdr:colOff>
      <xdr:row>31</xdr:row>
      <xdr:rowOff>74537</xdr:rowOff>
    </xdr:to>
    <xdr:cxnSp macro="">
      <xdr:nvCxnSpPr>
        <xdr:cNvPr id="156" name="直線コネクタ 155"/>
        <xdr:cNvCxnSpPr/>
      </xdr:nvCxnSpPr>
      <xdr:spPr>
        <a:xfrm>
          <a:off x="11798300" y="6052137"/>
          <a:ext cx="762000" cy="10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157830</xdr:rowOff>
    </xdr:from>
    <xdr:ext cx="469744" cy="259045"/>
    <xdr:sp macro="" textlink="">
      <xdr:nvSpPr>
        <xdr:cNvPr id="160" name="n_4aveValue債務償還比率"/>
        <xdr:cNvSpPr txBox="1"/>
      </xdr:nvSpPr>
      <xdr:spPr>
        <a:xfrm>
          <a:off x="11563427" y="555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106183</xdr:rowOff>
    </xdr:from>
    <xdr:ext cx="469744" cy="259045"/>
    <xdr:sp macro="" textlink="">
      <xdr:nvSpPr>
        <xdr:cNvPr id="161" name="n_1mainValue債務償還比率"/>
        <xdr:cNvSpPr txBox="1"/>
      </xdr:nvSpPr>
      <xdr:spPr>
        <a:xfrm>
          <a:off x="13836727" y="619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98369</xdr:rowOff>
    </xdr:from>
    <xdr:ext cx="469744" cy="259045"/>
    <xdr:sp macro="" textlink="">
      <xdr:nvSpPr>
        <xdr:cNvPr id="162" name="n_2mainValue債務償還比率"/>
        <xdr:cNvSpPr txBox="1"/>
      </xdr:nvSpPr>
      <xdr:spPr>
        <a:xfrm>
          <a:off x="13087427" y="618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116464</xdr:rowOff>
    </xdr:from>
    <xdr:ext cx="469744" cy="259045"/>
    <xdr:sp macro="" textlink="">
      <xdr:nvSpPr>
        <xdr:cNvPr id="163" name="n_3mainValue債務償還比率"/>
        <xdr:cNvSpPr txBox="1"/>
      </xdr:nvSpPr>
      <xdr:spPr>
        <a:xfrm>
          <a:off x="12325427" y="620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7589</xdr:rowOff>
    </xdr:from>
    <xdr:ext cx="469744" cy="259045"/>
    <xdr:sp macro="" textlink="">
      <xdr:nvSpPr>
        <xdr:cNvPr id="164" name="n_4mainValue債務償還比率"/>
        <xdr:cNvSpPr txBox="1"/>
      </xdr:nvSpPr>
      <xdr:spPr>
        <a:xfrm>
          <a:off x="11563427" y="60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91,230
85,510
558.23
45,925,111
45,065,084
530,286
27,132,947
54,759,892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135128</xdr:rowOff>
    </xdr:from>
    <xdr:to>
      <xdr:col>6</xdr:col>
      <xdr:colOff>38100</xdr:colOff>
      <xdr:row>36</xdr:row>
      <xdr:rowOff>65278</xdr:rowOff>
    </xdr:to>
    <xdr:sp macro="" textlink="">
      <xdr:nvSpPr>
        <xdr:cNvPr id="65" name="フローチャート: 判断 64"/>
        <xdr:cNvSpPr/>
      </xdr:nvSpPr>
      <xdr:spPr>
        <a:xfrm>
          <a:off x="1079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1" name="楕円 70"/>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72407</xdr:rowOff>
    </xdr:from>
    <xdr:ext cx="405111" cy="259045"/>
    <xdr:sp macro="" textlink="">
      <xdr:nvSpPr>
        <xdr:cNvPr id="72" name="【道路】&#10;有形固定資産減価償却率該当値テキスト"/>
        <xdr:cNvSpPr txBox="1"/>
      </xdr:nvSpPr>
      <xdr:spPr>
        <a:xfrm>
          <a:off x="4673600"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52832</xdr:rowOff>
    </xdr:from>
    <xdr:to>
      <xdr:col>20</xdr:col>
      <xdr:colOff>38100</xdr:colOff>
      <xdr:row>36</xdr:row>
      <xdr:rowOff>154432</xdr:rowOff>
    </xdr:to>
    <xdr:sp macro="" textlink="">
      <xdr:nvSpPr>
        <xdr:cNvPr id="73" name="楕円 72"/>
        <xdr:cNvSpPr/>
      </xdr:nvSpPr>
      <xdr:spPr>
        <a:xfrm>
          <a:off x="3746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103632</xdr:rowOff>
    </xdr:from>
    <xdr:to>
      <xdr:col>24</xdr:col>
      <xdr:colOff>63500</xdr:colOff>
      <xdr:row>36</xdr:row>
      <xdr:rowOff>144780</xdr:rowOff>
    </xdr:to>
    <xdr:cxnSp macro="">
      <xdr:nvCxnSpPr>
        <xdr:cNvPr id="74" name="直線コネクタ 73"/>
        <xdr:cNvCxnSpPr/>
      </xdr:nvCxnSpPr>
      <xdr:spPr>
        <a:xfrm>
          <a:off x="3797300" y="62758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5" name="楕円 74"/>
        <xdr:cNvSpPr/>
      </xdr:nvSpPr>
      <xdr:spPr>
        <a:xfrm>
          <a:off x="2857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103632</xdr:rowOff>
    </xdr:to>
    <xdr:cxnSp macro="">
      <xdr:nvCxnSpPr>
        <xdr:cNvPr id="76" name="直線コネクタ 75"/>
        <xdr:cNvCxnSpPr/>
      </xdr:nvCxnSpPr>
      <xdr:spPr>
        <a:xfrm>
          <a:off x="2908300" y="62369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141986</xdr:rowOff>
    </xdr:from>
    <xdr:to>
      <xdr:col>10</xdr:col>
      <xdr:colOff>165100</xdr:colOff>
      <xdr:row>36</xdr:row>
      <xdr:rowOff>72136</xdr:rowOff>
    </xdr:to>
    <xdr:sp macro="" textlink="">
      <xdr:nvSpPr>
        <xdr:cNvPr id="77" name="楕円 76"/>
        <xdr:cNvSpPr/>
      </xdr:nvSpPr>
      <xdr:spPr>
        <a:xfrm>
          <a:off x="1968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21336</xdr:rowOff>
    </xdr:from>
    <xdr:to>
      <xdr:col>15</xdr:col>
      <xdr:colOff>50800</xdr:colOff>
      <xdr:row>36</xdr:row>
      <xdr:rowOff>64770</xdr:rowOff>
    </xdr:to>
    <xdr:cxnSp macro="">
      <xdr:nvCxnSpPr>
        <xdr:cNvPr id="78" name="直線コネクタ 77"/>
        <xdr:cNvCxnSpPr/>
      </xdr:nvCxnSpPr>
      <xdr:spPr>
        <a:xfrm>
          <a:off x="2019300" y="61935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macro="" textlink="">
      <xdr:nvSpPr>
        <xdr:cNvPr id="79" name="楕円 78"/>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36</xdr:row>
      <xdr:rowOff>21336</xdr:rowOff>
    </xdr:to>
    <xdr:cxnSp macro="">
      <xdr:nvCxnSpPr>
        <xdr:cNvPr id="80" name="直線コネクタ 79"/>
        <xdr:cNvCxnSpPr/>
      </xdr:nvCxnSpPr>
      <xdr:spPr>
        <a:xfrm>
          <a:off x="1130300" y="61569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56405</xdr:rowOff>
    </xdr:from>
    <xdr:ext cx="405111" cy="259045"/>
    <xdr:sp macro="" textlink="">
      <xdr:nvSpPr>
        <xdr:cNvPr id="84" name="n_4aveValue【道路】&#10;有形固定資産減価償却率"/>
        <xdr:cNvSpPr txBox="1"/>
      </xdr:nvSpPr>
      <xdr:spPr>
        <a:xfrm>
          <a:off x="927744" y="62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145559</xdr:rowOff>
    </xdr:from>
    <xdr:ext cx="405111" cy="259045"/>
    <xdr:sp macro="" textlink="">
      <xdr:nvSpPr>
        <xdr:cNvPr id="85" name="n_1mainValue【道路】&#10;有形固定資産減価償却率"/>
        <xdr:cNvSpPr txBox="1"/>
      </xdr:nvSpPr>
      <xdr:spPr>
        <a:xfrm>
          <a:off x="35820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106697</xdr:rowOff>
    </xdr:from>
    <xdr:ext cx="405111" cy="259045"/>
    <xdr:sp macro="" textlink="">
      <xdr:nvSpPr>
        <xdr:cNvPr id="86" name="n_2mainValue【道路】&#10;有形固定資産減価償却率"/>
        <xdr:cNvSpPr txBox="1"/>
      </xdr:nvSpPr>
      <xdr:spPr>
        <a:xfrm>
          <a:off x="2705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63263</xdr:rowOff>
    </xdr:from>
    <xdr:ext cx="405111" cy="259045"/>
    <xdr:sp macro="" textlink="">
      <xdr:nvSpPr>
        <xdr:cNvPr id="87" name="n_3mainValue【道路】&#10;有形固定資産減価償却率"/>
        <xdr:cNvSpPr txBox="1"/>
      </xdr:nvSpPr>
      <xdr:spPr>
        <a:xfrm>
          <a:off x="1816744"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8" name="n_4main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104077</xdr:rowOff>
    </xdr:from>
    <xdr:to>
      <xdr:col>36</xdr:col>
      <xdr:colOff>165100</xdr:colOff>
      <xdr:row>40</xdr:row>
      <xdr:rowOff>34227</xdr:rowOff>
    </xdr:to>
    <xdr:sp macro="" textlink="">
      <xdr:nvSpPr>
        <xdr:cNvPr id="122" name="フローチャート: 判断 121"/>
        <xdr:cNvSpPr/>
      </xdr:nvSpPr>
      <xdr:spPr>
        <a:xfrm>
          <a:off x="6921500" y="679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97124</xdr:rowOff>
    </xdr:from>
    <xdr:to>
      <xdr:col>55</xdr:col>
      <xdr:colOff>50800</xdr:colOff>
      <xdr:row>39</xdr:row>
      <xdr:rowOff>27274</xdr:rowOff>
    </xdr:to>
    <xdr:sp macro="" textlink="">
      <xdr:nvSpPr>
        <xdr:cNvPr id="128" name="楕円 127"/>
        <xdr:cNvSpPr/>
      </xdr:nvSpPr>
      <xdr:spPr>
        <a:xfrm>
          <a:off x="10426700" y="66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120000</xdr:rowOff>
    </xdr:from>
    <xdr:ext cx="534377" cy="259045"/>
    <xdr:sp macro="" textlink="">
      <xdr:nvSpPr>
        <xdr:cNvPr id="129" name="【道路】&#10;一人当たり延長該当値テキスト"/>
        <xdr:cNvSpPr txBox="1"/>
      </xdr:nvSpPr>
      <xdr:spPr>
        <a:xfrm>
          <a:off x="10515600" y="64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101162</xdr:rowOff>
    </xdr:from>
    <xdr:to>
      <xdr:col>50</xdr:col>
      <xdr:colOff>165100</xdr:colOff>
      <xdr:row>39</xdr:row>
      <xdr:rowOff>31312</xdr:rowOff>
    </xdr:to>
    <xdr:sp macro="" textlink="">
      <xdr:nvSpPr>
        <xdr:cNvPr id="130" name="楕円 129"/>
        <xdr:cNvSpPr/>
      </xdr:nvSpPr>
      <xdr:spPr>
        <a:xfrm>
          <a:off x="9588500" y="66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147924</xdr:rowOff>
    </xdr:from>
    <xdr:to>
      <xdr:col>55</xdr:col>
      <xdr:colOff>0</xdr:colOff>
      <xdr:row>38</xdr:row>
      <xdr:rowOff>151962</xdr:rowOff>
    </xdr:to>
    <xdr:cxnSp macro="">
      <xdr:nvCxnSpPr>
        <xdr:cNvPr id="131" name="直線コネクタ 130"/>
        <xdr:cNvCxnSpPr/>
      </xdr:nvCxnSpPr>
      <xdr:spPr>
        <a:xfrm flipV="1">
          <a:off x="9639300" y="6663024"/>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105867</xdr:rowOff>
    </xdr:from>
    <xdr:to>
      <xdr:col>46</xdr:col>
      <xdr:colOff>38100</xdr:colOff>
      <xdr:row>39</xdr:row>
      <xdr:rowOff>36017</xdr:rowOff>
    </xdr:to>
    <xdr:sp macro="" textlink="">
      <xdr:nvSpPr>
        <xdr:cNvPr id="132" name="楕円 131"/>
        <xdr:cNvSpPr/>
      </xdr:nvSpPr>
      <xdr:spPr>
        <a:xfrm>
          <a:off x="8699500" y="6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151962</xdr:rowOff>
    </xdr:from>
    <xdr:to>
      <xdr:col>50</xdr:col>
      <xdr:colOff>114300</xdr:colOff>
      <xdr:row>38</xdr:row>
      <xdr:rowOff>156667</xdr:rowOff>
    </xdr:to>
    <xdr:cxnSp macro="">
      <xdr:nvCxnSpPr>
        <xdr:cNvPr id="133" name="直線コネクタ 132"/>
        <xdr:cNvCxnSpPr/>
      </xdr:nvCxnSpPr>
      <xdr:spPr>
        <a:xfrm flipV="1">
          <a:off x="8750300" y="6667062"/>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112878</xdr:rowOff>
    </xdr:from>
    <xdr:to>
      <xdr:col>41</xdr:col>
      <xdr:colOff>101600</xdr:colOff>
      <xdr:row>39</xdr:row>
      <xdr:rowOff>43028</xdr:rowOff>
    </xdr:to>
    <xdr:sp macro="" textlink="">
      <xdr:nvSpPr>
        <xdr:cNvPr id="134" name="楕円 133"/>
        <xdr:cNvSpPr/>
      </xdr:nvSpPr>
      <xdr:spPr>
        <a:xfrm>
          <a:off x="7810500" y="66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156667</xdr:rowOff>
    </xdr:from>
    <xdr:to>
      <xdr:col>45</xdr:col>
      <xdr:colOff>177800</xdr:colOff>
      <xdr:row>38</xdr:row>
      <xdr:rowOff>163678</xdr:rowOff>
    </xdr:to>
    <xdr:cxnSp macro="">
      <xdr:nvCxnSpPr>
        <xdr:cNvPr id="135" name="直線コネクタ 134"/>
        <xdr:cNvCxnSpPr/>
      </xdr:nvCxnSpPr>
      <xdr:spPr>
        <a:xfrm flipV="1">
          <a:off x="7861300" y="667176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118726</xdr:rowOff>
    </xdr:from>
    <xdr:to>
      <xdr:col>36</xdr:col>
      <xdr:colOff>165100</xdr:colOff>
      <xdr:row>39</xdr:row>
      <xdr:rowOff>48876</xdr:rowOff>
    </xdr:to>
    <xdr:sp macro="" textlink="">
      <xdr:nvSpPr>
        <xdr:cNvPr id="136" name="楕円 135"/>
        <xdr:cNvSpPr/>
      </xdr:nvSpPr>
      <xdr:spPr>
        <a:xfrm>
          <a:off x="6921500" y="66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163678</xdr:rowOff>
    </xdr:from>
    <xdr:to>
      <xdr:col>41</xdr:col>
      <xdr:colOff>50800</xdr:colOff>
      <xdr:row>38</xdr:row>
      <xdr:rowOff>169526</xdr:rowOff>
    </xdr:to>
    <xdr:cxnSp macro="">
      <xdr:nvCxnSpPr>
        <xdr:cNvPr id="137" name="直線コネクタ 136"/>
        <xdr:cNvCxnSpPr/>
      </xdr:nvCxnSpPr>
      <xdr:spPr>
        <a:xfrm flipV="1">
          <a:off x="6972300" y="6678778"/>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25354</xdr:rowOff>
    </xdr:from>
    <xdr:ext cx="534377" cy="259045"/>
    <xdr:sp macro="" textlink="">
      <xdr:nvSpPr>
        <xdr:cNvPr id="141" name="n_4aveValue【道路】&#10;一人当たり延長"/>
        <xdr:cNvSpPr txBox="1"/>
      </xdr:nvSpPr>
      <xdr:spPr>
        <a:xfrm>
          <a:off x="6705111" y="68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47839</xdr:rowOff>
    </xdr:from>
    <xdr:ext cx="534377" cy="259045"/>
    <xdr:sp macro="" textlink="">
      <xdr:nvSpPr>
        <xdr:cNvPr id="142" name="n_1mainValue【道路】&#10;一人当たり延長"/>
        <xdr:cNvSpPr txBox="1"/>
      </xdr:nvSpPr>
      <xdr:spPr>
        <a:xfrm>
          <a:off x="9359411" y="63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52544</xdr:rowOff>
    </xdr:from>
    <xdr:ext cx="534377" cy="259045"/>
    <xdr:sp macro="" textlink="">
      <xdr:nvSpPr>
        <xdr:cNvPr id="143" name="n_2mainValue【道路】&#10;一人当たり延長"/>
        <xdr:cNvSpPr txBox="1"/>
      </xdr:nvSpPr>
      <xdr:spPr>
        <a:xfrm>
          <a:off x="8483111" y="63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59555</xdr:rowOff>
    </xdr:from>
    <xdr:ext cx="534377" cy="259045"/>
    <xdr:sp macro="" textlink="">
      <xdr:nvSpPr>
        <xdr:cNvPr id="144" name="n_3mainValue【道路】&#10;一人当たり延長"/>
        <xdr:cNvSpPr txBox="1"/>
      </xdr:nvSpPr>
      <xdr:spPr>
        <a:xfrm>
          <a:off x="7594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65403</xdr:rowOff>
    </xdr:from>
    <xdr:ext cx="534377" cy="259045"/>
    <xdr:sp macro="" textlink="">
      <xdr:nvSpPr>
        <xdr:cNvPr id="145" name="n_4mainValue【道路】&#10;一人当たり延長"/>
        <xdr:cNvSpPr txBox="1"/>
      </xdr:nvSpPr>
      <xdr:spPr>
        <a:xfrm>
          <a:off x="6705111" y="64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71120</xdr:rowOff>
    </xdr:from>
    <xdr:to>
      <xdr:col>6</xdr:col>
      <xdr:colOff>38100</xdr:colOff>
      <xdr:row>60</xdr:row>
      <xdr:rowOff>1270</xdr:rowOff>
    </xdr:to>
    <xdr:sp macro="" textlink="">
      <xdr:nvSpPr>
        <xdr:cNvPr id="180" name="フローチャート: 判断 179"/>
        <xdr:cNvSpPr/>
      </xdr:nvSpPr>
      <xdr:spPr>
        <a:xfrm>
          <a:off x="1079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50165</xdr:rowOff>
    </xdr:from>
    <xdr:to>
      <xdr:col>24</xdr:col>
      <xdr:colOff>114300</xdr:colOff>
      <xdr:row>61</xdr:row>
      <xdr:rowOff>151765</xdr:rowOff>
    </xdr:to>
    <xdr:sp macro="" textlink="">
      <xdr:nvSpPr>
        <xdr:cNvPr id="186" name="楕円 185"/>
        <xdr:cNvSpPr/>
      </xdr:nvSpPr>
      <xdr:spPr>
        <a:xfrm>
          <a:off x="4584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28592</xdr:rowOff>
    </xdr:from>
    <xdr:ext cx="405111" cy="259045"/>
    <xdr:sp macro="" textlink="">
      <xdr:nvSpPr>
        <xdr:cNvPr id="187" name="【橋りょう・トンネル】&#10;有形固定資産減価償却率該当値テキスト"/>
        <xdr:cNvSpPr txBox="1"/>
      </xdr:nvSpPr>
      <xdr:spPr>
        <a:xfrm>
          <a:off x="467360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27305</xdr:rowOff>
    </xdr:from>
    <xdr:to>
      <xdr:col>20</xdr:col>
      <xdr:colOff>38100</xdr:colOff>
      <xdr:row>61</xdr:row>
      <xdr:rowOff>128905</xdr:rowOff>
    </xdr:to>
    <xdr:sp macro="" textlink="">
      <xdr:nvSpPr>
        <xdr:cNvPr id="188" name="楕円 187"/>
        <xdr:cNvSpPr/>
      </xdr:nvSpPr>
      <xdr:spPr>
        <a:xfrm>
          <a:off x="3746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78105</xdr:rowOff>
    </xdr:from>
    <xdr:to>
      <xdr:col>24</xdr:col>
      <xdr:colOff>63500</xdr:colOff>
      <xdr:row>61</xdr:row>
      <xdr:rowOff>100965</xdr:rowOff>
    </xdr:to>
    <xdr:cxnSp macro="">
      <xdr:nvCxnSpPr>
        <xdr:cNvPr id="189" name="直線コネクタ 188"/>
        <xdr:cNvCxnSpPr/>
      </xdr:nvCxnSpPr>
      <xdr:spPr>
        <a:xfrm>
          <a:off x="3797300" y="105365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90" name="楕円 189"/>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78105</xdr:rowOff>
    </xdr:to>
    <xdr:cxnSp macro="">
      <xdr:nvCxnSpPr>
        <xdr:cNvPr id="191" name="直線コネクタ 190"/>
        <xdr:cNvCxnSpPr/>
      </xdr:nvCxnSpPr>
      <xdr:spPr>
        <a:xfrm>
          <a:off x="2908300" y="105156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151130</xdr:rowOff>
    </xdr:from>
    <xdr:to>
      <xdr:col>10</xdr:col>
      <xdr:colOff>165100</xdr:colOff>
      <xdr:row>61</xdr:row>
      <xdr:rowOff>81280</xdr:rowOff>
    </xdr:to>
    <xdr:sp macro="" textlink="">
      <xdr:nvSpPr>
        <xdr:cNvPr id="192" name="楕円 191"/>
        <xdr:cNvSpPr/>
      </xdr:nvSpPr>
      <xdr:spPr>
        <a:xfrm>
          <a:off x="196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30480</xdr:rowOff>
    </xdr:from>
    <xdr:to>
      <xdr:col>15</xdr:col>
      <xdr:colOff>50800</xdr:colOff>
      <xdr:row>61</xdr:row>
      <xdr:rowOff>57150</xdr:rowOff>
    </xdr:to>
    <xdr:cxnSp macro="">
      <xdr:nvCxnSpPr>
        <xdr:cNvPr id="193" name="直線コネクタ 192"/>
        <xdr:cNvCxnSpPr/>
      </xdr:nvCxnSpPr>
      <xdr:spPr>
        <a:xfrm>
          <a:off x="2019300" y="10488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124460</xdr:rowOff>
    </xdr:from>
    <xdr:to>
      <xdr:col>6</xdr:col>
      <xdr:colOff>38100</xdr:colOff>
      <xdr:row>61</xdr:row>
      <xdr:rowOff>54610</xdr:rowOff>
    </xdr:to>
    <xdr:sp macro="" textlink="">
      <xdr:nvSpPr>
        <xdr:cNvPr id="194" name="楕円 193"/>
        <xdr:cNvSpPr/>
      </xdr:nvSpPr>
      <xdr:spPr>
        <a:xfrm>
          <a:off x="1079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3810</xdr:rowOff>
    </xdr:from>
    <xdr:to>
      <xdr:col>10</xdr:col>
      <xdr:colOff>114300</xdr:colOff>
      <xdr:row>61</xdr:row>
      <xdr:rowOff>30480</xdr:rowOff>
    </xdr:to>
    <xdr:cxnSp macro="">
      <xdr:nvCxnSpPr>
        <xdr:cNvPr id="195" name="直線コネクタ 194"/>
        <xdr:cNvCxnSpPr/>
      </xdr:nvCxnSpPr>
      <xdr:spPr>
        <a:xfrm>
          <a:off x="1130300" y="104622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17797</xdr:rowOff>
    </xdr:from>
    <xdr:ext cx="405111" cy="259045"/>
    <xdr:sp macro="" textlink="">
      <xdr:nvSpPr>
        <xdr:cNvPr id="199" name="n_4aveValue【橋りょう・トンネル】&#10;有形固定資産減価償却率"/>
        <xdr:cNvSpPr txBox="1"/>
      </xdr:nvSpPr>
      <xdr:spPr>
        <a:xfrm>
          <a:off x="927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120032</xdr:rowOff>
    </xdr:from>
    <xdr:ext cx="405111" cy="259045"/>
    <xdr:sp macro="" textlink="">
      <xdr:nvSpPr>
        <xdr:cNvPr id="200" name="n_1mainValue【橋りょう・トンネル】&#10;有形固定資産減価償却率"/>
        <xdr:cNvSpPr txBox="1"/>
      </xdr:nvSpPr>
      <xdr:spPr>
        <a:xfrm>
          <a:off x="35820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201" name="n_2mainValue【橋りょう・トンネル】&#10;有形固定資産減価償却率"/>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72407</xdr:rowOff>
    </xdr:from>
    <xdr:ext cx="405111" cy="259045"/>
    <xdr:sp macro="" textlink="">
      <xdr:nvSpPr>
        <xdr:cNvPr id="202" name="n_3mainValue【橋りょう・トンネル】&#10;有形固定資産減価償却率"/>
        <xdr:cNvSpPr txBox="1"/>
      </xdr:nvSpPr>
      <xdr:spPr>
        <a:xfrm>
          <a:off x="1816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45737</xdr:rowOff>
    </xdr:from>
    <xdr:ext cx="405111" cy="259045"/>
    <xdr:sp macro="" textlink="">
      <xdr:nvSpPr>
        <xdr:cNvPr id="203" name="n_4mainValue【橋りょう・トンネル】&#10;有形固定資産減価償却率"/>
        <xdr:cNvSpPr txBox="1"/>
      </xdr:nvSpPr>
      <xdr:spPr>
        <a:xfrm>
          <a:off x="927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110066</xdr:rowOff>
    </xdr:from>
    <xdr:to>
      <xdr:col>36</xdr:col>
      <xdr:colOff>165100</xdr:colOff>
      <xdr:row>62</xdr:row>
      <xdr:rowOff>40216</xdr:rowOff>
    </xdr:to>
    <xdr:sp macro="" textlink="">
      <xdr:nvSpPr>
        <xdr:cNvPr id="235" name="フローチャート: 判断 234"/>
        <xdr:cNvSpPr/>
      </xdr:nvSpPr>
      <xdr:spPr>
        <a:xfrm>
          <a:off x="692150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101119</xdr:rowOff>
    </xdr:from>
    <xdr:to>
      <xdr:col>55</xdr:col>
      <xdr:colOff>50800</xdr:colOff>
      <xdr:row>59</xdr:row>
      <xdr:rowOff>31269</xdr:rowOff>
    </xdr:to>
    <xdr:sp macro="" textlink="">
      <xdr:nvSpPr>
        <xdr:cNvPr id="241" name="楕円 240"/>
        <xdr:cNvSpPr/>
      </xdr:nvSpPr>
      <xdr:spPr>
        <a:xfrm>
          <a:off x="10426700" y="1004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123996</xdr:rowOff>
    </xdr:from>
    <xdr:ext cx="599010" cy="259045"/>
    <xdr:sp macro="" textlink="">
      <xdr:nvSpPr>
        <xdr:cNvPr id="242" name="【橋りょう・トンネル】&#10;一人当たり有形固定資産（償却資産）額該当値テキスト"/>
        <xdr:cNvSpPr txBox="1"/>
      </xdr:nvSpPr>
      <xdr:spPr>
        <a:xfrm>
          <a:off x="10515600" y="989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112210</xdr:rowOff>
    </xdr:from>
    <xdr:to>
      <xdr:col>50</xdr:col>
      <xdr:colOff>165100</xdr:colOff>
      <xdr:row>59</xdr:row>
      <xdr:rowOff>42360</xdr:rowOff>
    </xdr:to>
    <xdr:sp macro="" textlink="">
      <xdr:nvSpPr>
        <xdr:cNvPr id="243" name="楕円 242"/>
        <xdr:cNvSpPr/>
      </xdr:nvSpPr>
      <xdr:spPr>
        <a:xfrm>
          <a:off x="9588500" y="100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151919</xdr:rowOff>
    </xdr:from>
    <xdr:to>
      <xdr:col>55</xdr:col>
      <xdr:colOff>0</xdr:colOff>
      <xdr:row>58</xdr:row>
      <xdr:rowOff>163010</xdr:rowOff>
    </xdr:to>
    <xdr:cxnSp macro="">
      <xdr:nvCxnSpPr>
        <xdr:cNvPr id="244" name="直線コネクタ 243"/>
        <xdr:cNvCxnSpPr/>
      </xdr:nvCxnSpPr>
      <xdr:spPr>
        <a:xfrm flipV="1">
          <a:off x="9639300" y="10096019"/>
          <a:ext cx="8382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121004</xdr:rowOff>
    </xdr:from>
    <xdr:to>
      <xdr:col>46</xdr:col>
      <xdr:colOff>38100</xdr:colOff>
      <xdr:row>59</xdr:row>
      <xdr:rowOff>51154</xdr:rowOff>
    </xdr:to>
    <xdr:sp macro="" textlink="">
      <xdr:nvSpPr>
        <xdr:cNvPr id="245" name="楕円 244"/>
        <xdr:cNvSpPr/>
      </xdr:nvSpPr>
      <xdr:spPr>
        <a:xfrm>
          <a:off x="8699500" y="100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163010</xdr:rowOff>
    </xdr:from>
    <xdr:to>
      <xdr:col>50</xdr:col>
      <xdr:colOff>114300</xdr:colOff>
      <xdr:row>59</xdr:row>
      <xdr:rowOff>354</xdr:rowOff>
    </xdr:to>
    <xdr:cxnSp macro="">
      <xdr:nvCxnSpPr>
        <xdr:cNvPr id="246" name="直線コネクタ 245"/>
        <xdr:cNvCxnSpPr/>
      </xdr:nvCxnSpPr>
      <xdr:spPr>
        <a:xfrm flipV="1">
          <a:off x="8750300" y="10107110"/>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130395</xdr:rowOff>
    </xdr:from>
    <xdr:to>
      <xdr:col>41</xdr:col>
      <xdr:colOff>101600</xdr:colOff>
      <xdr:row>59</xdr:row>
      <xdr:rowOff>60545</xdr:rowOff>
    </xdr:to>
    <xdr:sp macro="" textlink="">
      <xdr:nvSpPr>
        <xdr:cNvPr id="247" name="楕円 246"/>
        <xdr:cNvSpPr/>
      </xdr:nvSpPr>
      <xdr:spPr>
        <a:xfrm>
          <a:off x="7810500" y="100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354</xdr:rowOff>
    </xdr:from>
    <xdr:to>
      <xdr:col>45</xdr:col>
      <xdr:colOff>177800</xdr:colOff>
      <xdr:row>59</xdr:row>
      <xdr:rowOff>9745</xdr:rowOff>
    </xdr:to>
    <xdr:cxnSp macro="">
      <xdr:nvCxnSpPr>
        <xdr:cNvPr id="248" name="直線コネクタ 247"/>
        <xdr:cNvCxnSpPr/>
      </xdr:nvCxnSpPr>
      <xdr:spPr>
        <a:xfrm flipV="1">
          <a:off x="7861300" y="10115904"/>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139295</xdr:rowOff>
    </xdr:from>
    <xdr:to>
      <xdr:col>36</xdr:col>
      <xdr:colOff>165100</xdr:colOff>
      <xdr:row>59</xdr:row>
      <xdr:rowOff>69445</xdr:rowOff>
    </xdr:to>
    <xdr:sp macro="" textlink="">
      <xdr:nvSpPr>
        <xdr:cNvPr id="249" name="楕円 248"/>
        <xdr:cNvSpPr/>
      </xdr:nvSpPr>
      <xdr:spPr>
        <a:xfrm>
          <a:off x="6921500" y="100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9745</xdr:rowOff>
    </xdr:from>
    <xdr:to>
      <xdr:col>41</xdr:col>
      <xdr:colOff>50800</xdr:colOff>
      <xdr:row>59</xdr:row>
      <xdr:rowOff>18645</xdr:rowOff>
    </xdr:to>
    <xdr:cxnSp macro="">
      <xdr:nvCxnSpPr>
        <xdr:cNvPr id="250" name="直線コネクタ 249"/>
        <xdr:cNvCxnSpPr/>
      </xdr:nvCxnSpPr>
      <xdr:spPr>
        <a:xfrm flipV="1">
          <a:off x="6972300" y="10125295"/>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31343</xdr:rowOff>
    </xdr:from>
    <xdr:ext cx="599010" cy="259045"/>
    <xdr:sp macro="" textlink="">
      <xdr:nvSpPr>
        <xdr:cNvPr id="254" name="n_4aveValue【橋りょう・トンネル】&#10;一人当たり有形固定資産（償却資産）額"/>
        <xdr:cNvSpPr txBox="1"/>
      </xdr:nvSpPr>
      <xdr:spPr>
        <a:xfrm>
          <a:off x="6672795" y="106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58887</xdr:rowOff>
    </xdr:from>
    <xdr:ext cx="599010" cy="259045"/>
    <xdr:sp macro="" textlink="">
      <xdr:nvSpPr>
        <xdr:cNvPr id="255" name="n_1mainValue【橋りょう・トンネル】&#10;一人当たり有形固定資産（償却資産）額"/>
        <xdr:cNvSpPr txBox="1"/>
      </xdr:nvSpPr>
      <xdr:spPr>
        <a:xfrm>
          <a:off x="9327095" y="983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67681</xdr:rowOff>
    </xdr:from>
    <xdr:ext cx="599010" cy="259045"/>
    <xdr:sp macro="" textlink="">
      <xdr:nvSpPr>
        <xdr:cNvPr id="256" name="n_2mainValue【橋りょう・トンネル】&#10;一人当たり有形固定資産（償却資産）額"/>
        <xdr:cNvSpPr txBox="1"/>
      </xdr:nvSpPr>
      <xdr:spPr>
        <a:xfrm>
          <a:off x="8450795" y="984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77072</xdr:rowOff>
    </xdr:from>
    <xdr:ext cx="599010" cy="259045"/>
    <xdr:sp macro="" textlink="">
      <xdr:nvSpPr>
        <xdr:cNvPr id="257" name="n_3mainValue【橋りょう・トンネル】&#10;一人当たり有形固定資産（償却資産）額"/>
        <xdr:cNvSpPr txBox="1"/>
      </xdr:nvSpPr>
      <xdr:spPr>
        <a:xfrm>
          <a:off x="7561795" y="984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85972</xdr:rowOff>
    </xdr:from>
    <xdr:ext cx="599010" cy="259045"/>
    <xdr:sp macro="" textlink="">
      <xdr:nvSpPr>
        <xdr:cNvPr id="258" name="n_4mainValue【橋りょう・トンネル】&#10;一人当たり有形固定資産（償却資産）額"/>
        <xdr:cNvSpPr txBox="1"/>
      </xdr:nvSpPr>
      <xdr:spPr>
        <a:xfrm>
          <a:off x="6672795" y="985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85271</xdr:rowOff>
    </xdr:from>
    <xdr:to>
      <xdr:col>6</xdr:col>
      <xdr:colOff>38100</xdr:colOff>
      <xdr:row>84</xdr:row>
      <xdr:rowOff>15421</xdr:rowOff>
    </xdr:to>
    <xdr:sp macro="" textlink="">
      <xdr:nvSpPr>
        <xdr:cNvPr id="294" name="フローチャート: 判断 293"/>
        <xdr:cNvSpPr/>
      </xdr:nvSpPr>
      <xdr:spPr>
        <a:xfrm>
          <a:off x="1079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6894</xdr:rowOff>
    </xdr:from>
    <xdr:to>
      <xdr:col>24</xdr:col>
      <xdr:colOff>114300</xdr:colOff>
      <xdr:row>86</xdr:row>
      <xdr:rowOff>108494</xdr:rowOff>
    </xdr:to>
    <xdr:sp macro="" textlink="">
      <xdr:nvSpPr>
        <xdr:cNvPr id="300" name="楕円 299"/>
        <xdr:cNvSpPr/>
      </xdr:nvSpPr>
      <xdr:spPr>
        <a:xfrm>
          <a:off x="4584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93271</xdr:rowOff>
    </xdr:from>
    <xdr:ext cx="405111" cy="259045"/>
    <xdr:sp macro="" textlink="">
      <xdr:nvSpPr>
        <xdr:cNvPr id="301" name="【公営住宅】&#10;有形固定資産減価償却率該当値テキスト"/>
        <xdr:cNvSpPr txBox="1"/>
      </xdr:nvSpPr>
      <xdr:spPr>
        <a:xfrm>
          <a:off x="4673600" y="1466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163649</xdr:rowOff>
    </xdr:from>
    <xdr:to>
      <xdr:col>20</xdr:col>
      <xdr:colOff>38100</xdr:colOff>
      <xdr:row>86</xdr:row>
      <xdr:rowOff>93799</xdr:rowOff>
    </xdr:to>
    <xdr:sp macro="" textlink="">
      <xdr:nvSpPr>
        <xdr:cNvPr id="302" name="楕円 301"/>
        <xdr:cNvSpPr/>
      </xdr:nvSpPr>
      <xdr:spPr>
        <a:xfrm>
          <a:off x="3746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42999</xdr:rowOff>
    </xdr:from>
    <xdr:to>
      <xdr:col>24</xdr:col>
      <xdr:colOff>63500</xdr:colOff>
      <xdr:row>86</xdr:row>
      <xdr:rowOff>57694</xdr:rowOff>
    </xdr:to>
    <xdr:cxnSp macro="">
      <xdr:nvCxnSpPr>
        <xdr:cNvPr id="303" name="直線コネクタ 302"/>
        <xdr:cNvCxnSpPr/>
      </xdr:nvCxnSpPr>
      <xdr:spPr>
        <a:xfrm>
          <a:off x="3797300" y="1478769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137523</xdr:rowOff>
    </xdr:from>
    <xdr:to>
      <xdr:col>15</xdr:col>
      <xdr:colOff>101600</xdr:colOff>
      <xdr:row>86</xdr:row>
      <xdr:rowOff>67673</xdr:rowOff>
    </xdr:to>
    <xdr:sp macro="" textlink="">
      <xdr:nvSpPr>
        <xdr:cNvPr id="304" name="楕円 303"/>
        <xdr:cNvSpPr/>
      </xdr:nvSpPr>
      <xdr:spPr>
        <a:xfrm>
          <a:off x="2857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16873</xdr:rowOff>
    </xdr:from>
    <xdr:to>
      <xdr:col>19</xdr:col>
      <xdr:colOff>177800</xdr:colOff>
      <xdr:row>86</xdr:row>
      <xdr:rowOff>42999</xdr:rowOff>
    </xdr:to>
    <xdr:cxnSp macro="">
      <xdr:nvCxnSpPr>
        <xdr:cNvPr id="305" name="直線コネクタ 304"/>
        <xdr:cNvCxnSpPr/>
      </xdr:nvCxnSpPr>
      <xdr:spPr>
        <a:xfrm>
          <a:off x="2908300" y="147615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117929</xdr:rowOff>
    </xdr:from>
    <xdr:to>
      <xdr:col>10</xdr:col>
      <xdr:colOff>165100</xdr:colOff>
      <xdr:row>86</xdr:row>
      <xdr:rowOff>48079</xdr:rowOff>
    </xdr:to>
    <xdr:sp macro="" textlink="">
      <xdr:nvSpPr>
        <xdr:cNvPr id="306" name="楕円 305"/>
        <xdr:cNvSpPr/>
      </xdr:nvSpPr>
      <xdr:spPr>
        <a:xfrm>
          <a:off x="19685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168729</xdr:rowOff>
    </xdr:from>
    <xdr:to>
      <xdr:col>15</xdr:col>
      <xdr:colOff>50800</xdr:colOff>
      <xdr:row>86</xdr:row>
      <xdr:rowOff>16873</xdr:rowOff>
    </xdr:to>
    <xdr:cxnSp macro="">
      <xdr:nvCxnSpPr>
        <xdr:cNvPr id="307" name="直線コネクタ 306"/>
        <xdr:cNvCxnSpPr/>
      </xdr:nvCxnSpPr>
      <xdr:spPr>
        <a:xfrm>
          <a:off x="2019300" y="147419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113030</xdr:rowOff>
    </xdr:from>
    <xdr:to>
      <xdr:col>6</xdr:col>
      <xdr:colOff>38100</xdr:colOff>
      <xdr:row>86</xdr:row>
      <xdr:rowOff>43180</xdr:rowOff>
    </xdr:to>
    <xdr:sp macro="" textlink="">
      <xdr:nvSpPr>
        <xdr:cNvPr id="308" name="楕円 307"/>
        <xdr:cNvSpPr/>
      </xdr:nvSpPr>
      <xdr:spPr>
        <a:xfrm>
          <a:off x="107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163830</xdr:rowOff>
    </xdr:from>
    <xdr:to>
      <xdr:col>10</xdr:col>
      <xdr:colOff>114300</xdr:colOff>
      <xdr:row>85</xdr:row>
      <xdr:rowOff>168729</xdr:rowOff>
    </xdr:to>
    <xdr:cxnSp macro="">
      <xdr:nvCxnSpPr>
        <xdr:cNvPr id="309" name="直線コネクタ 308"/>
        <xdr:cNvCxnSpPr/>
      </xdr:nvCxnSpPr>
      <xdr:spPr>
        <a:xfrm>
          <a:off x="1130300" y="147370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31948</xdr:rowOff>
    </xdr:from>
    <xdr:ext cx="405111" cy="259045"/>
    <xdr:sp macro="" textlink="">
      <xdr:nvSpPr>
        <xdr:cNvPr id="313" name="n_4aveValue【公営住宅】&#10;有形固定資産減価償却率"/>
        <xdr:cNvSpPr txBox="1"/>
      </xdr:nvSpPr>
      <xdr:spPr>
        <a:xfrm>
          <a:off x="9277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84926</xdr:rowOff>
    </xdr:from>
    <xdr:ext cx="405111" cy="259045"/>
    <xdr:sp macro="" textlink="">
      <xdr:nvSpPr>
        <xdr:cNvPr id="314" name="n_1mainValue【公営住宅】&#10;有形固定資産減価償却率"/>
        <xdr:cNvSpPr txBox="1"/>
      </xdr:nvSpPr>
      <xdr:spPr>
        <a:xfrm>
          <a:off x="35820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58800</xdr:rowOff>
    </xdr:from>
    <xdr:ext cx="405111" cy="259045"/>
    <xdr:sp macro="" textlink="">
      <xdr:nvSpPr>
        <xdr:cNvPr id="315" name="n_2mainValue【公営住宅】&#10;有形固定資産減価償却率"/>
        <xdr:cNvSpPr txBox="1"/>
      </xdr:nvSpPr>
      <xdr:spPr>
        <a:xfrm>
          <a:off x="2705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39206</xdr:rowOff>
    </xdr:from>
    <xdr:ext cx="405111" cy="259045"/>
    <xdr:sp macro="" textlink="">
      <xdr:nvSpPr>
        <xdr:cNvPr id="316" name="n_3mainValue【公営住宅】&#10;有形固定資産減価償却率"/>
        <xdr:cNvSpPr txBox="1"/>
      </xdr:nvSpPr>
      <xdr:spPr>
        <a:xfrm>
          <a:off x="1816744" y="1478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34307</xdr:rowOff>
    </xdr:from>
    <xdr:ext cx="405111" cy="259045"/>
    <xdr:sp macro="" textlink="">
      <xdr:nvSpPr>
        <xdr:cNvPr id="317" name="n_4mainValue【公営住宅】&#10;有形固定資産減価償却率"/>
        <xdr:cNvSpPr txBox="1"/>
      </xdr:nvSpPr>
      <xdr:spPr>
        <a:xfrm>
          <a:off x="927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157987</xdr:rowOff>
    </xdr:from>
    <xdr:to>
      <xdr:col>36</xdr:col>
      <xdr:colOff>165100</xdr:colOff>
      <xdr:row>84</xdr:row>
      <xdr:rowOff>88137</xdr:rowOff>
    </xdr:to>
    <xdr:sp macro="" textlink="">
      <xdr:nvSpPr>
        <xdr:cNvPr id="351" name="フローチャート: 判断 350"/>
        <xdr:cNvSpPr/>
      </xdr:nvSpPr>
      <xdr:spPr>
        <a:xfrm>
          <a:off x="6921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102363</xdr:rowOff>
    </xdr:from>
    <xdr:to>
      <xdr:col>55</xdr:col>
      <xdr:colOff>50800</xdr:colOff>
      <xdr:row>83</xdr:row>
      <xdr:rowOff>32513</xdr:rowOff>
    </xdr:to>
    <xdr:sp macro="" textlink="">
      <xdr:nvSpPr>
        <xdr:cNvPr id="357" name="楕円 356"/>
        <xdr:cNvSpPr/>
      </xdr:nvSpPr>
      <xdr:spPr>
        <a:xfrm>
          <a:off x="10426700" y="14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125240</xdr:rowOff>
    </xdr:from>
    <xdr:ext cx="469744" cy="259045"/>
    <xdr:sp macro="" textlink="">
      <xdr:nvSpPr>
        <xdr:cNvPr id="358" name="【公営住宅】&#10;一人当たり面積該当値テキスト"/>
        <xdr:cNvSpPr txBox="1"/>
      </xdr:nvSpPr>
      <xdr:spPr>
        <a:xfrm>
          <a:off x="10515600"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107696</xdr:rowOff>
    </xdr:from>
    <xdr:to>
      <xdr:col>50</xdr:col>
      <xdr:colOff>165100</xdr:colOff>
      <xdr:row>83</xdr:row>
      <xdr:rowOff>37846</xdr:rowOff>
    </xdr:to>
    <xdr:sp macro="" textlink="">
      <xdr:nvSpPr>
        <xdr:cNvPr id="359" name="楕円 358"/>
        <xdr:cNvSpPr/>
      </xdr:nvSpPr>
      <xdr:spPr>
        <a:xfrm>
          <a:off x="9588500" y="1416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153163</xdr:rowOff>
    </xdr:from>
    <xdr:to>
      <xdr:col>55</xdr:col>
      <xdr:colOff>0</xdr:colOff>
      <xdr:row>82</xdr:row>
      <xdr:rowOff>158496</xdr:rowOff>
    </xdr:to>
    <xdr:cxnSp macro="">
      <xdr:nvCxnSpPr>
        <xdr:cNvPr id="360" name="直線コネクタ 359"/>
        <xdr:cNvCxnSpPr/>
      </xdr:nvCxnSpPr>
      <xdr:spPr>
        <a:xfrm flipV="1">
          <a:off x="9639300" y="14212063"/>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112268</xdr:rowOff>
    </xdr:from>
    <xdr:to>
      <xdr:col>46</xdr:col>
      <xdr:colOff>38100</xdr:colOff>
      <xdr:row>83</xdr:row>
      <xdr:rowOff>42418</xdr:rowOff>
    </xdr:to>
    <xdr:sp macro="" textlink="">
      <xdr:nvSpPr>
        <xdr:cNvPr id="361" name="楕円 360"/>
        <xdr:cNvSpPr/>
      </xdr:nvSpPr>
      <xdr:spPr>
        <a:xfrm>
          <a:off x="8699500" y="141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158496</xdr:rowOff>
    </xdr:from>
    <xdr:to>
      <xdr:col>50</xdr:col>
      <xdr:colOff>114300</xdr:colOff>
      <xdr:row>82</xdr:row>
      <xdr:rowOff>163068</xdr:rowOff>
    </xdr:to>
    <xdr:cxnSp macro="">
      <xdr:nvCxnSpPr>
        <xdr:cNvPr id="362" name="直線コネクタ 361"/>
        <xdr:cNvCxnSpPr/>
      </xdr:nvCxnSpPr>
      <xdr:spPr>
        <a:xfrm flipV="1">
          <a:off x="8750300" y="14217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119126</xdr:rowOff>
    </xdr:from>
    <xdr:to>
      <xdr:col>41</xdr:col>
      <xdr:colOff>101600</xdr:colOff>
      <xdr:row>83</xdr:row>
      <xdr:rowOff>49276</xdr:rowOff>
    </xdr:to>
    <xdr:sp macro="" textlink="">
      <xdr:nvSpPr>
        <xdr:cNvPr id="363" name="楕円 362"/>
        <xdr:cNvSpPr/>
      </xdr:nvSpPr>
      <xdr:spPr>
        <a:xfrm>
          <a:off x="7810500" y="141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163068</xdr:rowOff>
    </xdr:from>
    <xdr:to>
      <xdr:col>45</xdr:col>
      <xdr:colOff>177800</xdr:colOff>
      <xdr:row>82</xdr:row>
      <xdr:rowOff>169926</xdr:rowOff>
    </xdr:to>
    <xdr:cxnSp macro="">
      <xdr:nvCxnSpPr>
        <xdr:cNvPr id="364" name="直線コネクタ 363"/>
        <xdr:cNvCxnSpPr/>
      </xdr:nvCxnSpPr>
      <xdr:spPr>
        <a:xfrm flipV="1">
          <a:off x="7861300" y="142219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147320</xdr:rowOff>
    </xdr:from>
    <xdr:to>
      <xdr:col>36</xdr:col>
      <xdr:colOff>165100</xdr:colOff>
      <xdr:row>83</xdr:row>
      <xdr:rowOff>77470</xdr:rowOff>
    </xdr:to>
    <xdr:sp macro="" textlink="">
      <xdr:nvSpPr>
        <xdr:cNvPr id="365" name="楕円 364"/>
        <xdr:cNvSpPr/>
      </xdr:nvSpPr>
      <xdr:spPr>
        <a:xfrm>
          <a:off x="692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169926</xdr:rowOff>
    </xdr:from>
    <xdr:to>
      <xdr:col>41</xdr:col>
      <xdr:colOff>50800</xdr:colOff>
      <xdr:row>83</xdr:row>
      <xdr:rowOff>26670</xdr:rowOff>
    </xdr:to>
    <xdr:cxnSp macro="">
      <xdr:nvCxnSpPr>
        <xdr:cNvPr id="366" name="直線コネクタ 365"/>
        <xdr:cNvCxnSpPr/>
      </xdr:nvCxnSpPr>
      <xdr:spPr>
        <a:xfrm flipV="1">
          <a:off x="6972300" y="1422882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79264</xdr:rowOff>
    </xdr:from>
    <xdr:ext cx="469744" cy="259045"/>
    <xdr:sp macro="" textlink="">
      <xdr:nvSpPr>
        <xdr:cNvPr id="370" name="n_4aveValue【公営住宅】&#10;一人当たり面積"/>
        <xdr:cNvSpPr txBox="1"/>
      </xdr:nvSpPr>
      <xdr:spPr>
        <a:xfrm>
          <a:off x="6737427" y="1448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54373</xdr:rowOff>
    </xdr:from>
    <xdr:ext cx="469744" cy="259045"/>
    <xdr:sp macro="" textlink="">
      <xdr:nvSpPr>
        <xdr:cNvPr id="371" name="n_1mainValue【公営住宅】&#10;一人当たり面積"/>
        <xdr:cNvSpPr txBox="1"/>
      </xdr:nvSpPr>
      <xdr:spPr>
        <a:xfrm>
          <a:off x="9391727" y="1394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58945</xdr:rowOff>
    </xdr:from>
    <xdr:ext cx="469744" cy="259045"/>
    <xdr:sp macro="" textlink="">
      <xdr:nvSpPr>
        <xdr:cNvPr id="372" name="n_2mainValue【公営住宅】&#10;一人当たり面積"/>
        <xdr:cNvSpPr txBox="1"/>
      </xdr:nvSpPr>
      <xdr:spPr>
        <a:xfrm>
          <a:off x="8515427" y="1394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65803</xdr:rowOff>
    </xdr:from>
    <xdr:ext cx="469744" cy="259045"/>
    <xdr:sp macro="" textlink="">
      <xdr:nvSpPr>
        <xdr:cNvPr id="373" name="n_3mainValue【公営住宅】&#10;一人当たり面積"/>
        <xdr:cNvSpPr txBox="1"/>
      </xdr:nvSpPr>
      <xdr:spPr>
        <a:xfrm>
          <a:off x="762642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93997</xdr:rowOff>
    </xdr:from>
    <xdr:ext cx="469744" cy="259045"/>
    <xdr:sp macro="" textlink="">
      <xdr:nvSpPr>
        <xdr:cNvPr id="374" name="n_4mainValue【公営住宅】&#10;一人当たり面積"/>
        <xdr:cNvSpPr txBox="1"/>
      </xdr:nvSpPr>
      <xdr:spPr>
        <a:xfrm>
          <a:off x="6737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84455</xdr:rowOff>
    </xdr:from>
    <xdr:to>
      <xdr:col>67</xdr:col>
      <xdr:colOff>101600</xdr:colOff>
      <xdr:row>37</xdr:row>
      <xdr:rowOff>14605</xdr:rowOff>
    </xdr:to>
    <xdr:sp macro="" textlink="">
      <xdr:nvSpPr>
        <xdr:cNvPr id="425" name="フローチャート: 判断 424"/>
        <xdr:cNvSpPr/>
      </xdr:nvSpPr>
      <xdr:spPr>
        <a:xfrm>
          <a:off x="12763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431" name="楕円 430"/>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432" name="【認定こども園・幼稚園・保育所】&#10;有形固定資産減価償却率該当値テキスト"/>
        <xdr:cNvSpPr txBox="1"/>
      </xdr:nvSpPr>
      <xdr:spPr>
        <a:xfrm>
          <a:off x="16357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433" name="楕円 432"/>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60960</xdr:rowOff>
    </xdr:to>
    <xdr:cxnSp macro="">
      <xdr:nvCxnSpPr>
        <xdr:cNvPr id="434" name="直線コネクタ 433"/>
        <xdr:cNvCxnSpPr/>
      </xdr:nvCxnSpPr>
      <xdr:spPr>
        <a:xfrm>
          <a:off x="15481300" y="65246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35" name="楕円 434"/>
        <xdr:cNvSpPr/>
      </xdr:nvSpPr>
      <xdr:spPr>
        <a:xfrm>
          <a:off x="1454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80010</xdr:rowOff>
    </xdr:from>
    <xdr:to>
      <xdr:col>81</xdr:col>
      <xdr:colOff>50800</xdr:colOff>
      <xdr:row>38</xdr:row>
      <xdr:rowOff>9525</xdr:rowOff>
    </xdr:to>
    <xdr:cxnSp macro="">
      <xdr:nvCxnSpPr>
        <xdr:cNvPr id="436" name="直線コネクタ 435"/>
        <xdr:cNvCxnSpPr/>
      </xdr:nvCxnSpPr>
      <xdr:spPr>
        <a:xfrm>
          <a:off x="14592300" y="642366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37" name="楕円 436"/>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41910</xdr:rowOff>
    </xdr:from>
    <xdr:to>
      <xdr:col>76</xdr:col>
      <xdr:colOff>114300</xdr:colOff>
      <xdr:row>37</xdr:row>
      <xdr:rowOff>80010</xdr:rowOff>
    </xdr:to>
    <xdr:cxnSp macro="">
      <xdr:nvCxnSpPr>
        <xdr:cNvPr id="438" name="直線コネクタ 437"/>
        <xdr:cNvCxnSpPr/>
      </xdr:nvCxnSpPr>
      <xdr:spPr>
        <a:xfrm>
          <a:off x="13703300" y="6385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141605</xdr:rowOff>
    </xdr:from>
    <xdr:to>
      <xdr:col>67</xdr:col>
      <xdr:colOff>101600</xdr:colOff>
      <xdr:row>37</xdr:row>
      <xdr:rowOff>71755</xdr:rowOff>
    </xdr:to>
    <xdr:sp macro="" textlink="">
      <xdr:nvSpPr>
        <xdr:cNvPr id="439" name="楕円 438"/>
        <xdr:cNvSpPr/>
      </xdr:nvSpPr>
      <xdr:spPr>
        <a:xfrm>
          <a:off x="12763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20955</xdr:rowOff>
    </xdr:from>
    <xdr:to>
      <xdr:col>71</xdr:col>
      <xdr:colOff>177800</xdr:colOff>
      <xdr:row>37</xdr:row>
      <xdr:rowOff>41910</xdr:rowOff>
    </xdr:to>
    <xdr:cxnSp macro="">
      <xdr:nvCxnSpPr>
        <xdr:cNvPr id="440" name="直線コネクタ 439"/>
        <xdr:cNvCxnSpPr/>
      </xdr:nvCxnSpPr>
      <xdr:spPr>
        <a:xfrm>
          <a:off x="12814300" y="63646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444" name="n_4aveValue【認定こども園・幼稚園・保育所】&#10;有形固定資産減価償却率"/>
        <xdr:cNvSpPr txBox="1"/>
      </xdr:nvSpPr>
      <xdr:spPr>
        <a:xfrm>
          <a:off x="12611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51452</xdr:rowOff>
    </xdr:from>
    <xdr:ext cx="405111" cy="259045"/>
    <xdr:sp macro="" textlink="">
      <xdr:nvSpPr>
        <xdr:cNvPr id="445" name="n_1mainValue【認定こども園・幼稚園・保育所】&#10;有形固定資産減価償却率"/>
        <xdr:cNvSpPr txBox="1"/>
      </xdr:nvSpPr>
      <xdr:spPr>
        <a:xfrm>
          <a:off x="15266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46" name="n_2main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447" name="n_3mainValue【認定こども園・幼稚園・保育所】&#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62882</xdr:rowOff>
    </xdr:from>
    <xdr:ext cx="405111" cy="259045"/>
    <xdr:sp macro="" textlink="">
      <xdr:nvSpPr>
        <xdr:cNvPr id="448" name="n_4mainValue【認定こども園・幼稚園・保育所】&#10;有形固定資産減価償却率"/>
        <xdr:cNvSpPr txBox="1"/>
      </xdr:nvSpPr>
      <xdr:spPr>
        <a:xfrm>
          <a:off x="12611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132080</xdr:rowOff>
    </xdr:from>
    <xdr:to>
      <xdr:col>98</xdr:col>
      <xdr:colOff>38100</xdr:colOff>
      <xdr:row>37</xdr:row>
      <xdr:rowOff>62230</xdr:rowOff>
    </xdr:to>
    <xdr:sp macro="" textlink="">
      <xdr:nvSpPr>
        <xdr:cNvPr id="482" name="フローチャート: 判断 481"/>
        <xdr:cNvSpPr/>
      </xdr:nvSpPr>
      <xdr:spPr>
        <a:xfrm>
          <a:off x="18605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166370</xdr:rowOff>
    </xdr:from>
    <xdr:to>
      <xdr:col>116</xdr:col>
      <xdr:colOff>114300</xdr:colOff>
      <xdr:row>37</xdr:row>
      <xdr:rowOff>96520</xdr:rowOff>
    </xdr:to>
    <xdr:sp macro="" textlink="">
      <xdr:nvSpPr>
        <xdr:cNvPr id="488" name="楕円 487"/>
        <xdr:cNvSpPr/>
      </xdr:nvSpPr>
      <xdr:spPr>
        <a:xfrm>
          <a:off x="22110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17797</xdr:rowOff>
    </xdr:from>
    <xdr:ext cx="469744" cy="259045"/>
    <xdr:sp macro="" textlink="">
      <xdr:nvSpPr>
        <xdr:cNvPr id="489" name="【認定こども園・幼稚園・保育所】&#10;一人当たり面積該当値テキスト"/>
        <xdr:cNvSpPr txBox="1"/>
      </xdr:nvSpPr>
      <xdr:spPr>
        <a:xfrm>
          <a:off x="22199600"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490" name="楕円 489"/>
        <xdr:cNvSpPr/>
      </xdr:nvSpPr>
      <xdr:spPr>
        <a:xfrm>
          <a:off x="2127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45720</xdr:rowOff>
    </xdr:from>
    <xdr:to>
      <xdr:col>116</xdr:col>
      <xdr:colOff>63500</xdr:colOff>
      <xdr:row>37</xdr:row>
      <xdr:rowOff>57150</xdr:rowOff>
    </xdr:to>
    <xdr:cxnSp macro="">
      <xdr:nvCxnSpPr>
        <xdr:cNvPr id="491" name="直線コネクタ 490"/>
        <xdr:cNvCxnSpPr/>
      </xdr:nvCxnSpPr>
      <xdr:spPr>
        <a:xfrm flipV="1">
          <a:off x="21323300" y="6389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105410</xdr:rowOff>
    </xdr:from>
    <xdr:to>
      <xdr:col>107</xdr:col>
      <xdr:colOff>101600</xdr:colOff>
      <xdr:row>38</xdr:row>
      <xdr:rowOff>35560</xdr:rowOff>
    </xdr:to>
    <xdr:sp macro="" textlink="">
      <xdr:nvSpPr>
        <xdr:cNvPr id="492" name="楕円 491"/>
        <xdr:cNvSpPr/>
      </xdr:nvSpPr>
      <xdr:spPr>
        <a:xfrm>
          <a:off x="2038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57150</xdr:rowOff>
    </xdr:from>
    <xdr:to>
      <xdr:col>111</xdr:col>
      <xdr:colOff>177800</xdr:colOff>
      <xdr:row>37</xdr:row>
      <xdr:rowOff>156210</xdr:rowOff>
    </xdr:to>
    <xdr:cxnSp macro="">
      <xdr:nvCxnSpPr>
        <xdr:cNvPr id="493" name="直線コネクタ 492"/>
        <xdr:cNvCxnSpPr/>
      </xdr:nvCxnSpPr>
      <xdr:spPr>
        <a:xfrm flipV="1">
          <a:off x="20434300" y="6400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494" name="楕円 493"/>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133350</xdr:rowOff>
    </xdr:from>
    <xdr:to>
      <xdr:col>107</xdr:col>
      <xdr:colOff>50800</xdr:colOff>
      <xdr:row>37</xdr:row>
      <xdr:rowOff>156210</xdr:rowOff>
    </xdr:to>
    <xdr:cxnSp macro="">
      <xdr:nvCxnSpPr>
        <xdr:cNvPr id="495" name="直線コネクタ 494"/>
        <xdr:cNvCxnSpPr/>
      </xdr:nvCxnSpPr>
      <xdr:spPr>
        <a:xfrm>
          <a:off x="19545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2540</xdr:rowOff>
    </xdr:from>
    <xdr:to>
      <xdr:col>98</xdr:col>
      <xdr:colOff>38100</xdr:colOff>
      <xdr:row>37</xdr:row>
      <xdr:rowOff>104140</xdr:rowOff>
    </xdr:to>
    <xdr:sp macro="" textlink="">
      <xdr:nvSpPr>
        <xdr:cNvPr id="496" name="楕円 495"/>
        <xdr:cNvSpPr/>
      </xdr:nvSpPr>
      <xdr:spPr>
        <a:xfrm>
          <a:off x="18605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53340</xdr:rowOff>
    </xdr:from>
    <xdr:to>
      <xdr:col>102</xdr:col>
      <xdr:colOff>114300</xdr:colOff>
      <xdr:row>37</xdr:row>
      <xdr:rowOff>133350</xdr:rowOff>
    </xdr:to>
    <xdr:cxnSp macro="">
      <xdr:nvCxnSpPr>
        <xdr:cNvPr id="497" name="直線コネクタ 496"/>
        <xdr:cNvCxnSpPr/>
      </xdr:nvCxnSpPr>
      <xdr:spPr>
        <a:xfrm>
          <a:off x="18656300" y="63969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78757</xdr:rowOff>
    </xdr:from>
    <xdr:ext cx="469744" cy="259045"/>
    <xdr:sp macro="" textlink="">
      <xdr:nvSpPr>
        <xdr:cNvPr id="501" name="n_4aveValue【認定こども園・幼稚園・保育所】&#10;一人当たり面積"/>
        <xdr:cNvSpPr txBox="1"/>
      </xdr:nvSpPr>
      <xdr:spPr>
        <a:xfrm>
          <a:off x="18421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502" name="n_1mainValue【認定こども園・幼稚園・保育所】&#10;一人当たり面積"/>
        <xdr:cNvSpPr txBox="1"/>
      </xdr:nvSpPr>
      <xdr:spPr>
        <a:xfrm>
          <a:off x="21075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503" name="n_2mainValue【認定こども園・幼稚園・保育所】&#10;一人当たり面積"/>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macro="" textlink="">
      <xdr:nvSpPr>
        <xdr:cNvPr id="504" name="n_3mainValue【認定こども園・幼稚園・保育所】&#10;一人当たり面積"/>
        <xdr:cNvSpPr txBox="1"/>
      </xdr:nvSpPr>
      <xdr:spPr>
        <a:xfrm>
          <a:off x="19310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95267</xdr:rowOff>
    </xdr:from>
    <xdr:ext cx="469744" cy="259045"/>
    <xdr:sp macro="" textlink="">
      <xdr:nvSpPr>
        <xdr:cNvPr id="505" name="n_4mainValue【認定こども園・幼稚園・保育所】&#10;一人当たり面積"/>
        <xdr:cNvSpPr txBox="1"/>
      </xdr:nvSpPr>
      <xdr:spPr>
        <a:xfrm>
          <a:off x="18421427"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37"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53703</xdr:rowOff>
    </xdr:from>
    <xdr:to>
      <xdr:col>67</xdr:col>
      <xdr:colOff>101600</xdr:colOff>
      <xdr:row>58</xdr:row>
      <xdr:rowOff>155303</xdr:rowOff>
    </xdr:to>
    <xdr:sp macro="" textlink="">
      <xdr:nvSpPr>
        <xdr:cNvPr id="542" name="フローチャート: 判断 541"/>
        <xdr:cNvSpPr/>
      </xdr:nvSpPr>
      <xdr:spPr>
        <a:xfrm>
          <a:off x="12763500" y="999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153307</xdr:rowOff>
    </xdr:from>
    <xdr:to>
      <xdr:col>85</xdr:col>
      <xdr:colOff>177800</xdr:colOff>
      <xdr:row>58</xdr:row>
      <xdr:rowOff>83457</xdr:rowOff>
    </xdr:to>
    <xdr:sp macro="" textlink="">
      <xdr:nvSpPr>
        <xdr:cNvPr id="548" name="楕円 547"/>
        <xdr:cNvSpPr/>
      </xdr:nvSpPr>
      <xdr:spPr>
        <a:xfrm>
          <a:off x="162687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4734</xdr:rowOff>
    </xdr:from>
    <xdr:ext cx="405111" cy="259045"/>
    <xdr:sp macro="" textlink="">
      <xdr:nvSpPr>
        <xdr:cNvPr id="549" name="【学校施設】&#10;有形固定資産減価償却率該当値テキスト"/>
        <xdr:cNvSpPr txBox="1"/>
      </xdr:nvSpPr>
      <xdr:spPr>
        <a:xfrm>
          <a:off x="16357600" y="977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110853</xdr:rowOff>
    </xdr:from>
    <xdr:to>
      <xdr:col>81</xdr:col>
      <xdr:colOff>101600</xdr:colOff>
      <xdr:row>58</xdr:row>
      <xdr:rowOff>41003</xdr:rowOff>
    </xdr:to>
    <xdr:sp macro="" textlink="">
      <xdr:nvSpPr>
        <xdr:cNvPr id="550" name="楕円 549"/>
        <xdr:cNvSpPr/>
      </xdr:nvSpPr>
      <xdr:spPr>
        <a:xfrm>
          <a:off x="15430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161653</xdr:rowOff>
    </xdr:from>
    <xdr:to>
      <xdr:col>85</xdr:col>
      <xdr:colOff>127000</xdr:colOff>
      <xdr:row>58</xdr:row>
      <xdr:rowOff>32657</xdr:rowOff>
    </xdr:to>
    <xdr:cxnSp macro="">
      <xdr:nvCxnSpPr>
        <xdr:cNvPr id="551" name="直線コネクタ 550"/>
        <xdr:cNvCxnSpPr/>
      </xdr:nvCxnSpPr>
      <xdr:spPr>
        <a:xfrm>
          <a:off x="15481300" y="993430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552" name="楕円 551"/>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57</xdr:row>
      <xdr:rowOff>161653</xdr:rowOff>
    </xdr:to>
    <xdr:cxnSp macro="">
      <xdr:nvCxnSpPr>
        <xdr:cNvPr id="553" name="直線コネクタ 552"/>
        <xdr:cNvCxnSpPr/>
      </xdr:nvCxnSpPr>
      <xdr:spPr>
        <a:xfrm>
          <a:off x="14592300" y="99277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554" name="楕円 553"/>
        <xdr:cNvSpPr/>
      </xdr:nvSpPr>
      <xdr:spPr>
        <a:xfrm>
          <a:off x="13652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57</xdr:row>
      <xdr:rowOff>155122</xdr:rowOff>
    </xdr:to>
    <xdr:cxnSp macro="">
      <xdr:nvCxnSpPr>
        <xdr:cNvPr id="555" name="直線コネクタ 554"/>
        <xdr:cNvCxnSpPr/>
      </xdr:nvCxnSpPr>
      <xdr:spPr>
        <a:xfrm>
          <a:off x="13703300" y="9862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32476</xdr:rowOff>
    </xdr:from>
    <xdr:to>
      <xdr:col>67</xdr:col>
      <xdr:colOff>101600</xdr:colOff>
      <xdr:row>57</xdr:row>
      <xdr:rowOff>134076</xdr:rowOff>
    </xdr:to>
    <xdr:sp macro="" textlink="">
      <xdr:nvSpPr>
        <xdr:cNvPr id="556" name="楕円 555"/>
        <xdr:cNvSpPr/>
      </xdr:nvSpPr>
      <xdr:spPr>
        <a:xfrm>
          <a:off x="12763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83276</xdr:rowOff>
    </xdr:from>
    <xdr:to>
      <xdr:col>71</xdr:col>
      <xdr:colOff>177800</xdr:colOff>
      <xdr:row>57</xdr:row>
      <xdr:rowOff>89807</xdr:rowOff>
    </xdr:to>
    <xdr:cxnSp macro="">
      <xdr:nvCxnSpPr>
        <xdr:cNvPr id="557" name="直線コネクタ 556"/>
        <xdr:cNvCxnSpPr/>
      </xdr:nvCxnSpPr>
      <xdr:spPr>
        <a:xfrm>
          <a:off x="12814300" y="98559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146430</xdr:rowOff>
    </xdr:from>
    <xdr:ext cx="405111" cy="259045"/>
    <xdr:sp macro="" textlink="">
      <xdr:nvSpPr>
        <xdr:cNvPr id="561" name="n_4aveValue【学校施設】&#10;有形固定資産減価償却率"/>
        <xdr:cNvSpPr txBox="1"/>
      </xdr:nvSpPr>
      <xdr:spPr>
        <a:xfrm>
          <a:off x="12611744"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57530</xdr:rowOff>
    </xdr:from>
    <xdr:ext cx="405111" cy="259045"/>
    <xdr:sp macro="" textlink="">
      <xdr:nvSpPr>
        <xdr:cNvPr id="562" name="n_1mainValue【学校施設】&#10;有形固定資産減価償却率"/>
        <xdr:cNvSpPr txBox="1"/>
      </xdr:nvSpPr>
      <xdr:spPr>
        <a:xfrm>
          <a:off x="152660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563" name="n_2mainValue【学校施設】&#10;有形固定資産減価償却率"/>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157134</xdr:rowOff>
    </xdr:from>
    <xdr:ext cx="405111" cy="259045"/>
    <xdr:sp macro="" textlink="">
      <xdr:nvSpPr>
        <xdr:cNvPr id="564" name="n_3mainValue【学校施設】&#10;有形固定資産減価償却率"/>
        <xdr:cNvSpPr txBox="1"/>
      </xdr:nvSpPr>
      <xdr:spPr>
        <a:xfrm>
          <a:off x="13500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150603</xdr:rowOff>
    </xdr:from>
    <xdr:ext cx="405111" cy="259045"/>
    <xdr:sp macro="" textlink="">
      <xdr:nvSpPr>
        <xdr:cNvPr id="565" name="n_4mainValue【学校施設】&#10;有形固定資産減価償却率"/>
        <xdr:cNvSpPr txBox="1"/>
      </xdr:nvSpPr>
      <xdr:spPr>
        <a:xfrm>
          <a:off x="12611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22809</xdr:rowOff>
    </xdr:from>
    <xdr:to>
      <xdr:col>98</xdr:col>
      <xdr:colOff>38100</xdr:colOff>
      <xdr:row>59</xdr:row>
      <xdr:rowOff>124409</xdr:rowOff>
    </xdr:to>
    <xdr:sp macro="" textlink="">
      <xdr:nvSpPr>
        <xdr:cNvPr id="598" name="フローチャート: 判断 597"/>
        <xdr:cNvSpPr/>
      </xdr:nvSpPr>
      <xdr:spPr>
        <a:xfrm>
          <a:off x="18605500" y="1013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138481</xdr:rowOff>
    </xdr:from>
    <xdr:to>
      <xdr:col>116</xdr:col>
      <xdr:colOff>114300</xdr:colOff>
      <xdr:row>59</xdr:row>
      <xdr:rowOff>68631</xdr:rowOff>
    </xdr:to>
    <xdr:sp macro="" textlink="">
      <xdr:nvSpPr>
        <xdr:cNvPr id="604" name="楕円 603"/>
        <xdr:cNvSpPr/>
      </xdr:nvSpPr>
      <xdr:spPr>
        <a:xfrm>
          <a:off x="22110700" y="100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161358</xdr:rowOff>
    </xdr:from>
    <xdr:ext cx="469744" cy="259045"/>
    <xdr:sp macro="" textlink="">
      <xdr:nvSpPr>
        <xdr:cNvPr id="605" name="【学校施設】&#10;一人当たり面積該当値テキスト"/>
        <xdr:cNvSpPr txBox="1"/>
      </xdr:nvSpPr>
      <xdr:spPr>
        <a:xfrm>
          <a:off x="22199600" y="993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154940</xdr:rowOff>
    </xdr:from>
    <xdr:to>
      <xdr:col>112</xdr:col>
      <xdr:colOff>38100</xdr:colOff>
      <xdr:row>59</xdr:row>
      <xdr:rowOff>85090</xdr:rowOff>
    </xdr:to>
    <xdr:sp macro="" textlink="">
      <xdr:nvSpPr>
        <xdr:cNvPr id="606" name="楕円 605"/>
        <xdr:cNvSpPr/>
      </xdr:nvSpPr>
      <xdr:spPr>
        <a:xfrm>
          <a:off x="2127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17831</xdr:rowOff>
    </xdr:from>
    <xdr:to>
      <xdr:col>116</xdr:col>
      <xdr:colOff>63500</xdr:colOff>
      <xdr:row>59</xdr:row>
      <xdr:rowOff>34290</xdr:rowOff>
    </xdr:to>
    <xdr:cxnSp macro="">
      <xdr:nvCxnSpPr>
        <xdr:cNvPr id="607" name="直線コネクタ 606"/>
        <xdr:cNvCxnSpPr/>
      </xdr:nvCxnSpPr>
      <xdr:spPr>
        <a:xfrm flipV="1">
          <a:off x="21323300" y="10133381"/>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111963</xdr:rowOff>
    </xdr:from>
    <xdr:to>
      <xdr:col>107</xdr:col>
      <xdr:colOff>101600</xdr:colOff>
      <xdr:row>59</xdr:row>
      <xdr:rowOff>42113</xdr:rowOff>
    </xdr:to>
    <xdr:sp macro="" textlink="">
      <xdr:nvSpPr>
        <xdr:cNvPr id="608" name="楕円 607"/>
        <xdr:cNvSpPr/>
      </xdr:nvSpPr>
      <xdr:spPr>
        <a:xfrm>
          <a:off x="20383500" y="100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162763</xdr:rowOff>
    </xdr:from>
    <xdr:to>
      <xdr:col>111</xdr:col>
      <xdr:colOff>177800</xdr:colOff>
      <xdr:row>59</xdr:row>
      <xdr:rowOff>34290</xdr:rowOff>
    </xdr:to>
    <xdr:cxnSp macro="">
      <xdr:nvCxnSpPr>
        <xdr:cNvPr id="609" name="直線コネクタ 608"/>
        <xdr:cNvCxnSpPr/>
      </xdr:nvCxnSpPr>
      <xdr:spPr>
        <a:xfrm>
          <a:off x="20434300" y="1010686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121107</xdr:rowOff>
    </xdr:from>
    <xdr:to>
      <xdr:col>102</xdr:col>
      <xdr:colOff>165100</xdr:colOff>
      <xdr:row>59</xdr:row>
      <xdr:rowOff>51257</xdr:rowOff>
    </xdr:to>
    <xdr:sp macro="" textlink="">
      <xdr:nvSpPr>
        <xdr:cNvPr id="610" name="楕円 609"/>
        <xdr:cNvSpPr/>
      </xdr:nvSpPr>
      <xdr:spPr>
        <a:xfrm>
          <a:off x="19494500" y="100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162763</xdr:rowOff>
    </xdr:from>
    <xdr:to>
      <xdr:col>107</xdr:col>
      <xdr:colOff>50800</xdr:colOff>
      <xdr:row>59</xdr:row>
      <xdr:rowOff>457</xdr:rowOff>
    </xdr:to>
    <xdr:cxnSp macro="">
      <xdr:nvCxnSpPr>
        <xdr:cNvPr id="611" name="直線コネクタ 610"/>
        <xdr:cNvCxnSpPr/>
      </xdr:nvCxnSpPr>
      <xdr:spPr>
        <a:xfrm flipV="1">
          <a:off x="19545300" y="1010686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26924</xdr:rowOff>
    </xdr:from>
    <xdr:to>
      <xdr:col>98</xdr:col>
      <xdr:colOff>38100</xdr:colOff>
      <xdr:row>58</xdr:row>
      <xdr:rowOff>128524</xdr:rowOff>
    </xdr:to>
    <xdr:sp macro="" textlink="">
      <xdr:nvSpPr>
        <xdr:cNvPr id="612" name="楕円 611"/>
        <xdr:cNvSpPr/>
      </xdr:nvSpPr>
      <xdr:spPr>
        <a:xfrm>
          <a:off x="18605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77724</xdr:rowOff>
    </xdr:from>
    <xdr:to>
      <xdr:col>102</xdr:col>
      <xdr:colOff>114300</xdr:colOff>
      <xdr:row>59</xdr:row>
      <xdr:rowOff>457</xdr:rowOff>
    </xdr:to>
    <xdr:cxnSp macro="">
      <xdr:nvCxnSpPr>
        <xdr:cNvPr id="613" name="直線コネクタ 612"/>
        <xdr:cNvCxnSpPr/>
      </xdr:nvCxnSpPr>
      <xdr:spPr>
        <a:xfrm>
          <a:off x="18656300" y="10021824"/>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115536</xdr:rowOff>
    </xdr:from>
    <xdr:ext cx="469744" cy="259045"/>
    <xdr:sp macro="" textlink="">
      <xdr:nvSpPr>
        <xdr:cNvPr id="617" name="n_4aveValue【学校施設】&#10;一人当たり面積"/>
        <xdr:cNvSpPr txBox="1"/>
      </xdr:nvSpPr>
      <xdr:spPr>
        <a:xfrm>
          <a:off x="18421427" y="1023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101617</xdr:rowOff>
    </xdr:from>
    <xdr:ext cx="469744" cy="259045"/>
    <xdr:sp macro="" textlink="">
      <xdr:nvSpPr>
        <xdr:cNvPr id="618" name="n_1mainValue【学校施設】&#10;一人当たり面積"/>
        <xdr:cNvSpPr txBox="1"/>
      </xdr:nvSpPr>
      <xdr:spPr>
        <a:xfrm>
          <a:off x="210757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58640</xdr:rowOff>
    </xdr:from>
    <xdr:ext cx="469744" cy="259045"/>
    <xdr:sp macro="" textlink="">
      <xdr:nvSpPr>
        <xdr:cNvPr id="619" name="n_2mainValue【学校施設】&#10;一人当たり面積"/>
        <xdr:cNvSpPr txBox="1"/>
      </xdr:nvSpPr>
      <xdr:spPr>
        <a:xfrm>
          <a:off x="20199427" y="98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67784</xdr:rowOff>
    </xdr:from>
    <xdr:ext cx="469744" cy="259045"/>
    <xdr:sp macro="" textlink="">
      <xdr:nvSpPr>
        <xdr:cNvPr id="620" name="n_3mainValue【学校施設】&#10;一人当たり面積"/>
        <xdr:cNvSpPr txBox="1"/>
      </xdr:nvSpPr>
      <xdr:spPr>
        <a:xfrm>
          <a:off x="19310427" y="98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145051</xdr:rowOff>
    </xdr:from>
    <xdr:ext cx="469744" cy="259045"/>
    <xdr:sp macro="" textlink="">
      <xdr:nvSpPr>
        <xdr:cNvPr id="621" name="n_4mainValue【学校施設】&#10;一人当たり面積"/>
        <xdr:cNvSpPr txBox="1"/>
      </xdr:nvSpPr>
      <xdr:spPr>
        <a:xfrm>
          <a:off x="18421427" y="974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166370</xdr:rowOff>
    </xdr:from>
    <xdr:to>
      <xdr:col>67</xdr:col>
      <xdr:colOff>101600</xdr:colOff>
      <xdr:row>82</xdr:row>
      <xdr:rowOff>96520</xdr:rowOff>
    </xdr:to>
    <xdr:sp macro="" textlink="">
      <xdr:nvSpPr>
        <xdr:cNvPr id="656" name="フローチャート: 判断 655"/>
        <xdr:cNvSpPr/>
      </xdr:nvSpPr>
      <xdr:spPr>
        <a:xfrm>
          <a:off x="12763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61595</xdr:rowOff>
    </xdr:from>
    <xdr:to>
      <xdr:col>85</xdr:col>
      <xdr:colOff>177800</xdr:colOff>
      <xdr:row>84</xdr:row>
      <xdr:rowOff>163195</xdr:rowOff>
    </xdr:to>
    <xdr:sp macro="" textlink="">
      <xdr:nvSpPr>
        <xdr:cNvPr id="662" name="楕円 661"/>
        <xdr:cNvSpPr/>
      </xdr:nvSpPr>
      <xdr:spPr>
        <a:xfrm>
          <a:off x="16268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40022</xdr:rowOff>
    </xdr:from>
    <xdr:ext cx="405111" cy="259045"/>
    <xdr:sp macro="" textlink="">
      <xdr:nvSpPr>
        <xdr:cNvPr id="663" name="【児童館】&#10;有形固定資産減価償却率該当値テキスト"/>
        <xdr:cNvSpPr txBox="1"/>
      </xdr:nvSpPr>
      <xdr:spPr>
        <a:xfrm>
          <a:off x="16357600"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27305</xdr:rowOff>
    </xdr:from>
    <xdr:to>
      <xdr:col>81</xdr:col>
      <xdr:colOff>101600</xdr:colOff>
      <xdr:row>84</xdr:row>
      <xdr:rowOff>128905</xdr:rowOff>
    </xdr:to>
    <xdr:sp macro="" textlink="">
      <xdr:nvSpPr>
        <xdr:cNvPr id="664" name="楕円 663"/>
        <xdr:cNvSpPr/>
      </xdr:nvSpPr>
      <xdr:spPr>
        <a:xfrm>
          <a:off x="15430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78105</xdr:rowOff>
    </xdr:from>
    <xdr:to>
      <xdr:col>85</xdr:col>
      <xdr:colOff>127000</xdr:colOff>
      <xdr:row>84</xdr:row>
      <xdr:rowOff>112395</xdr:rowOff>
    </xdr:to>
    <xdr:cxnSp macro="">
      <xdr:nvCxnSpPr>
        <xdr:cNvPr id="665" name="直線コネクタ 664"/>
        <xdr:cNvCxnSpPr/>
      </xdr:nvCxnSpPr>
      <xdr:spPr>
        <a:xfrm>
          <a:off x="15481300" y="144799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66" name="楕円 665"/>
        <xdr:cNvSpPr/>
      </xdr:nvSpPr>
      <xdr:spPr>
        <a:xfrm>
          <a:off x="14541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45720</xdr:rowOff>
    </xdr:from>
    <xdr:to>
      <xdr:col>81</xdr:col>
      <xdr:colOff>50800</xdr:colOff>
      <xdr:row>84</xdr:row>
      <xdr:rowOff>78105</xdr:rowOff>
    </xdr:to>
    <xdr:cxnSp macro="">
      <xdr:nvCxnSpPr>
        <xdr:cNvPr id="667" name="直線コネクタ 666"/>
        <xdr:cNvCxnSpPr/>
      </xdr:nvCxnSpPr>
      <xdr:spPr>
        <a:xfrm>
          <a:off x="14592300" y="14447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132080</xdr:rowOff>
    </xdr:from>
    <xdr:to>
      <xdr:col>72</xdr:col>
      <xdr:colOff>38100</xdr:colOff>
      <xdr:row>84</xdr:row>
      <xdr:rowOff>62230</xdr:rowOff>
    </xdr:to>
    <xdr:sp macro="" textlink="">
      <xdr:nvSpPr>
        <xdr:cNvPr id="668" name="楕円 667"/>
        <xdr:cNvSpPr/>
      </xdr:nvSpPr>
      <xdr:spPr>
        <a:xfrm>
          <a:off x="13652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xdr:rowOff>
    </xdr:from>
    <xdr:to>
      <xdr:col>76</xdr:col>
      <xdr:colOff>114300</xdr:colOff>
      <xdr:row>84</xdr:row>
      <xdr:rowOff>45720</xdr:rowOff>
    </xdr:to>
    <xdr:cxnSp macro="">
      <xdr:nvCxnSpPr>
        <xdr:cNvPr id="669" name="直線コネクタ 668"/>
        <xdr:cNvCxnSpPr/>
      </xdr:nvCxnSpPr>
      <xdr:spPr>
        <a:xfrm>
          <a:off x="13703300" y="14413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99695</xdr:rowOff>
    </xdr:from>
    <xdr:to>
      <xdr:col>67</xdr:col>
      <xdr:colOff>101600</xdr:colOff>
      <xdr:row>84</xdr:row>
      <xdr:rowOff>29845</xdr:rowOff>
    </xdr:to>
    <xdr:sp macro="" textlink="">
      <xdr:nvSpPr>
        <xdr:cNvPr id="670" name="楕円 669"/>
        <xdr:cNvSpPr/>
      </xdr:nvSpPr>
      <xdr:spPr>
        <a:xfrm>
          <a:off x="12763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150495</xdr:rowOff>
    </xdr:from>
    <xdr:to>
      <xdr:col>71</xdr:col>
      <xdr:colOff>177800</xdr:colOff>
      <xdr:row>84</xdr:row>
      <xdr:rowOff>11430</xdr:rowOff>
    </xdr:to>
    <xdr:cxnSp macro="">
      <xdr:nvCxnSpPr>
        <xdr:cNvPr id="671" name="直線コネクタ 670"/>
        <xdr:cNvCxnSpPr/>
      </xdr:nvCxnSpPr>
      <xdr:spPr>
        <a:xfrm>
          <a:off x="12814300" y="143808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2"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74"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113047</xdr:rowOff>
    </xdr:from>
    <xdr:ext cx="405111" cy="259045"/>
    <xdr:sp macro="" textlink="">
      <xdr:nvSpPr>
        <xdr:cNvPr id="675" name="n_4aveValue【児童館】&#10;有形固定資産減価償却率"/>
        <xdr:cNvSpPr txBox="1"/>
      </xdr:nvSpPr>
      <xdr:spPr>
        <a:xfrm>
          <a:off x="12611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120032</xdr:rowOff>
    </xdr:from>
    <xdr:ext cx="405111" cy="259045"/>
    <xdr:sp macro="" textlink="">
      <xdr:nvSpPr>
        <xdr:cNvPr id="676" name="n_1mainValue【児童館】&#10;有形固定資産減価償却率"/>
        <xdr:cNvSpPr txBox="1"/>
      </xdr:nvSpPr>
      <xdr:spPr>
        <a:xfrm>
          <a:off x="152660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677" name="n_2mainValue【児童館】&#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53357</xdr:rowOff>
    </xdr:from>
    <xdr:ext cx="405111" cy="259045"/>
    <xdr:sp macro="" textlink="">
      <xdr:nvSpPr>
        <xdr:cNvPr id="678" name="n_3mainValue【児童館】&#10;有形固定資産減価償却率"/>
        <xdr:cNvSpPr txBox="1"/>
      </xdr:nvSpPr>
      <xdr:spPr>
        <a:xfrm>
          <a:off x="13500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20972</xdr:rowOff>
    </xdr:from>
    <xdr:ext cx="405111" cy="259045"/>
    <xdr:sp macro="" textlink="">
      <xdr:nvSpPr>
        <xdr:cNvPr id="679" name="n_4mainValue【児童館】&#10;有形固定資産減価償却率"/>
        <xdr:cNvSpPr txBox="1"/>
      </xdr:nvSpPr>
      <xdr:spPr>
        <a:xfrm>
          <a:off x="12611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13" name="フローチャート: 判断 712"/>
        <xdr:cNvSpPr/>
      </xdr:nvSpPr>
      <xdr:spPr>
        <a:xfrm>
          <a:off x="18605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719" name="楕円 718"/>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720" name="【児童館】&#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721" name="楕円 720"/>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133350</xdr:rowOff>
    </xdr:to>
    <xdr:cxnSp macro="">
      <xdr:nvCxnSpPr>
        <xdr:cNvPr id="722" name="直線コネクタ 721"/>
        <xdr:cNvCxnSpPr/>
      </xdr:nvCxnSpPr>
      <xdr:spPr>
        <a:xfrm>
          <a:off x="21323300" y="1453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723" name="楕円 722"/>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724" name="直線コネクタ 723"/>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725" name="楕円 724"/>
        <xdr:cNvSpPr/>
      </xdr:nvSpPr>
      <xdr:spPr>
        <a:xfrm>
          <a:off x="19494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133350</xdr:rowOff>
    </xdr:to>
    <xdr:cxnSp macro="">
      <xdr:nvCxnSpPr>
        <xdr:cNvPr id="726" name="直線コネクタ 725"/>
        <xdr:cNvCxnSpPr/>
      </xdr:nvCxnSpPr>
      <xdr:spPr>
        <a:xfrm>
          <a:off x="19545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7" name="楕円 726"/>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84</xdr:row>
      <xdr:rowOff>152400</xdr:rowOff>
    </xdr:to>
    <xdr:cxnSp macro="">
      <xdr:nvCxnSpPr>
        <xdr:cNvPr id="728" name="直線コネクタ 727"/>
        <xdr:cNvCxnSpPr/>
      </xdr:nvCxnSpPr>
      <xdr:spPr>
        <a:xfrm flipV="1">
          <a:off x="18656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10177</xdr:rowOff>
    </xdr:from>
    <xdr:ext cx="469744" cy="259045"/>
    <xdr:sp macro="" textlink="">
      <xdr:nvSpPr>
        <xdr:cNvPr id="732" name="n_4aveValue【児童館】&#10;一人当たり面積"/>
        <xdr:cNvSpPr txBox="1"/>
      </xdr:nvSpPr>
      <xdr:spPr>
        <a:xfrm>
          <a:off x="18421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733"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734"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735" name="n_3mainValue【児童館】&#10;一人当たり面積"/>
        <xdr:cNvSpPr txBox="1"/>
      </xdr:nvSpPr>
      <xdr:spPr>
        <a:xfrm>
          <a:off x="19310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6" name="n_4main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66"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29211</xdr:rowOff>
    </xdr:from>
    <xdr:to>
      <xdr:col>67</xdr:col>
      <xdr:colOff>101600</xdr:colOff>
      <xdr:row>103</xdr:row>
      <xdr:rowOff>130811</xdr:rowOff>
    </xdr:to>
    <xdr:sp macro="" textlink="">
      <xdr:nvSpPr>
        <xdr:cNvPr id="771" name="フローチャート: 判断 770"/>
        <xdr:cNvSpPr/>
      </xdr:nvSpPr>
      <xdr:spPr>
        <a:xfrm>
          <a:off x="12763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86361</xdr:rowOff>
    </xdr:from>
    <xdr:to>
      <xdr:col>85</xdr:col>
      <xdr:colOff>177800</xdr:colOff>
      <xdr:row>105</xdr:row>
      <xdr:rowOff>16511</xdr:rowOff>
    </xdr:to>
    <xdr:sp macro="" textlink="">
      <xdr:nvSpPr>
        <xdr:cNvPr id="777" name="楕円 776"/>
        <xdr:cNvSpPr/>
      </xdr:nvSpPr>
      <xdr:spPr>
        <a:xfrm>
          <a:off x="16268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64788</xdr:rowOff>
    </xdr:from>
    <xdr:ext cx="405111" cy="259045"/>
    <xdr:sp macro="" textlink="">
      <xdr:nvSpPr>
        <xdr:cNvPr id="778" name="【公民館】&#10;有形固定資産減価償却率該当値テキスト"/>
        <xdr:cNvSpPr txBox="1"/>
      </xdr:nvSpPr>
      <xdr:spPr>
        <a:xfrm>
          <a:off x="16357600"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779" name="楕円 778"/>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137161</xdr:rowOff>
    </xdr:to>
    <xdr:cxnSp macro="">
      <xdr:nvCxnSpPr>
        <xdr:cNvPr id="780" name="直線コネクタ 779"/>
        <xdr:cNvCxnSpPr/>
      </xdr:nvCxnSpPr>
      <xdr:spPr>
        <a:xfrm>
          <a:off x="15481300" y="179184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156845</xdr:rowOff>
    </xdr:from>
    <xdr:to>
      <xdr:col>76</xdr:col>
      <xdr:colOff>165100</xdr:colOff>
      <xdr:row>104</xdr:row>
      <xdr:rowOff>86995</xdr:rowOff>
    </xdr:to>
    <xdr:sp macro="" textlink="">
      <xdr:nvSpPr>
        <xdr:cNvPr id="781" name="楕円 780"/>
        <xdr:cNvSpPr/>
      </xdr:nvSpPr>
      <xdr:spPr>
        <a:xfrm>
          <a:off x="14541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36195</xdr:rowOff>
    </xdr:from>
    <xdr:to>
      <xdr:col>81</xdr:col>
      <xdr:colOff>50800</xdr:colOff>
      <xdr:row>104</xdr:row>
      <xdr:rowOff>87630</xdr:rowOff>
    </xdr:to>
    <xdr:cxnSp macro="">
      <xdr:nvCxnSpPr>
        <xdr:cNvPr id="782" name="直線コネクタ 781"/>
        <xdr:cNvCxnSpPr/>
      </xdr:nvCxnSpPr>
      <xdr:spPr>
        <a:xfrm>
          <a:off x="14592300" y="178669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122555</xdr:rowOff>
    </xdr:from>
    <xdr:to>
      <xdr:col>72</xdr:col>
      <xdr:colOff>38100</xdr:colOff>
      <xdr:row>104</xdr:row>
      <xdr:rowOff>52705</xdr:rowOff>
    </xdr:to>
    <xdr:sp macro="" textlink="">
      <xdr:nvSpPr>
        <xdr:cNvPr id="783" name="楕円 782"/>
        <xdr:cNvSpPr/>
      </xdr:nvSpPr>
      <xdr:spPr>
        <a:xfrm>
          <a:off x="13652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xdr:rowOff>
    </xdr:from>
    <xdr:to>
      <xdr:col>76</xdr:col>
      <xdr:colOff>114300</xdr:colOff>
      <xdr:row>104</xdr:row>
      <xdr:rowOff>36195</xdr:rowOff>
    </xdr:to>
    <xdr:cxnSp macro="">
      <xdr:nvCxnSpPr>
        <xdr:cNvPr id="784" name="直線コネクタ 783"/>
        <xdr:cNvCxnSpPr/>
      </xdr:nvCxnSpPr>
      <xdr:spPr>
        <a:xfrm>
          <a:off x="13703300" y="17832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168275</xdr:rowOff>
    </xdr:from>
    <xdr:to>
      <xdr:col>67</xdr:col>
      <xdr:colOff>101600</xdr:colOff>
      <xdr:row>104</xdr:row>
      <xdr:rowOff>98425</xdr:rowOff>
    </xdr:to>
    <xdr:sp macro="" textlink="">
      <xdr:nvSpPr>
        <xdr:cNvPr id="785" name="楕円 784"/>
        <xdr:cNvSpPr/>
      </xdr:nvSpPr>
      <xdr:spPr>
        <a:xfrm>
          <a:off x="12763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xdr:rowOff>
    </xdr:from>
    <xdr:to>
      <xdr:col>71</xdr:col>
      <xdr:colOff>177800</xdr:colOff>
      <xdr:row>104</xdr:row>
      <xdr:rowOff>47625</xdr:rowOff>
    </xdr:to>
    <xdr:cxnSp macro="">
      <xdr:nvCxnSpPr>
        <xdr:cNvPr id="786" name="直線コネクタ 785"/>
        <xdr:cNvCxnSpPr/>
      </xdr:nvCxnSpPr>
      <xdr:spPr>
        <a:xfrm flipV="1">
          <a:off x="12814300" y="178327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87"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88"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9"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147338</xdr:rowOff>
    </xdr:from>
    <xdr:ext cx="405111" cy="259045"/>
    <xdr:sp macro="" textlink="">
      <xdr:nvSpPr>
        <xdr:cNvPr id="790" name="n_4aveValue【公民館】&#10;有形固定資産減価償却率"/>
        <xdr:cNvSpPr txBox="1"/>
      </xdr:nvSpPr>
      <xdr:spPr>
        <a:xfrm>
          <a:off x="12611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791" name="n_1mainValue【公民館】&#10;有形固定資産減価償却率"/>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78122</xdr:rowOff>
    </xdr:from>
    <xdr:ext cx="405111" cy="259045"/>
    <xdr:sp macro="" textlink="">
      <xdr:nvSpPr>
        <xdr:cNvPr id="792" name="n_2mainValue【公民館】&#10;有形固定資産減価償却率"/>
        <xdr:cNvSpPr txBox="1"/>
      </xdr:nvSpPr>
      <xdr:spPr>
        <a:xfrm>
          <a:off x="143897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43832</xdr:rowOff>
    </xdr:from>
    <xdr:ext cx="405111" cy="259045"/>
    <xdr:sp macro="" textlink="">
      <xdr:nvSpPr>
        <xdr:cNvPr id="793" name="n_3mainValue【公民館】&#10;有形固定資産減価償却率"/>
        <xdr:cNvSpPr txBox="1"/>
      </xdr:nvSpPr>
      <xdr:spPr>
        <a:xfrm>
          <a:off x="13500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89552</xdr:rowOff>
    </xdr:from>
    <xdr:ext cx="405111" cy="259045"/>
    <xdr:sp macro="" textlink="">
      <xdr:nvSpPr>
        <xdr:cNvPr id="794" name="n_4mainValue【公民館】&#10;有形固定資産減価償却率"/>
        <xdr:cNvSpPr txBox="1"/>
      </xdr:nvSpPr>
      <xdr:spPr>
        <a:xfrm>
          <a:off x="12611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23"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828" name="フローチャート: 判断 827"/>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34" name="楕円 833"/>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835" name="【公民館】&#10;一人当たり面積該当値テキスト"/>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836" name="楕円 835"/>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72389</xdr:rowOff>
    </xdr:to>
    <xdr:cxnSp macro="">
      <xdr:nvCxnSpPr>
        <xdr:cNvPr id="837" name="直線コネクタ 836"/>
        <xdr:cNvCxnSpPr/>
      </xdr:nvCxnSpPr>
      <xdr:spPr>
        <a:xfrm>
          <a:off x="21323300" y="18074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139700</xdr:rowOff>
    </xdr:from>
    <xdr:to>
      <xdr:col>107</xdr:col>
      <xdr:colOff>101600</xdr:colOff>
      <xdr:row>104</xdr:row>
      <xdr:rowOff>69850</xdr:rowOff>
    </xdr:to>
    <xdr:sp macro="" textlink="">
      <xdr:nvSpPr>
        <xdr:cNvPr id="838" name="楕円 837"/>
        <xdr:cNvSpPr/>
      </xdr:nvSpPr>
      <xdr:spPr>
        <a:xfrm>
          <a:off x="2038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19050</xdr:rowOff>
    </xdr:from>
    <xdr:to>
      <xdr:col>111</xdr:col>
      <xdr:colOff>177800</xdr:colOff>
      <xdr:row>105</xdr:row>
      <xdr:rowOff>72389</xdr:rowOff>
    </xdr:to>
    <xdr:cxnSp macro="">
      <xdr:nvCxnSpPr>
        <xdr:cNvPr id="839" name="直線コネクタ 838"/>
        <xdr:cNvCxnSpPr/>
      </xdr:nvCxnSpPr>
      <xdr:spPr>
        <a:xfrm>
          <a:off x="20434300" y="17849850"/>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147320</xdr:rowOff>
    </xdr:from>
    <xdr:to>
      <xdr:col>102</xdr:col>
      <xdr:colOff>165100</xdr:colOff>
      <xdr:row>104</xdr:row>
      <xdr:rowOff>77470</xdr:rowOff>
    </xdr:to>
    <xdr:sp macro="" textlink="">
      <xdr:nvSpPr>
        <xdr:cNvPr id="840" name="楕円 839"/>
        <xdr:cNvSpPr/>
      </xdr:nvSpPr>
      <xdr:spPr>
        <a:xfrm>
          <a:off x="19494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19050</xdr:rowOff>
    </xdr:from>
    <xdr:to>
      <xdr:col>107</xdr:col>
      <xdr:colOff>50800</xdr:colOff>
      <xdr:row>104</xdr:row>
      <xdr:rowOff>26670</xdr:rowOff>
    </xdr:to>
    <xdr:cxnSp macro="">
      <xdr:nvCxnSpPr>
        <xdr:cNvPr id="841" name="直線コネクタ 840"/>
        <xdr:cNvCxnSpPr/>
      </xdr:nvCxnSpPr>
      <xdr:spPr>
        <a:xfrm flipV="1">
          <a:off x="19545300" y="17849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42" name="楕円 841"/>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26670</xdr:rowOff>
    </xdr:from>
    <xdr:to>
      <xdr:col>102</xdr:col>
      <xdr:colOff>114300</xdr:colOff>
      <xdr:row>105</xdr:row>
      <xdr:rowOff>133350</xdr:rowOff>
    </xdr:to>
    <xdr:cxnSp macro="">
      <xdr:nvCxnSpPr>
        <xdr:cNvPr id="843" name="直線コネクタ 842"/>
        <xdr:cNvCxnSpPr/>
      </xdr:nvCxnSpPr>
      <xdr:spPr>
        <a:xfrm flipV="1">
          <a:off x="18656300" y="1785747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44"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45"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46"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847" name="n_4aveValue【公民館】&#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139716</xdr:rowOff>
    </xdr:from>
    <xdr:ext cx="469744" cy="259045"/>
    <xdr:sp macro="" textlink="">
      <xdr:nvSpPr>
        <xdr:cNvPr id="848" name="n_1mainValue【公民館】&#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86377</xdr:rowOff>
    </xdr:from>
    <xdr:ext cx="469744" cy="259045"/>
    <xdr:sp macro="" textlink="">
      <xdr:nvSpPr>
        <xdr:cNvPr id="849" name="n_2mainValue【公民館】&#10;一人当たり面積"/>
        <xdr:cNvSpPr txBox="1"/>
      </xdr:nvSpPr>
      <xdr:spPr>
        <a:xfrm>
          <a:off x="20199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93997</xdr:rowOff>
    </xdr:from>
    <xdr:ext cx="469744" cy="259045"/>
    <xdr:sp macro="" textlink="">
      <xdr:nvSpPr>
        <xdr:cNvPr id="850" name="n_3mainValue【公民館】&#10;一人当たり面積"/>
        <xdr:cNvSpPr txBox="1"/>
      </xdr:nvSpPr>
      <xdr:spPr>
        <a:xfrm>
          <a:off x="193104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51" name="n_4main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おおよそ各施設について類似団体と比較して有形固定資産減価償却率が高くなっているが、特に高くなっている施設は、「橋りょう・トンネル」、「公営住宅」及び「児童館」であり、唯一低くなっているのが「学校施設」である。</a:t>
          </a:r>
          <a:endParaRPr lang="ja-JP" altLang="ja-JP" sz="1400">
            <a:effectLst/>
          </a:endParaRPr>
        </a:p>
        <a:p>
          <a:r>
            <a:rPr kumimoji="1" lang="ja-JP" altLang="ja-JP" sz="1100">
              <a:solidFill>
                <a:schemeClr val="dk1"/>
              </a:solidFill>
              <a:effectLst/>
              <a:latin typeface="+mn-lt"/>
              <a:ea typeface="+mn-ea"/>
              <a:cs typeface="+mn-cs"/>
            </a:rPr>
            <a:t>　一人当たりの有形固定資産（償却資産）額をみると、「道路」と「橋りょう・トンネル」について、高い数値となっているが、「道路」については市町村合併により市の面積が広くなったことが、また、「橋りょう・トンネル」については、河川にかかる橋りょうが多いことが要因と考えられる。</a:t>
          </a:r>
          <a:endParaRPr lang="ja-JP" altLang="ja-JP" sz="1400">
            <a:effectLst/>
          </a:endParaRPr>
        </a:p>
        <a:p>
          <a:r>
            <a:rPr kumimoji="1" lang="ja-JP" altLang="ja-JP" sz="1100">
              <a:solidFill>
                <a:schemeClr val="dk1"/>
              </a:solidFill>
              <a:effectLst/>
              <a:latin typeface="+mn-lt"/>
              <a:ea typeface="+mn-ea"/>
              <a:cs typeface="+mn-cs"/>
            </a:rPr>
            <a:t>　道路及び橋りょうについては、老朽化が進んでおり、修繕や補修等を急ぐ必要のある箇所もあることから、修繕箇所の選択を適切に行い、また橋りょうについては集約化を図った上で、計画的に実施していく。</a:t>
          </a:r>
          <a:endParaRPr lang="ja-JP" altLang="ja-JP" sz="1400">
            <a:effectLst/>
          </a:endParaRPr>
        </a:p>
        <a:p>
          <a:r>
            <a:rPr kumimoji="1" lang="ja-JP" altLang="ja-JP" sz="1100">
              <a:solidFill>
                <a:schemeClr val="dk1"/>
              </a:solidFill>
              <a:effectLst/>
              <a:latin typeface="+mn-lt"/>
              <a:ea typeface="+mn-ea"/>
              <a:cs typeface="+mn-cs"/>
            </a:rPr>
            <a:t>　「公営住宅」の率が高い要因については、市町村合併により管理戸数が増えたためである。また、老朽化している施設が多数あり、入居の状況に応じて必要な修繕を行っているが、その一方で解体や払い下げを実施しており、その結果として維持管理費の軽減を図っている。</a:t>
          </a:r>
          <a:endParaRPr lang="ja-JP" altLang="ja-JP" sz="1400">
            <a:effectLst/>
          </a:endParaRPr>
        </a:p>
        <a:p>
          <a:r>
            <a:rPr kumimoji="1" lang="ja-JP" altLang="ja-JP" sz="1100">
              <a:solidFill>
                <a:schemeClr val="dk1"/>
              </a:solidFill>
              <a:effectLst/>
              <a:latin typeface="+mn-lt"/>
              <a:ea typeface="+mn-ea"/>
              <a:cs typeface="+mn-cs"/>
            </a:rPr>
            <a:t>　「学校施設」の一人当たり面積については、校区再編により各学校の統廃合を進めており、年々下がってくるものと考える。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91,230
85,510
558.23
45,925,111
45,065,084
530,286
27,132,947
54,759,892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4" name="楕円 73"/>
        <xdr:cNvSpPr/>
      </xdr:nvSpPr>
      <xdr:spPr>
        <a:xfrm>
          <a:off x="4584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5" name="【図書館】&#10;有形固定資産減価償却率該当値テキスト"/>
        <xdr:cNvSpPr txBox="1"/>
      </xdr:nvSpPr>
      <xdr:spPr>
        <a:xfrm>
          <a:off x="4673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6" name="楕円 75"/>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117022</xdr:rowOff>
    </xdr:to>
    <xdr:cxnSp macro="">
      <xdr:nvCxnSpPr>
        <xdr:cNvPr id="77" name="直線コネクタ 76"/>
        <xdr:cNvCxnSpPr/>
      </xdr:nvCxnSpPr>
      <xdr:spPr>
        <a:xfrm>
          <a:off x="3797300" y="677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8" name="楕円 77"/>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84365</xdr:rowOff>
    </xdr:to>
    <xdr:cxnSp macro="">
      <xdr:nvCxnSpPr>
        <xdr:cNvPr id="79" name="直線コネクタ 78"/>
        <xdr:cNvCxnSpPr/>
      </xdr:nvCxnSpPr>
      <xdr:spPr>
        <a:xfrm>
          <a:off x="2908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51707</xdr:rowOff>
    </xdr:to>
    <xdr:cxnSp macro="">
      <xdr:nvCxnSpPr>
        <xdr:cNvPr id="81" name="直線コネクタ 80"/>
        <xdr:cNvCxnSpPr/>
      </xdr:nvCxnSpPr>
      <xdr:spPr>
        <a:xfrm>
          <a:off x="2019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19050</xdr:rowOff>
    </xdr:to>
    <xdr:cxnSp macro="">
      <xdr:nvCxnSpPr>
        <xdr:cNvPr id="83" name="直線コネクタ 82"/>
        <xdr:cNvCxnSpPr/>
      </xdr:nvCxnSpPr>
      <xdr:spPr>
        <a:xfrm>
          <a:off x="1130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8" name="n_1mainValue【図書館】&#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9"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5" name="フローチャート: 判断 124"/>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2"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4" name="直線コネクタ 133"/>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5" name="楕円 134"/>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6" name="直線コネクタ 135"/>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7" name="楕円 136"/>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8" name="直線コネクタ 137"/>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0" name="直線コネクタ 139"/>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4"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5"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6"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7"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84" name="フローチャート: 判断 183"/>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60234</xdr:rowOff>
    </xdr:from>
    <xdr:to>
      <xdr:col>24</xdr:col>
      <xdr:colOff>114300</xdr:colOff>
      <xdr:row>62</xdr:row>
      <xdr:rowOff>161834</xdr:rowOff>
    </xdr:to>
    <xdr:sp macro="" textlink="">
      <xdr:nvSpPr>
        <xdr:cNvPr id="190" name="楕円 189"/>
        <xdr:cNvSpPr/>
      </xdr:nvSpPr>
      <xdr:spPr>
        <a:xfrm>
          <a:off x="45847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38661</xdr:rowOff>
    </xdr:from>
    <xdr:ext cx="405111" cy="259045"/>
    <xdr:sp macro="" textlink="">
      <xdr:nvSpPr>
        <xdr:cNvPr id="191" name="【体育館・プール】&#10;有形固定資産減価償却率該当値テキスト"/>
        <xdr:cNvSpPr txBox="1"/>
      </xdr:nvSpPr>
      <xdr:spPr>
        <a:xfrm>
          <a:off x="4673600"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25944</xdr:rowOff>
    </xdr:from>
    <xdr:to>
      <xdr:col>20</xdr:col>
      <xdr:colOff>38100</xdr:colOff>
      <xdr:row>62</xdr:row>
      <xdr:rowOff>127544</xdr:rowOff>
    </xdr:to>
    <xdr:sp macro="" textlink="">
      <xdr:nvSpPr>
        <xdr:cNvPr id="192" name="楕円 191"/>
        <xdr:cNvSpPr/>
      </xdr:nvSpPr>
      <xdr:spPr>
        <a:xfrm>
          <a:off x="3746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76744</xdr:rowOff>
    </xdr:from>
    <xdr:to>
      <xdr:col>24</xdr:col>
      <xdr:colOff>63500</xdr:colOff>
      <xdr:row>62</xdr:row>
      <xdr:rowOff>111034</xdr:rowOff>
    </xdr:to>
    <xdr:cxnSp macro="">
      <xdr:nvCxnSpPr>
        <xdr:cNvPr id="193" name="直線コネクタ 192"/>
        <xdr:cNvCxnSpPr/>
      </xdr:nvCxnSpPr>
      <xdr:spPr>
        <a:xfrm>
          <a:off x="3797300" y="107066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58601</xdr:rowOff>
    </xdr:from>
    <xdr:to>
      <xdr:col>15</xdr:col>
      <xdr:colOff>101600</xdr:colOff>
      <xdr:row>61</xdr:row>
      <xdr:rowOff>160201</xdr:rowOff>
    </xdr:to>
    <xdr:sp macro="" textlink="">
      <xdr:nvSpPr>
        <xdr:cNvPr id="194" name="楕円 193"/>
        <xdr:cNvSpPr/>
      </xdr:nvSpPr>
      <xdr:spPr>
        <a:xfrm>
          <a:off x="2857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109401</xdr:rowOff>
    </xdr:from>
    <xdr:to>
      <xdr:col>19</xdr:col>
      <xdr:colOff>177800</xdr:colOff>
      <xdr:row>62</xdr:row>
      <xdr:rowOff>76744</xdr:rowOff>
    </xdr:to>
    <xdr:cxnSp macro="">
      <xdr:nvCxnSpPr>
        <xdr:cNvPr id="195" name="直線コネクタ 194"/>
        <xdr:cNvCxnSpPr/>
      </xdr:nvCxnSpPr>
      <xdr:spPr>
        <a:xfrm>
          <a:off x="2908300" y="10567851"/>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136978</xdr:rowOff>
    </xdr:from>
    <xdr:to>
      <xdr:col>10</xdr:col>
      <xdr:colOff>165100</xdr:colOff>
      <xdr:row>62</xdr:row>
      <xdr:rowOff>67128</xdr:rowOff>
    </xdr:to>
    <xdr:sp macro="" textlink="">
      <xdr:nvSpPr>
        <xdr:cNvPr id="196" name="楕円 195"/>
        <xdr:cNvSpPr/>
      </xdr:nvSpPr>
      <xdr:spPr>
        <a:xfrm>
          <a:off x="1968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109401</xdr:rowOff>
    </xdr:from>
    <xdr:to>
      <xdr:col>15</xdr:col>
      <xdr:colOff>50800</xdr:colOff>
      <xdr:row>62</xdr:row>
      <xdr:rowOff>16328</xdr:rowOff>
    </xdr:to>
    <xdr:cxnSp macro="">
      <xdr:nvCxnSpPr>
        <xdr:cNvPr id="197" name="直線コネクタ 196"/>
        <xdr:cNvCxnSpPr/>
      </xdr:nvCxnSpPr>
      <xdr:spPr>
        <a:xfrm flipV="1">
          <a:off x="2019300" y="1056785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198" name="楕円 197"/>
        <xdr:cNvSpPr/>
      </xdr:nvSpPr>
      <xdr:spPr>
        <a:xfrm>
          <a:off x="107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62</xdr:row>
      <xdr:rowOff>16328</xdr:rowOff>
    </xdr:to>
    <xdr:cxnSp macro="">
      <xdr:nvCxnSpPr>
        <xdr:cNvPr id="199" name="直線コネクタ 198"/>
        <xdr:cNvCxnSpPr/>
      </xdr:nvCxnSpPr>
      <xdr:spPr>
        <a:xfrm>
          <a:off x="1130300" y="106184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203" name="n_4aveValue【体育館・プール】&#10;有形固定資産減価償却率"/>
        <xdr:cNvSpPr txBox="1"/>
      </xdr:nvSpPr>
      <xdr:spPr>
        <a:xfrm>
          <a:off x="927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118671</xdr:rowOff>
    </xdr:from>
    <xdr:ext cx="405111" cy="259045"/>
    <xdr:sp macro="" textlink="">
      <xdr:nvSpPr>
        <xdr:cNvPr id="204" name="n_1mainValue【体育館・プール】&#10;有形固定資産減価償却率"/>
        <xdr:cNvSpPr txBox="1"/>
      </xdr:nvSpPr>
      <xdr:spPr>
        <a:xfrm>
          <a:off x="35820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151328</xdr:rowOff>
    </xdr:from>
    <xdr:ext cx="405111" cy="259045"/>
    <xdr:sp macro="" textlink="">
      <xdr:nvSpPr>
        <xdr:cNvPr id="205" name="n_2mainValue【体育館・プール】&#10;有形固定資産減価償却率"/>
        <xdr:cNvSpPr txBox="1"/>
      </xdr:nvSpPr>
      <xdr:spPr>
        <a:xfrm>
          <a:off x="2705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58255</xdr:rowOff>
    </xdr:from>
    <xdr:ext cx="405111" cy="259045"/>
    <xdr:sp macro="" textlink="">
      <xdr:nvSpPr>
        <xdr:cNvPr id="206" name="n_3mainValue【体育館・プール】&#10;有形固定資産減価償却率"/>
        <xdr:cNvSpPr txBox="1"/>
      </xdr:nvSpPr>
      <xdr:spPr>
        <a:xfrm>
          <a:off x="1816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7" name="n_4mainValue【体育館・プール】&#10;有形固定資産減価償却率"/>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122555</xdr:rowOff>
    </xdr:from>
    <xdr:to>
      <xdr:col>55</xdr:col>
      <xdr:colOff>50800</xdr:colOff>
      <xdr:row>63</xdr:row>
      <xdr:rowOff>52705</xdr:rowOff>
    </xdr:to>
    <xdr:sp macro="" textlink="">
      <xdr:nvSpPr>
        <xdr:cNvPr id="247" name="楕円 246"/>
        <xdr:cNvSpPr/>
      </xdr:nvSpPr>
      <xdr:spPr>
        <a:xfrm>
          <a:off x="104267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100982</xdr:rowOff>
    </xdr:from>
    <xdr:ext cx="469744" cy="259045"/>
    <xdr:sp macro="" textlink="">
      <xdr:nvSpPr>
        <xdr:cNvPr id="248" name="【体育館・プール】&#10;一人当たり面積該当値テキスト"/>
        <xdr:cNvSpPr txBox="1"/>
      </xdr:nvSpPr>
      <xdr:spPr>
        <a:xfrm>
          <a:off x="10515600"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249" name="楕円 248"/>
        <xdr:cNvSpPr/>
      </xdr:nvSpPr>
      <xdr:spPr>
        <a:xfrm>
          <a:off x="958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xdr:rowOff>
    </xdr:from>
    <xdr:to>
      <xdr:col>55</xdr:col>
      <xdr:colOff>0</xdr:colOff>
      <xdr:row>63</xdr:row>
      <xdr:rowOff>3810</xdr:rowOff>
    </xdr:to>
    <xdr:cxnSp macro="">
      <xdr:nvCxnSpPr>
        <xdr:cNvPr id="250" name="直線コネクタ 249"/>
        <xdr:cNvCxnSpPr/>
      </xdr:nvCxnSpPr>
      <xdr:spPr>
        <a:xfrm flipV="1">
          <a:off x="9639300" y="108032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137795</xdr:rowOff>
    </xdr:from>
    <xdr:to>
      <xdr:col>46</xdr:col>
      <xdr:colOff>38100</xdr:colOff>
      <xdr:row>63</xdr:row>
      <xdr:rowOff>67945</xdr:rowOff>
    </xdr:to>
    <xdr:sp macro="" textlink="">
      <xdr:nvSpPr>
        <xdr:cNvPr id="251" name="楕円 250"/>
        <xdr:cNvSpPr/>
      </xdr:nvSpPr>
      <xdr:spPr>
        <a:xfrm>
          <a:off x="8699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xdr:rowOff>
    </xdr:from>
    <xdr:to>
      <xdr:col>50</xdr:col>
      <xdr:colOff>114300</xdr:colOff>
      <xdr:row>63</xdr:row>
      <xdr:rowOff>17145</xdr:rowOff>
    </xdr:to>
    <xdr:cxnSp macro="">
      <xdr:nvCxnSpPr>
        <xdr:cNvPr id="252" name="直線コネクタ 251"/>
        <xdr:cNvCxnSpPr/>
      </xdr:nvCxnSpPr>
      <xdr:spPr>
        <a:xfrm flipV="1">
          <a:off x="8750300" y="108051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128270</xdr:rowOff>
    </xdr:from>
    <xdr:to>
      <xdr:col>41</xdr:col>
      <xdr:colOff>101600</xdr:colOff>
      <xdr:row>63</xdr:row>
      <xdr:rowOff>58420</xdr:rowOff>
    </xdr:to>
    <xdr:sp macro="" textlink="">
      <xdr:nvSpPr>
        <xdr:cNvPr id="253" name="楕円 252"/>
        <xdr:cNvSpPr/>
      </xdr:nvSpPr>
      <xdr:spPr>
        <a:xfrm>
          <a:off x="7810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17145</xdr:rowOff>
    </xdr:to>
    <xdr:cxnSp macro="">
      <xdr:nvCxnSpPr>
        <xdr:cNvPr id="254" name="直線コネクタ 253"/>
        <xdr:cNvCxnSpPr/>
      </xdr:nvCxnSpPr>
      <xdr:spPr>
        <a:xfrm>
          <a:off x="7861300" y="10808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118745</xdr:rowOff>
    </xdr:from>
    <xdr:to>
      <xdr:col>36</xdr:col>
      <xdr:colOff>165100</xdr:colOff>
      <xdr:row>63</xdr:row>
      <xdr:rowOff>48895</xdr:rowOff>
    </xdr:to>
    <xdr:sp macro="" textlink="">
      <xdr:nvSpPr>
        <xdr:cNvPr id="255" name="楕円 254"/>
        <xdr:cNvSpPr/>
      </xdr:nvSpPr>
      <xdr:spPr>
        <a:xfrm>
          <a:off x="6921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169545</xdr:rowOff>
    </xdr:from>
    <xdr:to>
      <xdr:col>41</xdr:col>
      <xdr:colOff>50800</xdr:colOff>
      <xdr:row>63</xdr:row>
      <xdr:rowOff>7620</xdr:rowOff>
    </xdr:to>
    <xdr:cxnSp macro="">
      <xdr:nvCxnSpPr>
        <xdr:cNvPr id="256" name="直線コネクタ 255"/>
        <xdr:cNvCxnSpPr/>
      </xdr:nvCxnSpPr>
      <xdr:spPr>
        <a:xfrm>
          <a:off x="6972300" y="107994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261" name="n_1mainValue【体育館・プール】&#10;一人当たり面積"/>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59072</xdr:rowOff>
    </xdr:from>
    <xdr:ext cx="469744" cy="259045"/>
    <xdr:sp macro="" textlink="">
      <xdr:nvSpPr>
        <xdr:cNvPr id="262" name="n_2mainValue【体育館・プール】&#10;一人当たり面積"/>
        <xdr:cNvSpPr txBox="1"/>
      </xdr:nvSpPr>
      <xdr:spPr>
        <a:xfrm>
          <a:off x="8515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49547</xdr:rowOff>
    </xdr:from>
    <xdr:ext cx="469744" cy="259045"/>
    <xdr:sp macro="" textlink="">
      <xdr:nvSpPr>
        <xdr:cNvPr id="263" name="n_3mainValue【体育館・プール】&#10;一人当たり面積"/>
        <xdr:cNvSpPr txBox="1"/>
      </xdr:nvSpPr>
      <xdr:spPr>
        <a:xfrm>
          <a:off x="7626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40022</xdr:rowOff>
    </xdr:from>
    <xdr:ext cx="469744" cy="259045"/>
    <xdr:sp macro="" textlink="">
      <xdr:nvSpPr>
        <xdr:cNvPr id="264" name="n_4mainValue【体育館・プール】&#10;一人当たり面積"/>
        <xdr:cNvSpPr txBox="1"/>
      </xdr:nvSpPr>
      <xdr:spPr>
        <a:xfrm>
          <a:off x="67374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50164</xdr:rowOff>
    </xdr:from>
    <xdr:to>
      <xdr:col>6</xdr:col>
      <xdr:colOff>38100</xdr:colOff>
      <xdr:row>80</xdr:row>
      <xdr:rowOff>151764</xdr:rowOff>
    </xdr:to>
    <xdr:sp macro="" textlink="">
      <xdr:nvSpPr>
        <xdr:cNvPr id="299" name="フローチャート: 判断 298"/>
        <xdr:cNvSpPr/>
      </xdr:nvSpPr>
      <xdr:spPr>
        <a:xfrm>
          <a:off x="1079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305" name="楕円 304"/>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93997</xdr:rowOff>
    </xdr:from>
    <xdr:ext cx="405111" cy="259045"/>
    <xdr:sp macro="" textlink="">
      <xdr:nvSpPr>
        <xdr:cNvPr id="306" name="【福祉施設】&#10;有形固定資産減価償却率該当値テキスト"/>
        <xdr:cNvSpPr txBox="1"/>
      </xdr:nvSpPr>
      <xdr:spPr>
        <a:xfrm>
          <a:off x="4673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23495</xdr:rowOff>
    </xdr:from>
    <xdr:to>
      <xdr:col>20</xdr:col>
      <xdr:colOff>38100</xdr:colOff>
      <xdr:row>80</xdr:row>
      <xdr:rowOff>125095</xdr:rowOff>
    </xdr:to>
    <xdr:sp macro="" textlink="">
      <xdr:nvSpPr>
        <xdr:cNvPr id="307" name="楕円 306"/>
        <xdr:cNvSpPr/>
      </xdr:nvSpPr>
      <xdr:spPr>
        <a:xfrm>
          <a:off x="3746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74295</xdr:rowOff>
    </xdr:from>
    <xdr:to>
      <xdr:col>24</xdr:col>
      <xdr:colOff>63500</xdr:colOff>
      <xdr:row>80</xdr:row>
      <xdr:rowOff>121920</xdr:rowOff>
    </xdr:to>
    <xdr:cxnSp macro="">
      <xdr:nvCxnSpPr>
        <xdr:cNvPr id="308" name="直線コネクタ 307"/>
        <xdr:cNvCxnSpPr/>
      </xdr:nvCxnSpPr>
      <xdr:spPr>
        <a:xfrm>
          <a:off x="3797300" y="137902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149225</xdr:rowOff>
    </xdr:from>
    <xdr:to>
      <xdr:col>15</xdr:col>
      <xdr:colOff>101600</xdr:colOff>
      <xdr:row>80</xdr:row>
      <xdr:rowOff>79375</xdr:rowOff>
    </xdr:to>
    <xdr:sp macro="" textlink="">
      <xdr:nvSpPr>
        <xdr:cNvPr id="309" name="楕円 308"/>
        <xdr:cNvSpPr/>
      </xdr:nvSpPr>
      <xdr:spPr>
        <a:xfrm>
          <a:off x="2857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28575</xdr:rowOff>
    </xdr:from>
    <xdr:to>
      <xdr:col>19</xdr:col>
      <xdr:colOff>177800</xdr:colOff>
      <xdr:row>80</xdr:row>
      <xdr:rowOff>74295</xdr:rowOff>
    </xdr:to>
    <xdr:cxnSp macro="">
      <xdr:nvCxnSpPr>
        <xdr:cNvPr id="310" name="直線コネクタ 309"/>
        <xdr:cNvCxnSpPr/>
      </xdr:nvCxnSpPr>
      <xdr:spPr>
        <a:xfrm>
          <a:off x="2908300" y="13744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103505</xdr:rowOff>
    </xdr:from>
    <xdr:to>
      <xdr:col>10</xdr:col>
      <xdr:colOff>165100</xdr:colOff>
      <xdr:row>80</xdr:row>
      <xdr:rowOff>33655</xdr:rowOff>
    </xdr:to>
    <xdr:sp macro="" textlink="">
      <xdr:nvSpPr>
        <xdr:cNvPr id="311" name="楕円 310"/>
        <xdr:cNvSpPr/>
      </xdr:nvSpPr>
      <xdr:spPr>
        <a:xfrm>
          <a:off x="1968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154305</xdr:rowOff>
    </xdr:from>
    <xdr:to>
      <xdr:col>15</xdr:col>
      <xdr:colOff>50800</xdr:colOff>
      <xdr:row>80</xdr:row>
      <xdr:rowOff>28575</xdr:rowOff>
    </xdr:to>
    <xdr:cxnSp macro="">
      <xdr:nvCxnSpPr>
        <xdr:cNvPr id="312" name="直線コネクタ 311"/>
        <xdr:cNvCxnSpPr/>
      </xdr:nvCxnSpPr>
      <xdr:spPr>
        <a:xfrm>
          <a:off x="2019300" y="136988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67311</xdr:rowOff>
    </xdr:from>
    <xdr:to>
      <xdr:col>6</xdr:col>
      <xdr:colOff>38100</xdr:colOff>
      <xdr:row>79</xdr:row>
      <xdr:rowOff>168911</xdr:rowOff>
    </xdr:to>
    <xdr:sp macro="" textlink="">
      <xdr:nvSpPr>
        <xdr:cNvPr id="313" name="楕円 312"/>
        <xdr:cNvSpPr/>
      </xdr:nvSpPr>
      <xdr:spPr>
        <a:xfrm>
          <a:off x="1079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118111</xdr:rowOff>
    </xdr:from>
    <xdr:to>
      <xdr:col>10</xdr:col>
      <xdr:colOff>114300</xdr:colOff>
      <xdr:row>79</xdr:row>
      <xdr:rowOff>154305</xdr:rowOff>
    </xdr:to>
    <xdr:cxnSp macro="">
      <xdr:nvCxnSpPr>
        <xdr:cNvPr id="314" name="直線コネクタ 313"/>
        <xdr:cNvCxnSpPr/>
      </xdr:nvCxnSpPr>
      <xdr:spPr>
        <a:xfrm>
          <a:off x="1130300" y="136626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142891</xdr:rowOff>
    </xdr:from>
    <xdr:ext cx="405111" cy="259045"/>
    <xdr:sp macro="" textlink="">
      <xdr:nvSpPr>
        <xdr:cNvPr id="318" name="n_4aveValue【福祉施設】&#10;有形固定資産減価償却率"/>
        <xdr:cNvSpPr txBox="1"/>
      </xdr:nvSpPr>
      <xdr:spPr>
        <a:xfrm>
          <a:off x="927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141622</xdr:rowOff>
    </xdr:from>
    <xdr:ext cx="405111" cy="259045"/>
    <xdr:sp macro="" textlink="">
      <xdr:nvSpPr>
        <xdr:cNvPr id="319" name="n_1mainValue【福祉施設】&#10;有形固定資産減価償却率"/>
        <xdr:cNvSpPr txBox="1"/>
      </xdr:nvSpPr>
      <xdr:spPr>
        <a:xfrm>
          <a:off x="3582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95902</xdr:rowOff>
    </xdr:from>
    <xdr:ext cx="405111" cy="259045"/>
    <xdr:sp macro="" textlink="">
      <xdr:nvSpPr>
        <xdr:cNvPr id="320" name="n_2mainValue【福祉施設】&#10;有形固定資産減価償却率"/>
        <xdr:cNvSpPr txBox="1"/>
      </xdr:nvSpPr>
      <xdr:spPr>
        <a:xfrm>
          <a:off x="2705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50182</xdr:rowOff>
    </xdr:from>
    <xdr:ext cx="405111" cy="259045"/>
    <xdr:sp macro="" textlink="">
      <xdr:nvSpPr>
        <xdr:cNvPr id="321" name="n_3mainValue【福祉施設】&#10;有形固定資産減価償却率"/>
        <xdr:cNvSpPr txBox="1"/>
      </xdr:nvSpPr>
      <xdr:spPr>
        <a:xfrm>
          <a:off x="1816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13988</xdr:rowOff>
    </xdr:from>
    <xdr:ext cx="405111" cy="259045"/>
    <xdr:sp macro="" textlink="">
      <xdr:nvSpPr>
        <xdr:cNvPr id="322" name="n_4mainValue【福祉施設】&#10;有形固定資産減価償却率"/>
        <xdr:cNvSpPr txBox="1"/>
      </xdr:nvSpPr>
      <xdr:spPr>
        <a:xfrm>
          <a:off x="927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150586</xdr:rowOff>
    </xdr:from>
    <xdr:to>
      <xdr:col>36</xdr:col>
      <xdr:colOff>165100</xdr:colOff>
      <xdr:row>85</xdr:row>
      <xdr:rowOff>80736</xdr:rowOff>
    </xdr:to>
    <xdr:sp macro="" textlink="">
      <xdr:nvSpPr>
        <xdr:cNvPr id="358" name="フローチャート: 判断 357"/>
        <xdr:cNvSpPr/>
      </xdr:nvSpPr>
      <xdr:spPr>
        <a:xfrm>
          <a:off x="6921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64" name="楕円 363"/>
        <xdr:cNvSpPr/>
      </xdr:nvSpPr>
      <xdr:spPr>
        <a:xfrm>
          <a:off x="10426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75491</xdr:rowOff>
    </xdr:from>
    <xdr:ext cx="469744" cy="259045"/>
    <xdr:sp macro="" textlink="">
      <xdr:nvSpPr>
        <xdr:cNvPr id="365" name="【福祉施設】&#10;一人当たり面積該当値テキスト"/>
        <xdr:cNvSpPr txBox="1"/>
      </xdr:nvSpPr>
      <xdr:spPr>
        <a:xfrm>
          <a:off x="10515600" y="1430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52614</xdr:rowOff>
    </xdr:from>
    <xdr:to>
      <xdr:col>50</xdr:col>
      <xdr:colOff>165100</xdr:colOff>
      <xdr:row>84</xdr:row>
      <xdr:rowOff>154214</xdr:rowOff>
    </xdr:to>
    <xdr:sp macro="" textlink="">
      <xdr:nvSpPr>
        <xdr:cNvPr id="366" name="楕円 365"/>
        <xdr:cNvSpPr/>
      </xdr:nvSpPr>
      <xdr:spPr>
        <a:xfrm>
          <a:off x="9588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103414</xdr:rowOff>
    </xdr:from>
    <xdr:to>
      <xdr:col>55</xdr:col>
      <xdr:colOff>0</xdr:colOff>
      <xdr:row>84</xdr:row>
      <xdr:rowOff>103414</xdr:rowOff>
    </xdr:to>
    <xdr:cxnSp macro="">
      <xdr:nvCxnSpPr>
        <xdr:cNvPr id="367" name="直線コネクタ 366"/>
        <xdr:cNvCxnSpPr/>
      </xdr:nvCxnSpPr>
      <xdr:spPr>
        <a:xfrm>
          <a:off x="9639300" y="1450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68" name="楕円 367"/>
        <xdr:cNvSpPr/>
      </xdr:nvSpPr>
      <xdr:spPr>
        <a:xfrm>
          <a:off x="8699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103414</xdr:rowOff>
    </xdr:from>
    <xdr:to>
      <xdr:col>50</xdr:col>
      <xdr:colOff>114300</xdr:colOff>
      <xdr:row>84</xdr:row>
      <xdr:rowOff>106680</xdr:rowOff>
    </xdr:to>
    <xdr:cxnSp macro="">
      <xdr:nvCxnSpPr>
        <xdr:cNvPr id="369" name="直線コネクタ 368"/>
        <xdr:cNvCxnSpPr/>
      </xdr:nvCxnSpPr>
      <xdr:spPr>
        <a:xfrm flipV="1">
          <a:off x="8750300" y="1450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62412</xdr:rowOff>
    </xdr:from>
    <xdr:to>
      <xdr:col>41</xdr:col>
      <xdr:colOff>101600</xdr:colOff>
      <xdr:row>84</xdr:row>
      <xdr:rowOff>164012</xdr:rowOff>
    </xdr:to>
    <xdr:sp macro="" textlink="">
      <xdr:nvSpPr>
        <xdr:cNvPr id="370" name="楕円 369"/>
        <xdr:cNvSpPr/>
      </xdr:nvSpPr>
      <xdr:spPr>
        <a:xfrm>
          <a:off x="781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106680</xdr:rowOff>
    </xdr:from>
    <xdr:to>
      <xdr:col>45</xdr:col>
      <xdr:colOff>177800</xdr:colOff>
      <xdr:row>84</xdr:row>
      <xdr:rowOff>113212</xdr:rowOff>
    </xdr:to>
    <xdr:cxnSp macro="">
      <xdr:nvCxnSpPr>
        <xdr:cNvPr id="371" name="直線コネクタ 370"/>
        <xdr:cNvCxnSpPr/>
      </xdr:nvCxnSpPr>
      <xdr:spPr>
        <a:xfrm flipV="1">
          <a:off x="7861300" y="14508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72" name="楕円 371"/>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84</xdr:row>
      <xdr:rowOff>113212</xdr:rowOff>
    </xdr:to>
    <xdr:cxnSp macro="">
      <xdr:nvCxnSpPr>
        <xdr:cNvPr id="373" name="直線コネクタ 372"/>
        <xdr:cNvCxnSpPr/>
      </xdr:nvCxnSpPr>
      <xdr:spPr>
        <a:xfrm>
          <a:off x="6972300" y="144627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71863</xdr:rowOff>
    </xdr:from>
    <xdr:ext cx="469744" cy="259045"/>
    <xdr:sp macro="" textlink="">
      <xdr:nvSpPr>
        <xdr:cNvPr id="377" name="n_4aveValue【福祉施設】&#10;一人当たり面積"/>
        <xdr:cNvSpPr txBox="1"/>
      </xdr:nvSpPr>
      <xdr:spPr>
        <a:xfrm>
          <a:off x="67374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170741</xdr:rowOff>
    </xdr:from>
    <xdr:ext cx="469744" cy="259045"/>
    <xdr:sp macro="" textlink="">
      <xdr:nvSpPr>
        <xdr:cNvPr id="378" name="n_1mainValue【福祉施設】&#10;一人当たり面積"/>
        <xdr:cNvSpPr txBox="1"/>
      </xdr:nvSpPr>
      <xdr:spPr>
        <a:xfrm>
          <a:off x="9391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9" name="n_2mainValue【福祉施設】&#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9089</xdr:rowOff>
    </xdr:from>
    <xdr:ext cx="469744" cy="259045"/>
    <xdr:sp macro="" textlink="">
      <xdr:nvSpPr>
        <xdr:cNvPr id="380" name="n_3mainValue【福祉施設】&#10;一人当たり面積"/>
        <xdr:cNvSpPr txBox="1"/>
      </xdr:nvSpPr>
      <xdr:spPr>
        <a:xfrm>
          <a:off x="76264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128288</xdr:rowOff>
    </xdr:from>
    <xdr:ext cx="469744" cy="259045"/>
    <xdr:sp macro="" textlink="">
      <xdr:nvSpPr>
        <xdr:cNvPr id="381" name="n_4mainValue【福祉施設】&#10;一人当たり面積"/>
        <xdr:cNvSpPr txBox="1"/>
      </xdr:nvSpPr>
      <xdr:spPr>
        <a:xfrm>
          <a:off x="6737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417" name="フローチャート: 判断 416"/>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423" name="楕円 422"/>
        <xdr:cNvSpPr/>
      </xdr:nvSpPr>
      <xdr:spPr>
        <a:xfrm>
          <a:off x="4584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41746</xdr:rowOff>
    </xdr:from>
    <xdr:ext cx="405111" cy="259045"/>
    <xdr:sp macro="" textlink="">
      <xdr:nvSpPr>
        <xdr:cNvPr id="424" name="【市民会館】&#10;有形固定資産減価償却率該当値テキスト"/>
        <xdr:cNvSpPr txBox="1"/>
      </xdr:nvSpPr>
      <xdr:spPr>
        <a:xfrm>
          <a:off x="4673600" y="1770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159294</xdr:rowOff>
    </xdr:from>
    <xdr:to>
      <xdr:col>20</xdr:col>
      <xdr:colOff>38100</xdr:colOff>
      <xdr:row>104</xdr:row>
      <xdr:rowOff>89444</xdr:rowOff>
    </xdr:to>
    <xdr:sp macro="" textlink="">
      <xdr:nvSpPr>
        <xdr:cNvPr id="425" name="楕円 424"/>
        <xdr:cNvSpPr/>
      </xdr:nvSpPr>
      <xdr:spPr>
        <a:xfrm>
          <a:off x="3746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38644</xdr:rowOff>
    </xdr:from>
    <xdr:to>
      <xdr:col>24</xdr:col>
      <xdr:colOff>63500</xdr:colOff>
      <xdr:row>104</xdr:row>
      <xdr:rowOff>69669</xdr:rowOff>
    </xdr:to>
    <xdr:cxnSp macro="">
      <xdr:nvCxnSpPr>
        <xdr:cNvPr id="426" name="直線コネクタ 425"/>
        <xdr:cNvCxnSpPr/>
      </xdr:nvCxnSpPr>
      <xdr:spPr>
        <a:xfrm>
          <a:off x="3797300" y="178694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125005</xdr:rowOff>
    </xdr:from>
    <xdr:to>
      <xdr:col>15</xdr:col>
      <xdr:colOff>101600</xdr:colOff>
      <xdr:row>104</xdr:row>
      <xdr:rowOff>55155</xdr:rowOff>
    </xdr:to>
    <xdr:sp macro="" textlink="">
      <xdr:nvSpPr>
        <xdr:cNvPr id="427" name="楕円 426"/>
        <xdr:cNvSpPr/>
      </xdr:nvSpPr>
      <xdr:spPr>
        <a:xfrm>
          <a:off x="2857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4355</xdr:rowOff>
    </xdr:from>
    <xdr:to>
      <xdr:col>19</xdr:col>
      <xdr:colOff>177800</xdr:colOff>
      <xdr:row>104</xdr:row>
      <xdr:rowOff>38644</xdr:rowOff>
    </xdr:to>
    <xdr:cxnSp macro="">
      <xdr:nvCxnSpPr>
        <xdr:cNvPr id="428" name="直線コネクタ 427"/>
        <xdr:cNvCxnSpPr/>
      </xdr:nvCxnSpPr>
      <xdr:spPr>
        <a:xfrm>
          <a:off x="2908300" y="178351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90714</xdr:rowOff>
    </xdr:from>
    <xdr:to>
      <xdr:col>10</xdr:col>
      <xdr:colOff>165100</xdr:colOff>
      <xdr:row>104</xdr:row>
      <xdr:rowOff>20864</xdr:rowOff>
    </xdr:to>
    <xdr:sp macro="" textlink="">
      <xdr:nvSpPr>
        <xdr:cNvPr id="429" name="楕円 428"/>
        <xdr:cNvSpPr/>
      </xdr:nvSpPr>
      <xdr:spPr>
        <a:xfrm>
          <a:off x="1968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141514</xdr:rowOff>
    </xdr:from>
    <xdr:to>
      <xdr:col>15</xdr:col>
      <xdr:colOff>50800</xdr:colOff>
      <xdr:row>104</xdr:row>
      <xdr:rowOff>4355</xdr:rowOff>
    </xdr:to>
    <xdr:cxnSp macro="">
      <xdr:nvCxnSpPr>
        <xdr:cNvPr id="430" name="直線コネクタ 429"/>
        <xdr:cNvCxnSpPr/>
      </xdr:nvCxnSpPr>
      <xdr:spPr>
        <a:xfrm>
          <a:off x="2019300" y="17800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61323</xdr:rowOff>
    </xdr:from>
    <xdr:to>
      <xdr:col>6</xdr:col>
      <xdr:colOff>38100</xdr:colOff>
      <xdr:row>103</xdr:row>
      <xdr:rowOff>162923</xdr:rowOff>
    </xdr:to>
    <xdr:sp macro="" textlink="">
      <xdr:nvSpPr>
        <xdr:cNvPr id="431" name="楕円 430"/>
        <xdr:cNvSpPr/>
      </xdr:nvSpPr>
      <xdr:spPr>
        <a:xfrm>
          <a:off x="1079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112123</xdr:rowOff>
    </xdr:from>
    <xdr:to>
      <xdr:col>10</xdr:col>
      <xdr:colOff>114300</xdr:colOff>
      <xdr:row>103</xdr:row>
      <xdr:rowOff>141514</xdr:rowOff>
    </xdr:to>
    <xdr:cxnSp macro="">
      <xdr:nvCxnSpPr>
        <xdr:cNvPr id="432" name="直線コネクタ 431"/>
        <xdr:cNvCxnSpPr/>
      </xdr:nvCxnSpPr>
      <xdr:spPr>
        <a:xfrm>
          <a:off x="1130300" y="177714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167113</xdr:rowOff>
    </xdr:from>
    <xdr:ext cx="405111" cy="259045"/>
    <xdr:sp macro="" textlink="">
      <xdr:nvSpPr>
        <xdr:cNvPr id="436" name="n_4aveValue【市民会館】&#10;有形固定資産減価償却率"/>
        <xdr:cNvSpPr txBox="1"/>
      </xdr:nvSpPr>
      <xdr:spPr>
        <a:xfrm>
          <a:off x="927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105971</xdr:rowOff>
    </xdr:from>
    <xdr:ext cx="405111" cy="259045"/>
    <xdr:sp macro="" textlink="">
      <xdr:nvSpPr>
        <xdr:cNvPr id="437" name="n_1mainValue【市民会館】&#10;有形固定資産減価償却率"/>
        <xdr:cNvSpPr txBox="1"/>
      </xdr:nvSpPr>
      <xdr:spPr>
        <a:xfrm>
          <a:off x="35820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71682</xdr:rowOff>
    </xdr:from>
    <xdr:ext cx="405111" cy="259045"/>
    <xdr:sp macro="" textlink="">
      <xdr:nvSpPr>
        <xdr:cNvPr id="438" name="n_2mainValue【市民会館】&#10;有形固定資産減価償却率"/>
        <xdr:cNvSpPr txBox="1"/>
      </xdr:nvSpPr>
      <xdr:spPr>
        <a:xfrm>
          <a:off x="2705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37391</xdr:rowOff>
    </xdr:from>
    <xdr:ext cx="405111" cy="259045"/>
    <xdr:sp macro="" textlink="">
      <xdr:nvSpPr>
        <xdr:cNvPr id="439" name="n_3mainValue【市民会館】&#10;有形固定資産減価償却率"/>
        <xdr:cNvSpPr txBox="1"/>
      </xdr:nvSpPr>
      <xdr:spPr>
        <a:xfrm>
          <a:off x="1816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8000</xdr:rowOff>
    </xdr:from>
    <xdr:ext cx="405111" cy="259045"/>
    <xdr:sp macro="" textlink="">
      <xdr:nvSpPr>
        <xdr:cNvPr id="440" name="n_4mainValue【市民会館】&#10;有形固定資産減価償却率"/>
        <xdr:cNvSpPr txBox="1"/>
      </xdr:nvSpPr>
      <xdr:spPr>
        <a:xfrm>
          <a:off x="927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156029</xdr:rowOff>
    </xdr:from>
    <xdr:to>
      <xdr:col>36</xdr:col>
      <xdr:colOff>165100</xdr:colOff>
      <xdr:row>107</xdr:row>
      <xdr:rowOff>86179</xdr:rowOff>
    </xdr:to>
    <xdr:sp macro="" textlink="">
      <xdr:nvSpPr>
        <xdr:cNvPr id="476" name="フローチャート: 判断 475"/>
        <xdr:cNvSpPr/>
      </xdr:nvSpPr>
      <xdr:spPr>
        <a:xfrm>
          <a:off x="6921500" y="183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5806</xdr:rowOff>
    </xdr:from>
    <xdr:to>
      <xdr:col>55</xdr:col>
      <xdr:colOff>50800</xdr:colOff>
      <xdr:row>106</xdr:row>
      <xdr:rowOff>107406</xdr:rowOff>
    </xdr:to>
    <xdr:sp macro="" textlink="">
      <xdr:nvSpPr>
        <xdr:cNvPr id="482" name="楕円 481"/>
        <xdr:cNvSpPr/>
      </xdr:nvSpPr>
      <xdr:spPr>
        <a:xfrm>
          <a:off x="10426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28683</xdr:rowOff>
    </xdr:from>
    <xdr:ext cx="469744" cy="259045"/>
    <xdr:sp macro="" textlink="">
      <xdr:nvSpPr>
        <xdr:cNvPr id="483" name="【市民会館】&#10;一人当たり面積該当値テキスト"/>
        <xdr:cNvSpPr txBox="1"/>
      </xdr:nvSpPr>
      <xdr:spPr>
        <a:xfrm>
          <a:off x="10515600" y="180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9071</xdr:rowOff>
    </xdr:from>
    <xdr:to>
      <xdr:col>50</xdr:col>
      <xdr:colOff>165100</xdr:colOff>
      <xdr:row>106</xdr:row>
      <xdr:rowOff>110671</xdr:rowOff>
    </xdr:to>
    <xdr:sp macro="" textlink="">
      <xdr:nvSpPr>
        <xdr:cNvPr id="484" name="楕円 483"/>
        <xdr:cNvSpPr/>
      </xdr:nvSpPr>
      <xdr:spPr>
        <a:xfrm>
          <a:off x="958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56606</xdr:rowOff>
    </xdr:from>
    <xdr:to>
      <xdr:col>55</xdr:col>
      <xdr:colOff>0</xdr:colOff>
      <xdr:row>106</xdr:row>
      <xdr:rowOff>59871</xdr:rowOff>
    </xdr:to>
    <xdr:cxnSp macro="">
      <xdr:nvCxnSpPr>
        <xdr:cNvPr id="485" name="直線コネクタ 484"/>
        <xdr:cNvCxnSpPr/>
      </xdr:nvCxnSpPr>
      <xdr:spPr>
        <a:xfrm flipV="1">
          <a:off x="9639300" y="182303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12337</xdr:rowOff>
    </xdr:from>
    <xdr:to>
      <xdr:col>46</xdr:col>
      <xdr:colOff>38100</xdr:colOff>
      <xdr:row>106</xdr:row>
      <xdr:rowOff>113937</xdr:rowOff>
    </xdr:to>
    <xdr:sp macro="" textlink="">
      <xdr:nvSpPr>
        <xdr:cNvPr id="486" name="楕円 485"/>
        <xdr:cNvSpPr/>
      </xdr:nvSpPr>
      <xdr:spPr>
        <a:xfrm>
          <a:off x="8699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59871</xdr:rowOff>
    </xdr:from>
    <xdr:to>
      <xdr:col>50</xdr:col>
      <xdr:colOff>114300</xdr:colOff>
      <xdr:row>106</xdr:row>
      <xdr:rowOff>63137</xdr:rowOff>
    </xdr:to>
    <xdr:cxnSp macro="">
      <xdr:nvCxnSpPr>
        <xdr:cNvPr id="487" name="直線コネクタ 486"/>
        <xdr:cNvCxnSpPr/>
      </xdr:nvCxnSpPr>
      <xdr:spPr>
        <a:xfrm flipV="1">
          <a:off x="8750300" y="182335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28666</xdr:rowOff>
    </xdr:from>
    <xdr:to>
      <xdr:col>41</xdr:col>
      <xdr:colOff>101600</xdr:colOff>
      <xdr:row>106</xdr:row>
      <xdr:rowOff>130266</xdr:rowOff>
    </xdr:to>
    <xdr:sp macro="" textlink="">
      <xdr:nvSpPr>
        <xdr:cNvPr id="488" name="楕円 487"/>
        <xdr:cNvSpPr/>
      </xdr:nvSpPr>
      <xdr:spPr>
        <a:xfrm>
          <a:off x="7810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63137</xdr:rowOff>
    </xdr:from>
    <xdr:to>
      <xdr:col>45</xdr:col>
      <xdr:colOff>177800</xdr:colOff>
      <xdr:row>106</xdr:row>
      <xdr:rowOff>79466</xdr:rowOff>
    </xdr:to>
    <xdr:cxnSp macro="">
      <xdr:nvCxnSpPr>
        <xdr:cNvPr id="489" name="直線コネクタ 488"/>
        <xdr:cNvCxnSpPr/>
      </xdr:nvCxnSpPr>
      <xdr:spPr>
        <a:xfrm flipV="1">
          <a:off x="7861300" y="182368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22134</xdr:rowOff>
    </xdr:from>
    <xdr:to>
      <xdr:col>36</xdr:col>
      <xdr:colOff>165100</xdr:colOff>
      <xdr:row>106</xdr:row>
      <xdr:rowOff>123734</xdr:rowOff>
    </xdr:to>
    <xdr:sp macro="" textlink="">
      <xdr:nvSpPr>
        <xdr:cNvPr id="490" name="楕円 489"/>
        <xdr:cNvSpPr/>
      </xdr:nvSpPr>
      <xdr:spPr>
        <a:xfrm>
          <a:off x="6921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72934</xdr:rowOff>
    </xdr:from>
    <xdr:to>
      <xdr:col>41</xdr:col>
      <xdr:colOff>50800</xdr:colOff>
      <xdr:row>106</xdr:row>
      <xdr:rowOff>79466</xdr:rowOff>
    </xdr:to>
    <xdr:cxnSp macro="">
      <xdr:nvCxnSpPr>
        <xdr:cNvPr id="491" name="直線コネクタ 490"/>
        <xdr:cNvCxnSpPr/>
      </xdr:nvCxnSpPr>
      <xdr:spPr>
        <a:xfrm>
          <a:off x="6972300" y="182466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77306</xdr:rowOff>
    </xdr:from>
    <xdr:ext cx="469744" cy="259045"/>
    <xdr:sp macro="" textlink="">
      <xdr:nvSpPr>
        <xdr:cNvPr id="495" name="n_4aveValue【市民会館】&#10;一人当たり面積"/>
        <xdr:cNvSpPr txBox="1"/>
      </xdr:nvSpPr>
      <xdr:spPr>
        <a:xfrm>
          <a:off x="6737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127198</xdr:rowOff>
    </xdr:from>
    <xdr:ext cx="469744" cy="259045"/>
    <xdr:sp macro="" textlink="">
      <xdr:nvSpPr>
        <xdr:cNvPr id="496" name="n_1mainValue【市民会館】&#10;一人当たり面積"/>
        <xdr:cNvSpPr txBox="1"/>
      </xdr:nvSpPr>
      <xdr:spPr>
        <a:xfrm>
          <a:off x="9391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130464</xdr:rowOff>
    </xdr:from>
    <xdr:ext cx="469744" cy="259045"/>
    <xdr:sp macro="" textlink="">
      <xdr:nvSpPr>
        <xdr:cNvPr id="497" name="n_2mainValue【市民会館】&#10;一人当たり面積"/>
        <xdr:cNvSpPr txBox="1"/>
      </xdr:nvSpPr>
      <xdr:spPr>
        <a:xfrm>
          <a:off x="85154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146793</xdr:rowOff>
    </xdr:from>
    <xdr:ext cx="469744" cy="259045"/>
    <xdr:sp macro="" textlink="">
      <xdr:nvSpPr>
        <xdr:cNvPr id="498" name="n_3mainValue【市民会館】&#10;一人当たり面積"/>
        <xdr:cNvSpPr txBox="1"/>
      </xdr:nvSpPr>
      <xdr:spPr>
        <a:xfrm>
          <a:off x="7626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140261</xdr:rowOff>
    </xdr:from>
    <xdr:ext cx="469744" cy="259045"/>
    <xdr:sp macro="" textlink="">
      <xdr:nvSpPr>
        <xdr:cNvPr id="499" name="n_4mainValue【市民会館】&#10;一人当たり面積"/>
        <xdr:cNvSpPr txBox="1"/>
      </xdr:nvSpPr>
      <xdr:spPr>
        <a:xfrm>
          <a:off x="6737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35" name="フローチャート: 判断 534"/>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97246</xdr:rowOff>
    </xdr:from>
    <xdr:to>
      <xdr:col>85</xdr:col>
      <xdr:colOff>177800</xdr:colOff>
      <xdr:row>38</xdr:row>
      <xdr:rowOff>27395</xdr:rowOff>
    </xdr:to>
    <xdr:sp macro="" textlink="">
      <xdr:nvSpPr>
        <xdr:cNvPr id="541" name="楕円 540"/>
        <xdr:cNvSpPr/>
      </xdr:nvSpPr>
      <xdr:spPr>
        <a:xfrm>
          <a:off x="162687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120123</xdr:rowOff>
    </xdr:from>
    <xdr:ext cx="405111" cy="259045"/>
    <xdr:sp macro="" textlink="">
      <xdr:nvSpPr>
        <xdr:cNvPr id="542" name="【一般廃棄物処理施設】&#10;有形固定資産減価償却率該当値テキスト"/>
        <xdr:cNvSpPr txBox="1"/>
      </xdr:nvSpPr>
      <xdr:spPr>
        <a:xfrm>
          <a:off x="16357600" y="629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56424</xdr:rowOff>
    </xdr:from>
    <xdr:to>
      <xdr:col>81</xdr:col>
      <xdr:colOff>101600</xdr:colOff>
      <xdr:row>37</xdr:row>
      <xdr:rowOff>158024</xdr:rowOff>
    </xdr:to>
    <xdr:sp macro="" textlink="">
      <xdr:nvSpPr>
        <xdr:cNvPr id="543" name="楕円 542"/>
        <xdr:cNvSpPr/>
      </xdr:nvSpPr>
      <xdr:spPr>
        <a:xfrm>
          <a:off x="15430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107224</xdr:rowOff>
    </xdr:from>
    <xdr:to>
      <xdr:col>85</xdr:col>
      <xdr:colOff>127000</xdr:colOff>
      <xdr:row>37</xdr:row>
      <xdr:rowOff>148046</xdr:rowOff>
    </xdr:to>
    <xdr:cxnSp macro="">
      <xdr:nvCxnSpPr>
        <xdr:cNvPr id="544" name="直線コネクタ 543"/>
        <xdr:cNvCxnSpPr/>
      </xdr:nvCxnSpPr>
      <xdr:spPr>
        <a:xfrm>
          <a:off x="15481300" y="645087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120106</xdr:rowOff>
    </xdr:from>
    <xdr:to>
      <xdr:col>76</xdr:col>
      <xdr:colOff>165100</xdr:colOff>
      <xdr:row>37</xdr:row>
      <xdr:rowOff>50256</xdr:rowOff>
    </xdr:to>
    <xdr:sp macro="" textlink="">
      <xdr:nvSpPr>
        <xdr:cNvPr id="545" name="楕円 544"/>
        <xdr:cNvSpPr/>
      </xdr:nvSpPr>
      <xdr:spPr>
        <a:xfrm>
          <a:off x="14541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170906</xdr:rowOff>
    </xdr:from>
    <xdr:to>
      <xdr:col>81</xdr:col>
      <xdr:colOff>50800</xdr:colOff>
      <xdr:row>37</xdr:row>
      <xdr:rowOff>107224</xdr:rowOff>
    </xdr:to>
    <xdr:cxnSp macro="">
      <xdr:nvCxnSpPr>
        <xdr:cNvPr id="546" name="直線コネクタ 545"/>
        <xdr:cNvCxnSpPr/>
      </xdr:nvCxnSpPr>
      <xdr:spPr>
        <a:xfrm>
          <a:off x="14592300" y="634310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547" name="楕円 546"/>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36</xdr:row>
      <xdr:rowOff>170906</xdr:rowOff>
    </xdr:to>
    <xdr:cxnSp macro="">
      <xdr:nvCxnSpPr>
        <xdr:cNvPr id="548" name="直線コネクタ 547"/>
        <xdr:cNvCxnSpPr/>
      </xdr:nvCxnSpPr>
      <xdr:spPr>
        <a:xfrm>
          <a:off x="13703300" y="63088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49"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0"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1"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52" name="n_4aveValue【一般廃棄物処理施設】&#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3101</xdr:rowOff>
    </xdr:from>
    <xdr:ext cx="405111" cy="259045"/>
    <xdr:sp macro="" textlink="">
      <xdr:nvSpPr>
        <xdr:cNvPr id="553" name="n_1mainValue【一般廃棄物処理施設】&#10;有形固定資産減価償却率"/>
        <xdr:cNvSpPr txBox="1"/>
      </xdr:nvSpPr>
      <xdr:spPr>
        <a:xfrm>
          <a:off x="15266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66783</xdr:rowOff>
    </xdr:from>
    <xdr:ext cx="405111" cy="259045"/>
    <xdr:sp macro="" textlink="">
      <xdr:nvSpPr>
        <xdr:cNvPr id="554" name="n_2mainValue【一般廃棄物処理施設】&#10;有形固定資産減価償却率"/>
        <xdr:cNvSpPr txBox="1"/>
      </xdr:nvSpPr>
      <xdr:spPr>
        <a:xfrm>
          <a:off x="14389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32493</xdr:rowOff>
    </xdr:from>
    <xdr:ext cx="405111" cy="259045"/>
    <xdr:sp macro="" textlink="">
      <xdr:nvSpPr>
        <xdr:cNvPr id="555" name="n_3mainValue【一般廃棄物処理施設】&#10;有形固定資産減価償却率"/>
        <xdr:cNvSpPr txBox="1"/>
      </xdr:nvSpPr>
      <xdr:spPr>
        <a:xfrm>
          <a:off x="13500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1" name="テキスト ボックス 5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3" name="テキスト ボックス 5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5" name="テキスト ボックス 5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79" name="直線コネクタ 578"/>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0"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1" name="直線コネクタ 580"/>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2"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3" name="直線コネクタ 582"/>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4"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5" name="フローチャート: 判断 584"/>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6" name="フローチャート: 判断 585"/>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87" name="フローチャート: 判断 586"/>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88" name="フローチャート: 判断 587"/>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69762</xdr:rowOff>
    </xdr:from>
    <xdr:to>
      <xdr:col>98</xdr:col>
      <xdr:colOff>38100</xdr:colOff>
      <xdr:row>41</xdr:row>
      <xdr:rowOff>171362</xdr:rowOff>
    </xdr:to>
    <xdr:sp macro="" textlink="">
      <xdr:nvSpPr>
        <xdr:cNvPr id="589" name="フローチャート: 判断 588"/>
        <xdr:cNvSpPr/>
      </xdr:nvSpPr>
      <xdr:spPr>
        <a:xfrm>
          <a:off x="18605500" y="709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78380</xdr:rowOff>
    </xdr:from>
    <xdr:to>
      <xdr:col>116</xdr:col>
      <xdr:colOff>114300</xdr:colOff>
      <xdr:row>42</xdr:row>
      <xdr:rowOff>8530</xdr:rowOff>
    </xdr:to>
    <xdr:sp macro="" textlink="">
      <xdr:nvSpPr>
        <xdr:cNvPr id="595" name="楕円 594"/>
        <xdr:cNvSpPr/>
      </xdr:nvSpPr>
      <xdr:spPr>
        <a:xfrm>
          <a:off x="22110700" y="71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164757</xdr:rowOff>
    </xdr:from>
    <xdr:ext cx="534377" cy="259045"/>
    <xdr:sp macro="" textlink="">
      <xdr:nvSpPr>
        <xdr:cNvPr id="596" name="【一般廃棄物処理施設】&#10;一人当たり有形固定資産（償却資産）額該当値テキスト"/>
        <xdr:cNvSpPr txBox="1"/>
      </xdr:nvSpPr>
      <xdr:spPr>
        <a:xfrm>
          <a:off x="22199600" y="702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78929</xdr:rowOff>
    </xdr:from>
    <xdr:to>
      <xdr:col>112</xdr:col>
      <xdr:colOff>38100</xdr:colOff>
      <xdr:row>42</xdr:row>
      <xdr:rowOff>9079</xdr:rowOff>
    </xdr:to>
    <xdr:sp macro="" textlink="">
      <xdr:nvSpPr>
        <xdr:cNvPr id="597" name="楕円 596"/>
        <xdr:cNvSpPr/>
      </xdr:nvSpPr>
      <xdr:spPr>
        <a:xfrm>
          <a:off x="21272500" y="71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129180</xdr:rowOff>
    </xdr:from>
    <xdr:to>
      <xdr:col>116</xdr:col>
      <xdr:colOff>63500</xdr:colOff>
      <xdr:row>41</xdr:row>
      <xdr:rowOff>129729</xdr:rowOff>
    </xdr:to>
    <xdr:cxnSp macro="">
      <xdr:nvCxnSpPr>
        <xdr:cNvPr id="598" name="直線コネクタ 597"/>
        <xdr:cNvCxnSpPr/>
      </xdr:nvCxnSpPr>
      <xdr:spPr>
        <a:xfrm flipV="1">
          <a:off x="21323300" y="7158630"/>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85034</xdr:rowOff>
    </xdr:from>
    <xdr:to>
      <xdr:col>107</xdr:col>
      <xdr:colOff>101600</xdr:colOff>
      <xdr:row>42</xdr:row>
      <xdr:rowOff>15184</xdr:rowOff>
    </xdr:to>
    <xdr:sp macro="" textlink="">
      <xdr:nvSpPr>
        <xdr:cNvPr id="599" name="楕円 598"/>
        <xdr:cNvSpPr/>
      </xdr:nvSpPr>
      <xdr:spPr>
        <a:xfrm>
          <a:off x="20383500" y="71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129729</xdr:rowOff>
    </xdr:from>
    <xdr:to>
      <xdr:col>111</xdr:col>
      <xdr:colOff>177800</xdr:colOff>
      <xdr:row>41</xdr:row>
      <xdr:rowOff>135834</xdr:rowOff>
    </xdr:to>
    <xdr:cxnSp macro="">
      <xdr:nvCxnSpPr>
        <xdr:cNvPr id="600" name="直線コネクタ 599"/>
        <xdr:cNvCxnSpPr/>
      </xdr:nvCxnSpPr>
      <xdr:spPr>
        <a:xfrm flipV="1">
          <a:off x="20434300" y="7159179"/>
          <a:ext cx="8890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85021</xdr:rowOff>
    </xdr:from>
    <xdr:to>
      <xdr:col>102</xdr:col>
      <xdr:colOff>165100</xdr:colOff>
      <xdr:row>42</xdr:row>
      <xdr:rowOff>15171</xdr:rowOff>
    </xdr:to>
    <xdr:sp macro="" textlink="">
      <xdr:nvSpPr>
        <xdr:cNvPr id="601" name="楕円 600"/>
        <xdr:cNvSpPr/>
      </xdr:nvSpPr>
      <xdr:spPr>
        <a:xfrm>
          <a:off x="19494500" y="71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135821</xdr:rowOff>
    </xdr:from>
    <xdr:to>
      <xdr:col>107</xdr:col>
      <xdr:colOff>50800</xdr:colOff>
      <xdr:row>41</xdr:row>
      <xdr:rowOff>135834</xdr:rowOff>
    </xdr:to>
    <xdr:cxnSp macro="">
      <xdr:nvCxnSpPr>
        <xdr:cNvPr id="602" name="直線コネクタ 601"/>
        <xdr:cNvCxnSpPr/>
      </xdr:nvCxnSpPr>
      <xdr:spPr>
        <a:xfrm>
          <a:off x="19545300" y="716527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3"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4"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05"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16439</xdr:rowOff>
    </xdr:from>
    <xdr:ext cx="534377" cy="259045"/>
    <xdr:sp macro="" textlink="">
      <xdr:nvSpPr>
        <xdr:cNvPr id="606" name="n_4aveValue【一般廃棄物処理施設】&#10;一人当たり有形固定資産（償却資産）額"/>
        <xdr:cNvSpPr txBox="1"/>
      </xdr:nvSpPr>
      <xdr:spPr>
        <a:xfrm>
          <a:off x="18389111" y="68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206</xdr:rowOff>
    </xdr:from>
    <xdr:ext cx="534377" cy="259045"/>
    <xdr:sp macro="" textlink="">
      <xdr:nvSpPr>
        <xdr:cNvPr id="607" name="n_1mainValue【一般廃棄物処理施設】&#10;一人当たり有形固定資産（償却資産）額"/>
        <xdr:cNvSpPr txBox="1"/>
      </xdr:nvSpPr>
      <xdr:spPr>
        <a:xfrm>
          <a:off x="21043411" y="720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6311</xdr:rowOff>
    </xdr:from>
    <xdr:ext cx="534377" cy="259045"/>
    <xdr:sp macro="" textlink="">
      <xdr:nvSpPr>
        <xdr:cNvPr id="608" name="n_2mainValue【一般廃棄物処理施設】&#10;一人当たり有形固定資産（償却資産）額"/>
        <xdr:cNvSpPr txBox="1"/>
      </xdr:nvSpPr>
      <xdr:spPr>
        <a:xfrm>
          <a:off x="20167111" y="72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6298</xdr:rowOff>
    </xdr:from>
    <xdr:ext cx="534377" cy="259045"/>
    <xdr:sp macro="" textlink="">
      <xdr:nvSpPr>
        <xdr:cNvPr id="609" name="n_3mainValue【一般廃棄物処理施設】&#10;一人当たり有形固定資産（償却資産）額"/>
        <xdr:cNvSpPr txBox="1"/>
      </xdr:nvSpPr>
      <xdr:spPr>
        <a:xfrm>
          <a:off x="19278111" y="72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35" name="直線コネクタ 634"/>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8"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39" name="直線コネクタ 638"/>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0"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1" name="フローチャート: 判断 640"/>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2" name="フローチャート: 判断 64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3" name="フローチャート: 判断 642"/>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117384</xdr:rowOff>
    </xdr:from>
    <xdr:to>
      <xdr:col>67</xdr:col>
      <xdr:colOff>101600</xdr:colOff>
      <xdr:row>59</xdr:row>
      <xdr:rowOff>47534</xdr:rowOff>
    </xdr:to>
    <xdr:sp macro="" textlink="">
      <xdr:nvSpPr>
        <xdr:cNvPr id="645" name="フローチャート: 判断 644"/>
        <xdr:cNvSpPr/>
      </xdr:nvSpPr>
      <xdr:spPr>
        <a:xfrm>
          <a:off x="12763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651" name="楕円 650"/>
        <xdr:cNvSpPr/>
      </xdr:nvSpPr>
      <xdr:spPr>
        <a:xfrm>
          <a:off x="162687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150058</xdr:rowOff>
    </xdr:from>
    <xdr:ext cx="405111" cy="259045"/>
    <xdr:sp macro="" textlink="">
      <xdr:nvSpPr>
        <xdr:cNvPr id="652" name="【保健センター・保健所】&#10;有形固定資産減価償却率該当値テキスト"/>
        <xdr:cNvSpPr txBox="1"/>
      </xdr:nvSpPr>
      <xdr:spPr>
        <a:xfrm>
          <a:off x="16357600" y="992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653" name="楕円 652"/>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143691</xdr:rowOff>
    </xdr:from>
    <xdr:to>
      <xdr:col>85</xdr:col>
      <xdr:colOff>127000</xdr:colOff>
      <xdr:row>59</xdr:row>
      <xdr:rowOff>6531</xdr:rowOff>
    </xdr:to>
    <xdr:cxnSp macro="">
      <xdr:nvCxnSpPr>
        <xdr:cNvPr id="654" name="直線コネクタ 653"/>
        <xdr:cNvCxnSpPr/>
      </xdr:nvCxnSpPr>
      <xdr:spPr>
        <a:xfrm>
          <a:off x="15481300" y="100877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60234</xdr:rowOff>
    </xdr:from>
    <xdr:to>
      <xdr:col>76</xdr:col>
      <xdr:colOff>165100</xdr:colOff>
      <xdr:row>58</xdr:row>
      <xdr:rowOff>161834</xdr:rowOff>
    </xdr:to>
    <xdr:sp macro="" textlink="">
      <xdr:nvSpPr>
        <xdr:cNvPr id="655" name="楕円 654"/>
        <xdr:cNvSpPr/>
      </xdr:nvSpPr>
      <xdr:spPr>
        <a:xfrm>
          <a:off x="14541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111034</xdr:rowOff>
    </xdr:from>
    <xdr:to>
      <xdr:col>81</xdr:col>
      <xdr:colOff>50800</xdr:colOff>
      <xdr:row>58</xdr:row>
      <xdr:rowOff>143691</xdr:rowOff>
    </xdr:to>
    <xdr:cxnSp macro="">
      <xdr:nvCxnSpPr>
        <xdr:cNvPr id="656" name="直線コネクタ 655"/>
        <xdr:cNvCxnSpPr/>
      </xdr:nvCxnSpPr>
      <xdr:spPr>
        <a:xfrm>
          <a:off x="14592300" y="100551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25944</xdr:rowOff>
    </xdr:from>
    <xdr:to>
      <xdr:col>72</xdr:col>
      <xdr:colOff>38100</xdr:colOff>
      <xdr:row>58</xdr:row>
      <xdr:rowOff>127544</xdr:rowOff>
    </xdr:to>
    <xdr:sp macro="" textlink="">
      <xdr:nvSpPr>
        <xdr:cNvPr id="657" name="楕円 656"/>
        <xdr:cNvSpPr/>
      </xdr:nvSpPr>
      <xdr:spPr>
        <a:xfrm>
          <a:off x="13652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76744</xdr:rowOff>
    </xdr:from>
    <xdr:to>
      <xdr:col>76</xdr:col>
      <xdr:colOff>114300</xdr:colOff>
      <xdr:row>58</xdr:row>
      <xdr:rowOff>111034</xdr:rowOff>
    </xdr:to>
    <xdr:cxnSp macro="">
      <xdr:nvCxnSpPr>
        <xdr:cNvPr id="658" name="直線コネクタ 657"/>
        <xdr:cNvCxnSpPr/>
      </xdr:nvCxnSpPr>
      <xdr:spPr>
        <a:xfrm>
          <a:off x="13703300" y="100208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163104</xdr:rowOff>
    </xdr:from>
    <xdr:to>
      <xdr:col>67</xdr:col>
      <xdr:colOff>101600</xdr:colOff>
      <xdr:row>58</xdr:row>
      <xdr:rowOff>93254</xdr:rowOff>
    </xdr:to>
    <xdr:sp macro="" textlink="">
      <xdr:nvSpPr>
        <xdr:cNvPr id="659" name="楕円 658"/>
        <xdr:cNvSpPr/>
      </xdr:nvSpPr>
      <xdr:spPr>
        <a:xfrm>
          <a:off x="12763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42454</xdr:rowOff>
    </xdr:from>
    <xdr:to>
      <xdr:col>71</xdr:col>
      <xdr:colOff>177800</xdr:colOff>
      <xdr:row>58</xdr:row>
      <xdr:rowOff>76744</xdr:rowOff>
    </xdr:to>
    <xdr:cxnSp macro="">
      <xdr:nvCxnSpPr>
        <xdr:cNvPr id="660" name="直線コネクタ 659"/>
        <xdr:cNvCxnSpPr/>
      </xdr:nvCxnSpPr>
      <xdr:spPr>
        <a:xfrm>
          <a:off x="12814300" y="99865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1"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2"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3"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38661</xdr:rowOff>
    </xdr:from>
    <xdr:ext cx="405111" cy="259045"/>
    <xdr:sp macro="" textlink="">
      <xdr:nvSpPr>
        <xdr:cNvPr id="664" name="n_4aveValue【保健センター・保健所】&#10;有形固定資産減価償却率"/>
        <xdr:cNvSpPr txBox="1"/>
      </xdr:nvSpPr>
      <xdr:spPr>
        <a:xfrm>
          <a:off x="12611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39568</xdr:rowOff>
    </xdr:from>
    <xdr:ext cx="405111" cy="259045"/>
    <xdr:sp macro="" textlink="">
      <xdr:nvSpPr>
        <xdr:cNvPr id="665" name="n_1mainValue【保健センター・保健所】&#10;有形固定資産減価償却率"/>
        <xdr:cNvSpPr txBox="1"/>
      </xdr:nvSpPr>
      <xdr:spPr>
        <a:xfrm>
          <a:off x="15266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6911</xdr:rowOff>
    </xdr:from>
    <xdr:ext cx="405111" cy="259045"/>
    <xdr:sp macro="" textlink="">
      <xdr:nvSpPr>
        <xdr:cNvPr id="666" name="n_2mainValue【保健センター・保健所】&#10;有形固定資産減価償却率"/>
        <xdr:cNvSpPr txBox="1"/>
      </xdr:nvSpPr>
      <xdr:spPr>
        <a:xfrm>
          <a:off x="14389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144071</xdr:rowOff>
    </xdr:from>
    <xdr:ext cx="405111" cy="259045"/>
    <xdr:sp macro="" textlink="">
      <xdr:nvSpPr>
        <xdr:cNvPr id="667" name="n_3mainValue【保健センター・保健所】&#10;有形固定資産減価償却率"/>
        <xdr:cNvSpPr txBox="1"/>
      </xdr:nvSpPr>
      <xdr:spPr>
        <a:xfrm>
          <a:off x="13500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109781</xdr:rowOff>
    </xdr:from>
    <xdr:ext cx="405111" cy="259045"/>
    <xdr:sp macro="" textlink="">
      <xdr:nvSpPr>
        <xdr:cNvPr id="668" name="n_4mainValue【保健センター・保健所】&#10;有形固定資産減価償却率"/>
        <xdr:cNvSpPr txBox="1"/>
      </xdr:nvSpPr>
      <xdr:spPr>
        <a:xfrm>
          <a:off x="12611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2" name="直線コネクタ 691"/>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95"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96" name="直線コネクタ 695"/>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99" name="フローチャート: 判断 698"/>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0" name="フローチャート: 判断 699"/>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1" name="フローチャート: 判断 700"/>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702" name="フローチャート: 判断 701"/>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146050</xdr:rowOff>
    </xdr:from>
    <xdr:to>
      <xdr:col>116</xdr:col>
      <xdr:colOff>114300</xdr:colOff>
      <xdr:row>56</xdr:row>
      <xdr:rowOff>76200</xdr:rowOff>
    </xdr:to>
    <xdr:sp macro="" textlink="">
      <xdr:nvSpPr>
        <xdr:cNvPr id="708" name="楕円 707"/>
        <xdr:cNvSpPr/>
      </xdr:nvSpPr>
      <xdr:spPr>
        <a:xfrm>
          <a:off x="221107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60977</xdr:rowOff>
    </xdr:from>
    <xdr:ext cx="469744" cy="259045"/>
    <xdr:sp macro="" textlink="">
      <xdr:nvSpPr>
        <xdr:cNvPr id="709" name="【保健センター・保健所】&#10;一人当たり面積該当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158750</xdr:rowOff>
    </xdr:from>
    <xdr:to>
      <xdr:col>112</xdr:col>
      <xdr:colOff>38100</xdr:colOff>
      <xdr:row>56</xdr:row>
      <xdr:rowOff>88900</xdr:rowOff>
    </xdr:to>
    <xdr:sp macro="" textlink="">
      <xdr:nvSpPr>
        <xdr:cNvPr id="710" name="楕円 709"/>
        <xdr:cNvSpPr/>
      </xdr:nvSpPr>
      <xdr:spPr>
        <a:xfrm>
          <a:off x="21272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25400</xdr:rowOff>
    </xdr:from>
    <xdr:to>
      <xdr:col>116</xdr:col>
      <xdr:colOff>63500</xdr:colOff>
      <xdr:row>56</xdr:row>
      <xdr:rowOff>38100</xdr:rowOff>
    </xdr:to>
    <xdr:cxnSp macro="">
      <xdr:nvCxnSpPr>
        <xdr:cNvPr id="711" name="直線コネクタ 710"/>
        <xdr:cNvCxnSpPr/>
      </xdr:nvCxnSpPr>
      <xdr:spPr>
        <a:xfrm flipV="1">
          <a:off x="213233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0</xdr:rowOff>
    </xdr:from>
    <xdr:to>
      <xdr:col>107</xdr:col>
      <xdr:colOff>101600</xdr:colOff>
      <xdr:row>56</xdr:row>
      <xdr:rowOff>101600</xdr:rowOff>
    </xdr:to>
    <xdr:sp macro="" textlink="">
      <xdr:nvSpPr>
        <xdr:cNvPr id="712" name="楕円 711"/>
        <xdr:cNvSpPr/>
      </xdr:nvSpPr>
      <xdr:spPr>
        <a:xfrm>
          <a:off x="20383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38100</xdr:rowOff>
    </xdr:from>
    <xdr:to>
      <xdr:col>111</xdr:col>
      <xdr:colOff>177800</xdr:colOff>
      <xdr:row>56</xdr:row>
      <xdr:rowOff>50800</xdr:rowOff>
    </xdr:to>
    <xdr:cxnSp macro="">
      <xdr:nvCxnSpPr>
        <xdr:cNvPr id="713" name="直線コネクタ 712"/>
        <xdr:cNvCxnSpPr/>
      </xdr:nvCxnSpPr>
      <xdr:spPr>
        <a:xfrm flipV="1">
          <a:off x="204343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xdr:rowOff>
    </xdr:from>
    <xdr:to>
      <xdr:col>102</xdr:col>
      <xdr:colOff>165100</xdr:colOff>
      <xdr:row>56</xdr:row>
      <xdr:rowOff>114300</xdr:rowOff>
    </xdr:to>
    <xdr:sp macro="" textlink="">
      <xdr:nvSpPr>
        <xdr:cNvPr id="714" name="楕円 713"/>
        <xdr:cNvSpPr/>
      </xdr:nvSpPr>
      <xdr:spPr>
        <a:xfrm>
          <a:off x="19494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50800</xdr:rowOff>
    </xdr:from>
    <xdr:to>
      <xdr:col>107</xdr:col>
      <xdr:colOff>50800</xdr:colOff>
      <xdr:row>56</xdr:row>
      <xdr:rowOff>63500</xdr:rowOff>
    </xdr:to>
    <xdr:cxnSp macro="">
      <xdr:nvCxnSpPr>
        <xdr:cNvPr id="715" name="直線コネクタ 714"/>
        <xdr:cNvCxnSpPr/>
      </xdr:nvCxnSpPr>
      <xdr:spPr>
        <a:xfrm flipV="1">
          <a:off x="195453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25400</xdr:rowOff>
    </xdr:from>
    <xdr:to>
      <xdr:col>98</xdr:col>
      <xdr:colOff>38100</xdr:colOff>
      <xdr:row>56</xdr:row>
      <xdr:rowOff>127000</xdr:rowOff>
    </xdr:to>
    <xdr:sp macro="" textlink="">
      <xdr:nvSpPr>
        <xdr:cNvPr id="716" name="楕円 715"/>
        <xdr:cNvSpPr/>
      </xdr:nvSpPr>
      <xdr:spPr>
        <a:xfrm>
          <a:off x="18605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63500</xdr:rowOff>
    </xdr:from>
    <xdr:to>
      <xdr:col>102</xdr:col>
      <xdr:colOff>114300</xdr:colOff>
      <xdr:row>56</xdr:row>
      <xdr:rowOff>76200</xdr:rowOff>
    </xdr:to>
    <xdr:cxnSp macro="">
      <xdr:nvCxnSpPr>
        <xdr:cNvPr id="717" name="直線コネクタ 716"/>
        <xdr:cNvCxnSpPr/>
      </xdr:nvCxnSpPr>
      <xdr:spPr>
        <a:xfrm flipV="1">
          <a:off x="186563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18"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19"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0"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21"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105427</xdr:rowOff>
    </xdr:from>
    <xdr:ext cx="469744" cy="259045"/>
    <xdr:sp macro="" textlink="">
      <xdr:nvSpPr>
        <xdr:cNvPr id="722" name="n_1mainValue【保健センター・保健所】&#10;一人当たり面積"/>
        <xdr:cNvSpPr txBox="1"/>
      </xdr:nvSpPr>
      <xdr:spPr>
        <a:xfrm>
          <a:off x="210757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118127</xdr:rowOff>
    </xdr:from>
    <xdr:ext cx="469744" cy="259045"/>
    <xdr:sp macro="" textlink="">
      <xdr:nvSpPr>
        <xdr:cNvPr id="723" name="n_2mainValue【保健センター・保健所】&#10;一人当たり面積"/>
        <xdr:cNvSpPr txBox="1"/>
      </xdr:nvSpPr>
      <xdr:spPr>
        <a:xfrm>
          <a:off x="20199427"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130827</xdr:rowOff>
    </xdr:from>
    <xdr:ext cx="469744" cy="259045"/>
    <xdr:sp macro="" textlink="">
      <xdr:nvSpPr>
        <xdr:cNvPr id="724" name="n_3mainValue【保健センター・保健所】&#10;一人当たり面積"/>
        <xdr:cNvSpPr txBox="1"/>
      </xdr:nvSpPr>
      <xdr:spPr>
        <a:xfrm>
          <a:off x="19310427"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143527</xdr:rowOff>
    </xdr:from>
    <xdr:ext cx="469744" cy="259045"/>
    <xdr:sp macro="" textlink="">
      <xdr:nvSpPr>
        <xdr:cNvPr id="725" name="n_4mainValue【保健センター・保健所】&#10;一人当たり面積"/>
        <xdr:cNvSpPr txBox="1"/>
      </xdr:nvSpPr>
      <xdr:spPr>
        <a:xfrm>
          <a:off x="18421427"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0" name="直線コネクタ 74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2" name="直線コネクタ 75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54" name="直線コネクタ 75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5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6" name="フローチャート: 判断 75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57" name="フローチャート: 判断 75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58" name="フローチャート: 判断 75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9" name="フローチャート: 判断 75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0" name="フローチャート: 判断 759"/>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6350</xdr:rowOff>
    </xdr:from>
    <xdr:to>
      <xdr:col>85</xdr:col>
      <xdr:colOff>177800</xdr:colOff>
      <xdr:row>80</xdr:row>
      <xdr:rowOff>107950</xdr:rowOff>
    </xdr:to>
    <xdr:sp macro="" textlink="">
      <xdr:nvSpPr>
        <xdr:cNvPr id="766" name="楕円 765"/>
        <xdr:cNvSpPr/>
      </xdr:nvSpPr>
      <xdr:spPr>
        <a:xfrm>
          <a:off x="16268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29227</xdr:rowOff>
    </xdr:from>
    <xdr:ext cx="405111" cy="259045"/>
    <xdr:sp macro="" textlink="">
      <xdr:nvSpPr>
        <xdr:cNvPr id="767" name="【消防施設】&#10;有形固定資産減価償却率該当値テキスト"/>
        <xdr:cNvSpPr txBox="1"/>
      </xdr:nvSpPr>
      <xdr:spPr>
        <a:xfrm>
          <a:off x="16357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113030</xdr:rowOff>
    </xdr:from>
    <xdr:to>
      <xdr:col>81</xdr:col>
      <xdr:colOff>101600</xdr:colOff>
      <xdr:row>80</xdr:row>
      <xdr:rowOff>43180</xdr:rowOff>
    </xdr:to>
    <xdr:sp macro="" textlink="">
      <xdr:nvSpPr>
        <xdr:cNvPr id="768" name="楕円 767"/>
        <xdr:cNvSpPr/>
      </xdr:nvSpPr>
      <xdr:spPr>
        <a:xfrm>
          <a:off x="1543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163830</xdr:rowOff>
    </xdr:from>
    <xdr:to>
      <xdr:col>85</xdr:col>
      <xdr:colOff>127000</xdr:colOff>
      <xdr:row>80</xdr:row>
      <xdr:rowOff>57150</xdr:rowOff>
    </xdr:to>
    <xdr:cxnSp macro="">
      <xdr:nvCxnSpPr>
        <xdr:cNvPr id="769" name="直線コネクタ 768"/>
        <xdr:cNvCxnSpPr/>
      </xdr:nvCxnSpPr>
      <xdr:spPr>
        <a:xfrm>
          <a:off x="15481300" y="137083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50164</xdr:rowOff>
    </xdr:from>
    <xdr:to>
      <xdr:col>76</xdr:col>
      <xdr:colOff>165100</xdr:colOff>
      <xdr:row>79</xdr:row>
      <xdr:rowOff>151764</xdr:rowOff>
    </xdr:to>
    <xdr:sp macro="" textlink="">
      <xdr:nvSpPr>
        <xdr:cNvPr id="770" name="楕円 769"/>
        <xdr:cNvSpPr/>
      </xdr:nvSpPr>
      <xdr:spPr>
        <a:xfrm>
          <a:off x="14541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100964</xdr:rowOff>
    </xdr:from>
    <xdr:to>
      <xdr:col>81</xdr:col>
      <xdr:colOff>50800</xdr:colOff>
      <xdr:row>79</xdr:row>
      <xdr:rowOff>163830</xdr:rowOff>
    </xdr:to>
    <xdr:cxnSp macro="">
      <xdr:nvCxnSpPr>
        <xdr:cNvPr id="771" name="直線コネクタ 770"/>
        <xdr:cNvCxnSpPr/>
      </xdr:nvCxnSpPr>
      <xdr:spPr>
        <a:xfrm>
          <a:off x="14592300" y="136455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156845</xdr:rowOff>
    </xdr:from>
    <xdr:to>
      <xdr:col>72</xdr:col>
      <xdr:colOff>38100</xdr:colOff>
      <xdr:row>79</xdr:row>
      <xdr:rowOff>86995</xdr:rowOff>
    </xdr:to>
    <xdr:sp macro="" textlink="">
      <xdr:nvSpPr>
        <xdr:cNvPr id="772" name="楕円 771"/>
        <xdr:cNvSpPr/>
      </xdr:nvSpPr>
      <xdr:spPr>
        <a:xfrm>
          <a:off x="13652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36195</xdr:rowOff>
    </xdr:from>
    <xdr:to>
      <xdr:col>76</xdr:col>
      <xdr:colOff>114300</xdr:colOff>
      <xdr:row>79</xdr:row>
      <xdr:rowOff>100964</xdr:rowOff>
    </xdr:to>
    <xdr:cxnSp macro="">
      <xdr:nvCxnSpPr>
        <xdr:cNvPr id="773" name="直線コネクタ 772"/>
        <xdr:cNvCxnSpPr/>
      </xdr:nvCxnSpPr>
      <xdr:spPr>
        <a:xfrm>
          <a:off x="13703300" y="1358074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111125</xdr:rowOff>
    </xdr:from>
    <xdr:to>
      <xdr:col>67</xdr:col>
      <xdr:colOff>101600</xdr:colOff>
      <xdr:row>82</xdr:row>
      <xdr:rowOff>41275</xdr:rowOff>
    </xdr:to>
    <xdr:sp macro="" textlink="">
      <xdr:nvSpPr>
        <xdr:cNvPr id="774" name="楕円 773"/>
        <xdr:cNvSpPr/>
      </xdr:nvSpPr>
      <xdr:spPr>
        <a:xfrm>
          <a:off x="12763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36195</xdr:rowOff>
    </xdr:from>
    <xdr:to>
      <xdr:col>71</xdr:col>
      <xdr:colOff>177800</xdr:colOff>
      <xdr:row>81</xdr:row>
      <xdr:rowOff>161925</xdr:rowOff>
    </xdr:to>
    <xdr:cxnSp macro="">
      <xdr:nvCxnSpPr>
        <xdr:cNvPr id="775" name="直線コネクタ 774"/>
        <xdr:cNvCxnSpPr/>
      </xdr:nvCxnSpPr>
      <xdr:spPr>
        <a:xfrm flipV="1">
          <a:off x="12814300" y="13580745"/>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76"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77"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78"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79" name="n_4aveValue【消防施設】&#10;有形固定資産減価償却率"/>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59707</xdr:rowOff>
    </xdr:from>
    <xdr:ext cx="405111" cy="259045"/>
    <xdr:sp macro="" textlink="">
      <xdr:nvSpPr>
        <xdr:cNvPr id="780" name="n_1mainValue【消防施設】&#10;有形固定資産減価償却率"/>
        <xdr:cNvSpPr txBox="1"/>
      </xdr:nvSpPr>
      <xdr:spPr>
        <a:xfrm>
          <a:off x="15266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168291</xdr:rowOff>
    </xdr:from>
    <xdr:ext cx="405111" cy="259045"/>
    <xdr:sp macro="" textlink="">
      <xdr:nvSpPr>
        <xdr:cNvPr id="781" name="n_2mainValue【消防施設】&#10;有形固定資産減価償却率"/>
        <xdr:cNvSpPr txBox="1"/>
      </xdr:nvSpPr>
      <xdr:spPr>
        <a:xfrm>
          <a:off x="14389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103522</xdr:rowOff>
    </xdr:from>
    <xdr:ext cx="405111" cy="259045"/>
    <xdr:sp macro="" textlink="">
      <xdr:nvSpPr>
        <xdr:cNvPr id="782" name="n_3mainValue【消防施設】&#10;有形固定資産減価償却率"/>
        <xdr:cNvSpPr txBox="1"/>
      </xdr:nvSpPr>
      <xdr:spPr>
        <a:xfrm>
          <a:off x="13500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32402</xdr:rowOff>
    </xdr:from>
    <xdr:ext cx="405111" cy="259045"/>
    <xdr:sp macro="" textlink="">
      <xdr:nvSpPr>
        <xdr:cNvPr id="783" name="n_4mainValue【消防施設】&#10;有形固定資産減価償却率"/>
        <xdr:cNvSpPr txBox="1"/>
      </xdr:nvSpPr>
      <xdr:spPr>
        <a:xfrm>
          <a:off x="12611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05" name="直線コネクタ 804"/>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8"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9" name="直線コネクタ 808"/>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10"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1" name="フローチャート: 判断 810"/>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2" name="フローチャート: 判断 811"/>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14" name="フローチャート: 判断 813"/>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131318</xdr:rowOff>
    </xdr:from>
    <xdr:to>
      <xdr:col>98</xdr:col>
      <xdr:colOff>38100</xdr:colOff>
      <xdr:row>84</xdr:row>
      <xdr:rowOff>61468</xdr:rowOff>
    </xdr:to>
    <xdr:sp macro="" textlink="">
      <xdr:nvSpPr>
        <xdr:cNvPr id="815" name="フローチャート: 判断 814"/>
        <xdr:cNvSpPr/>
      </xdr:nvSpPr>
      <xdr:spPr>
        <a:xfrm>
          <a:off x="18605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163322</xdr:rowOff>
    </xdr:from>
    <xdr:to>
      <xdr:col>116</xdr:col>
      <xdr:colOff>114300</xdr:colOff>
      <xdr:row>82</xdr:row>
      <xdr:rowOff>93472</xdr:rowOff>
    </xdr:to>
    <xdr:sp macro="" textlink="">
      <xdr:nvSpPr>
        <xdr:cNvPr id="821" name="楕円 820"/>
        <xdr:cNvSpPr/>
      </xdr:nvSpPr>
      <xdr:spPr>
        <a:xfrm>
          <a:off x="22110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14749</xdr:rowOff>
    </xdr:from>
    <xdr:ext cx="469744" cy="259045"/>
    <xdr:sp macro="" textlink="">
      <xdr:nvSpPr>
        <xdr:cNvPr id="822" name="【消防施設】&#10;一人当たり面積該当値テキスト"/>
        <xdr:cNvSpPr txBox="1"/>
      </xdr:nvSpPr>
      <xdr:spPr>
        <a:xfrm>
          <a:off x="22199600" y="1390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167894</xdr:rowOff>
    </xdr:from>
    <xdr:to>
      <xdr:col>112</xdr:col>
      <xdr:colOff>38100</xdr:colOff>
      <xdr:row>82</xdr:row>
      <xdr:rowOff>98044</xdr:rowOff>
    </xdr:to>
    <xdr:sp macro="" textlink="">
      <xdr:nvSpPr>
        <xdr:cNvPr id="823" name="楕円 822"/>
        <xdr:cNvSpPr/>
      </xdr:nvSpPr>
      <xdr:spPr>
        <a:xfrm>
          <a:off x="21272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42672</xdr:rowOff>
    </xdr:from>
    <xdr:to>
      <xdr:col>116</xdr:col>
      <xdr:colOff>63500</xdr:colOff>
      <xdr:row>82</xdr:row>
      <xdr:rowOff>47244</xdr:rowOff>
    </xdr:to>
    <xdr:cxnSp macro="">
      <xdr:nvCxnSpPr>
        <xdr:cNvPr id="824" name="直線コネクタ 823"/>
        <xdr:cNvCxnSpPr/>
      </xdr:nvCxnSpPr>
      <xdr:spPr>
        <a:xfrm flipV="1">
          <a:off x="21323300" y="141015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5587</xdr:rowOff>
    </xdr:from>
    <xdr:to>
      <xdr:col>107</xdr:col>
      <xdr:colOff>101600</xdr:colOff>
      <xdr:row>82</xdr:row>
      <xdr:rowOff>107187</xdr:rowOff>
    </xdr:to>
    <xdr:sp macro="" textlink="">
      <xdr:nvSpPr>
        <xdr:cNvPr id="825" name="楕円 824"/>
        <xdr:cNvSpPr/>
      </xdr:nvSpPr>
      <xdr:spPr>
        <a:xfrm>
          <a:off x="20383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47244</xdr:rowOff>
    </xdr:from>
    <xdr:to>
      <xdr:col>111</xdr:col>
      <xdr:colOff>177800</xdr:colOff>
      <xdr:row>82</xdr:row>
      <xdr:rowOff>56387</xdr:rowOff>
    </xdr:to>
    <xdr:cxnSp macro="">
      <xdr:nvCxnSpPr>
        <xdr:cNvPr id="826" name="直線コネクタ 825"/>
        <xdr:cNvCxnSpPr/>
      </xdr:nvCxnSpPr>
      <xdr:spPr>
        <a:xfrm flipV="1">
          <a:off x="20434300" y="141061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827" name="楕円 826"/>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56387</xdr:rowOff>
    </xdr:from>
    <xdr:to>
      <xdr:col>107</xdr:col>
      <xdr:colOff>50800</xdr:colOff>
      <xdr:row>82</xdr:row>
      <xdr:rowOff>60961</xdr:rowOff>
    </xdr:to>
    <xdr:cxnSp macro="">
      <xdr:nvCxnSpPr>
        <xdr:cNvPr id="828" name="直線コネクタ 827"/>
        <xdr:cNvCxnSpPr/>
      </xdr:nvCxnSpPr>
      <xdr:spPr>
        <a:xfrm flipV="1">
          <a:off x="19545300" y="141152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71882</xdr:rowOff>
    </xdr:from>
    <xdr:to>
      <xdr:col>98</xdr:col>
      <xdr:colOff>38100</xdr:colOff>
      <xdr:row>84</xdr:row>
      <xdr:rowOff>2032</xdr:rowOff>
    </xdr:to>
    <xdr:sp macro="" textlink="">
      <xdr:nvSpPr>
        <xdr:cNvPr id="829" name="楕円 828"/>
        <xdr:cNvSpPr/>
      </xdr:nvSpPr>
      <xdr:spPr>
        <a:xfrm>
          <a:off x="18605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60961</xdr:rowOff>
    </xdr:from>
    <xdr:to>
      <xdr:col>102</xdr:col>
      <xdr:colOff>114300</xdr:colOff>
      <xdr:row>83</xdr:row>
      <xdr:rowOff>122682</xdr:rowOff>
    </xdr:to>
    <xdr:cxnSp macro="">
      <xdr:nvCxnSpPr>
        <xdr:cNvPr id="830" name="直線コネクタ 829"/>
        <xdr:cNvCxnSpPr/>
      </xdr:nvCxnSpPr>
      <xdr:spPr>
        <a:xfrm flipV="1">
          <a:off x="18656300" y="14119861"/>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1"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3"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52595</xdr:rowOff>
    </xdr:from>
    <xdr:ext cx="469744" cy="259045"/>
    <xdr:sp macro="" textlink="">
      <xdr:nvSpPr>
        <xdr:cNvPr id="834" name="n_4aveValue【消防施設】&#10;一人当たり面積"/>
        <xdr:cNvSpPr txBox="1"/>
      </xdr:nvSpPr>
      <xdr:spPr>
        <a:xfrm>
          <a:off x="18421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114571</xdr:rowOff>
    </xdr:from>
    <xdr:ext cx="469744" cy="259045"/>
    <xdr:sp macro="" textlink="">
      <xdr:nvSpPr>
        <xdr:cNvPr id="835" name="n_1mainValue【消防施設】&#10;一人当たり面積"/>
        <xdr:cNvSpPr txBox="1"/>
      </xdr:nvSpPr>
      <xdr:spPr>
        <a:xfrm>
          <a:off x="210757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123714</xdr:rowOff>
    </xdr:from>
    <xdr:ext cx="469744" cy="259045"/>
    <xdr:sp macro="" textlink="">
      <xdr:nvSpPr>
        <xdr:cNvPr id="836" name="n_2mainValue【消防施設】&#10;一人当たり面積"/>
        <xdr:cNvSpPr txBox="1"/>
      </xdr:nvSpPr>
      <xdr:spPr>
        <a:xfrm>
          <a:off x="20199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837" name="n_3mainValue【消防施設】&#10;一人当たり面積"/>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18559</xdr:rowOff>
    </xdr:from>
    <xdr:ext cx="469744" cy="259045"/>
    <xdr:sp macro="" textlink="">
      <xdr:nvSpPr>
        <xdr:cNvPr id="838" name="n_4mainValue【消防施設】&#10;一人当たり面積"/>
        <xdr:cNvSpPr txBox="1"/>
      </xdr:nvSpPr>
      <xdr:spPr>
        <a:xfrm>
          <a:off x="18421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64" name="直線コネクタ 863"/>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67"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68" name="直線コネクタ 867"/>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69"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0" name="フローチャート: 判断 869"/>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1" name="フローチャート: 判断 870"/>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2" name="フローチャート: 判断 871"/>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3" name="フローチャート: 判断 872"/>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74" name="フローチャート: 判断 873"/>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121738</xdr:rowOff>
    </xdr:from>
    <xdr:to>
      <xdr:col>85</xdr:col>
      <xdr:colOff>177800</xdr:colOff>
      <xdr:row>103</xdr:row>
      <xdr:rowOff>51888</xdr:rowOff>
    </xdr:to>
    <xdr:sp macro="" textlink="">
      <xdr:nvSpPr>
        <xdr:cNvPr id="880" name="楕円 879"/>
        <xdr:cNvSpPr/>
      </xdr:nvSpPr>
      <xdr:spPr>
        <a:xfrm>
          <a:off x="16268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144615</xdr:rowOff>
    </xdr:from>
    <xdr:ext cx="405111" cy="259045"/>
    <xdr:sp macro="" textlink="">
      <xdr:nvSpPr>
        <xdr:cNvPr id="881" name="【庁舎】&#10;有形固定資産減価償却率該当値テキスト"/>
        <xdr:cNvSpPr txBox="1"/>
      </xdr:nvSpPr>
      <xdr:spPr>
        <a:xfrm>
          <a:off x="16357600" y="1746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74386</xdr:rowOff>
    </xdr:from>
    <xdr:to>
      <xdr:col>81</xdr:col>
      <xdr:colOff>101600</xdr:colOff>
      <xdr:row>103</xdr:row>
      <xdr:rowOff>4536</xdr:rowOff>
    </xdr:to>
    <xdr:sp macro="" textlink="">
      <xdr:nvSpPr>
        <xdr:cNvPr id="882" name="楕円 881"/>
        <xdr:cNvSpPr/>
      </xdr:nvSpPr>
      <xdr:spPr>
        <a:xfrm>
          <a:off x="15430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125186</xdr:rowOff>
    </xdr:from>
    <xdr:to>
      <xdr:col>85</xdr:col>
      <xdr:colOff>127000</xdr:colOff>
      <xdr:row>103</xdr:row>
      <xdr:rowOff>1088</xdr:rowOff>
    </xdr:to>
    <xdr:cxnSp macro="">
      <xdr:nvCxnSpPr>
        <xdr:cNvPr id="883" name="直線コネクタ 882"/>
        <xdr:cNvCxnSpPr/>
      </xdr:nvCxnSpPr>
      <xdr:spPr>
        <a:xfrm>
          <a:off x="15481300" y="1761308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125005</xdr:rowOff>
    </xdr:from>
    <xdr:to>
      <xdr:col>76</xdr:col>
      <xdr:colOff>165100</xdr:colOff>
      <xdr:row>108</xdr:row>
      <xdr:rowOff>55155</xdr:rowOff>
    </xdr:to>
    <xdr:sp macro="" textlink="">
      <xdr:nvSpPr>
        <xdr:cNvPr id="884" name="楕円 883"/>
        <xdr:cNvSpPr/>
      </xdr:nvSpPr>
      <xdr:spPr>
        <a:xfrm>
          <a:off x="14541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125186</xdr:rowOff>
    </xdr:from>
    <xdr:to>
      <xdr:col>81</xdr:col>
      <xdr:colOff>50800</xdr:colOff>
      <xdr:row>108</xdr:row>
      <xdr:rowOff>4355</xdr:rowOff>
    </xdr:to>
    <xdr:cxnSp macro="">
      <xdr:nvCxnSpPr>
        <xdr:cNvPr id="885" name="直線コネクタ 884"/>
        <xdr:cNvCxnSpPr/>
      </xdr:nvCxnSpPr>
      <xdr:spPr>
        <a:xfrm flipV="1">
          <a:off x="14592300" y="17613086"/>
          <a:ext cx="889000" cy="90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108676</xdr:rowOff>
    </xdr:from>
    <xdr:to>
      <xdr:col>72</xdr:col>
      <xdr:colOff>38100</xdr:colOff>
      <xdr:row>108</xdr:row>
      <xdr:rowOff>38826</xdr:rowOff>
    </xdr:to>
    <xdr:sp macro="" textlink="">
      <xdr:nvSpPr>
        <xdr:cNvPr id="886" name="楕円 885"/>
        <xdr:cNvSpPr/>
      </xdr:nvSpPr>
      <xdr:spPr>
        <a:xfrm>
          <a:off x="1365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159476</xdr:rowOff>
    </xdr:from>
    <xdr:to>
      <xdr:col>76</xdr:col>
      <xdr:colOff>114300</xdr:colOff>
      <xdr:row>108</xdr:row>
      <xdr:rowOff>4355</xdr:rowOff>
    </xdr:to>
    <xdr:cxnSp macro="">
      <xdr:nvCxnSpPr>
        <xdr:cNvPr id="887" name="直線コネクタ 886"/>
        <xdr:cNvCxnSpPr/>
      </xdr:nvCxnSpPr>
      <xdr:spPr>
        <a:xfrm>
          <a:off x="13703300" y="185046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95613</xdr:rowOff>
    </xdr:from>
    <xdr:to>
      <xdr:col>67</xdr:col>
      <xdr:colOff>101600</xdr:colOff>
      <xdr:row>108</xdr:row>
      <xdr:rowOff>25763</xdr:rowOff>
    </xdr:to>
    <xdr:sp macro="" textlink="">
      <xdr:nvSpPr>
        <xdr:cNvPr id="888" name="楕円 887"/>
        <xdr:cNvSpPr/>
      </xdr:nvSpPr>
      <xdr:spPr>
        <a:xfrm>
          <a:off x="1276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146413</xdr:rowOff>
    </xdr:from>
    <xdr:to>
      <xdr:col>71</xdr:col>
      <xdr:colOff>177800</xdr:colOff>
      <xdr:row>107</xdr:row>
      <xdr:rowOff>159476</xdr:rowOff>
    </xdr:to>
    <xdr:cxnSp macro="">
      <xdr:nvCxnSpPr>
        <xdr:cNvPr id="889" name="直線コネクタ 888"/>
        <xdr:cNvCxnSpPr/>
      </xdr:nvCxnSpPr>
      <xdr:spPr>
        <a:xfrm>
          <a:off x="12814300" y="184915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90" name="n_1ave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1"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2"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93"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21063</xdr:rowOff>
    </xdr:from>
    <xdr:ext cx="405111" cy="259045"/>
    <xdr:sp macro="" textlink="">
      <xdr:nvSpPr>
        <xdr:cNvPr id="894" name="n_1mainValue【庁舎】&#10;有形固定資産減価償却率"/>
        <xdr:cNvSpPr txBox="1"/>
      </xdr:nvSpPr>
      <xdr:spPr>
        <a:xfrm>
          <a:off x="15266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46282</xdr:rowOff>
    </xdr:from>
    <xdr:ext cx="405111" cy="259045"/>
    <xdr:sp macro="" textlink="">
      <xdr:nvSpPr>
        <xdr:cNvPr id="895" name="n_2mainValue【庁舎】&#10;有形固定資産減価償却率"/>
        <xdr:cNvSpPr txBox="1"/>
      </xdr:nvSpPr>
      <xdr:spPr>
        <a:xfrm>
          <a:off x="14389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29953</xdr:rowOff>
    </xdr:from>
    <xdr:ext cx="405111" cy="259045"/>
    <xdr:sp macro="" textlink="">
      <xdr:nvSpPr>
        <xdr:cNvPr id="896" name="n_3mainValue【庁舎】&#10;有形固定資産減価償却率"/>
        <xdr:cNvSpPr txBox="1"/>
      </xdr:nvSpPr>
      <xdr:spPr>
        <a:xfrm>
          <a:off x="13500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16890</xdr:rowOff>
    </xdr:from>
    <xdr:ext cx="405111" cy="259045"/>
    <xdr:sp macro="" textlink="">
      <xdr:nvSpPr>
        <xdr:cNvPr id="897" name="n_4mainValue【庁舎】&#10;有形固定資産減価償却率"/>
        <xdr:cNvSpPr txBox="1"/>
      </xdr:nvSpPr>
      <xdr:spPr>
        <a:xfrm>
          <a:off x="12611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19" name="直線コネクタ 918"/>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0"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1" name="直線コネクタ 920"/>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2"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3" name="直線コネクタ 922"/>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24"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25" name="フローチャート: 判断 924"/>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6" name="フローチャート: 判断 925"/>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27" name="フローチャート: 判断 926"/>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28" name="フローチャート: 判断 927"/>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929" name="フローチャート: 判断 928"/>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66548</xdr:rowOff>
    </xdr:from>
    <xdr:to>
      <xdr:col>116</xdr:col>
      <xdr:colOff>114300</xdr:colOff>
      <xdr:row>103</xdr:row>
      <xdr:rowOff>168148</xdr:rowOff>
    </xdr:to>
    <xdr:sp macro="" textlink="">
      <xdr:nvSpPr>
        <xdr:cNvPr id="935" name="楕円 934"/>
        <xdr:cNvSpPr/>
      </xdr:nvSpPr>
      <xdr:spPr>
        <a:xfrm>
          <a:off x="221107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89425</xdr:rowOff>
    </xdr:from>
    <xdr:ext cx="469744" cy="259045"/>
    <xdr:sp macro="" textlink="">
      <xdr:nvSpPr>
        <xdr:cNvPr id="936" name="【庁舎】&#10;一人当たり面積該当値テキスト"/>
        <xdr:cNvSpPr txBox="1"/>
      </xdr:nvSpPr>
      <xdr:spPr>
        <a:xfrm>
          <a:off x="22199600" y="1757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43687</xdr:rowOff>
    </xdr:from>
    <xdr:to>
      <xdr:col>112</xdr:col>
      <xdr:colOff>38100</xdr:colOff>
      <xdr:row>103</xdr:row>
      <xdr:rowOff>145287</xdr:rowOff>
    </xdr:to>
    <xdr:sp macro="" textlink="">
      <xdr:nvSpPr>
        <xdr:cNvPr id="937" name="楕円 936"/>
        <xdr:cNvSpPr/>
      </xdr:nvSpPr>
      <xdr:spPr>
        <a:xfrm>
          <a:off x="21272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94487</xdr:rowOff>
    </xdr:from>
    <xdr:to>
      <xdr:col>116</xdr:col>
      <xdr:colOff>63500</xdr:colOff>
      <xdr:row>103</xdr:row>
      <xdr:rowOff>117348</xdr:rowOff>
    </xdr:to>
    <xdr:cxnSp macro="">
      <xdr:nvCxnSpPr>
        <xdr:cNvPr id="938" name="直線コネクタ 937"/>
        <xdr:cNvCxnSpPr/>
      </xdr:nvCxnSpPr>
      <xdr:spPr>
        <a:xfrm>
          <a:off x="21323300" y="1775383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57404</xdr:rowOff>
    </xdr:from>
    <xdr:to>
      <xdr:col>107</xdr:col>
      <xdr:colOff>101600</xdr:colOff>
      <xdr:row>105</xdr:row>
      <xdr:rowOff>159004</xdr:rowOff>
    </xdr:to>
    <xdr:sp macro="" textlink="">
      <xdr:nvSpPr>
        <xdr:cNvPr id="939" name="楕円 938"/>
        <xdr:cNvSpPr/>
      </xdr:nvSpPr>
      <xdr:spPr>
        <a:xfrm>
          <a:off x="20383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94487</xdr:rowOff>
    </xdr:from>
    <xdr:to>
      <xdr:col>111</xdr:col>
      <xdr:colOff>177800</xdr:colOff>
      <xdr:row>105</xdr:row>
      <xdr:rowOff>108204</xdr:rowOff>
    </xdr:to>
    <xdr:cxnSp macro="">
      <xdr:nvCxnSpPr>
        <xdr:cNvPr id="940" name="直線コネクタ 939"/>
        <xdr:cNvCxnSpPr/>
      </xdr:nvCxnSpPr>
      <xdr:spPr>
        <a:xfrm flipV="1">
          <a:off x="20434300" y="17753837"/>
          <a:ext cx="889000" cy="3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64263</xdr:rowOff>
    </xdr:from>
    <xdr:to>
      <xdr:col>102</xdr:col>
      <xdr:colOff>165100</xdr:colOff>
      <xdr:row>105</xdr:row>
      <xdr:rowOff>165863</xdr:rowOff>
    </xdr:to>
    <xdr:sp macro="" textlink="">
      <xdr:nvSpPr>
        <xdr:cNvPr id="941" name="楕円 940"/>
        <xdr:cNvSpPr/>
      </xdr:nvSpPr>
      <xdr:spPr>
        <a:xfrm>
          <a:off x="19494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108204</xdr:rowOff>
    </xdr:from>
    <xdr:to>
      <xdr:col>107</xdr:col>
      <xdr:colOff>50800</xdr:colOff>
      <xdr:row>105</xdr:row>
      <xdr:rowOff>115063</xdr:rowOff>
    </xdr:to>
    <xdr:cxnSp macro="">
      <xdr:nvCxnSpPr>
        <xdr:cNvPr id="942" name="直線コネクタ 941"/>
        <xdr:cNvCxnSpPr/>
      </xdr:nvCxnSpPr>
      <xdr:spPr>
        <a:xfrm flipV="1">
          <a:off x="19545300" y="181104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114554</xdr:rowOff>
    </xdr:from>
    <xdr:to>
      <xdr:col>98</xdr:col>
      <xdr:colOff>38100</xdr:colOff>
      <xdr:row>105</xdr:row>
      <xdr:rowOff>44704</xdr:rowOff>
    </xdr:to>
    <xdr:sp macro="" textlink="">
      <xdr:nvSpPr>
        <xdr:cNvPr id="943" name="楕円 942"/>
        <xdr:cNvSpPr/>
      </xdr:nvSpPr>
      <xdr:spPr>
        <a:xfrm>
          <a:off x="18605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165354</xdr:rowOff>
    </xdr:from>
    <xdr:to>
      <xdr:col>102</xdr:col>
      <xdr:colOff>114300</xdr:colOff>
      <xdr:row>105</xdr:row>
      <xdr:rowOff>115063</xdr:rowOff>
    </xdr:to>
    <xdr:cxnSp macro="">
      <xdr:nvCxnSpPr>
        <xdr:cNvPr id="944" name="直線コネクタ 943"/>
        <xdr:cNvCxnSpPr/>
      </xdr:nvCxnSpPr>
      <xdr:spPr>
        <a:xfrm>
          <a:off x="18656300" y="17996154"/>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45"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46"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47"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948" name="n_4aveValue【庁舎】&#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161814</xdr:rowOff>
    </xdr:from>
    <xdr:ext cx="469744" cy="259045"/>
    <xdr:sp macro="" textlink="">
      <xdr:nvSpPr>
        <xdr:cNvPr id="949" name="n_1mainValue【庁舎】&#10;一人当たり面積"/>
        <xdr:cNvSpPr txBox="1"/>
      </xdr:nvSpPr>
      <xdr:spPr>
        <a:xfrm>
          <a:off x="210757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4081</xdr:rowOff>
    </xdr:from>
    <xdr:ext cx="469744" cy="259045"/>
    <xdr:sp macro="" textlink="">
      <xdr:nvSpPr>
        <xdr:cNvPr id="950" name="n_2mainValue【庁舎】&#10;一人当たり面積"/>
        <xdr:cNvSpPr txBox="1"/>
      </xdr:nvSpPr>
      <xdr:spPr>
        <a:xfrm>
          <a:off x="20199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10940</xdr:rowOff>
    </xdr:from>
    <xdr:ext cx="469744" cy="259045"/>
    <xdr:sp macro="" textlink="">
      <xdr:nvSpPr>
        <xdr:cNvPr id="951" name="n_3mainValue【庁舎】&#10;一人当たり面積"/>
        <xdr:cNvSpPr txBox="1"/>
      </xdr:nvSpPr>
      <xdr:spPr>
        <a:xfrm>
          <a:off x="19310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61231</xdr:rowOff>
    </xdr:from>
    <xdr:ext cx="469744" cy="259045"/>
    <xdr:sp macro="" textlink="">
      <xdr:nvSpPr>
        <xdr:cNvPr id="952" name="n_4mainValue【庁舎】&#10;一人当たり面積"/>
        <xdr:cNvSpPr txBox="1"/>
      </xdr:nvSpPr>
      <xdr:spPr>
        <a:xfrm>
          <a:off x="18421427" y="1772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類似団体と比較して特に有形固定資産減価償却率が高くなっている施設は、「図書館」である。</a:t>
          </a:r>
          <a:endParaRPr lang="ja-JP" altLang="ja-JP" sz="1400">
            <a:effectLst/>
          </a:endParaRPr>
        </a:p>
        <a:p>
          <a:r>
            <a:rPr kumimoji="1" lang="ja-JP" altLang="ja-JP" sz="1100">
              <a:solidFill>
                <a:schemeClr val="dk1"/>
              </a:solidFill>
              <a:effectLst/>
              <a:latin typeface="+mn-lt"/>
              <a:ea typeface="+mn-ea"/>
              <a:cs typeface="+mn-cs"/>
            </a:rPr>
            <a:t>　「図書館」については、昭和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年に現在地に新館されたが老朽化が進んでおり、新図書館の建設計画も進んでいる。</a:t>
          </a:r>
          <a:endParaRPr lang="ja-JP" altLang="ja-JP" sz="1400">
            <a:effectLst/>
          </a:endParaRPr>
        </a:p>
        <a:p>
          <a:r>
            <a:rPr kumimoji="1" lang="ja-JP" altLang="ja-JP" sz="1100">
              <a:solidFill>
                <a:schemeClr val="dk1"/>
              </a:solidFill>
              <a:effectLst/>
              <a:latin typeface="+mn-lt"/>
              <a:ea typeface="+mn-ea"/>
              <a:cs typeface="+mn-cs"/>
            </a:rPr>
            <a:t>　「保健センター・保健所」「福祉施設」「消防施設」「市民会館」については、一部施設の複合化や廃止を予定していることから、今後は率の減少が見込まれる。</a:t>
          </a:r>
          <a:endParaRPr lang="ja-JP" altLang="ja-JP" sz="1400">
            <a:effectLst/>
          </a:endParaRPr>
        </a:p>
        <a:p>
          <a:r>
            <a:rPr kumimoji="1" lang="ja-JP" altLang="ja-JP" sz="1100">
              <a:solidFill>
                <a:schemeClr val="dk1"/>
              </a:solidFill>
              <a:effectLst/>
              <a:latin typeface="+mn-lt"/>
              <a:ea typeface="+mn-ea"/>
              <a:cs typeface="+mn-cs"/>
            </a:rPr>
            <a:t>　「庁舎」については、平成３１年１月に新庁舎が開庁したことが要因で大きく減少した。</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91,230
85,510
558.23
45,925,111
45,065,084
530,286
27,132,947
54,759,892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財政力指数は前年度と変わらず、依然類似団体内平均値を下回っている。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大きな要因となっている人件費・物件費について歳出を抑制する対策を講じるとともに、税の収納率の向上等により、財政基盤の強化に努める。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歳入では、地方税の１．３億円減や普通交付税の８．８億円減に加え、臨時財政対策債の３．２億円減などにより、経常一般財源等は前年度比３２．２億円減となった。</a:t>
          </a:r>
        </a:p>
        <a:p>
          <a:r>
            <a:rPr kumimoji="1" lang="ja-JP" altLang="en-US" sz="1100">
              <a:latin typeface="ＭＳ Ｐゴシック" panose="020B0600070205080204" pitchFamily="50" charset="-128"/>
              <a:ea typeface="ＭＳ Ｐゴシック" panose="020B0600070205080204" pitchFamily="50" charset="-128"/>
            </a:rPr>
            <a:t>　歳出では、庁舎整備事業や庁舎移転経費の大幅な減額などにより、前年度比</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１９．１億円減となった。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結果、前年度より０．５ポイント増の９７．８％となった。今後も公債費の縮減は厳しい状況が続き、更に、普通交付税の合併算定替が令和元年度で終了し、令和２年度以降は一本算定となり、普通交付税が減額となっていることから、歳入総額の伸びは期待できず、今後も経常収支比率の高止まりが予想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115781</xdr:rowOff>
    </xdr:from>
    <xdr:to>
      <xdr:col>23</xdr:col>
      <xdr:colOff>133350</xdr:colOff>
      <xdr:row>64</xdr:row>
      <xdr:rowOff>135890</xdr:rowOff>
    </xdr:to>
    <xdr:cxnSp macro="">
      <xdr:nvCxnSpPr>
        <xdr:cNvPr id="132" name="直線コネクタ 131"/>
        <xdr:cNvCxnSpPr/>
      </xdr:nvCxnSpPr>
      <xdr:spPr>
        <a:xfrm>
          <a:off x="4114800" y="1108858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115781</xdr:rowOff>
    </xdr:from>
    <xdr:to>
      <xdr:col>19</xdr:col>
      <xdr:colOff>133350</xdr:colOff>
      <xdr:row>64</xdr:row>
      <xdr:rowOff>131869</xdr:rowOff>
    </xdr:to>
    <xdr:cxnSp macro="">
      <xdr:nvCxnSpPr>
        <xdr:cNvPr id="135" name="直線コネクタ 134"/>
        <xdr:cNvCxnSpPr/>
      </xdr:nvCxnSpPr>
      <xdr:spPr>
        <a:xfrm flipV="1">
          <a:off x="3225800" y="1108858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64</xdr:row>
      <xdr:rowOff>131869</xdr:rowOff>
    </xdr:to>
    <xdr:cxnSp macro="">
      <xdr:nvCxnSpPr>
        <xdr:cNvPr id="138" name="直線コネクタ 137"/>
        <xdr:cNvCxnSpPr/>
      </xdr:nvCxnSpPr>
      <xdr:spPr>
        <a:xfrm>
          <a:off x="2336800" y="110926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119804</xdr:rowOff>
    </xdr:to>
    <xdr:cxnSp macro="">
      <xdr:nvCxnSpPr>
        <xdr:cNvPr id="141" name="直線コネクタ 140"/>
        <xdr:cNvCxnSpPr/>
      </xdr:nvCxnSpPr>
      <xdr:spPr>
        <a:xfrm>
          <a:off x="1447800" y="1089152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4" name="フローチャート: 判断 143"/>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5" name="テキスト ボックス 144"/>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1" name="楕円 150"/>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2"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64981</xdr:rowOff>
    </xdr:from>
    <xdr:to>
      <xdr:col>19</xdr:col>
      <xdr:colOff>184150</xdr:colOff>
      <xdr:row>64</xdr:row>
      <xdr:rowOff>166581</xdr:rowOff>
    </xdr:to>
    <xdr:sp macro="" textlink="">
      <xdr:nvSpPr>
        <xdr:cNvPr id="153" name="楕円 152"/>
        <xdr:cNvSpPr/>
      </xdr:nvSpPr>
      <xdr:spPr>
        <a:xfrm>
          <a:off x="4064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151358</xdr:rowOff>
    </xdr:from>
    <xdr:ext cx="736600" cy="259045"/>
    <xdr:sp macro="" textlink="">
      <xdr:nvSpPr>
        <xdr:cNvPr id="154" name="テキスト ボックス 153"/>
        <xdr:cNvSpPr txBox="1"/>
      </xdr:nvSpPr>
      <xdr:spPr>
        <a:xfrm>
          <a:off x="3733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81069</xdr:rowOff>
    </xdr:from>
    <xdr:to>
      <xdr:col>15</xdr:col>
      <xdr:colOff>133350</xdr:colOff>
      <xdr:row>65</xdr:row>
      <xdr:rowOff>11219</xdr:rowOff>
    </xdr:to>
    <xdr:sp macro="" textlink="">
      <xdr:nvSpPr>
        <xdr:cNvPr id="155" name="楕円 154"/>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167446</xdr:rowOff>
    </xdr:from>
    <xdr:ext cx="762000" cy="259045"/>
    <xdr:sp macro="" textlink="">
      <xdr:nvSpPr>
        <xdr:cNvPr id="156" name="テキスト ボックス 155"/>
        <xdr:cNvSpPr txBox="1"/>
      </xdr:nvSpPr>
      <xdr:spPr>
        <a:xfrm>
          <a:off x="2844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7" name="楕円 156"/>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58" name="テキスト ボックス 157"/>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9" name="楕円 158"/>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0" name="テキスト ボックス 159"/>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決算額は、依然類似団体・全国平均・三重県平均よりも高く、経常収支比率の増嵩の大きな要因となっている。人件費は人口１，０００人当たりの職員数が類似団体・全国平均と比べても２．７８人ほど多く、今後のさらなる定員管理方針の見直しが喫緊の課題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109373</xdr:rowOff>
    </xdr:from>
    <xdr:to>
      <xdr:col>23</xdr:col>
      <xdr:colOff>133350</xdr:colOff>
      <xdr:row>84</xdr:row>
      <xdr:rowOff>139275</xdr:rowOff>
    </xdr:to>
    <xdr:cxnSp macro="">
      <xdr:nvCxnSpPr>
        <xdr:cNvPr id="193" name="直線コネクタ 192"/>
        <xdr:cNvCxnSpPr/>
      </xdr:nvCxnSpPr>
      <xdr:spPr>
        <a:xfrm>
          <a:off x="4114800" y="14511173"/>
          <a:ext cx="8382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76518</xdr:rowOff>
    </xdr:from>
    <xdr:to>
      <xdr:col>19</xdr:col>
      <xdr:colOff>133350</xdr:colOff>
      <xdr:row>84</xdr:row>
      <xdr:rowOff>109373</xdr:rowOff>
    </xdr:to>
    <xdr:cxnSp macro="">
      <xdr:nvCxnSpPr>
        <xdr:cNvPr id="196" name="直線コネクタ 195"/>
        <xdr:cNvCxnSpPr/>
      </xdr:nvCxnSpPr>
      <xdr:spPr>
        <a:xfrm>
          <a:off x="3225800" y="14478318"/>
          <a:ext cx="8890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38720</xdr:rowOff>
    </xdr:from>
    <xdr:to>
      <xdr:col>15</xdr:col>
      <xdr:colOff>82550</xdr:colOff>
      <xdr:row>84</xdr:row>
      <xdr:rowOff>76518</xdr:rowOff>
    </xdr:to>
    <xdr:cxnSp macro="">
      <xdr:nvCxnSpPr>
        <xdr:cNvPr id="199" name="直線コネクタ 198"/>
        <xdr:cNvCxnSpPr/>
      </xdr:nvCxnSpPr>
      <xdr:spPr>
        <a:xfrm>
          <a:off x="2336800" y="14440520"/>
          <a:ext cx="889000" cy="3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24648</xdr:rowOff>
    </xdr:from>
    <xdr:to>
      <xdr:col>11</xdr:col>
      <xdr:colOff>31750</xdr:colOff>
      <xdr:row>84</xdr:row>
      <xdr:rowOff>38720</xdr:rowOff>
    </xdr:to>
    <xdr:cxnSp macro="">
      <xdr:nvCxnSpPr>
        <xdr:cNvPr id="202" name="直線コネクタ 201"/>
        <xdr:cNvCxnSpPr/>
      </xdr:nvCxnSpPr>
      <xdr:spPr>
        <a:xfrm>
          <a:off x="1447800" y="14426448"/>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88216</xdr:rowOff>
    </xdr:from>
    <xdr:to>
      <xdr:col>7</xdr:col>
      <xdr:colOff>31750</xdr:colOff>
      <xdr:row>84</xdr:row>
      <xdr:rowOff>18366</xdr:rowOff>
    </xdr:to>
    <xdr:sp macro="" textlink="">
      <xdr:nvSpPr>
        <xdr:cNvPr id="205" name="フローチャート: 判断 204"/>
        <xdr:cNvSpPr/>
      </xdr:nvSpPr>
      <xdr:spPr>
        <a:xfrm>
          <a:off x="1397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28543</xdr:rowOff>
    </xdr:from>
    <xdr:ext cx="762000" cy="259045"/>
    <xdr:sp macro="" textlink="">
      <xdr:nvSpPr>
        <xdr:cNvPr id="206" name="テキスト ボックス 205"/>
        <xdr:cNvSpPr txBox="1"/>
      </xdr:nvSpPr>
      <xdr:spPr>
        <a:xfrm>
          <a:off x="1066800" y="1408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88475</xdr:rowOff>
    </xdr:from>
    <xdr:to>
      <xdr:col>23</xdr:col>
      <xdr:colOff>184150</xdr:colOff>
      <xdr:row>85</xdr:row>
      <xdr:rowOff>18625</xdr:rowOff>
    </xdr:to>
    <xdr:sp macro="" textlink="">
      <xdr:nvSpPr>
        <xdr:cNvPr id="212" name="楕円 211"/>
        <xdr:cNvSpPr/>
      </xdr:nvSpPr>
      <xdr:spPr>
        <a:xfrm>
          <a:off x="4902200" y="144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60552</xdr:rowOff>
    </xdr:from>
    <xdr:ext cx="762000" cy="259045"/>
    <xdr:sp macro="" textlink="">
      <xdr:nvSpPr>
        <xdr:cNvPr id="213" name="人件費・物件費等の状況該当値テキスト"/>
        <xdr:cNvSpPr txBox="1"/>
      </xdr:nvSpPr>
      <xdr:spPr>
        <a:xfrm>
          <a:off x="5041900" y="1446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58573</xdr:rowOff>
    </xdr:from>
    <xdr:to>
      <xdr:col>19</xdr:col>
      <xdr:colOff>184150</xdr:colOff>
      <xdr:row>84</xdr:row>
      <xdr:rowOff>160173</xdr:rowOff>
    </xdr:to>
    <xdr:sp macro="" textlink="">
      <xdr:nvSpPr>
        <xdr:cNvPr id="214" name="楕円 213"/>
        <xdr:cNvSpPr/>
      </xdr:nvSpPr>
      <xdr:spPr>
        <a:xfrm>
          <a:off x="4064000" y="144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144950</xdr:rowOff>
    </xdr:from>
    <xdr:ext cx="736600" cy="259045"/>
    <xdr:sp macro="" textlink="">
      <xdr:nvSpPr>
        <xdr:cNvPr id="215" name="テキスト ボックス 214"/>
        <xdr:cNvSpPr txBox="1"/>
      </xdr:nvSpPr>
      <xdr:spPr>
        <a:xfrm>
          <a:off x="3733800" y="14546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25718</xdr:rowOff>
    </xdr:from>
    <xdr:to>
      <xdr:col>15</xdr:col>
      <xdr:colOff>133350</xdr:colOff>
      <xdr:row>84</xdr:row>
      <xdr:rowOff>127318</xdr:rowOff>
    </xdr:to>
    <xdr:sp macro="" textlink="">
      <xdr:nvSpPr>
        <xdr:cNvPr id="216" name="楕円 215"/>
        <xdr:cNvSpPr/>
      </xdr:nvSpPr>
      <xdr:spPr>
        <a:xfrm>
          <a:off x="3175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112095</xdr:rowOff>
    </xdr:from>
    <xdr:ext cx="762000" cy="259045"/>
    <xdr:sp macro="" textlink="">
      <xdr:nvSpPr>
        <xdr:cNvPr id="217" name="テキスト ボックス 216"/>
        <xdr:cNvSpPr txBox="1"/>
      </xdr:nvSpPr>
      <xdr:spPr>
        <a:xfrm>
          <a:off x="28448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159370</xdr:rowOff>
    </xdr:from>
    <xdr:to>
      <xdr:col>11</xdr:col>
      <xdr:colOff>82550</xdr:colOff>
      <xdr:row>84</xdr:row>
      <xdr:rowOff>89520</xdr:rowOff>
    </xdr:to>
    <xdr:sp macro="" textlink="">
      <xdr:nvSpPr>
        <xdr:cNvPr id="218" name="楕円 217"/>
        <xdr:cNvSpPr/>
      </xdr:nvSpPr>
      <xdr:spPr>
        <a:xfrm>
          <a:off x="2286000" y="143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74297</xdr:rowOff>
    </xdr:from>
    <xdr:ext cx="762000" cy="259045"/>
    <xdr:sp macro="" textlink="">
      <xdr:nvSpPr>
        <xdr:cNvPr id="219" name="テキスト ボックス 218"/>
        <xdr:cNvSpPr txBox="1"/>
      </xdr:nvSpPr>
      <xdr:spPr>
        <a:xfrm>
          <a:off x="1955800" y="1447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145298</xdr:rowOff>
    </xdr:from>
    <xdr:to>
      <xdr:col>7</xdr:col>
      <xdr:colOff>31750</xdr:colOff>
      <xdr:row>84</xdr:row>
      <xdr:rowOff>75448</xdr:rowOff>
    </xdr:to>
    <xdr:sp macro="" textlink="">
      <xdr:nvSpPr>
        <xdr:cNvPr id="220" name="楕円 219"/>
        <xdr:cNvSpPr/>
      </xdr:nvSpPr>
      <xdr:spPr>
        <a:xfrm>
          <a:off x="1397000" y="14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60225</xdr:rowOff>
    </xdr:from>
    <xdr:ext cx="762000" cy="259045"/>
    <xdr:sp macro="" textlink="">
      <xdr:nvSpPr>
        <xdr:cNvPr id="221" name="テキスト ボックス 220"/>
        <xdr:cNvSpPr txBox="1"/>
      </xdr:nvSpPr>
      <xdr:spPr>
        <a:xfrm>
          <a:off x="1066800" y="1446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昇任試験等の実施により、上位階級の増加が抑えられラスパイレス指数が前年より０．３ポイント低下した。今後は、昇任・昇格試験についても職務の級に対して幅広く実施することにより低下していく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54732</xdr:rowOff>
    </xdr:from>
    <xdr:to>
      <xdr:col>81</xdr:col>
      <xdr:colOff>44450</xdr:colOff>
      <xdr:row>85</xdr:row>
      <xdr:rowOff>89202</xdr:rowOff>
    </xdr:to>
    <xdr:cxnSp macro="">
      <xdr:nvCxnSpPr>
        <xdr:cNvPr id="257" name="直線コネクタ 256"/>
        <xdr:cNvCxnSpPr/>
      </xdr:nvCxnSpPr>
      <xdr:spPr>
        <a:xfrm flipV="1">
          <a:off x="16179800" y="14627982"/>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158145</xdr:rowOff>
    </xdr:to>
    <xdr:cxnSp macro="">
      <xdr:nvCxnSpPr>
        <xdr:cNvPr id="260" name="直線コネクタ 259"/>
        <xdr:cNvCxnSpPr/>
      </xdr:nvCxnSpPr>
      <xdr:spPr>
        <a:xfrm flipV="1">
          <a:off x="15290800" y="1466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85</xdr:row>
      <xdr:rowOff>169636</xdr:rowOff>
    </xdr:to>
    <xdr:cxnSp macro="">
      <xdr:nvCxnSpPr>
        <xdr:cNvPr id="263" name="直線コネクタ 262"/>
        <xdr:cNvCxnSpPr/>
      </xdr:nvCxnSpPr>
      <xdr:spPr>
        <a:xfrm flipV="1">
          <a:off x="14401800" y="147313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85</xdr:row>
      <xdr:rowOff>169636</xdr:rowOff>
    </xdr:to>
    <xdr:cxnSp macro="">
      <xdr:nvCxnSpPr>
        <xdr:cNvPr id="266" name="直線コネクタ 265"/>
        <xdr:cNvCxnSpPr/>
      </xdr:nvCxnSpPr>
      <xdr:spPr>
        <a:xfrm>
          <a:off x="13512800" y="147199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76" name="楕円 275"/>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20459</xdr:rowOff>
    </xdr:from>
    <xdr:ext cx="762000" cy="259045"/>
    <xdr:sp macro="" textlink="">
      <xdr:nvSpPr>
        <xdr:cNvPr id="277" name="給与水準   （国との比較）該当値テキスト"/>
        <xdr:cNvSpPr txBox="1"/>
      </xdr:nvSpPr>
      <xdr:spPr>
        <a:xfrm>
          <a:off x="171069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8" name="楕円 277"/>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79" name="テキスト ボックス 278"/>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0" name="楕円 279"/>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81" name="テキスト ボックス 280"/>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2" name="楕円 281"/>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3" name="テキスト ボックス 282"/>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4" name="楕円 283"/>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10782</xdr:rowOff>
    </xdr:from>
    <xdr:ext cx="762000" cy="259045"/>
    <xdr:sp macro="" textlink="">
      <xdr:nvSpPr>
        <xdr:cNvPr id="285" name="テキスト ボックス 284"/>
        <xdr:cNvSpPr txBox="1"/>
      </xdr:nvSpPr>
      <xdr:spPr>
        <a:xfrm>
          <a:off x="13131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市町村合併当時から類似団体平均と比較して職員数が多い状況が続いている。今後も定員管理方針に基づき、適切な定員管理に努める。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91122</xdr:rowOff>
    </xdr:from>
    <xdr:to>
      <xdr:col>81</xdr:col>
      <xdr:colOff>44450</xdr:colOff>
      <xdr:row>65</xdr:row>
      <xdr:rowOff>111231</xdr:rowOff>
    </xdr:to>
    <xdr:cxnSp macro="">
      <xdr:nvCxnSpPr>
        <xdr:cNvPr id="320" name="直線コネクタ 319"/>
        <xdr:cNvCxnSpPr/>
      </xdr:nvCxnSpPr>
      <xdr:spPr>
        <a:xfrm flipV="1">
          <a:off x="16179800" y="11235372"/>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91122</xdr:rowOff>
    </xdr:from>
    <xdr:to>
      <xdr:col>77</xdr:col>
      <xdr:colOff>44450</xdr:colOff>
      <xdr:row>65</xdr:row>
      <xdr:rowOff>111231</xdr:rowOff>
    </xdr:to>
    <xdr:cxnSp macro="">
      <xdr:nvCxnSpPr>
        <xdr:cNvPr id="323" name="直線コネクタ 322"/>
        <xdr:cNvCxnSpPr/>
      </xdr:nvCxnSpPr>
      <xdr:spPr>
        <a:xfrm>
          <a:off x="15290800" y="1123537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85090</xdr:rowOff>
    </xdr:from>
    <xdr:to>
      <xdr:col>72</xdr:col>
      <xdr:colOff>203200</xdr:colOff>
      <xdr:row>65</xdr:row>
      <xdr:rowOff>91122</xdr:rowOff>
    </xdr:to>
    <xdr:cxnSp macro="">
      <xdr:nvCxnSpPr>
        <xdr:cNvPr id="326" name="直線コネクタ 325"/>
        <xdr:cNvCxnSpPr/>
      </xdr:nvCxnSpPr>
      <xdr:spPr>
        <a:xfrm>
          <a:off x="14401800" y="112293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85090</xdr:rowOff>
    </xdr:from>
    <xdr:to>
      <xdr:col>68</xdr:col>
      <xdr:colOff>152400</xdr:colOff>
      <xdr:row>65</xdr:row>
      <xdr:rowOff>105198</xdr:rowOff>
    </xdr:to>
    <xdr:cxnSp macro="">
      <xdr:nvCxnSpPr>
        <xdr:cNvPr id="329" name="直線コネクタ 328"/>
        <xdr:cNvCxnSpPr/>
      </xdr:nvCxnSpPr>
      <xdr:spPr>
        <a:xfrm flipV="1">
          <a:off x="13512800" y="1122934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32" name="フローチャート: 判断 331"/>
        <xdr:cNvSpPr/>
      </xdr:nvSpPr>
      <xdr:spPr>
        <a:xfrm>
          <a:off x="13462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14410</xdr:rowOff>
    </xdr:from>
    <xdr:ext cx="762000" cy="259045"/>
    <xdr:sp macro="" textlink="">
      <xdr:nvSpPr>
        <xdr:cNvPr id="333" name="テキスト ボックス 332"/>
        <xdr:cNvSpPr txBox="1"/>
      </xdr:nvSpPr>
      <xdr:spPr>
        <a:xfrm>
          <a:off x="13131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40322</xdr:rowOff>
    </xdr:from>
    <xdr:to>
      <xdr:col>81</xdr:col>
      <xdr:colOff>95250</xdr:colOff>
      <xdr:row>65</xdr:row>
      <xdr:rowOff>141922</xdr:rowOff>
    </xdr:to>
    <xdr:sp macro="" textlink="">
      <xdr:nvSpPr>
        <xdr:cNvPr id="339" name="楕円 338"/>
        <xdr:cNvSpPr/>
      </xdr:nvSpPr>
      <xdr:spPr>
        <a:xfrm>
          <a:off x="169672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12399</xdr:rowOff>
    </xdr:from>
    <xdr:ext cx="762000" cy="259045"/>
    <xdr:sp macro="" textlink="">
      <xdr:nvSpPr>
        <xdr:cNvPr id="340" name="定員管理の状況該当値テキスト"/>
        <xdr:cNvSpPr txBox="1"/>
      </xdr:nvSpPr>
      <xdr:spPr>
        <a:xfrm>
          <a:off x="17106900" y="11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60431</xdr:rowOff>
    </xdr:from>
    <xdr:to>
      <xdr:col>77</xdr:col>
      <xdr:colOff>95250</xdr:colOff>
      <xdr:row>65</xdr:row>
      <xdr:rowOff>162031</xdr:rowOff>
    </xdr:to>
    <xdr:sp macro="" textlink="">
      <xdr:nvSpPr>
        <xdr:cNvPr id="341" name="楕円 340"/>
        <xdr:cNvSpPr/>
      </xdr:nvSpPr>
      <xdr:spPr>
        <a:xfrm>
          <a:off x="16129000" y="112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146808</xdr:rowOff>
    </xdr:from>
    <xdr:ext cx="736600" cy="259045"/>
    <xdr:sp macro="" textlink="">
      <xdr:nvSpPr>
        <xdr:cNvPr id="342" name="テキスト ボックス 341"/>
        <xdr:cNvSpPr txBox="1"/>
      </xdr:nvSpPr>
      <xdr:spPr>
        <a:xfrm>
          <a:off x="15798800" y="1129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40322</xdr:rowOff>
    </xdr:from>
    <xdr:to>
      <xdr:col>73</xdr:col>
      <xdr:colOff>44450</xdr:colOff>
      <xdr:row>65</xdr:row>
      <xdr:rowOff>141922</xdr:rowOff>
    </xdr:to>
    <xdr:sp macro="" textlink="">
      <xdr:nvSpPr>
        <xdr:cNvPr id="343" name="楕円 342"/>
        <xdr:cNvSpPr/>
      </xdr:nvSpPr>
      <xdr:spPr>
        <a:xfrm>
          <a:off x="15240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126699</xdr:rowOff>
    </xdr:from>
    <xdr:ext cx="762000" cy="259045"/>
    <xdr:sp macro="" textlink="">
      <xdr:nvSpPr>
        <xdr:cNvPr id="344" name="テキスト ボックス 343"/>
        <xdr:cNvSpPr txBox="1"/>
      </xdr:nvSpPr>
      <xdr:spPr>
        <a:xfrm>
          <a:off x="14909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34290</xdr:rowOff>
    </xdr:from>
    <xdr:to>
      <xdr:col>68</xdr:col>
      <xdr:colOff>203200</xdr:colOff>
      <xdr:row>65</xdr:row>
      <xdr:rowOff>135890</xdr:rowOff>
    </xdr:to>
    <xdr:sp macro="" textlink="">
      <xdr:nvSpPr>
        <xdr:cNvPr id="345" name="楕円 344"/>
        <xdr:cNvSpPr/>
      </xdr:nvSpPr>
      <xdr:spPr>
        <a:xfrm>
          <a:off x="14351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120667</xdr:rowOff>
    </xdr:from>
    <xdr:ext cx="762000" cy="259045"/>
    <xdr:sp macro="" textlink="">
      <xdr:nvSpPr>
        <xdr:cNvPr id="346" name="テキスト ボックス 345"/>
        <xdr:cNvSpPr txBox="1"/>
      </xdr:nvSpPr>
      <xdr:spPr>
        <a:xfrm>
          <a:off x="14020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54398</xdr:rowOff>
    </xdr:from>
    <xdr:to>
      <xdr:col>64</xdr:col>
      <xdr:colOff>152400</xdr:colOff>
      <xdr:row>65</xdr:row>
      <xdr:rowOff>155998</xdr:rowOff>
    </xdr:to>
    <xdr:sp macro="" textlink="">
      <xdr:nvSpPr>
        <xdr:cNvPr id="347" name="楕円 346"/>
        <xdr:cNvSpPr/>
      </xdr:nvSpPr>
      <xdr:spPr>
        <a:xfrm>
          <a:off x="13462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140775</xdr:rowOff>
    </xdr:from>
    <xdr:ext cx="762000" cy="259045"/>
    <xdr:sp macro="" textlink="">
      <xdr:nvSpPr>
        <xdr:cNvPr id="348" name="テキスト ボックス 347"/>
        <xdr:cNvSpPr txBox="1"/>
      </xdr:nvSpPr>
      <xdr:spPr>
        <a:xfrm>
          <a:off x="13131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前年度より０．５ポイント低下しているが、依然として類似団体を上回っている。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今後も、投資的経費の見直しと市債発行の抑制等により、公債費の縮減に努める。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127423</xdr:rowOff>
    </xdr:from>
    <xdr:to>
      <xdr:col>81</xdr:col>
      <xdr:colOff>44450</xdr:colOff>
      <xdr:row>43</xdr:row>
      <xdr:rowOff>167640</xdr:rowOff>
    </xdr:to>
    <xdr:cxnSp macro="">
      <xdr:nvCxnSpPr>
        <xdr:cNvPr id="381" name="直線コネクタ 380"/>
        <xdr:cNvCxnSpPr/>
      </xdr:nvCxnSpPr>
      <xdr:spPr>
        <a:xfrm flipV="1">
          <a:off x="16179800" y="74997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20320</xdr:rowOff>
    </xdr:to>
    <xdr:cxnSp macro="">
      <xdr:nvCxnSpPr>
        <xdr:cNvPr id="384" name="直線コネクタ 383"/>
        <xdr:cNvCxnSpPr/>
      </xdr:nvCxnSpPr>
      <xdr:spPr>
        <a:xfrm flipV="1">
          <a:off x="15290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44450</xdr:rowOff>
    </xdr:to>
    <xdr:cxnSp macro="">
      <xdr:nvCxnSpPr>
        <xdr:cNvPr id="387" name="直線コネクタ 386"/>
        <xdr:cNvCxnSpPr/>
      </xdr:nvCxnSpPr>
      <xdr:spPr>
        <a:xfrm flipV="1">
          <a:off x="14401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100754</xdr:rowOff>
    </xdr:to>
    <xdr:cxnSp macro="">
      <xdr:nvCxnSpPr>
        <xdr:cNvPr id="390" name="直線コネクタ 389"/>
        <xdr:cNvCxnSpPr/>
      </xdr:nvCxnSpPr>
      <xdr:spPr>
        <a:xfrm flipV="1">
          <a:off x="13512800" y="75882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400" name="楕円 399"/>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401" name="公債費負担の状況該当値テキスト"/>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402" name="楕円 401"/>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403" name="テキスト ボックス 402"/>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4" name="楕円 403"/>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5" name="テキスト ボックス 404"/>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6" name="楕円 405"/>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7" name="テキスト ボックス 406"/>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49954</xdr:rowOff>
    </xdr:from>
    <xdr:to>
      <xdr:col>64</xdr:col>
      <xdr:colOff>152400</xdr:colOff>
      <xdr:row>44</xdr:row>
      <xdr:rowOff>151554</xdr:rowOff>
    </xdr:to>
    <xdr:sp macro="" textlink="">
      <xdr:nvSpPr>
        <xdr:cNvPr id="408" name="楕円 407"/>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136331</xdr:rowOff>
    </xdr:from>
    <xdr:ext cx="762000" cy="259045"/>
    <xdr:sp macro="" textlink="">
      <xdr:nvSpPr>
        <xdr:cNvPr id="409" name="テキスト ボックス 408"/>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前年度より４．１ポイント低下しているが、今後、大型事業に伴う地方債の元利償還が本格化することや、定年退職者数の高止まりなどにより、次年度以降も</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類似団体平均値を大きく上回る状況が続いていくと思われる。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76962</xdr:rowOff>
    </xdr:from>
    <xdr:to>
      <xdr:col>81</xdr:col>
      <xdr:colOff>44450</xdr:colOff>
      <xdr:row>17</xdr:row>
      <xdr:rowOff>109940</xdr:rowOff>
    </xdr:to>
    <xdr:cxnSp macro="">
      <xdr:nvCxnSpPr>
        <xdr:cNvPr id="443" name="直線コネクタ 442"/>
        <xdr:cNvCxnSpPr/>
      </xdr:nvCxnSpPr>
      <xdr:spPr>
        <a:xfrm flipV="1">
          <a:off x="16179800" y="2991612"/>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97875</xdr:rowOff>
    </xdr:from>
    <xdr:to>
      <xdr:col>77</xdr:col>
      <xdr:colOff>44450</xdr:colOff>
      <xdr:row>17</xdr:row>
      <xdr:rowOff>109940</xdr:rowOff>
    </xdr:to>
    <xdr:cxnSp macro="">
      <xdr:nvCxnSpPr>
        <xdr:cNvPr id="446" name="直線コネクタ 445"/>
        <xdr:cNvCxnSpPr/>
      </xdr:nvCxnSpPr>
      <xdr:spPr>
        <a:xfrm>
          <a:off x="15290800" y="30125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97875</xdr:rowOff>
    </xdr:from>
    <xdr:to>
      <xdr:col>72</xdr:col>
      <xdr:colOff>203200</xdr:colOff>
      <xdr:row>17</xdr:row>
      <xdr:rowOff>142113</xdr:rowOff>
    </xdr:to>
    <xdr:cxnSp macro="">
      <xdr:nvCxnSpPr>
        <xdr:cNvPr id="449" name="直線コネクタ 448"/>
        <xdr:cNvCxnSpPr/>
      </xdr:nvCxnSpPr>
      <xdr:spPr>
        <a:xfrm flipV="1">
          <a:off x="14401800" y="30125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142113</xdr:rowOff>
    </xdr:from>
    <xdr:to>
      <xdr:col>68</xdr:col>
      <xdr:colOff>152400</xdr:colOff>
      <xdr:row>18</xdr:row>
      <xdr:rowOff>14901</xdr:rowOff>
    </xdr:to>
    <xdr:cxnSp macro="">
      <xdr:nvCxnSpPr>
        <xdr:cNvPr id="452" name="直線コネクタ 451"/>
        <xdr:cNvCxnSpPr/>
      </xdr:nvCxnSpPr>
      <xdr:spPr>
        <a:xfrm flipV="1">
          <a:off x="13512800" y="305676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35264</xdr:rowOff>
    </xdr:from>
    <xdr:to>
      <xdr:col>64</xdr:col>
      <xdr:colOff>152400</xdr:colOff>
      <xdr:row>15</xdr:row>
      <xdr:rowOff>136864</xdr:rowOff>
    </xdr:to>
    <xdr:sp macro="" textlink="">
      <xdr:nvSpPr>
        <xdr:cNvPr id="455" name="フローチャート: 判断 454"/>
        <xdr:cNvSpPr/>
      </xdr:nvSpPr>
      <xdr:spPr>
        <a:xfrm>
          <a:off x="13462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147041</xdr:rowOff>
    </xdr:from>
    <xdr:ext cx="762000" cy="259045"/>
    <xdr:sp macro="" textlink="">
      <xdr:nvSpPr>
        <xdr:cNvPr id="456" name="テキスト ボックス 455"/>
        <xdr:cNvSpPr txBox="1"/>
      </xdr:nvSpPr>
      <xdr:spPr>
        <a:xfrm>
          <a:off x="13131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26162</xdr:rowOff>
    </xdr:from>
    <xdr:to>
      <xdr:col>81</xdr:col>
      <xdr:colOff>95250</xdr:colOff>
      <xdr:row>17</xdr:row>
      <xdr:rowOff>127762</xdr:rowOff>
    </xdr:to>
    <xdr:sp macro="" textlink="">
      <xdr:nvSpPr>
        <xdr:cNvPr id="462" name="楕円 461"/>
        <xdr:cNvSpPr/>
      </xdr:nvSpPr>
      <xdr:spPr>
        <a:xfrm>
          <a:off x="169672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169689</xdr:rowOff>
    </xdr:from>
    <xdr:ext cx="762000" cy="259045"/>
    <xdr:sp macro="" textlink="">
      <xdr:nvSpPr>
        <xdr:cNvPr id="463" name="将来負担の状況該当値テキスト"/>
        <xdr:cNvSpPr txBox="1"/>
      </xdr:nvSpPr>
      <xdr:spPr>
        <a:xfrm>
          <a:off x="17106900" y="291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59140</xdr:rowOff>
    </xdr:from>
    <xdr:to>
      <xdr:col>77</xdr:col>
      <xdr:colOff>95250</xdr:colOff>
      <xdr:row>17</xdr:row>
      <xdr:rowOff>160740</xdr:rowOff>
    </xdr:to>
    <xdr:sp macro="" textlink="">
      <xdr:nvSpPr>
        <xdr:cNvPr id="464" name="楕円 463"/>
        <xdr:cNvSpPr/>
      </xdr:nvSpPr>
      <xdr:spPr>
        <a:xfrm>
          <a:off x="16129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145517</xdr:rowOff>
    </xdr:from>
    <xdr:ext cx="736600" cy="259045"/>
    <xdr:sp macro="" textlink="">
      <xdr:nvSpPr>
        <xdr:cNvPr id="465" name="テキスト ボックス 464"/>
        <xdr:cNvSpPr txBox="1"/>
      </xdr:nvSpPr>
      <xdr:spPr>
        <a:xfrm>
          <a:off x="15798800" y="306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47075</xdr:rowOff>
    </xdr:from>
    <xdr:to>
      <xdr:col>73</xdr:col>
      <xdr:colOff>44450</xdr:colOff>
      <xdr:row>17</xdr:row>
      <xdr:rowOff>148675</xdr:rowOff>
    </xdr:to>
    <xdr:sp macro="" textlink="">
      <xdr:nvSpPr>
        <xdr:cNvPr id="466" name="楕円 465"/>
        <xdr:cNvSpPr/>
      </xdr:nvSpPr>
      <xdr:spPr>
        <a:xfrm>
          <a:off x="15240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133452</xdr:rowOff>
    </xdr:from>
    <xdr:ext cx="762000" cy="259045"/>
    <xdr:sp macro="" textlink="">
      <xdr:nvSpPr>
        <xdr:cNvPr id="467" name="テキスト ボックス 466"/>
        <xdr:cNvSpPr txBox="1"/>
      </xdr:nvSpPr>
      <xdr:spPr>
        <a:xfrm>
          <a:off x="14909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91313</xdr:rowOff>
    </xdr:from>
    <xdr:to>
      <xdr:col>68</xdr:col>
      <xdr:colOff>203200</xdr:colOff>
      <xdr:row>18</xdr:row>
      <xdr:rowOff>21463</xdr:rowOff>
    </xdr:to>
    <xdr:sp macro="" textlink="">
      <xdr:nvSpPr>
        <xdr:cNvPr id="468" name="楕円 467"/>
        <xdr:cNvSpPr/>
      </xdr:nvSpPr>
      <xdr:spPr>
        <a:xfrm>
          <a:off x="143510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6240</xdr:rowOff>
    </xdr:from>
    <xdr:ext cx="762000" cy="259045"/>
    <xdr:sp macro="" textlink="">
      <xdr:nvSpPr>
        <xdr:cNvPr id="469" name="テキスト ボックス 468"/>
        <xdr:cNvSpPr txBox="1"/>
      </xdr:nvSpPr>
      <xdr:spPr>
        <a:xfrm>
          <a:off x="14020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135551</xdr:rowOff>
    </xdr:from>
    <xdr:to>
      <xdr:col>64</xdr:col>
      <xdr:colOff>152400</xdr:colOff>
      <xdr:row>18</xdr:row>
      <xdr:rowOff>65701</xdr:rowOff>
    </xdr:to>
    <xdr:sp macro="" textlink="">
      <xdr:nvSpPr>
        <xdr:cNvPr id="470" name="楕円 469"/>
        <xdr:cNvSpPr/>
      </xdr:nvSpPr>
      <xdr:spPr>
        <a:xfrm>
          <a:off x="13462000" y="30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50478</xdr:rowOff>
    </xdr:from>
    <xdr:ext cx="762000" cy="259045"/>
    <xdr:sp macro="" textlink="">
      <xdr:nvSpPr>
        <xdr:cNvPr id="471" name="テキスト ボックス 470"/>
        <xdr:cNvSpPr txBox="1"/>
      </xdr:nvSpPr>
      <xdr:spPr>
        <a:xfrm>
          <a:off x="13131800" y="313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91,230
85,510
558.23
45,925,111
45,065,084
530,286
27,132,947
54,759,892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平成２７年度より定員管理方針に基づく取り組みを行っているが、依然類似団体を上回っている。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当市は職員数も多く平均年齢も高いことから人件費が嵩み、前年度より０．４ポイント増加している。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職員昇任試験の実施、時間外勤務の削減などにより、今後も人件費の抑制に努める。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39370</xdr:rowOff>
    </xdr:to>
    <xdr:cxnSp macro="">
      <xdr:nvCxnSpPr>
        <xdr:cNvPr id="66" name="直線コネクタ 65"/>
        <xdr:cNvCxnSpPr/>
      </xdr:nvCxnSpPr>
      <xdr:spPr>
        <a:xfrm>
          <a:off x="3987800" y="6695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8890</xdr:rowOff>
    </xdr:to>
    <xdr:cxnSp macro="">
      <xdr:nvCxnSpPr>
        <xdr:cNvPr id="69" name="直線コネクタ 68"/>
        <xdr:cNvCxnSpPr/>
      </xdr:nvCxnSpPr>
      <xdr:spPr>
        <a:xfrm>
          <a:off x="3098800" y="666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149860</xdr:rowOff>
    </xdr:to>
    <xdr:cxnSp macro="">
      <xdr:nvCxnSpPr>
        <xdr:cNvPr id="72" name="直線コネクタ 71"/>
        <xdr:cNvCxnSpPr/>
      </xdr:nvCxnSpPr>
      <xdr:spPr>
        <a:xfrm>
          <a:off x="2209800" y="659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81280</xdr:rowOff>
    </xdr:to>
    <xdr:cxnSp macro="">
      <xdr:nvCxnSpPr>
        <xdr:cNvPr id="75" name="直線コネクタ 74"/>
        <xdr:cNvCxnSpPr/>
      </xdr:nvCxnSpPr>
      <xdr:spPr>
        <a:xfrm>
          <a:off x="1320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160020</xdr:rowOff>
    </xdr:from>
    <xdr:to>
      <xdr:col>24</xdr:col>
      <xdr:colOff>76200</xdr:colOff>
      <xdr:row>39</xdr:row>
      <xdr:rowOff>90170</xdr:rowOff>
    </xdr:to>
    <xdr:sp macro="" textlink="">
      <xdr:nvSpPr>
        <xdr:cNvPr id="85" name="楕円 84"/>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132097</xdr:rowOff>
    </xdr:from>
    <xdr:ext cx="762000" cy="259045"/>
    <xdr:sp macro="" textlink="">
      <xdr:nvSpPr>
        <xdr:cNvPr id="86"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指定管理者制度により人件費から物件費にシフトしているため、類似団体に比べ高くなっている。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また合併時の公共施設がそのまま利用されていることから、引き続き公共施設最適化計画による施設の統廃合の推進や利活用の検討を実施し、物件費の抑制に努める。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24130</xdr:rowOff>
    </xdr:to>
    <xdr:cxnSp macro="">
      <xdr:nvCxnSpPr>
        <xdr:cNvPr id="125" name="直線コネクタ 124"/>
        <xdr:cNvCxnSpPr/>
      </xdr:nvCxnSpPr>
      <xdr:spPr>
        <a:xfrm>
          <a:off x="15671800" y="2920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5842</xdr:rowOff>
    </xdr:to>
    <xdr:cxnSp macro="">
      <xdr:nvCxnSpPr>
        <xdr:cNvPr id="128" name="直線コネクタ 127"/>
        <xdr:cNvCxnSpPr/>
      </xdr:nvCxnSpPr>
      <xdr:spPr>
        <a:xfrm>
          <a:off x="14782800" y="2893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149860</xdr:rowOff>
    </xdr:to>
    <xdr:cxnSp macro="">
      <xdr:nvCxnSpPr>
        <xdr:cNvPr id="131" name="直線コネクタ 130"/>
        <xdr:cNvCxnSpPr/>
      </xdr:nvCxnSpPr>
      <xdr:spPr>
        <a:xfrm>
          <a:off x="13893800" y="2874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131572</xdr:rowOff>
    </xdr:to>
    <xdr:cxnSp macro="">
      <xdr:nvCxnSpPr>
        <xdr:cNvPr id="134" name="直線コネクタ 133"/>
        <xdr:cNvCxnSpPr/>
      </xdr:nvCxnSpPr>
      <xdr:spPr>
        <a:xfrm>
          <a:off x="13004800" y="2856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37" name="フローチャート: 判断 136"/>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38" name="テキスト ボックス 137"/>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6" name="楕円 145"/>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41419</xdr:rowOff>
    </xdr:from>
    <xdr:ext cx="736600" cy="259045"/>
    <xdr:sp macro="" textlink="">
      <xdr:nvSpPr>
        <xdr:cNvPr id="147" name="テキスト ボックス 14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0" name="楕円 149"/>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167149</xdr:rowOff>
    </xdr:from>
    <xdr:ext cx="762000" cy="259045"/>
    <xdr:sp macro="" textlink="">
      <xdr:nvSpPr>
        <xdr:cNvPr id="151" name="テキスト ボックス 150"/>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2" name="楕円 151"/>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53" name="テキスト ボックス 152"/>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介護給付費等の増嵩により前年度から０．８ポイント増加しているが、類似団体平均以下となっている。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74422</xdr:rowOff>
    </xdr:from>
    <xdr:to>
      <xdr:col>24</xdr:col>
      <xdr:colOff>25400</xdr:colOff>
      <xdr:row>55</xdr:row>
      <xdr:rowOff>147574</xdr:rowOff>
    </xdr:to>
    <xdr:cxnSp macro="">
      <xdr:nvCxnSpPr>
        <xdr:cNvPr id="184" name="直線コネクタ 183"/>
        <xdr:cNvCxnSpPr/>
      </xdr:nvCxnSpPr>
      <xdr:spPr>
        <a:xfrm>
          <a:off x="3987800" y="95041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74422</xdr:rowOff>
    </xdr:from>
    <xdr:to>
      <xdr:col>19</xdr:col>
      <xdr:colOff>187325</xdr:colOff>
      <xdr:row>55</xdr:row>
      <xdr:rowOff>110998</xdr:rowOff>
    </xdr:to>
    <xdr:cxnSp macro="">
      <xdr:nvCxnSpPr>
        <xdr:cNvPr id="187" name="直線コネクタ 186"/>
        <xdr:cNvCxnSpPr/>
      </xdr:nvCxnSpPr>
      <xdr:spPr>
        <a:xfrm flipV="1">
          <a:off x="3098800" y="9504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110998</xdr:rowOff>
    </xdr:from>
    <xdr:to>
      <xdr:col>15</xdr:col>
      <xdr:colOff>98425</xdr:colOff>
      <xdr:row>55</xdr:row>
      <xdr:rowOff>110998</xdr:rowOff>
    </xdr:to>
    <xdr:cxnSp macro="">
      <xdr:nvCxnSpPr>
        <xdr:cNvPr id="190" name="直線コネクタ 189"/>
        <xdr:cNvCxnSpPr/>
      </xdr:nvCxnSpPr>
      <xdr:spPr>
        <a:xfrm>
          <a:off x="2209800" y="9540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110998</xdr:rowOff>
    </xdr:to>
    <xdr:cxnSp macro="">
      <xdr:nvCxnSpPr>
        <xdr:cNvPr id="193" name="直線コネクタ 192"/>
        <xdr:cNvCxnSpPr/>
      </xdr:nvCxnSpPr>
      <xdr:spPr>
        <a:xfrm>
          <a:off x="1320800" y="94310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158496</xdr:rowOff>
    </xdr:from>
    <xdr:to>
      <xdr:col>6</xdr:col>
      <xdr:colOff>171450</xdr:colOff>
      <xdr:row>55</xdr:row>
      <xdr:rowOff>88646</xdr:rowOff>
    </xdr:to>
    <xdr:sp macro="" textlink="">
      <xdr:nvSpPr>
        <xdr:cNvPr id="196" name="フローチャート: 判断 195"/>
        <xdr:cNvSpPr/>
      </xdr:nvSpPr>
      <xdr:spPr>
        <a:xfrm>
          <a:off x="1270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73423</xdr:rowOff>
    </xdr:from>
    <xdr:ext cx="762000" cy="259045"/>
    <xdr:sp macro="" textlink="">
      <xdr:nvSpPr>
        <xdr:cNvPr id="197" name="テキスト ボックス 196"/>
        <xdr:cNvSpPr txBox="1"/>
      </xdr:nvSpPr>
      <xdr:spPr>
        <a:xfrm>
          <a:off x="939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96774</xdr:rowOff>
    </xdr:from>
    <xdr:to>
      <xdr:col>24</xdr:col>
      <xdr:colOff>76200</xdr:colOff>
      <xdr:row>56</xdr:row>
      <xdr:rowOff>26924</xdr:rowOff>
    </xdr:to>
    <xdr:sp macro="" textlink="">
      <xdr:nvSpPr>
        <xdr:cNvPr id="203" name="楕円 202"/>
        <xdr:cNvSpPr/>
      </xdr:nvSpPr>
      <xdr:spPr>
        <a:xfrm>
          <a:off x="4775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113301</xdr:rowOff>
    </xdr:from>
    <xdr:ext cx="762000" cy="259045"/>
    <xdr:sp macro="" textlink="">
      <xdr:nvSpPr>
        <xdr:cNvPr id="204" name="扶助費該当値テキスト"/>
        <xdr:cNvSpPr txBox="1"/>
      </xdr:nvSpPr>
      <xdr:spPr>
        <a:xfrm>
          <a:off x="4914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23622</xdr:rowOff>
    </xdr:from>
    <xdr:to>
      <xdr:col>20</xdr:col>
      <xdr:colOff>38100</xdr:colOff>
      <xdr:row>55</xdr:row>
      <xdr:rowOff>125222</xdr:rowOff>
    </xdr:to>
    <xdr:sp macro="" textlink="">
      <xdr:nvSpPr>
        <xdr:cNvPr id="205" name="楕円 204"/>
        <xdr:cNvSpPr/>
      </xdr:nvSpPr>
      <xdr:spPr>
        <a:xfrm>
          <a:off x="3937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135399</xdr:rowOff>
    </xdr:from>
    <xdr:ext cx="736600" cy="259045"/>
    <xdr:sp macro="" textlink="">
      <xdr:nvSpPr>
        <xdr:cNvPr id="206" name="テキスト ボックス 205"/>
        <xdr:cNvSpPr txBox="1"/>
      </xdr:nvSpPr>
      <xdr:spPr>
        <a:xfrm>
          <a:off x="3606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60198</xdr:rowOff>
    </xdr:from>
    <xdr:to>
      <xdr:col>15</xdr:col>
      <xdr:colOff>149225</xdr:colOff>
      <xdr:row>55</xdr:row>
      <xdr:rowOff>161798</xdr:rowOff>
    </xdr:to>
    <xdr:sp macro="" textlink="">
      <xdr:nvSpPr>
        <xdr:cNvPr id="207" name="楕円 206"/>
        <xdr:cNvSpPr/>
      </xdr:nvSpPr>
      <xdr:spPr>
        <a:xfrm>
          <a:off x="3048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525</xdr:rowOff>
    </xdr:from>
    <xdr:ext cx="762000" cy="259045"/>
    <xdr:sp macro="" textlink="">
      <xdr:nvSpPr>
        <xdr:cNvPr id="208" name="テキスト ボックス 207"/>
        <xdr:cNvSpPr txBox="1"/>
      </xdr:nvSpPr>
      <xdr:spPr>
        <a:xfrm>
          <a:off x="2717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60198</xdr:rowOff>
    </xdr:from>
    <xdr:to>
      <xdr:col>11</xdr:col>
      <xdr:colOff>60325</xdr:colOff>
      <xdr:row>55</xdr:row>
      <xdr:rowOff>161798</xdr:rowOff>
    </xdr:to>
    <xdr:sp macro="" textlink="">
      <xdr:nvSpPr>
        <xdr:cNvPr id="209" name="楕円 208"/>
        <xdr:cNvSpPr/>
      </xdr:nvSpPr>
      <xdr:spPr>
        <a:xfrm>
          <a:off x="2159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525</xdr:rowOff>
    </xdr:from>
    <xdr:ext cx="762000" cy="259045"/>
    <xdr:sp macro="" textlink="">
      <xdr:nvSpPr>
        <xdr:cNvPr id="210" name="テキスト ボックス 209"/>
        <xdr:cNvSpPr txBox="1"/>
      </xdr:nvSpPr>
      <xdr:spPr>
        <a:xfrm>
          <a:off x="1828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1" name="楕円 210"/>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2" name="テキスト ボックス 211"/>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ポイント低下しており、類似団体平均よりも下回っている</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今後も引き続き、法非適事業への</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出金の抑制に向けた取り組みに努める。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146050</xdr:rowOff>
    </xdr:to>
    <xdr:cxnSp macro="">
      <xdr:nvCxnSpPr>
        <xdr:cNvPr id="245" name="直線コネクタ 244"/>
        <xdr:cNvCxnSpPr/>
      </xdr:nvCxnSpPr>
      <xdr:spPr>
        <a:xfrm flipV="1">
          <a:off x="15671800" y="955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146050</xdr:rowOff>
    </xdr:to>
    <xdr:cxnSp macro="">
      <xdr:nvCxnSpPr>
        <xdr:cNvPr id="248" name="直線コネクタ 247"/>
        <xdr:cNvCxnSpPr/>
      </xdr:nvCxnSpPr>
      <xdr:spPr>
        <a:xfrm>
          <a:off x="14782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57</xdr:row>
      <xdr:rowOff>39370</xdr:rowOff>
    </xdr:to>
    <xdr:cxnSp macro="">
      <xdr:nvCxnSpPr>
        <xdr:cNvPr id="251" name="直線コネクタ 250"/>
        <xdr:cNvCxnSpPr/>
      </xdr:nvCxnSpPr>
      <xdr:spPr>
        <a:xfrm flipV="1">
          <a:off x="13893800" y="95377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57</xdr:row>
      <xdr:rowOff>39370</xdr:rowOff>
    </xdr:to>
    <xdr:cxnSp macro="">
      <xdr:nvCxnSpPr>
        <xdr:cNvPr id="254" name="直線コネクタ 253"/>
        <xdr:cNvCxnSpPr/>
      </xdr:nvCxnSpPr>
      <xdr:spPr>
        <a:xfrm>
          <a:off x="13004800" y="94767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57" name="フローチャート: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4" name="楕円 263"/>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5"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66" name="楕円 265"/>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67" name="テキスト ボックス 266"/>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68" name="楕円 267"/>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69" name="テキスト ボックス 26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0" name="楕円 269"/>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71" name="テキスト ボックス 270"/>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2" name="楕円 271"/>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3" name="テキスト ボックス 272"/>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前年度より０．６ポイント低下しており、類似団体平均よりも下回っている。今後も引き続き適正な補助金交付に努める。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138430</xdr:rowOff>
    </xdr:to>
    <xdr:cxnSp macro="">
      <xdr:nvCxnSpPr>
        <xdr:cNvPr id="303" name="直線コネクタ 302"/>
        <xdr:cNvCxnSpPr/>
      </xdr:nvCxnSpPr>
      <xdr:spPr>
        <a:xfrm flipV="1">
          <a:off x="15671800" y="6111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17272</xdr:rowOff>
    </xdr:to>
    <xdr:cxnSp macro="">
      <xdr:nvCxnSpPr>
        <xdr:cNvPr id="306" name="直線コネクタ 305"/>
        <xdr:cNvCxnSpPr/>
      </xdr:nvCxnSpPr>
      <xdr:spPr>
        <a:xfrm flipV="1">
          <a:off x="14782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36</xdr:row>
      <xdr:rowOff>17272</xdr:rowOff>
    </xdr:to>
    <xdr:cxnSp macro="">
      <xdr:nvCxnSpPr>
        <xdr:cNvPr id="309" name="直線コネクタ 308"/>
        <xdr:cNvCxnSpPr/>
      </xdr:nvCxnSpPr>
      <xdr:spPr>
        <a:xfrm>
          <a:off x="13893800" y="60157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165862</xdr:rowOff>
    </xdr:to>
    <xdr:cxnSp macro="">
      <xdr:nvCxnSpPr>
        <xdr:cNvPr id="312" name="直線コネクタ 311"/>
        <xdr:cNvCxnSpPr/>
      </xdr:nvCxnSpPr>
      <xdr:spPr>
        <a:xfrm flipV="1">
          <a:off x="13004800" y="60157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5" name="フローチャート: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2" name="楕円 321"/>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3"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4" name="楕円 323"/>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5" name="テキスト ボックス 324"/>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6" name="楕円 325"/>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7" name="テキスト ボックス 32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28" name="楕円 327"/>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29" name="テキスト ボックス 328"/>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0" name="楕円 329"/>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1" name="テキスト ボックス 330"/>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前年度と同じ値となったが、類似団体を大きく上回っており高止まりしている。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今後も大型整備事業の元利償還が始まることから、一般財源に占める割合が高い状態が続くことが予想される。今後は市債発行の抑制等により公債費の縮減に努める。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69850</xdr:rowOff>
    </xdr:to>
    <xdr:cxnSp macro="">
      <xdr:nvCxnSpPr>
        <xdr:cNvPr id="361" name="直線コネクタ 360"/>
        <xdr:cNvCxnSpPr/>
      </xdr:nvCxnSpPr>
      <xdr:spPr>
        <a:xfrm>
          <a:off x="3987800" y="1361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74422</xdr:rowOff>
    </xdr:to>
    <xdr:cxnSp macro="">
      <xdr:nvCxnSpPr>
        <xdr:cNvPr id="364" name="直線コネクタ 363"/>
        <xdr:cNvCxnSpPr/>
      </xdr:nvCxnSpPr>
      <xdr:spPr>
        <a:xfrm flipV="1">
          <a:off x="3098800" y="13614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74422</xdr:rowOff>
    </xdr:from>
    <xdr:to>
      <xdr:col>15</xdr:col>
      <xdr:colOff>98425</xdr:colOff>
      <xdr:row>79</xdr:row>
      <xdr:rowOff>120142</xdr:rowOff>
    </xdr:to>
    <xdr:cxnSp macro="">
      <xdr:nvCxnSpPr>
        <xdr:cNvPr id="367" name="直線コネクタ 366"/>
        <xdr:cNvCxnSpPr/>
      </xdr:nvCxnSpPr>
      <xdr:spPr>
        <a:xfrm flipV="1">
          <a:off x="2209800" y="13618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120142</xdr:rowOff>
    </xdr:to>
    <xdr:cxnSp macro="">
      <xdr:nvCxnSpPr>
        <xdr:cNvPr id="370" name="直線コネクタ 369"/>
        <xdr:cNvCxnSpPr/>
      </xdr:nvCxnSpPr>
      <xdr:spPr>
        <a:xfrm>
          <a:off x="1320800" y="135869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3" name="フローチャート: 判断 372"/>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4" name="テキスト ボックス 373"/>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0" name="楕円 379"/>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1"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2" name="楕円 381"/>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3" name="テキスト ボックス 382"/>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23622</xdr:rowOff>
    </xdr:from>
    <xdr:to>
      <xdr:col>15</xdr:col>
      <xdr:colOff>149225</xdr:colOff>
      <xdr:row>79</xdr:row>
      <xdr:rowOff>125222</xdr:rowOff>
    </xdr:to>
    <xdr:sp macro="" textlink="">
      <xdr:nvSpPr>
        <xdr:cNvPr id="384" name="楕円 383"/>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109999</xdr:rowOff>
    </xdr:from>
    <xdr:ext cx="762000" cy="259045"/>
    <xdr:sp macro="" textlink="">
      <xdr:nvSpPr>
        <xdr:cNvPr id="385" name="テキスト ボックス 384"/>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69342</xdr:rowOff>
    </xdr:from>
    <xdr:to>
      <xdr:col>11</xdr:col>
      <xdr:colOff>60325</xdr:colOff>
      <xdr:row>79</xdr:row>
      <xdr:rowOff>170942</xdr:rowOff>
    </xdr:to>
    <xdr:sp macro="" textlink="">
      <xdr:nvSpPr>
        <xdr:cNvPr id="386" name="楕円 385"/>
        <xdr:cNvSpPr/>
      </xdr:nvSpPr>
      <xdr:spPr>
        <a:xfrm>
          <a:off x="2159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155719</xdr:rowOff>
    </xdr:from>
    <xdr:ext cx="762000" cy="259045"/>
    <xdr:sp macro="" textlink="">
      <xdr:nvSpPr>
        <xdr:cNvPr id="387" name="テキスト ボックス 386"/>
        <xdr:cNvSpPr txBox="1"/>
      </xdr:nvSpPr>
      <xdr:spPr>
        <a:xfrm>
          <a:off x="1828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88" name="楕円 387"/>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89" name="テキスト ボックス 388"/>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前年度より０．５ポイント増加しており、類似団体平均とほぼ同等の数値となっている。今後も引き続き適正な支出に努める。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62230</xdr:rowOff>
    </xdr:to>
    <xdr:cxnSp macro="">
      <xdr:nvCxnSpPr>
        <xdr:cNvPr id="422" name="直線コネクタ 421"/>
        <xdr:cNvCxnSpPr/>
      </xdr:nvCxnSpPr>
      <xdr:spPr>
        <a:xfrm>
          <a:off x="15671800" y="130733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54611</xdr:rowOff>
    </xdr:to>
    <xdr:cxnSp macro="">
      <xdr:nvCxnSpPr>
        <xdr:cNvPr id="425" name="直線コネクタ 424"/>
        <xdr:cNvCxnSpPr/>
      </xdr:nvCxnSpPr>
      <xdr:spPr>
        <a:xfrm flipV="1">
          <a:off x="14782800" y="13073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76</xdr:row>
      <xdr:rowOff>54611</xdr:rowOff>
    </xdr:to>
    <xdr:cxnSp macro="">
      <xdr:nvCxnSpPr>
        <xdr:cNvPr id="428" name="直線コネクタ 427"/>
        <xdr:cNvCxnSpPr/>
      </xdr:nvCxnSpPr>
      <xdr:spPr>
        <a:xfrm>
          <a:off x="13893800" y="130352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50800</xdr:rowOff>
    </xdr:from>
    <xdr:to>
      <xdr:col>69</xdr:col>
      <xdr:colOff>92075</xdr:colOff>
      <xdr:row>76</xdr:row>
      <xdr:rowOff>5080</xdr:rowOff>
    </xdr:to>
    <xdr:cxnSp macro="">
      <xdr:nvCxnSpPr>
        <xdr:cNvPr id="431" name="直線コネクタ 430"/>
        <xdr:cNvCxnSpPr/>
      </xdr:nvCxnSpPr>
      <xdr:spPr>
        <a:xfrm>
          <a:off x="13004800" y="129095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34" name="フローチャート: 判断 433"/>
        <xdr:cNvSpPr/>
      </xdr:nvSpPr>
      <xdr:spPr>
        <a:xfrm>
          <a:off x="12954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35" name="テキスト ボックス 434"/>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41" name="楕円 440"/>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27957</xdr:rowOff>
    </xdr:from>
    <xdr:ext cx="762000" cy="259045"/>
    <xdr:sp macro="" textlink="">
      <xdr:nvSpPr>
        <xdr:cNvPr id="442" name="公債費以外該当値テキスト"/>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43" name="楕円 442"/>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104157</xdr:rowOff>
    </xdr:from>
    <xdr:ext cx="736600" cy="259045"/>
    <xdr:sp macro="" textlink="">
      <xdr:nvSpPr>
        <xdr:cNvPr id="444" name="テキスト ボックス 443"/>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3811</xdr:rowOff>
    </xdr:from>
    <xdr:to>
      <xdr:col>74</xdr:col>
      <xdr:colOff>31750</xdr:colOff>
      <xdr:row>76</xdr:row>
      <xdr:rowOff>105411</xdr:rowOff>
    </xdr:to>
    <xdr:sp macro="" textlink="">
      <xdr:nvSpPr>
        <xdr:cNvPr id="445" name="楕円 444"/>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115587</xdr:rowOff>
    </xdr:from>
    <xdr:ext cx="762000" cy="259045"/>
    <xdr:sp macro="" textlink="">
      <xdr:nvSpPr>
        <xdr:cNvPr id="446" name="テキスト ボックス 445"/>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47" name="楕円 446"/>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66057</xdr:rowOff>
    </xdr:from>
    <xdr:ext cx="762000" cy="259045"/>
    <xdr:sp macro="" textlink="">
      <xdr:nvSpPr>
        <xdr:cNvPr id="448" name="テキスト ボックス 447"/>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0</xdr:rowOff>
    </xdr:from>
    <xdr:to>
      <xdr:col>65</xdr:col>
      <xdr:colOff>53975</xdr:colOff>
      <xdr:row>75</xdr:row>
      <xdr:rowOff>101600</xdr:rowOff>
    </xdr:to>
    <xdr:sp macro="" textlink="">
      <xdr:nvSpPr>
        <xdr:cNvPr id="449" name="楕円 448"/>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86377</xdr:rowOff>
    </xdr:from>
    <xdr:ext cx="762000" cy="259045"/>
    <xdr:sp macro="" textlink="">
      <xdr:nvSpPr>
        <xdr:cNvPr id="450" name="テキスト ボックス 449"/>
        <xdr:cNvSpPr txBox="1"/>
      </xdr:nvSpPr>
      <xdr:spPr>
        <a:xfrm>
          <a:off x="12623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5836</xdr:rowOff>
    </xdr:from>
    <xdr:to>
      <xdr:col>29</xdr:col>
      <xdr:colOff>127000</xdr:colOff>
      <xdr:row>15</xdr:row>
      <xdr:rowOff>18116</xdr:rowOff>
    </xdr:to>
    <xdr:cxnSp macro="">
      <xdr:nvCxnSpPr>
        <xdr:cNvPr id="52" name="直線コネクタ 51"/>
        <xdr:cNvCxnSpPr/>
      </xdr:nvCxnSpPr>
      <xdr:spPr bwMode="auto">
        <a:xfrm flipV="1">
          <a:off x="5003800" y="2625211"/>
          <a:ext cx="647700" cy="1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18116</xdr:rowOff>
    </xdr:from>
    <xdr:to>
      <xdr:col>26</xdr:col>
      <xdr:colOff>50800</xdr:colOff>
      <xdr:row>15</xdr:row>
      <xdr:rowOff>33203</xdr:rowOff>
    </xdr:to>
    <xdr:cxnSp macro="">
      <xdr:nvCxnSpPr>
        <xdr:cNvPr id="55" name="直線コネクタ 54"/>
        <xdr:cNvCxnSpPr/>
      </xdr:nvCxnSpPr>
      <xdr:spPr bwMode="auto">
        <a:xfrm flipV="1">
          <a:off x="4305300" y="2637491"/>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33203</xdr:rowOff>
    </xdr:from>
    <xdr:to>
      <xdr:col>22</xdr:col>
      <xdr:colOff>114300</xdr:colOff>
      <xdr:row>15</xdr:row>
      <xdr:rowOff>73910</xdr:rowOff>
    </xdr:to>
    <xdr:cxnSp macro="">
      <xdr:nvCxnSpPr>
        <xdr:cNvPr id="58" name="直線コネクタ 57"/>
        <xdr:cNvCxnSpPr/>
      </xdr:nvCxnSpPr>
      <xdr:spPr bwMode="auto">
        <a:xfrm flipV="1">
          <a:off x="3606800" y="2652578"/>
          <a:ext cx="698500" cy="40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73910</xdr:rowOff>
    </xdr:from>
    <xdr:to>
      <xdr:col>18</xdr:col>
      <xdr:colOff>177800</xdr:colOff>
      <xdr:row>15</xdr:row>
      <xdr:rowOff>89896</xdr:rowOff>
    </xdr:to>
    <xdr:cxnSp macro="">
      <xdr:nvCxnSpPr>
        <xdr:cNvPr id="61" name="直線コネクタ 60"/>
        <xdr:cNvCxnSpPr/>
      </xdr:nvCxnSpPr>
      <xdr:spPr bwMode="auto">
        <a:xfrm flipV="1">
          <a:off x="2908300" y="2693285"/>
          <a:ext cx="698500" cy="1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99234</xdr:rowOff>
    </xdr:from>
    <xdr:to>
      <xdr:col>15</xdr:col>
      <xdr:colOff>101600</xdr:colOff>
      <xdr:row>17</xdr:row>
      <xdr:rowOff>29384</xdr:rowOff>
    </xdr:to>
    <xdr:sp macro="" textlink="">
      <xdr:nvSpPr>
        <xdr:cNvPr id="64" name="フローチャート: 判断 63"/>
        <xdr:cNvSpPr/>
      </xdr:nvSpPr>
      <xdr:spPr bwMode="auto">
        <a:xfrm>
          <a:off x="2857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14161</xdr:rowOff>
    </xdr:from>
    <xdr:ext cx="762000" cy="259045"/>
    <xdr:sp macro="" textlink="">
      <xdr:nvSpPr>
        <xdr:cNvPr id="65" name="テキスト ボックス 64"/>
        <xdr:cNvSpPr txBox="1"/>
      </xdr:nvSpPr>
      <xdr:spPr>
        <a:xfrm>
          <a:off x="25273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126486</xdr:rowOff>
    </xdr:from>
    <xdr:to>
      <xdr:col>29</xdr:col>
      <xdr:colOff>177800</xdr:colOff>
      <xdr:row>15</xdr:row>
      <xdr:rowOff>56636</xdr:rowOff>
    </xdr:to>
    <xdr:sp macro="" textlink="">
      <xdr:nvSpPr>
        <xdr:cNvPr id="71" name="楕円 70"/>
        <xdr:cNvSpPr/>
      </xdr:nvSpPr>
      <xdr:spPr bwMode="auto">
        <a:xfrm>
          <a:off x="5600700" y="257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143013</xdr:rowOff>
    </xdr:from>
    <xdr:ext cx="762000" cy="259045"/>
    <xdr:sp macro="" textlink="">
      <xdr:nvSpPr>
        <xdr:cNvPr id="72" name="人口1人当たり決算額の推移該当値テキスト130"/>
        <xdr:cNvSpPr txBox="1"/>
      </xdr:nvSpPr>
      <xdr:spPr>
        <a:xfrm>
          <a:off x="5740400" y="241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138766</xdr:rowOff>
    </xdr:from>
    <xdr:to>
      <xdr:col>26</xdr:col>
      <xdr:colOff>101600</xdr:colOff>
      <xdr:row>15</xdr:row>
      <xdr:rowOff>68916</xdr:rowOff>
    </xdr:to>
    <xdr:sp macro="" textlink="">
      <xdr:nvSpPr>
        <xdr:cNvPr id="73" name="楕円 72"/>
        <xdr:cNvSpPr/>
      </xdr:nvSpPr>
      <xdr:spPr bwMode="auto">
        <a:xfrm>
          <a:off x="4953000" y="258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79093</xdr:rowOff>
    </xdr:from>
    <xdr:ext cx="736600" cy="259045"/>
    <xdr:sp macro="" textlink="">
      <xdr:nvSpPr>
        <xdr:cNvPr id="74" name="テキスト ボックス 73"/>
        <xdr:cNvSpPr txBox="1"/>
      </xdr:nvSpPr>
      <xdr:spPr>
        <a:xfrm>
          <a:off x="4622800" y="235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153853</xdr:rowOff>
    </xdr:from>
    <xdr:to>
      <xdr:col>22</xdr:col>
      <xdr:colOff>165100</xdr:colOff>
      <xdr:row>15</xdr:row>
      <xdr:rowOff>84003</xdr:rowOff>
    </xdr:to>
    <xdr:sp macro="" textlink="">
      <xdr:nvSpPr>
        <xdr:cNvPr id="75" name="楕円 74"/>
        <xdr:cNvSpPr/>
      </xdr:nvSpPr>
      <xdr:spPr bwMode="auto">
        <a:xfrm>
          <a:off x="4254500" y="2601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94180</xdr:rowOff>
    </xdr:from>
    <xdr:ext cx="762000" cy="259045"/>
    <xdr:sp macro="" textlink="">
      <xdr:nvSpPr>
        <xdr:cNvPr id="76" name="テキスト ボックス 75"/>
        <xdr:cNvSpPr txBox="1"/>
      </xdr:nvSpPr>
      <xdr:spPr>
        <a:xfrm>
          <a:off x="3924300" y="237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23110</xdr:rowOff>
    </xdr:from>
    <xdr:to>
      <xdr:col>19</xdr:col>
      <xdr:colOff>38100</xdr:colOff>
      <xdr:row>15</xdr:row>
      <xdr:rowOff>124710</xdr:rowOff>
    </xdr:to>
    <xdr:sp macro="" textlink="">
      <xdr:nvSpPr>
        <xdr:cNvPr id="77" name="楕円 76"/>
        <xdr:cNvSpPr/>
      </xdr:nvSpPr>
      <xdr:spPr bwMode="auto">
        <a:xfrm>
          <a:off x="3556000" y="264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134887</xdr:rowOff>
    </xdr:from>
    <xdr:ext cx="762000" cy="259045"/>
    <xdr:sp macro="" textlink="">
      <xdr:nvSpPr>
        <xdr:cNvPr id="78" name="テキスト ボックス 77"/>
        <xdr:cNvSpPr txBox="1"/>
      </xdr:nvSpPr>
      <xdr:spPr>
        <a:xfrm>
          <a:off x="3225800" y="241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39096</xdr:rowOff>
    </xdr:from>
    <xdr:to>
      <xdr:col>15</xdr:col>
      <xdr:colOff>101600</xdr:colOff>
      <xdr:row>15</xdr:row>
      <xdr:rowOff>140696</xdr:rowOff>
    </xdr:to>
    <xdr:sp macro="" textlink="">
      <xdr:nvSpPr>
        <xdr:cNvPr id="79" name="楕円 78"/>
        <xdr:cNvSpPr/>
      </xdr:nvSpPr>
      <xdr:spPr bwMode="auto">
        <a:xfrm>
          <a:off x="2857500" y="265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150873</xdr:rowOff>
    </xdr:from>
    <xdr:ext cx="762000" cy="259045"/>
    <xdr:sp macro="" textlink="">
      <xdr:nvSpPr>
        <xdr:cNvPr id="80" name="テキスト ボックス 79"/>
        <xdr:cNvSpPr txBox="1"/>
      </xdr:nvSpPr>
      <xdr:spPr>
        <a:xfrm>
          <a:off x="2527300" y="24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120077</xdr:rowOff>
    </xdr:from>
    <xdr:to>
      <xdr:col>29</xdr:col>
      <xdr:colOff>127000</xdr:colOff>
      <xdr:row>34</xdr:row>
      <xdr:rowOff>141565</xdr:rowOff>
    </xdr:to>
    <xdr:cxnSp macro="">
      <xdr:nvCxnSpPr>
        <xdr:cNvPr id="115" name="直線コネクタ 114"/>
        <xdr:cNvCxnSpPr/>
      </xdr:nvCxnSpPr>
      <xdr:spPr bwMode="auto">
        <a:xfrm>
          <a:off x="5003800" y="6387527"/>
          <a:ext cx="6477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99078</xdr:rowOff>
    </xdr:from>
    <xdr:to>
      <xdr:col>26</xdr:col>
      <xdr:colOff>50800</xdr:colOff>
      <xdr:row>34</xdr:row>
      <xdr:rowOff>120077</xdr:rowOff>
    </xdr:to>
    <xdr:cxnSp macro="">
      <xdr:nvCxnSpPr>
        <xdr:cNvPr id="118" name="直線コネクタ 117"/>
        <xdr:cNvCxnSpPr/>
      </xdr:nvCxnSpPr>
      <xdr:spPr bwMode="auto">
        <a:xfrm>
          <a:off x="4305300" y="6366528"/>
          <a:ext cx="698500" cy="2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10447</xdr:rowOff>
    </xdr:from>
    <xdr:to>
      <xdr:col>22</xdr:col>
      <xdr:colOff>114300</xdr:colOff>
      <xdr:row>34</xdr:row>
      <xdr:rowOff>99078</xdr:rowOff>
    </xdr:to>
    <xdr:cxnSp macro="">
      <xdr:nvCxnSpPr>
        <xdr:cNvPr id="121" name="直線コネクタ 120"/>
        <xdr:cNvCxnSpPr/>
      </xdr:nvCxnSpPr>
      <xdr:spPr bwMode="auto">
        <a:xfrm>
          <a:off x="3606800" y="6277897"/>
          <a:ext cx="698500" cy="8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10447</xdr:rowOff>
    </xdr:from>
    <xdr:to>
      <xdr:col>18</xdr:col>
      <xdr:colOff>177800</xdr:colOff>
      <xdr:row>34</xdr:row>
      <xdr:rowOff>25142</xdr:rowOff>
    </xdr:to>
    <xdr:cxnSp macro="">
      <xdr:nvCxnSpPr>
        <xdr:cNvPr id="124" name="直線コネクタ 123"/>
        <xdr:cNvCxnSpPr/>
      </xdr:nvCxnSpPr>
      <xdr:spPr bwMode="auto">
        <a:xfrm flipV="1">
          <a:off x="2908300" y="6277897"/>
          <a:ext cx="698500" cy="1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32341</xdr:rowOff>
    </xdr:from>
    <xdr:to>
      <xdr:col>15</xdr:col>
      <xdr:colOff>101600</xdr:colOff>
      <xdr:row>35</xdr:row>
      <xdr:rowOff>133941</xdr:rowOff>
    </xdr:to>
    <xdr:sp macro="" textlink="">
      <xdr:nvSpPr>
        <xdr:cNvPr id="127" name="フローチャート: 判断 126"/>
        <xdr:cNvSpPr/>
      </xdr:nvSpPr>
      <xdr:spPr bwMode="auto">
        <a:xfrm>
          <a:off x="28575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118718</xdr:rowOff>
    </xdr:from>
    <xdr:ext cx="762000" cy="259045"/>
    <xdr:sp macro="" textlink="">
      <xdr:nvSpPr>
        <xdr:cNvPr id="128" name="テキスト ボックス 127"/>
        <xdr:cNvSpPr txBox="1"/>
      </xdr:nvSpPr>
      <xdr:spPr>
        <a:xfrm>
          <a:off x="2527300" y="672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90765</xdr:rowOff>
    </xdr:from>
    <xdr:to>
      <xdr:col>29</xdr:col>
      <xdr:colOff>177800</xdr:colOff>
      <xdr:row>34</xdr:row>
      <xdr:rowOff>192365</xdr:rowOff>
    </xdr:to>
    <xdr:sp macro="" textlink="">
      <xdr:nvSpPr>
        <xdr:cNvPr id="134" name="楕円 133"/>
        <xdr:cNvSpPr/>
      </xdr:nvSpPr>
      <xdr:spPr bwMode="auto">
        <a:xfrm>
          <a:off x="5600700" y="635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278742</xdr:rowOff>
    </xdr:from>
    <xdr:ext cx="762000" cy="259045"/>
    <xdr:sp macro="" textlink="">
      <xdr:nvSpPr>
        <xdr:cNvPr id="135" name="人口1人当たり決算額の推移該当値テキスト445"/>
        <xdr:cNvSpPr txBox="1"/>
      </xdr:nvSpPr>
      <xdr:spPr>
        <a:xfrm>
          <a:off x="5740400" y="62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69277</xdr:rowOff>
    </xdr:from>
    <xdr:to>
      <xdr:col>26</xdr:col>
      <xdr:colOff>101600</xdr:colOff>
      <xdr:row>34</xdr:row>
      <xdr:rowOff>170877</xdr:rowOff>
    </xdr:to>
    <xdr:sp macro="" textlink="">
      <xdr:nvSpPr>
        <xdr:cNvPr id="136" name="楕円 135"/>
        <xdr:cNvSpPr/>
      </xdr:nvSpPr>
      <xdr:spPr bwMode="auto">
        <a:xfrm>
          <a:off x="4953000" y="6336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181054</xdr:rowOff>
    </xdr:from>
    <xdr:ext cx="736600" cy="259045"/>
    <xdr:sp macro="" textlink="">
      <xdr:nvSpPr>
        <xdr:cNvPr id="137" name="テキスト ボックス 136"/>
        <xdr:cNvSpPr txBox="1"/>
      </xdr:nvSpPr>
      <xdr:spPr>
        <a:xfrm>
          <a:off x="4622800" y="6105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48278</xdr:rowOff>
    </xdr:from>
    <xdr:to>
      <xdr:col>22</xdr:col>
      <xdr:colOff>165100</xdr:colOff>
      <xdr:row>34</xdr:row>
      <xdr:rowOff>149878</xdr:rowOff>
    </xdr:to>
    <xdr:sp macro="" textlink="">
      <xdr:nvSpPr>
        <xdr:cNvPr id="138" name="楕円 137"/>
        <xdr:cNvSpPr/>
      </xdr:nvSpPr>
      <xdr:spPr bwMode="auto">
        <a:xfrm>
          <a:off x="4254500" y="631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160055</xdr:rowOff>
    </xdr:from>
    <xdr:ext cx="762000" cy="259045"/>
    <xdr:sp macro="" textlink="">
      <xdr:nvSpPr>
        <xdr:cNvPr id="139" name="テキスト ボックス 138"/>
        <xdr:cNvSpPr txBox="1"/>
      </xdr:nvSpPr>
      <xdr:spPr>
        <a:xfrm>
          <a:off x="3924300" y="608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302547</xdr:rowOff>
    </xdr:from>
    <xdr:to>
      <xdr:col>19</xdr:col>
      <xdr:colOff>38100</xdr:colOff>
      <xdr:row>34</xdr:row>
      <xdr:rowOff>61247</xdr:rowOff>
    </xdr:to>
    <xdr:sp macro="" textlink="">
      <xdr:nvSpPr>
        <xdr:cNvPr id="140" name="楕円 139"/>
        <xdr:cNvSpPr/>
      </xdr:nvSpPr>
      <xdr:spPr bwMode="auto">
        <a:xfrm>
          <a:off x="3556000" y="622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71424</xdr:rowOff>
    </xdr:from>
    <xdr:ext cx="762000" cy="259045"/>
    <xdr:sp macro="" textlink="">
      <xdr:nvSpPr>
        <xdr:cNvPr id="141" name="テキスト ボックス 140"/>
        <xdr:cNvSpPr txBox="1"/>
      </xdr:nvSpPr>
      <xdr:spPr>
        <a:xfrm>
          <a:off x="3225800" y="59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317242</xdr:rowOff>
    </xdr:from>
    <xdr:to>
      <xdr:col>15</xdr:col>
      <xdr:colOff>101600</xdr:colOff>
      <xdr:row>34</xdr:row>
      <xdr:rowOff>75942</xdr:rowOff>
    </xdr:to>
    <xdr:sp macro="" textlink="">
      <xdr:nvSpPr>
        <xdr:cNvPr id="142" name="楕円 141"/>
        <xdr:cNvSpPr/>
      </xdr:nvSpPr>
      <xdr:spPr bwMode="auto">
        <a:xfrm>
          <a:off x="2857500" y="624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86119</xdr:rowOff>
    </xdr:from>
    <xdr:ext cx="762000" cy="259045"/>
    <xdr:sp macro="" textlink="">
      <xdr:nvSpPr>
        <xdr:cNvPr id="143" name="テキスト ボックス 142"/>
        <xdr:cNvSpPr txBox="1"/>
      </xdr:nvSpPr>
      <xdr:spPr>
        <a:xfrm>
          <a:off x="2527300" y="601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91,230
85,510
558.23
45,925,111
45,065,084
530,286
27,132,947
54,759,892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53563</xdr:rowOff>
    </xdr:from>
    <xdr:to>
      <xdr:col>24</xdr:col>
      <xdr:colOff>63500</xdr:colOff>
      <xdr:row>31</xdr:row>
      <xdr:rowOff>102804</xdr:rowOff>
    </xdr:to>
    <xdr:cxnSp macro="">
      <xdr:nvCxnSpPr>
        <xdr:cNvPr id="59" name="直線コネクタ 58"/>
        <xdr:cNvCxnSpPr/>
      </xdr:nvCxnSpPr>
      <xdr:spPr>
        <a:xfrm flipV="1">
          <a:off x="3797300" y="5368513"/>
          <a:ext cx="838200" cy="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97089</xdr:rowOff>
    </xdr:from>
    <xdr:to>
      <xdr:col>19</xdr:col>
      <xdr:colOff>177800</xdr:colOff>
      <xdr:row>31</xdr:row>
      <xdr:rowOff>102804</xdr:rowOff>
    </xdr:to>
    <xdr:cxnSp macro="">
      <xdr:nvCxnSpPr>
        <xdr:cNvPr id="62" name="直線コネクタ 61"/>
        <xdr:cNvCxnSpPr/>
      </xdr:nvCxnSpPr>
      <xdr:spPr>
        <a:xfrm>
          <a:off x="2908300" y="541203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97089</xdr:rowOff>
    </xdr:from>
    <xdr:to>
      <xdr:col>15</xdr:col>
      <xdr:colOff>50800</xdr:colOff>
      <xdr:row>32</xdr:row>
      <xdr:rowOff>20531</xdr:rowOff>
    </xdr:to>
    <xdr:cxnSp macro="">
      <xdr:nvCxnSpPr>
        <xdr:cNvPr id="65" name="直線コネクタ 64"/>
        <xdr:cNvCxnSpPr/>
      </xdr:nvCxnSpPr>
      <xdr:spPr>
        <a:xfrm flipV="1">
          <a:off x="2019300" y="5412039"/>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150696</xdr:rowOff>
    </xdr:from>
    <xdr:to>
      <xdr:col>10</xdr:col>
      <xdr:colOff>114300</xdr:colOff>
      <xdr:row>32</xdr:row>
      <xdr:rowOff>20531</xdr:rowOff>
    </xdr:to>
    <xdr:cxnSp macro="">
      <xdr:nvCxnSpPr>
        <xdr:cNvPr id="68" name="直線コネクタ 67"/>
        <xdr:cNvCxnSpPr/>
      </xdr:nvCxnSpPr>
      <xdr:spPr>
        <a:xfrm>
          <a:off x="1130300" y="5465646"/>
          <a:ext cx="8890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113955</xdr:rowOff>
    </xdr:from>
    <xdr:to>
      <xdr:col>6</xdr:col>
      <xdr:colOff>38100</xdr:colOff>
      <xdr:row>35</xdr:row>
      <xdr:rowOff>44105</xdr:rowOff>
    </xdr:to>
    <xdr:sp macro="" textlink="">
      <xdr:nvSpPr>
        <xdr:cNvPr id="71" name="フローチャート: 判断 70"/>
        <xdr:cNvSpPr/>
      </xdr:nvSpPr>
      <xdr:spPr>
        <a:xfrm>
          <a:off x="1079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35232</xdr:rowOff>
    </xdr:from>
    <xdr:ext cx="534377" cy="259045"/>
    <xdr:sp macro="" textlink="">
      <xdr:nvSpPr>
        <xdr:cNvPr id="72" name="テキスト ボックス 71"/>
        <xdr:cNvSpPr txBox="1"/>
      </xdr:nvSpPr>
      <xdr:spPr>
        <a:xfrm>
          <a:off x="863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2763</xdr:rowOff>
    </xdr:from>
    <xdr:to>
      <xdr:col>24</xdr:col>
      <xdr:colOff>114300</xdr:colOff>
      <xdr:row>31</xdr:row>
      <xdr:rowOff>104363</xdr:rowOff>
    </xdr:to>
    <xdr:sp macro="" textlink="">
      <xdr:nvSpPr>
        <xdr:cNvPr id="78" name="楕円 77"/>
        <xdr:cNvSpPr/>
      </xdr:nvSpPr>
      <xdr:spPr>
        <a:xfrm>
          <a:off x="4584700" y="53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25640</xdr:rowOff>
    </xdr:from>
    <xdr:ext cx="534377" cy="259045"/>
    <xdr:sp macro="" textlink="">
      <xdr:nvSpPr>
        <xdr:cNvPr id="79" name="人件費該当値テキスト"/>
        <xdr:cNvSpPr txBox="1"/>
      </xdr:nvSpPr>
      <xdr:spPr>
        <a:xfrm>
          <a:off x="4686300" y="51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52004</xdr:rowOff>
    </xdr:from>
    <xdr:to>
      <xdr:col>20</xdr:col>
      <xdr:colOff>38100</xdr:colOff>
      <xdr:row>31</xdr:row>
      <xdr:rowOff>153604</xdr:rowOff>
    </xdr:to>
    <xdr:sp macro="" textlink="">
      <xdr:nvSpPr>
        <xdr:cNvPr id="80" name="楕円 79"/>
        <xdr:cNvSpPr/>
      </xdr:nvSpPr>
      <xdr:spPr>
        <a:xfrm>
          <a:off x="3746500" y="53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170131</xdr:rowOff>
    </xdr:from>
    <xdr:ext cx="534377" cy="259045"/>
    <xdr:sp macro="" textlink="">
      <xdr:nvSpPr>
        <xdr:cNvPr id="81" name="テキスト ボックス 80"/>
        <xdr:cNvSpPr txBox="1"/>
      </xdr:nvSpPr>
      <xdr:spPr>
        <a:xfrm>
          <a:off x="3530111" y="51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46289</xdr:rowOff>
    </xdr:from>
    <xdr:to>
      <xdr:col>15</xdr:col>
      <xdr:colOff>101600</xdr:colOff>
      <xdr:row>31</xdr:row>
      <xdr:rowOff>147889</xdr:rowOff>
    </xdr:to>
    <xdr:sp macro="" textlink="">
      <xdr:nvSpPr>
        <xdr:cNvPr id="82" name="楕円 81"/>
        <xdr:cNvSpPr/>
      </xdr:nvSpPr>
      <xdr:spPr>
        <a:xfrm>
          <a:off x="2857500" y="53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164416</xdr:rowOff>
    </xdr:from>
    <xdr:ext cx="534377" cy="259045"/>
    <xdr:sp macro="" textlink="">
      <xdr:nvSpPr>
        <xdr:cNvPr id="83" name="テキスト ボックス 82"/>
        <xdr:cNvSpPr txBox="1"/>
      </xdr:nvSpPr>
      <xdr:spPr>
        <a:xfrm>
          <a:off x="2641111" y="51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141181</xdr:rowOff>
    </xdr:from>
    <xdr:to>
      <xdr:col>10</xdr:col>
      <xdr:colOff>165100</xdr:colOff>
      <xdr:row>32</xdr:row>
      <xdr:rowOff>71331</xdr:rowOff>
    </xdr:to>
    <xdr:sp macro="" textlink="">
      <xdr:nvSpPr>
        <xdr:cNvPr id="84" name="楕円 83"/>
        <xdr:cNvSpPr/>
      </xdr:nvSpPr>
      <xdr:spPr>
        <a:xfrm>
          <a:off x="1968500" y="54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87858</xdr:rowOff>
    </xdr:from>
    <xdr:ext cx="534377" cy="259045"/>
    <xdr:sp macro="" textlink="">
      <xdr:nvSpPr>
        <xdr:cNvPr id="85" name="テキスト ボックス 84"/>
        <xdr:cNvSpPr txBox="1"/>
      </xdr:nvSpPr>
      <xdr:spPr>
        <a:xfrm>
          <a:off x="1752111" y="52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99896</xdr:rowOff>
    </xdr:from>
    <xdr:to>
      <xdr:col>6</xdr:col>
      <xdr:colOff>38100</xdr:colOff>
      <xdr:row>32</xdr:row>
      <xdr:rowOff>30046</xdr:rowOff>
    </xdr:to>
    <xdr:sp macro="" textlink="">
      <xdr:nvSpPr>
        <xdr:cNvPr id="86" name="楕円 85"/>
        <xdr:cNvSpPr/>
      </xdr:nvSpPr>
      <xdr:spPr>
        <a:xfrm>
          <a:off x="1079500" y="54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46573</xdr:rowOff>
    </xdr:from>
    <xdr:ext cx="534377" cy="259045"/>
    <xdr:sp macro="" textlink="">
      <xdr:nvSpPr>
        <xdr:cNvPr id="87" name="テキスト ボックス 86"/>
        <xdr:cNvSpPr txBox="1"/>
      </xdr:nvSpPr>
      <xdr:spPr>
        <a:xfrm>
          <a:off x="863111" y="51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133104</xdr:rowOff>
    </xdr:from>
    <xdr:to>
      <xdr:col>24</xdr:col>
      <xdr:colOff>63500</xdr:colOff>
      <xdr:row>56</xdr:row>
      <xdr:rowOff>162288</xdr:rowOff>
    </xdr:to>
    <xdr:cxnSp macro="">
      <xdr:nvCxnSpPr>
        <xdr:cNvPr id="119" name="直線コネクタ 118"/>
        <xdr:cNvCxnSpPr/>
      </xdr:nvCxnSpPr>
      <xdr:spPr>
        <a:xfrm flipV="1">
          <a:off x="3797300" y="9734304"/>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162288</xdr:rowOff>
    </xdr:from>
    <xdr:to>
      <xdr:col>19</xdr:col>
      <xdr:colOff>177800</xdr:colOff>
      <xdr:row>57</xdr:row>
      <xdr:rowOff>12512</xdr:rowOff>
    </xdr:to>
    <xdr:cxnSp macro="">
      <xdr:nvCxnSpPr>
        <xdr:cNvPr id="122" name="直線コネクタ 121"/>
        <xdr:cNvCxnSpPr/>
      </xdr:nvCxnSpPr>
      <xdr:spPr>
        <a:xfrm flipV="1">
          <a:off x="2908300" y="9763488"/>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12512</xdr:rowOff>
    </xdr:from>
    <xdr:to>
      <xdr:col>15</xdr:col>
      <xdr:colOff>50800</xdr:colOff>
      <xdr:row>57</xdr:row>
      <xdr:rowOff>41163</xdr:rowOff>
    </xdr:to>
    <xdr:cxnSp macro="">
      <xdr:nvCxnSpPr>
        <xdr:cNvPr id="125" name="直線コネクタ 124"/>
        <xdr:cNvCxnSpPr/>
      </xdr:nvCxnSpPr>
      <xdr:spPr>
        <a:xfrm flipV="1">
          <a:off x="2019300" y="9785162"/>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41163</xdr:rowOff>
    </xdr:from>
    <xdr:to>
      <xdr:col>10</xdr:col>
      <xdr:colOff>114300</xdr:colOff>
      <xdr:row>57</xdr:row>
      <xdr:rowOff>45495</xdr:rowOff>
    </xdr:to>
    <xdr:cxnSp macro="">
      <xdr:nvCxnSpPr>
        <xdr:cNvPr id="128" name="直線コネクタ 127"/>
        <xdr:cNvCxnSpPr/>
      </xdr:nvCxnSpPr>
      <xdr:spPr>
        <a:xfrm flipV="1">
          <a:off x="1130300" y="9813813"/>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167451</xdr:rowOff>
    </xdr:from>
    <xdr:to>
      <xdr:col>6</xdr:col>
      <xdr:colOff>38100</xdr:colOff>
      <xdr:row>56</xdr:row>
      <xdr:rowOff>97601</xdr:rowOff>
    </xdr:to>
    <xdr:sp macro="" textlink="">
      <xdr:nvSpPr>
        <xdr:cNvPr id="131" name="フローチャート: 判断 130"/>
        <xdr:cNvSpPr/>
      </xdr:nvSpPr>
      <xdr:spPr>
        <a:xfrm>
          <a:off x="1079500" y="959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114128</xdr:rowOff>
    </xdr:from>
    <xdr:ext cx="534377" cy="259045"/>
    <xdr:sp macro="" textlink="">
      <xdr:nvSpPr>
        <xdr:cNvPr id="132" name="テキスト ボックス 131"/>
        <xdr:cNvSpPr txBox="1"/>
      </xdr:nvSpPr>
      <xdr:spPr>
        <a:xfrm>
          <a:off x="863111" y="937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82304</xdr:rowOff>
    </xdr:from>
    <xdr:to>
      <xdr:col>24</xdr:col>
      <xdr:colOff>114300</xdr:colOff>
      <xdr:row>57</xdr:row>
      <xdr:rowOff>12454</xdr:rowOff>
    </xdr:to>
    <xdr:sp macro="" textlink="">
      <xdr:nvSpPr>
        <xdr:cNvPr id="138" name="楕円 137"/>
        <xdr:cNvSpPr/>
      </xdr:nvSpPr>
      <xdr:spPr>
        <a:xfrm>
          <a:off x="4584700" y="9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105181</xdr:rowOff>
    </xdr:from>
    <xdr:ext cx="534377" cy="259045"/>
    <xdr:sp macro="" textlink="">
      <xdr:nvSpPr>
        <xdr:cNvPr id="139" name="物件費該当値テキスト"/>
        <xdr:cNvSpPr txBox="1"/>
      </xdr:nvSpPr>
      <xdr:spPr>
        <a:xfrm>
          <a:off x="4686300" y="953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111488</xdr:rowOff>
    </xdr:from>
    <xdr:to>
      <xdr:col>20</xdr:col>
      <xdr:colOff>38100</xdr:colOff>
      <xdr:row>57</xdr:row>
      <xdr:rowOff>41638</xdr:rowOff>
    </xdr:to>
    <xdr:sp macro="" textlink="">
      <xdr:nvSpPr>
        <xdr:cNvPr id="140" name="楕円 139"/>
        <xdr:cNvSpPr/>
      </xdr:nvSpPr>
      <xdr:spPr>
        <a:xfrm>
          <a:off x="3746500" y="97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58165</xdr:rowOff>
    </xdr:from>
    <xdr:ext cx="534377" cy="259045"/>
    <xdr:sp macro="" textlink="">
      <xdr:nvSpPr>
        <xdr:cNvPr id="141" name="テキスト ボックス 140"/>
        <xdr:cNvSpPr txBox="1"/>
      </xdr:nvSpPr>
      <xdr:spPr>
        <a:xfrm>
          <a:off x="3530111" y="94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133162</xdr:rowOff>
    </xdr:from>
    <xdr:to>
      <xdr:col>15</xdr:col>
      <xdr:colOff>101600</xdr:colOff>
      <xdr:row>57</xdr:row>
      <xdr:rowOff>63312</xdr:rowOff>
    </xdr:to>
    <xdr:sp macro="" textlink="">
      <xdr:nvSpPr>
        <xdr:cNvPr id="142" name="楕円 141"/>
        <xdr:cNvSpPr/>
      </xdr:nvSpPr>
      <xdr:spPr>
        <a:xfrm>
          <a:off x="2857500" y="97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79839</xdr:rowOff>
    </xdr:from>
    <xdr:ext cx="534377" cy="259045"/>
    <xdr:sp macro="" textlink="">
      <xdr:nvSpPr>
        <xdr:cNvPr id="143" name="テキスト ボックス 142"/>
        <xdr:cNvSpPr txBox="1"/>
      </xdr:nvSpPr>
      <xdr:spPr>
        <a:xfrm>
          <a:off x="2641111" y="950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161813</xdr:rowOff>
    </xdr:from>
    <xdr:to>
      <xdr:col>10</xdr:col>
      <xdr:colOff>165100</xdr:colOff>
      <xdr:row>57</xdr:row>
      <xdr:rowOff>91963</xdr:rowOff>
    </xdr:to>
    <xdr:sp macro="" textlink="">
      <xdr:nvSpPr>
        <xdr:cNvPr id="144" name="楕円 143"/>
        <xdr:cNvSpPr/>
      </xdr:nvSpPr>
      <xdr:spPr>
        <a:xfrm>
          <a:off x="1968500" y="976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83090</xdr:rowOff>
    </xdr:from>
    <xdr:ext cx="534377" cy="259045"/>
    <xdr:sp macro="" textlink="">
      <xdr:nvSpPr>
        <xdr:cNvPr id="145" name="テキスト ボックス 144"/>
        <xdr:cNvSpPr txBox="1"/>
      </xdr:nvSpPr>
      <xdr:spPr>
        <a:xfrm>
          <a:off x="1752111" y="985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166145</xdr:rowOff>
    </xdr:from>
    <xdr:to>
      <xdr:col>6</xdr:col>
      <xdr:colOff>38100</xdr:colOff>
      <xdr:row>57</xdr:row>
      <xdr:rowOff>96295</xdr:rowOff>
    </xdr:to>
    <xdr:sp macro="" textlink="">
      <xdr:nvSpPr>
        <xdr:cNvPr id="146" name="楕円 145"/>
        <xdr:cNvSpPr/>
      </xdr:nvSpPr>
      <xdr:spPr>
        <a:xfrm>
          <a:off x="1079500" y="97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87422</xdr:rowOff>
    </xdr:from>
    <xdr:ext cx="534377" cy="259045"/>
    <xdr:sp macro="" textlink="">
      <xdr:nvSpPr>
        <xdr:cNvPr id="147" name="テキスト ボックス 146"/>
        <xdr:cNvSpPr txBox="1"/>
      </xdr:nvSpPr>
      <xdr:spPr>
        <a:xfrm>
          <a:off x="863111" y="986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126964</xdr:rowOff>
    </xdr:from>
    <xdr:to>
      <xdr:col>24</xdr:col>
      <xdr:colOff>63500</xdr:colOff>
      <xdr:row>77</xdr:row>
      <xdr:rowOff>50873</xdr:rowOff>
    </xdr:to>
    <xdr:cxnSp macro="">
      <xdr:nvCxnSpPr>
        <xdr:cNvPr id="178" name="直線コネクタ 177"/>
        <xdr:cNvCxnSpPr/>
      </xdr:nvCxnSpPr>
      <xdr:spPr>
        <a:xfrm>
          <a:off x="3797300" y="13157164"/>
          <a:ext cx="8382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126964</xdr:rowOff>
    </xdr:from>
    <xdr:to>
      <xdr:col>19</xdr:col>
      <xdr:colOff>177800</xdr:colOff>
      <xdr:row>76</xdr:row>
      <xdr:rowOff>128488</xdr:rowOff>
    </xdr:to>
    <xdr:cxnSp macro="">
      <xdr:nvCxnSpPr>
        <xdr:cNvPr id="181" name="直線コネクタ 180"/>
        <xdr:cNvCxnSpPr/>
      </xdr:nvCxnSpPr>
      <xdr:spPr>
        <a:xfrm flipV="1">
          <a:off x="2908300" y="131571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111071</xdr:rowOff>
    </xdr:from>
    <xdr:to>
      <xdr:col>15</xdr:col>
      <xdr:colOff>50800</xdr:colOff>
      <xdr:row>76</xdr:row>
      <xdr:rowOff>128488</xdr:rowOff>
    </xdr:to>
    <xdr:cxnSp macro="">
      <xdr:nvCxnSpPr>
        <xdr:cNvPr id="184" name="直線コネクタ 183"/>
        <xdr:cNvCxnSpPr/>
      </xdr:nvCxnSpPr>
      <xdr:spPr>
        <a:xfrm>
          <a:off x="2019300" y="13141271"/>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108567</xdr:rowOff>
    </xdr:from>
    <xdr:to>
      <xdr:col>10</xdr:col>
      <xdr:colOff>114300</xdr:colOff>
      <xdr:row>76</xdr:row>
      <xdr:rowOff>111071</xdr:rowOff>
    </xdr:to>
    <xdr:cxnSp macro="">
      <xdr:nvCxnSpPr>
        <xdr:cNvPr id="187" name="直線コネクタ 186"/>
        <xdr:cNvCxnSpPr/>
      </xdr:nvCxnSpPr>
      <xdr:spPr>
        <a:xfrm>
          <a:off x="1130300" y="13138767"/>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127762</xdr:rowOff>
    </xdr:from>
    <xdr:to>
      <xdr:col>6</xdr:col>
      <xdr:colOff>38100</xdr:colOff>
      <xdr:row>76</xdr:row>
      <xdr:rowOff>57913</xdr:rowOff>
    </xdr:to>
    <xdr:sp macro="" textlink="">
      <xdr:nvSpPr>
        <xdr:cNvPr id="190" name="フローチャート: 判断 189"/>
        <xdr:cNvSpPr/>
      </xdr:nvSpPr>
      <xdr:spPr>
        <a:xfrm>
          <a:off x="1079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74439</xdr:rowOff>
    </xdr:from>
    <xdr:ext cx="469744" cy="259045"/>
    <xdr:sp macro="" textlink="">
      <xdr:nvSpPr>
        <xdr:cNvPr id="191" name="テキスト ボックス 190"/>
        <xdr:cNvSpPr txBox="1"/>
      </xdr:nvSpPr>
      <xdr:spPr>
        <a:xfrm>
          <a:off x="895428" y="127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xdr:rowOff>
    </xdr:from>
    <xdr:to>
      <xdr:col>24</xdr:col>
      <xdr:colOff>114300</xdr:colOff>
      <xdr:row>77</xdr:row>
      <xdr:rowOff>101673</xdr:rowOff>
    </xdr:to>
    <xdr:sp macro="" textlink="">
      <xdr:nvSpPr>
        <xdr:cNvPr id="197" name="楕円 196"/>
        <xdr:cNvSpPr/>
      </xdr:nvSpPr>
      <xdr:spPr>
        <a:xfrm>
          <a:off x="4584700" y="132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149950</xdr:rowOff>
    </xdr:from>
    <xdr:ext cx="469744" cy="259045"/>
    <xdr:sp macro="" textlink="">
      <xdr:nvSpPr>
        <xdr:cNvPr id="198" name="維持補修費該当値テキスト"/>
        <xdr:cNvSpPr txBox="1"/>
      </xdr:nvSpPr>
      <xdr:spPr>
        <a:xfrm>
          <a:off x="4686300" y="131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76164</xdr:rowOff>
    </xdr:from>
    <xdr:to>
      <xdr:col>20</xdr:col>
      <xdr:colOff>38100</xdr:colOff>
      <xdr:row>77</xdr:row>
      <xdr:rowOff>6314</xdr:rowOff>
    </xdr:to>
    <xdr:sp macro="" textlink="">
      <xdr:nvSpPr>
        <xdr:cNvPr id="199" name="楕円 198"/>
        <xdr:cNvSpPr/>
      </xdr:nvSpPr>
      <xdr:spPr>
        <a:xfrm>
          <a:off x="3746500" y="131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22841</xdr:rowOff>
    </xdr:from>
    <xdr:ext cx="469744" cy="259045"/>
    <xdr:sp macro="" textlink="">
      <xdr:nvSpPr>
        <xdr:cNvPr id="200" name="テキスト ボックス 199"/>
        <xdr:cNvSpPr txBox="1"/>
      </xdr:nvSpPr>
      <xdr:spPr>
        <a:xfrm>
          <a:off x="3562428" y="1288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77688</xdr:rowOff>
    </xdr:from>
    <xdr:to>
      <xdr:col>15</xdr:col>
      <xdr:colOff>101600</xdr:colOff>
      <xdr:row>77</xdr:row>
      <xdr:rowOff>7838</xdr:rowOff>
    </xdr:to>
    <xdr:sp macro="" textlink="">
      <xdr:nvSpPr>
        <xdr:cNvPr id="201" name="楕円 200"/>
        <xdr:cNvSpPr/>
      </xdr:nvSpPr>
      <xdr:spPr>
        <a:xfrm>
          <a:off x="2857500" y="131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170415</xdr:rowOff>
    </xdr:from>
    <xdr:ext cx="469744" cy="259045"/>
    <xdr:sp macro="" textlink="">
      <xdr:nvSpPr>
        <xdr:cNvPr id="202" name="テキスト ボックス 201"/>
        <xdr:cNvSpPr txBox="1"/>
      </xdr:nvSpPr>
      <xdr:spPr>
        <a:xfrm>
          <a:off x="2673428" y="132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60271</xdr:rowOff>
    </xdr:from>
    <xdr:to>
      <xdr:col>10</xdr:col>
      <xdr:colOff>165100</xdr:colOff>
      <xdr:row>76</xdr:row>
      <xdr:rowOff>161871</xdr:rowOff>
    </xdr:to>
    <xdr:sp macro="" textlink="">
      <xdr:nvSpPr>
        <xdr:cNvPr id="203" name="楕円 202"/>
        <xdr:cNvSpPr/>
      </xdr:nvSpPr>
      <xdr:spPr>
        <a:xfrm>
          <a:off x="1968500" y="130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6948</xdr:rowOff>
    </xdr:from>
    <xdr:ext cx="469744" cy="259045"/>
    <xdr:sp macro="" textlink="">
      <xdr:nvSpPr>
        <xdr:cNvPr id="204" name="テキスト ボックス 203"/>
        <xdr:cNvSpPr txBox="1"/>
      </xdr:nvSpPr>
      <xdr:spPr>
        <a:xfrm>
          <a:off x="1784428" y="1286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57767</xdr:rowOff>
    </xdr:from>
    <xdr:to>
      <xdr:col>6</xdr:col>
      <xdr:colOff>38100</xdr:colOff>
      <xdr:row>76</xdr:row>
      <xdr:rowOff>159367</xdr:rowOff>
    </xdr:to>
    <xdr:sp macro="" textlink="">
      <xdr:nvSpPr>
        <xdr:cNvPr id="205" name="楕円 204"/>
        <xdr:cNvSpPr/>
      </xdr:nvSpPr>
      <xdr:spPr>
        <a:xfrm>
          <a:off x="1079500" y="130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150494</xdr:rowOff>
    </xdr:from>
    <xdr:ext cx="469744" cy="259045"/>
    <xdr:sp macro="" textlink="">
      <xdr:nvSpPr>
        <xdr:cNvPr id="206" name="テキスト ボックス 205"/>
        <xdr:cNvSpPr txBox="1"/>
      </xdr:nvSpPr>
      <xdr:spPr>
        <a:xfrm>
          <a:off x="895428" y="1318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103124</xdr:rowOff>
    </xdr:from>
    <xdr:to>
      <xdr:col>24</xdr:col>
      <xdr:colOff>63500</xdr:colOff>
      <xdr:row>97</xdr:row>
      <xdr:rowOff>124816</xdr:rowOff>
    </xdr:to>
    <xdr:cxnSp macro="">
      <xdr:nvCxnSpPr>
        <xdr:cNvPr id="236" name="直線コネクタ 235"/>
        <xdr:cNvCxnSpPr/>
      </xdr:nvCxnSpPr>
      <xdr:spPr>
        <a:xfrm flipV="1">
          <a:off x="3797300" y="16733774"/>
          <a:ext cx="8382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84023</xdr:rowOff>
    </xdr:from>
    <xdr:to>
      <xdr:col>19</xdr:col>
      <xdr:colOff>177800</xdr:colOff>
      <xdr:row>97</xdr:row>
      <xdr:rowOff>124816</xdr:rowOff>
    </xdr:to>
    <xdr:cxnSp macro="">
      <xdr:nvCxnSpPr>
        <xdr:cNvPr id="239" name="直線コネクタ 238"/>
        <xdr:cNvCxnSpPr/>
      </xdr:nvCxnSpPr>
      <xdr:spPr>
        <a:xfrm>
          <a:off x="2908300" y="16714673"/>
          <a:ext cx="889000" cy="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84023</xdr:rowOff>
    </xdr:from>
    <xdr:to>
      <xdr:col>15</xdr:col>
      <xdr:colOff>50800</xdr:colOff>
      <xdr:row>97</xdr:row>
      <xdr:rowOff>89560</xdr:rowOff>
    </xdr:to>
    <xdr:cxnSp macro="">
      <xdr:nvCxnSpPr>
        <xdr:cNvPr id="242" name="直線コネクタ 241"/>
        <xdr:cNvCxnSpPr/>
      </xdr:nvCxnSpPr>
      <xdr:spPr>
        <a:xfrm flipV="1">
          <a:off x="2019300" y="16714673"/>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89560</xdr:rowOff>
    </xdr:from>
    <xdr:to>
      <xdr:col>10</xdr:col>
      <xdr:colOff>114300</xdr:colOff>
      <xdr:row>97</xdr:row>
      <xdr:rowOff>137858</xdr:rowOff>
    </xdr:to>
    <xdr:cxnSp macro="">
      <xdr:nvCxnSpPr>
        <xdr:cNvPr id="245" name="直線コネクタ 244"/>
        <xdr:cNvCxnSpPr/>
      </xdr:nvCxnSpPr>
      <xdr:spPr>
        <a:xfrm flipV="1">
          <a:off x="1130300" y="16720210"/>
          <a:ext cx="889000" cy="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15215</xdr:rowOff>
    </xdr:from>
    <xdr:to>
      <xdr:col>6</xdr:col>
      <xdr:colOff>38100</xdr:colOff>
      <xdr:row>98</xdr:row>
      <xdr:rowOff>116815</xdr:rowOff>
    </xdr:to>
    <xdr:sp macro="" textlink="">
      <xdr:nvSpPr>
        <xdr:cNvPr id="248" name="フローチャート: 判断 247"/>
        <xdr:cNvSpPr/>
      </xdr:nvSpPr>
      <xdr:spPr>
        <a:xfrm>
          <a:off x="1079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107942</xdr:rowOff>
    </xdr:from>
    <xdr:ext cx="534377" cy="259045"/>
    <xdr:sp macro="" textlink="">
      <xdr:nvSpPr>
        <xdr:cNvPr id="249" name="テキスト ボックス 248"/>
        <xdr:cNvSpPr txBox="1"/>
      </xdr:nvSpPr>
      <xdr:spPr>
        <a:xfrm>
          <a:off x="863111" y="169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52324</xdr:rowOff>
    </xdr:from>
    <xdr:to>
      <xdr:col>24</xdr:col>
      <xdr:colOff>114300</xdr:colOff>
      <xdr:row>97</xdr:row>
      <xdr:rowOff>153924</xdr:rowOff>
    </xdr:to>
    <xdr:sp macro="" textlink="">
      <xdr:nvSpPr>
        <xdr:cNvPr id="255" name="楕円 254"/>
        <xdr:cNvSpPr/>
      </xdr:nvSpPr>
      <xdr:spPr>
        <a:xfrm>
          <a:off x="4584700" y="166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30751</xdr:rowOff>
    </xdr:from>
    <xdr:ext cx="534377" cy="259045"/>
    <xdr:sp macro="" textlink="">
      <xdr:nvSpPr>
        <xdr:cNvPr id="256" name="扶助費該当値テキスト"/>
        <xdr:cNvSpPr txBox="1"/>
      </xdr:nvSpPr>
      <xdr:spPr>
        <a:xfrm>
          <a:off x="4686300" y="166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74016</xdr:rowOff>
    </xdr:from>
    <xdr:to>
      <xdr:col>20</xdr:col>
      <xdr:colOff>38100</xdr:colOff>
      <xdr:row>98</xdr:row>
      <xdr:rowOff>4166</xdr:rowOff>
    </xdr:to>
    <xdr:sp macro="" textlink="">
      <xdr:nvSpPr>
        <xdr:cNvPr id="257" name="楕円 256"/>
        <xdr:cNvSpPr/>
      </xdr:nvSpPr>
      <xdr:spPr>
        <a:xfrm>
          <a:off x="3746500" y="167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20693</xdr:rowOff>
    </xdr:from>
    <xdr:ext cx="534377" cy="259045"/>
    <xdr:sp macro="" textlink="">
      <xdr:nvSpPr>
        <xdr:cNvPr id="258" name="テキスト ボックス 257"/>
        <xdr:cNvSpPr txBox="1"/>
      </xdr:nvSpPr>
      <xdr:spPr>
        <a:xfrm>
          <a:off x="3530111" y="164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33223</xdr:rowOff>
    </xdr:from>
    <xdr:to>
      <xdr:col>15</xdr:col>
      <xdr:colOff>101600</xdr:colOff>
      <xdr:row>97</xdr:row>
      <xdr:rowOff>134823</xdr:rowOff>
    </xdr:to>
    <xdr:sp macro="" textlink="">
      <xdr:nvSpPr>
        <xdr:cNvPr id="259" name="楕円 258"/>
        <xdr:cNvSpPr/>
      </xdr:nvSpPr>
      <xdr:spPr>
        <a:xfrm>
          <a:off x="2857500" y="166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151350</xdr:rowOff>
    </xdr:from>
    <xdr:ext cx="534377" cy="259045"/>
    <xdr:sp macro="" textlink="">
      <xdr:nvSpPr>
        <xdr:cNvPr id="260" name="テキスト ボックス 259"/>
        <xdr:cNvSpPr txBox="1"/>
      </xdr:nvSpPr>
      <xdr:spPr>
        <a:xfrm>
          <a:off x="2641111" y="164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38760</xdr:rowOff>
    </xdr:from>
    <xdr:to>
      <xdr:col>10</xdr:col>
      <xdr:colOff>165100</xdr:colOff>
      <xdr:row>97</xdr:row>
      <xdr:rowOff>140360</xdr:rowOff>
    </xdr:to>
    <xdr:sp macro="" textlink="">
      <xdr:nvSpPr>
        <xdr:cNvPr id="261" name="楕円 260"/>
        <xdr:cNvSpPr/>
      </xdr:nvSpPr>
      <xdr:spPr>
        <a:xfrm>
          <a:off x="1968500" y="166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156887</xdr:rowOff>
    </xdr:from>
    <xdr:ext cx="534377" cy="259045"/>
    <xdr:sp macro="" textlink="">
      <xdr:nvSpPr>
        <xdr:cNvPr id="262" name="テキスト ボックス 261"/>
        <xdr:cNvSpPr txBox="1"/>
      </xdr:nvSpPr>
      <xdr:spPr>
        <a:xfrm>
          <a:off x="1752111" y="164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87058</xdr:rowOff>
    </xdr:from>
    <xdr:to>
      <xdr:col>6</xdr:col>
      <xdr:colOff>38100</xdr:colOff>
      <xdr:row>98</xdr:row>
      <xdr:rowOff>17208</xdr:rowOff>
    </xdr:to>
    <xdr:sp macro="" textlink="">
      <xdr:nvSpPr>
        <xdr:cNvPr id="263" name="楕円 262"/>
        <xdr:cNvSpPr/>
      </xdr:nvSpPr>
      <xdr:spPr>
        <a:xfrm>
          <a:off x="1079500" y="167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33735</xdr:rowOff>
    </xdr:from>
    <xdr:ext cx="534377" cy="259045"/>
    <xdr:sp macro="" textlink="">
      <xdr:nvSpPr>
        <xdr:cNvPr id="264" name="テキスト ボックス 263"/>
        <xdr:cNvSpPr txBox="1"/>
      </xdr:nvSpPr>
      <xdr:spPr>
        <a:xfrm>
          <a:off x="863111" y="164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109579</xdr:rowOff>
    </xdr:from>
    <xdr:to>
      <xdr:col>55</xdr:col>
      <xdr:colOff>0</xdr:colOff>
      <xdr:row>36</xdr:row>
      <xdr:rowOff>136696</xdr:rowOff>
    </xdr:to>
    <xdr:cxnSp macro="">
      <xdr:nvCxnSpPr>
        <xdr:cNvPr id="295" name="直線コネクタ 294"/>
        <xdr:cNvCxnSpPr/>
      </xdr:nvCxnSpPr>
      <xdr:spPr>
        <a:xfrm flipV="1">
          <a:off x="9639300" y="6281779"/>
          <a:ext cx="838200" cy="2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136696</xdr:rowOff>
    </xdr:from>
    <xdr:to>
      <xdr:col>50</xdr:col>
      <xdr:colOff>114300</xdr:colOff>
      <xdr:row>36</xdr:row>
      <xdr:rowOff>141637</xdr:rowOff>
    </xdr:to>
    <xdr:cxnSp macro="">
      <xdr:nvCxnSpPr>
        <xdr:cNvPr id="298" name="直線コネクタ 297"/>
        <xdr:cNvCxnSpPr/>
      </xdr:nvCxnSpPr>
      <xdr:spPr>
        <a:xfrm flipV="1">
          <a:off x="8750300" y="6308896"/>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141637</xdr:rowOff>
    </xdr:from>
    <xdr:to>
      <xdr:col>45</xdr:col>
      <xdr:colOff>177800</xdr:colOff>
      <xdr:row>37</xdr:row>
      <xdr:rowOff>77815</xdr:rowOff>
    </xdr:to>
    <xdr:cxnSp macro="">
      <xdr:nvCxnSpPr>
        <xdr:cNvPr id="301" name="直線コネクタ 300"/>
        <xdr:cNvCxnSpPr/>
      </xdr:nvCxnSpPr>
      <xdr:spPr>
        <a:xfrm flipV="1">
          <a:off x="7861300" y="6313837"/>
          <a:ext cx="889000" cy="10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86284</xdr:rowOff>
    </xdr:from>
    <xdr:to>
      <xdr:col>41</xdr:col>
      <xdr:colOff>50800</xdr:colOff>
      <xdr:row>37</xdr:row>
      <xdr:rowOff>77815</xdr:rowOff>
    </xdr:to>
    <xdr:cxnSp macro="">
      <xdr:nvCxnSpPr>
        <xdr:cNvPr id="304" name="直線コネクタ 303"/>
        <xdr:cNvCxnSpPr/>
      </xdr:nvCxnSpPr>
      <xdr:spPr>
        <a:xfrm>
          <a:off x="6972300" y="6258484"/>
          <a:ext cx="889000" cy="1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119108</xdr:rowOff>
    </xdr:from>
    <xdr:to>
      <xdr:col>36</xdr:col>
      <xdr:colOff>165100</xdr:colOff>
      <xdr:row>36</xdr:row>
      <xdr:rowOff>49258</xdr:rowOff>
    </xdr:to>
    <xdr:sp macro="" textlink="">
      <xdr:nvSpPr>
        <xdr:cNvPr id="307" name="フローチャート: 判断 306"/>
        <xdr:cNvSpPr/>
      </xdr:nvSpPr>
      <xdr:spPr>
        <a:xfrm>
          <a:off x="6921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65785</xdr:rowOff>
    </xdr:from>
    <xdr:ext cx="534377" cy="259045"/>
    <xdr:sp macro="" textlink="">
      <xdr:nvSpPr>
        <xdr:cNvPr id="308" name="テキスト ボックス 307"/>
        <xdr:cNvSpPr txBox="1"/>
      </xdr:nvSpPr>
      <xdr:spPr>
        <a:xfrm>
          <a:off x="6705111" y="58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58779</xdr:rowOff>
    </xdr:from>
    <xdr:to>
      <xdr:col>55</xdr:col>
      <xdr:colOff>50800</xdr:colOff>
      <xdr:row>36</xdr:row>
      <xdr:rowOff>160379</xdr:rowOff>
    </xdr:to>
    <xdr:sp macro="" textlink="">
      <xdr:nvSpPr>
        <xdr:cNvPr id="314" name="楕円 313"/>
        <xdr:cNvSpPr/>
      </xdr:nvSpPr>
      <xdr:spPr>
        <a:xfrm>
          <a:off x="10426700" y="623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37206</xdr:rowOff>
    </xdr:from>
    <xdr:ext cx="534377" cy="259045"/>
    <xdr:sp macro="" textlink="">
      <xdr:nvSpPr>
        <xdr:cNvPr id="315" name="補助費等該当値テキスト"/>
        <xdr:cNvSpPr txBox="1"/>
      </xdr:nvSpPr>
      <xdr:spPr>
        <a:xfrm>
          <a:off x="10528300" y="620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85896</xdr:rowOff>
    </xdr:from>
    <xdr:to>
      <xdr:col>50</xdr:col>
      <xdr:colOff>165100</xdr:colOff>
      <xdr:row>37</xdr:row>
      <xdr:rowOff>16046</xdr:rowOff>
    </xdr:to>
    <xdr:sp macro="" textlink="">
      <xdr:nvSpPr>
        <xdr:cNvPr id="316" name="楕円 315"/>
        <xdr:cNvSpPr/>
      </xdr:nvSpPr>
      <xdr:spPr>
        <a:xfrm>
          <a:off x="9588500" y="62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7173</xdr:rowOff>
    </xdr:from>
    <xdr:ext cx="534377" cy="259045"/>
    <xdr:sp macro="" textlink="">
      <xdr:nvSpPr>
        <xdr:cNvPr id="317" name="テキスト ボックス 316"/>
        <xdr:cNvSpPr txBox="1"/>
      </xdr:nvSpPr>
      <xdr:spPr>
        <a:xfrm>
          <a:off x="9372111" y="63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90837</xdr:rowOff>
    </xdr:from>
    <xdr:to>
      <xdr:col>46</xdr:col>
      <xdr:colOff>38100</xdr:colOff>
      <xdr:row>37</xdr:row>
      <xdr:rowOff>20987</xdr:rowOff>
    </xdr:to>
    <xdr:sp macro="" textlink="">
      <xdr:nvSpPr>
        <xdr:cNvPr id="318" name="楕円 317"/>
        <xdr:cNvSpPr/>
      </xdr:nvSpPr>
      <xdr:spPr>
        <a:xfrm>
          <a:off x="8699500" y="62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12114</xdr:rowOff>
    </xdr:from>
    <xdr:ext cx="534377" cy="259045"/>
    <xdr:sp macro="" textlink="">
      <xdr:nvSpPr>
        <xdr:cNvPr id="319" name="テキスト ボックス 318"/>
        <xdr:cNvSpPr txBox="1"/>
      </xdr:nvSpPr>
      <xdr:spPr>
        <a:xfrm>
          <a:off x="8483111" y="63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27015</xdr:rowOff>
    </xdr:from>
    <xdr:to>
      <xdr:col>41</xdr:col>
      <xdr:colOff>101600</xdr:colOff>
      <xdr:row>37</xdr:row>
      <xdr:rowOff>128615</xdr:rowOff>
    </xdr:to>
    <xdr:sp macro="" textlink="">
      <xdr:nvSpPr>
        <xdr:cNvPr id="320" name="楕円 319"/>
        <xdr:cNvSpPr/>
      </xdr:nvSpPr>
      <xdr:spPr>
        <a:xfrm>
          <a:off x="7810500" y="63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119742</xdr:rowOff>
    </xdr:from>
    <xdr:ext cx="534377" cy="259045"/>
    <xdr:sp macro="" textlink="">
      <xdr:nvSpPr>
        <xdr:cNvPr id="321" name="テキスト ボックス 320"/>
        <xdr:cNvSpPr txBox="1"/>
      </xdr:nvSpPr>
      <xdr:spPr>
        <a:xfrm>
          <a:off x="7594111" y="64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35484</xdr:rowOff>
    </xdr:from>
    <xdr:to>
      <xdr:col>36</xdr:col>
      <xdr:colOff>165100</xdr:colOff>
      <xdr:row>36</xdr:row>
      <xdr:rowOff>137084</xdr:rowOff>
    </xdr:to>
    <xdr:sp macro="" textlink="">
      <xdr:nvSpPr>
        <xdr:cNvPr id="322" name="楕円 321"/>
        <xdr:cNvSpPr/>
      </xdr:nvSpPr>
      <xdr:spPr>
        <a:xfrm>
          <a:off x="6921500" y="62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128211</xdr:rowOff>
    </xdr:from>
    <xdr:ext cx="534377" cy="259045"/>
    <xdr:sp macro="" textlink="">
      <xdr:nvSpPr>
        <xdr:cNvPr id="323" name="テキスト ボックス 322"/>
        <xdr:cNvSpPr txBox="1"/>
      </xdr:nvSpPr>
      <xdr:spPr>
        <a:xfrm>
          <a:off x="6705111" y="63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81201</xdr:rowOff>
    </xdr:from>
    <xdr:to>
      <xdr:col>55</xdr:col>
      <xdr:colOff>0</xdr:colOff>
      <xdr:row>57</xdr:row>
      <xdr:rowOff>130312</xdr:rowOff>
    </xdr:to>
    <xdr:cxnSp macro="">
      <xdr:nvCxnSpPr>
        <xdr:cNvPr id="352" name="直線コネクタ 351"/>
        <xdr:cNvCxnSpPr/>
      </xdr:nvCxnSpPr>
      <xdr:spPr>
        <a:xfrm>
          <a:off x="9639300" y="9853851"/>
          <a:ext cx="838200" cy="4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81201</xdr:rowOff>
    </xdr:from>
    <xdr:to>
      <xdr:col>50</xdr:col>
      <xdr:colOff>114300</xdr:colOff>
      <xdr:row>58</xdr:row>
      <xdr:rowOff>99573</xdr:rowOff>
    </xdr:to>
    <xdr:cxnSp macro="">
      <xdr:nvCxnSpPr>
        <xdr:cNvPr id="355" name="直線コネクタ 354"/>
        <xdr:cNvCxnSpPr/>
      </xdr:nvCxnSpPr>
      <xdr:spPr>
        <a:xfrm flipV="1">
          <a:off x="8750300" y="9853851"/>
          <a:ext cx="889000" cy="18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134793</xdr:rowOff>
    </xdr:from>
    <xdr:to>
      <xdr:col>45</xdr:col>
      <xdr:colOff>177800</xdr:colOff>
      <xdr:row>58</xdr:row>
      <xdr:rowOff>99573</xdr:rowOff>
    </xdr:to>
    <xdr:cxnSp macro="">
      <xdr:nvCxnSpPr>
        <xdr:cNvPr id="358" name="直線コネクタ 357"/>
        <xdr:cNvCxnSpPr/>
      </xdr:nvCxnSpPr>
      <xdr:spPr>
        <a:xfrm>
          <a:off x="7861300" y="9907443"/>
          <a:ext cx="889000" cy="13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134793</xdr:rowOff>
    </xdr:from>
    <xdr:to>
      <xdr:col>41</xdr:col>
      <xdr:colOff>50800</xdr:colOff>
      <xdr:row>58</xdr:row>
      <xdr:rowOff>53583</xdr:rowOff>
    </xdr:to>
    <xdr:cxnSp macro="">
      <xdr:nvCxnSpPr>
        <xdr:cNvPr id="361" name="直線コネクタ 360"/>
        <xdr:cNvCxnSpPr/>
      </xdr:nvCxnSpPr>
      <xdr:spPr>
        <a:xfrm flipV="1">
          <a:off x="6972300" y="9907443"/>
          <a:ext cx="889000" cy="9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41249</xdr:rowOff>
    </xdr:from>
    <xdr:to>
      <xdr:col>36</xdr:col>
      <xdr:colOff>165100</xdr:colOff>
      <xdr:row>57</xdr:row>
      <xdr:rowOff>142849</xdr:rowOff>
    </xdr:to>
    <xdr:sp macro="" textlink="">
      <xdr:nvSpPr>
        <xdr:cNvPr id="364" name="フローチャート: 判断 363"/>
        <xdr:cNvSpPr/>
      </xdr:nvSpPr>
      <xdr:spPr>
        <a:xfrm>
          <a:off x="6921500" y="981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159376</xdr:rowOff>
    </xdr:from>
    <xdr:ext cx="534377" cy="259045"/>
    <xdr:sp macro="" textlink="">
      <xdr:nvSpPr>
        <xdr:cNvPr id="365" name="テキスト ボックス 364"/>
        <xdr:cNvSpPr txBox="1"/>
      </xdr:nvSpPr>
      <xdr:spPr>
        <a:xfrm>
          <a:off x="6705111" y="95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79512</xdr:rowOff>
    </xdr:from>
    <xdr:to>
      <xdr:col>55</xdr:col>
      <xdr:colOff>50800</xdr:colOff>
      <xdr:row>58</xdr:row>
      <xdr:rowOff>9662</xdr:rowOff>
    </xdr:to>
    <xdr:sp macro="" textlink="">
      <xdr:nvSpPr>
        <xdr:cNvPr id="371" name="楕円 370"/>
        <xdr:cNvSpPr/>
      </xdr:nvSpPr>
      <xdr:spPr>
        <a:xfrm>
          <a:off x="10426700" y="98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102389</xdr:rowOff>
    </xdr:from>
    <xdr:ext cx="534377" cy="259045"/>
    <xdr:sp macro="" textlink="">
      <xdr:nvSpPr>
        <xdr:cNvPr id="372" name="普通建設事業費該当値テキスト"/>
        <xdr:cNvSpPr txBox="1"/>
      </xdr:nvSpPr>
      <xdr:spPr>
        <a:xfrm>
          <a:off x="10528300" y="97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30401</xdr:rowOff>
    </xdr:from>
    <xdr:to>
      <xdr:col>50</xdr:col>
      <xdr:colOff>165100</xdr:colOff>
      <xdr:row>57</xdr:row>
      <xdr:rowOff>132001</xdr:rowOff>
    </xdr:to>
    <xdr:sp macro="" textlink="">
      <xdr:nvSpPr>
        <xdr:cNvPr id="373" name="楕円 372"/>
        <xdr:cNvSpPr/>
      </xdr:nvSpPr>
      <xdr:spPr>
        <a:xfrm>
          <a:off x="9588500" y="980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148528</xdr:rowOff>
    </xdr:from>
    <xdr:ext cx="534377" cy="259045"/>
    <xdr:sp macro="" textlink="">
      <xdr:nvSpPr>
        <xdr:cNvPr id="374" name="テキスト ボックス 373"/>
        <xdr:cNvSpPr txBox="1"/>
      </xdr:nvSpPr>
      <xdr:spPr>
        <a:xfrm>
          <a:off x="9372111" y="957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48773</xdr:rowOff>
    </xdr:from>
    <xdr:to>
      <xdr:col>46</xdr:col>
      <xdr:colOff>38100</xdr:colOff>
      <xdr:row>58</xdr:row>
      <xdr:rowOff>150373</xdr:rowOff>
    </xdr:to>
    <xdr:sp macro="" textlink="">
      <xdr:nvSpPr>
        <xdr:cNvPr id="375" name="楕円 374"/>
        <xdr:cNvSpPr/>
      </xdr:nvSpPr>
      <xdr:spPr>
        <a:xfrm>
          <a:off x="8699500" y="999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141500</xdr:rowOff>
    </xdr:from>
    <xdr:ext cx="534377" cy="259045"/>
    <xdr:sp macro="" textlink="">
      <xdr:nvSpPr>
        <xdr:cNvPr id="376" name="テキスト ボックス 375"/>
        <xdr:cNvSpPr txBox="1"/>
      </xdr:nvSpPr>
      <xdr:spPr>
        <a:xfrm>
          <a:off x="8483111" y="1008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83993</xdr:rowOff>
    </xdr:from>
    <xdr:to>
      <xdr:col>41</xdr:col>
      <xdr:colOff>101600</xdr:colOff>
      <xdr:row>58</xdr:row>
      <xdr:rowOff>14143</xdr:rowOff>
    </xdr:to>
    <xdr:sp macro="" textlink="">
      <xdr:nvSpPr>
        <xdr:cNvPr id="377" name="楕円 376"/>
        <xdr:cNvSpPr/>
      </xdr:nvSpPr>
      <xdr:spPr>
        <a:xfrm>
          <a:off x="7810500" y="98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30670</xdr:rowOff>
    </xdr:from>
    <xdr:ext cx="534377" cy="259045"/>
    <xdr:sp macro="" textlink="">
      <xdr:nvSpPr>
        <xdr:cNvPr id="378" name="テキスト ボックス 377"/>
        <xdr:cNvSpPr txBox="1"/>
      </xdr:nvSpPr>
      <xdr:spPr>
        <a:xfrm>
          <a:off x="7594111" y="96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2783</xdr:rowOff>
    </xdr:from>
    <xdr:to>
      <xdr:col>36</xdr:col>
      <xdr:colOff>165100</xdr:colOff>
      <xdr:row>58</xdr:row>
      <xdr:rowOff>104383</xdr:rowOff>
    </xdr:to>
    <xdr:sp macro="" textlink="">
      <xdr:nvSpPr>
        <xdr:cNvPr id="379" name="楕円 378"/>
        <xdr:cNvSpPr/>
      </xdr:nvSpPr>
      <xdr:spPr>
        <a:xfrm>
          <a:off x="6921500" y="99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95510</xdr:rowOff>
    </xdr:from>
    <xdr:ext cx="534377" cy="259045"/>
    <xdr:sp macro="" textlink="">
      <xdr:nvSpPr>
        <xdr:cNvPr id="380" name="テキスト ボックス 379"/>
        <xdr:cNvSpPr txBox="1"/>
      </xdr:nvSpPr>
      <xdr:spPr>
        <a:xfrm>
          <a:off x="6705111" y="100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16397</xdr:rowOff>
    </xdr:from>
    <xdr:to>
      <xdr:col>55</xdr:col>
      <xdr:colOff>0</xdr:colOff>
      <xdr:row>78</xdr:row>
      <xdr:rowOff>50440</xdr:rowOff>
    </xdr:to>
    <xdr:cxnSp macro="">
      <xdr:nvCxnSpPr>
        <xdr:cNvPr id="407" name="直線コネクタ 406"/>
        <xdr:cNvCxnSpPr/>
      </xdr:nvCxnSpPr>
      <xdr:spPr>
        <a:xfrm flipV="1">
          <a:off x="9639300" y="13389497"/>
          <a:ext cx="8382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50440</xdr:rowOff>
    </xdr:from>
    <xdr:to>
      <xdr:col>50</xdr:col>
      <xdr:colOff>114300</xdr:colOff>
      <xdr:row>78</xdr:row>
      <xdr:rowOff>89522</xdr:rowOff>
    </xdr:to>
    <xdr:cxnSp macro="">
      <xdr:nvCxnSpPr>
        <xdr:cNvPr id="410" name="直線コネクタ 409"/>
        <xdr:cNvCxnSpPr/>
      </xdr:nvCxnSpPr>
      <xdr:spPr>
        <a:xfrm flipV="1">
          <a:off x="8750300" y="13423540"/>
          <a:ext cx="889000" cy="3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89522</xdr:rowOff>
    </xdr:from>
    <xdr:to>
      <xdr:col>45</xdr:col>
      <xdr:colOff>177800</xdr:colOff>
      <xdr:row>78</xdr:row>
      <xdr:rowOff>93011</xdr:rowOff>
    </xdr:to>
    <xdr:cxnSp macro="">
      <xdr:nvCxnSpPr>
        <xdr:cNvPr id="413" name="直線コネクタ 412"/>
        <xdr:cNvCxnSpPr/>
      </xdr:nvCxnSpPr>
      <xdr:spPr>
        <a:xfrm flipV="1">
          <a:off x="7861300" y="13462622"/>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93011</xdr:rowOff>
    </xdr:from>
    <xdr:to>
      <xdr:col>41</xdr:col>
      <xdr:colOff>50800</xdr:colOff>
      <xdr:row>78</xdr:row>
      <xdr:rowOff>97464</xdr:rowOff>
    </xdr:to>
    <xdr:cxnSp macro="">
      <xdr:nvCxnSpPr>
        <xdr:cNvPr id="416" name="直線コネクタ 415"/>
        <xdr:cNvCxnSpPr/>
      </xdr:nvCxnSpPr>
      <xdr:spPr>
        <a:xfrm flipV="1">
          <a:off x="6972300" y="13466111"/>
          <a:ext cx="8890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94652</xdr:rowOff>
    </xdr:from>
    <xdr:to>
      <xdr:col>36</xdr:col>
      <xdr:colOff>165100</xdr:colOff>
      <xdr:row>78</xdr:row>
      <xdr:rowOff>24802</xdr:rowOff>
    </xdr:to>
    <xdr:sp macro="" textlink="">
      <xdr:nvSpPr>
        <xdr:cNvPr id="419" name="フローチャート: 判断 418"/>
        <xdr:cNvSpPr/>
      </xdr:nvSpPr>
      <xdr:spPr>
        <a:xfrm>
          <a:off x="6921500" y="1329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41329</xdr:rowOff>
    </xdr:from>
    <xdr:ext cx="534377" cy="259045"/>
    <xdr:sp macro="" textlink="">
      <xdr:nvSpPr>
        <xdr:cNvPr id="420" name="テキスト ボックス 419"/>
        <xdr:cNvSpPr txBox="1"/>
      </xdr:nvSpPr>
      <xdr:spPr>
        <a:xfrm>
          <a:off x="6705111" y="130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137047</xdr:rowOff>
    </xdr:from>
    <xdr:to>
      <xdr:col>55</xdr:col>
      <xdr:colOff>50800</xdr:colOff>
      <xdr:row>78</xdr:row>
      <xdr:rowOff>67197</xdr:rowOff>
    </xdr:to>
    <xdr:sp macro="" textlink="">
      <xdr:nvSpPr>
        <xdr:cNvPr id="426" name="楕円 425"/>
        <xdr:cNvSpPr/>
      </xdr:nvSpPr>
      <xdr:spPr>
        <a:xfrm>
          <a:off x="10426700" y="133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96424</xdr:rowOff>
    </xdr:from>
    <xdr:ext cx="534377" cy="259045"/>
    <xdr:sp macro="" textlink="">
      <xdr:nvSpPr>
        <xdr:cNvPr id="427" name="普通建設事業費 （ うち新規整備　）該当値テキスト"/>
        <xdr:cNvSpPr txBox="1"/>
      </xdr:nvSpPr>
      <xdr:spPr>
        <a:xfrm>
          <a:off x="10528300" y="131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171090</xdr:rowOff>
    </xdr:from>
    <xdr:to>
      <xdr:col>50</xdr:col>
      <xdr:colOff>165100</xdr:colOff>
      <xdr:row>78</xdr:row>
      <xdr:rowOff>101240</xdr:rowOff>
    </xdr:to>
    <xdr:sp macro="" textlink="">
      <xdr:nvSpPr>
        <xdr:cNvPr id="428" name="楕円 427"/>
        <xdr:cNvSpPr/>
      </xdr:nvSpPr>
      <xdr:spPr>
        <a:xfrm>
          <a:off x="9588500" y="133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117767</xdr:rowOff>
    </xdr:from>
    <xdr:ext cx="534377" cy="259045"/>
    <xdr:sp macro="" textlink="">
      <xdr:nvSpPr>
        <xdr:cNvPr id="429" name="テキスト ボックス 428"/>
        <xdr:cNvSpPr txBox="1"/>
      </xdr:nvSpPr>
      <xdr:spPr>
        <a:xfrm>
          <a:off x="9372111" y="131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38722</xdr:rowOff>
    </xdr:from>
    <xdr:to>
      <xdr:col>46</xdr:col>
      <xdr:colOff>38100</xdr:colOff>
      <xdr:row>78</xdr:row>
      <xdr:rowOff>140322</xdr:rowOff>
    </xdr:to>
    <xdr:sp macro="" textlink="">
      <xdr:nvSpPr>
        <xdr:cNvPr id="430" name="楕円 429"/>
        <xdr:cNvSpPr/>
      </xdr:nvSpPr>
      <xdr:spPr>
        <a:xfrm>
          <a:off x="8699500" y="134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131449</xdr:rowOff>
    </xdr:from>
    <xdr:ext cx="534377" cy="259045"/>
    <xdr:sp macro="" textlink="">
      <xdr:nvSpPr>
        <xdr:cNvPr id="431" name="テキスト ボックス 430"/>
        <xdr:cNvSpPr txBox="1"/>
      </xdr:nvSpPr>
      <xdr:spPr>
        <a:xfrm>
          <a:off x="8483111" y="1350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42211</xdr:rowOff>
    </xdr:from>
    <xdr:to>
      <xdr:col>41</xdr:col>
      <xdr:colOff>101600</xdr:colOff>
      <xdr:row>78</xdr:row>
      <xdr:rowOff>143811</xdr:rowOff>
    </xdr:to>
    <xdr:sp macro="" textlink="">
      <xdr:nvSpPr>
        <xdr:cNvPr id="432" name="楕円 431"/>
        <xdr:cNvSpPr/>
      </xdr:nvSpPr>
      <xdr:spPr>
        <a:xfrm>
          <a:off x="7810500" y="134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134938</xdr:rowOff>
    </xdr:from>
    <xdr:ext cx="534377" cy="259045"/>
    <xdr:sp macro="" textlink="">
      <xdr:nvSpPr>
        <xdr:cNvPr id="433" name="テキスト ボックス 432"/>
        <xdr:cNvSpPr txBox="1"/>
      </xdr:nvSpPr>
      <xdr:spPr>
        <a:xfrm>
          <a:off x="7594111" y="1350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46664</xdr:rowOff>
    </xdr:from>
    <xdr:to>
      <xdr:col>36</xdr:col>
      <xdr:colOff>165100</xdr:colOff>
      <xdr:row>78</xdr:row>
      <xdr:rowOff>148264</xdr:rowOff>
    </xdr:to>
    <xdr:sp macro="" textlink="">
      <xdr:nvSpPr>
        <xdr:cNvPr id="434" name="楕円 433"/>
        <xdr:cNvSpPr/>
      </xdr:nvSpPr>
      <xdr:spPr>
        <a:xfrm>
          <a:off x="6921500" y="134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139391</xdr:rowOff>
    </xdr:from>
    <xdr:ext cx="469744" cy="259045"/>
    <xdr:sp macro="" textlink="">
      <xdr:nvSpPr>
        <xdr:cNvPr id="435" name="テキスト ボックス 434"/>
        <xdr:cNvSpPr txBox="1"/>
      </xdr:nvSpPr>
      <xdr:spPr>
        <a:xfrm>
          <a:off x="6737428" y="135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157987</xdr:rowOff>
    </xdr:from>
    <xdr:to>
      <xdr:col>55</xdr:col>
      <xdr:colOff>0</xdr:colOff>
      <xdr:row>96</xdr:row>
      <xdr:rowOff>98361</xdr:rowOff>
    </xdr:to>
    <xdr:cxnSp macro="">
      <xdr:nvCxnSpPr>
        <xdr:cNvPr id="464" name="直線コネクタ 463"/>
        <xdr:cNvCxnSpPr/>
      </xdr:nvCxnSpPr>
      <xdr:spPr>
        <a:xfrm>
          <a:off x="9639300" y="16274287"/>
          <a:ext cx="838200" cy="2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157987</xdr:rowOff>
    </xdr:from>
    <xdr:to>
      <xdr:col>50</xdr:col>
      <xdr:colOff>114300</xdr:colOff>
      <xdr:row>98</xdr:row>
      <xdr:rowOff>63424</xdr:rowOff>
    </xdr:to>
    <xdr:cxnSp macro="">
      <xdr:nvCxnSpPr>
        <xdr:cNvPr id="467" name="直線コネクタ 466"/>
        <xdr:cNvCxnSpPr/>
      </xdr:nvCxnSpPr>
      <xdr:spPr>
        <a:xfrm flipV="1">
          <a:off x="8750300" y="16274287"/>
          <a:ext cx="889000" cy="59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123406</xdr:rowOff>
    </xdr:from>
    <xdr:to>
      <xdr:col>45</xdr:col>
      <xdr:colOff>177800</xdr:colOff>
      <xdr:row>98</xdr:row>
      <xdr:rowOff>63424</xdr:rowOff>
    </xdr:to>
    <xdr:cxnSp macro="">
      <xdr:nvCxnSpPr>
        <xdr:cNvPr id="470" name="直線コネクタ 469"/>
        <xdr:cNvCxnSpPr/>
      </xdr:nvCxnSpPr>
      <xdr:spPr>
        <a:xfrm>
          <a:off x="7861300" y="16411156"/>
          <a:ext cx="889000" cy="4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123406</xdr:rowOff>
    </xdr:from>
    <xdr:to>
      <xdr:col>41</xdr:col>
      <xdr:colOff>50800</xdr:colOff>
      <xdr:row>97</xdr:row>
      <xdr:rowOff>5741</xdr:rowOff>
    </xdr:to>
    <xdr:cxnSp macro="">
      <xdr:nvCxnSpPr>
        <xdr:cNvPr id="473" name="直線コネクタ 472"/>
        <xdr:cNvCxnSpPr/>
      </xdr:nvCxnSpPr>
      <xdr:spPr>
        <a:xfrm flipV="1">
          <a:off x="6972300" y="16411156"/>
          <a:ext cx="889000" cy="2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128588</xdr:rowOff>
    </xdr:from>
    <xdr:to>
      <xdr:col>36</xdr:col>
      <xdr:colOff>165100</xdr:colOff>
      <xdr:row>97</xdr:row>
      <xdr:rowOff>58738</xdr:rowOff>
    </xdr:to>
    <xdr:sp macro="" textlink="">
      <xdr:nvSpPr>
        <xdr:cNvPr id="476" name="フローチャート: 判断 475"/>
        <xdr:cNvSpPr/>
      </xdr:nvSpPr>
      <xdr:spPr>
        <a:xfrm>
          <a:off x="6921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49865</xdr:rowOff>
    </xdr:from>
    <xdr:ext cx="534377" cy="259045"/>
    <xdr:sp macro="" textlink="">
      <xdr:nvSpPr>
        <xdr:cNvPr id="477" name="テキスト ボックス 476"/>
        <xdr:cNvSpPr txBox="1"/>
      </xdr:nvSpPr>
      <xdr:spPr>
        <a:xfrm>
          <a:off x="6705111" y="166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83" name="楕円 482"/>
        <xdr:cNvSpPr/>
      </xdr:nvSpPr>
      <xdr:spPr>
        <a:xfrm>
          <a:off x="10426700" y="165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70438</xdr:rowOff>
    </xdr:from>
    <xdr:ext cx="534377" cy="259045"/>
    <xdr:sp macro="" textlink="">
      <xdr:nvSpPr>
        <xdr:cNvPr id="484" name="普通建設事業費 （ うち更新整備　）該当値テキスト"/>
        <xdr:cNvSpPr txBox="1"/>
      </xdr:nvSpPr>
      <xdr:spPr>
        <a:xfrm>
          <a:off x="10528300" y="1635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107187</xdr:rowOff>
    </xdr:from>
    <xdr:to>
      <xdr:col>50</xdr:col>
      <xdr:colOff>165100</xdr:colOff>
      <xdr:row>95</xdr:row>
      <xdr:rowOff>37337</xdr:rowOff>
    </xdr:to>
    <xdr:sp macro="" textlink="">
      <xdr:nvSpPr>
        <xdr:cNvPr id="485" name="楕円 484"/>
        <xdr:cNvSpPr/>
      </xdr:nvSpPr>
      <xdr:spPr>
        <a:xfrm>
          <a:off x="9588500" y="162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53864</xdr:rowOff>
    </xdr:from>
    <xdr:ext cx="534377" cy="259045"/>
    <xdr:sp macro="" textlink="">
      <xdr:nvSpPr>
        <xdr:cNvPr id="486" name="テキスト ボックス 485"/>
        <xdr:cNvSpPr txBox="1"/>
      </xdr:nvSpPr>
      <xdr:spPr>
        <a:xfrm>
          <a:off x="9372111" y="159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12624</xdr:rowOff>
    </xdr:from>
    <xdr:to>
      <xdr:col>46</xdr:col>
      <xdr:colOff>38100</xdr:colOff>
      <xdr:row>98</xdr:row>
      <xdr:rowOff>114224</xdr:rowOff>
    </xdr:to>
    <xdr:sp macro="" textlink="">
      <xdr:nvSpPr>
        <xdr:cNvPr id="487" name="楕円 486"/>
        <xdr:cNvSpPr/>
      </xdr:nvSpPr>
      <xdr:spPr>
        <a:xfrm>
          <a:off x="8699500" y="168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105351</xdr:rowOff>
    </xdr:from>
    <xdr:ext cx="534377" cy="259045"/>
    <xdr:sp macro="" textlink="">
      <xdr:nvSpPr>
        <xdr:cNvPr id="488" name="テキスト ボックス 487"/>
        <xdr:cNvSpPr txBox="1"/>
      </xdr:nvSpPr>
      <xdr:spPr>
        <a:xfrm>
          <a:off x="8483111" y="169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72606</xdr:rowOff>
    </xdr:from>
    <xdr:to>
      <xdr:col>41</xdr:col>
      <xdr:colOff>101600</xdr:colOff>
      <xdr:row>96</xdr:row>
      <xdr:rowOff>2756</xdr:rowOff>
    </xdr:to>
    <xdr:sp macro="" textlink="">
      <xdr:nvSpPr>
        <xdr:cNvPr id="489" name="楕円 488"/>
        <xdr:cNvSpPr/>
      </xdr:nvSpPr>
      <xdr:spPr>
        <a:xfrm>
          <a:off x="7810500" y="163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19283</xdr:rowOff>
    </xdr:from>
    <xdr:ext cx="534377" cy="259045"/>
    <xdr:sp macro="" textlink="">
      <xdr:nvSpPr>
        <xdr:cNvPr id="490" name="テキスト ボックス 489"/>
        <xdr:cNvSpPr txBox="1"/>
      </xdr:nvSpPr>
      <xdr:spPr>
        <a:xfrm>
          <a:off x="7594111" y="161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126391</xdr:rowOff>
    </xdr:from>
    <xdr:to>
      <xdr:col>36</xdr:col>
      <xdr:colOff>165100</xdr:colOff>
      <xdr:row>97</xdr:row>
      <xdr:rowOff>56541</xdr:rowOff>
    </xdr:to>
    <xdr:sp macro="" textlink="">
      <xdr:nvSpPr>
        <xdr:cNvPr id="491" name="楕円 490"/>
        <xdr:cNvSpPr/>
      </xdr:nvSpPr>
      <xdr:spPr>
        <a:xfrm>
          <a:off x="6921500" y="16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73068</xdr:rowOff>
    </xdr:from>
    <xdr:ext cx="534377" cy="259045"/>
    <xdr:sp macro="" textlink="">
      <xdr:nvSpPr>
        <xdr:cNvPr id="492" name="テキスト ボックス 491"/>
        <xdr:cNvSpPr txBox="1"/>
      </xdr:nvSpPr>
      <xdr:spPr>
        <a:xfrm>
          <a:off x="6705111" y="163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105232</xdr:rowOff>
    </xdr:from>
    <xdr:to>
      <xdr:col>85</xdr:col>
      <xdr:colOff>127000</xdr:colOff>
      <xdr:row>39</xdr:row>
      <xdr:rowOff>11519</xdr:rowOff>
    </xdr:to>
    <xdr:cxnSp macro="">
      <xdr:nvCxnSpPr>
        <xdr:cNvPr id="521" name="直線コネクタ 520"/>
        <xdr:cNvCxnSpPr/>
      </xdr:nvCxnSpPr>
      <xdr:spPr>
        <a:xfrm>
          <a:off x="15481300" y="6620332"/>
          <a:ext cx="838200" cy="7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105232</xdr:rowOff>
    </xdr:from>
    <xdr:to>
      <xdr:col>81</xdr:col>
      <xdr:colOff>50800</xdr:colOff>
      <xdr:row>38</xdr:row>
      <xdr:rowOff>137490</xdr:rowOff>
    </xdr:to>
    <xdr:cxnSp macro="">
      <xdr:nvCxnSpPr>
        <xdr:cNvPr id="524" name="直線コネクタ 523"/>
        <xdr:cNvCxnSpPr/>
      </xdr:nvCxnSpPr>
      <xdr:spPr>
        <a:xfrm flipV="1">
          <a:off x="14592300" y="6620332"/>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137490</xdr:rowOff>
    </xdr:from>
    <xdr:to>
      <xdr:col>76</xdr:col>
      <xdr:colOff>114300</xdr:colOff>
      <xdr:row>39</xdr:row>
      <xdr:rowOff>23940</xdr:rowOff>
    </xdr:to>
    <xdr:cxnSp macro="">
      <xdr:nvCxnSpPr>
        <xdr:cNvPr id="527" name="直線コネクタ 526"/>
        <xdr:cNvCxnSpPr/>
      </xdr:nvCxnSpPr>
      <xdr:spPr>
        <a:xfrm flipV="1">
          <a:off x="13703300" y="6652590"/>
          <a:ext cx="889000" cy="5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2248</xdr:rowOff>
    </xdr:from>
    <xdr:to>
      <xdr:col>71</xdr:col>
      <xdr:colOff>177800</xdr:colOff>
      <xdr:row>39</xdr:row>
      <xdr:rowOff>23940</xdr:rowOff>
    </xdr:to>
    <xdr:cxnSp macro="">
      <xdr:nvCxnSpPr>
        <xdr:cNvPr id="530" name="直線コネクタ 529"/>
        <xdr:cNvCxnSpPr/>
      </xdr:nvCxnSpPr>
      <xdr:spPr>
        <a:xfrm>
          <a:off x="12814300" y="6688798"/>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90106</xdr:rowOff>
    </xdr:from>
    <xdr:to>
      <xdr:col>67</xdr:col>
      <xdr:colOff>101600</xdr:colOff>
      <xdr:row>39</xdr:row>
      <xdr:rowOff>20256</xdr:rowOff>
    </xdr:to>
    <xdr:sp macro="" textlink="">
      <xdr:nvSpPr>
        <xdr:cNvPr id="533" name="フローチャート: 判断 532"/>
        <xdr:cNvSpPr/>
      </xdr:nvSpPr>
      <xdr:spPr>
        <a:xfrm>
          <a:off x="12763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36784</xdr:rowOff>
    </xdr:from>
    <xdr:ext cx="469744" cy="259045"/>
    <xdr:sp macro="" textlink="">
      <xdr:nvSpPr>
        <xdr:cNvPr id="534" name="テキスト ボックス 533"/>
        <xdr:cNvSpPr txBox="1"/>
      </xdr:nvSpPr>
      <xdr:spPr>
        <a:xfrm>
          <a:off x="12579428"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132169</xdr:rowOff>
    </xdr:from>
    <xdr:to>
      <xdr:col>85</xdr:col>
      <xdr:colOff>177800</xdr:colOff>
      <xdr:row>39</xdr:row>
      <xdr:rowOff>62319</xdr:rowOff>
    </xdr:to>
    <xdr:sp macro="" textlink="">
      <xdr:nvSpPr>
        <xdr:cNvPr id="540" name="楕円 539"/>
        <xdr:cNvSpPr/>
      </xdr:nvSpPr>
      <xdr:spPr>
        <a:xfrm>
          <a:off x="16268700" y="66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54432</xdr:rowOff>
    </xdr:from>
    <xdr:to>
      <xdr:col>81</xdr:col>
      <xdr:colOff>101600</xdr:colOff>
      <xdr:row>38</xdr:row>
      <xdr:rowOff>156032</xdr:rowOff>
    </xdr:to>
    <xdr:sp macro="" textlink="">
      <xdr:nvSpPr>
        <xdr:cNvPr id="542" name="楕円 541"/>
        <xdr:cNvSpPr/>
      </xdr:nvSpPr>
      <xdr:spPr>
        <a:xfrm>
          <a:off x="15430500" y="65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1109</xdr:rowOff>
    </xdr:from>
    <xdr:ext cx="469744" cy="259045"/>
    <xdr:sp macro="" textlink="">
      <xdr:nvSpPr>
        <xdr:cNvPr id="543" name="テキスト ボックス 542"/>
        <xdr:cNvSpPr txBox="1"/>
      </xdr:nvSpPr>
      <xdr:spPr>
        <a:xfrm>
          <a:off x="15246428" y="634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86690</xdr:rowOff>
    </xdr:from>
    <xdr:to>
      <xdr:col>76</xdr:col>
      <xdr:colOff>165100</xdr:colOff>
      <xdr:row>39</xdr:row>
      <xdr:rowOff>16840</xdr:rowOff>
    </xdr:to>
    <xdr:sp macro="" textlink="">
      <xdr:nvSpPr>
        <xdr:cNvPr id="544" name="楕円 543"/>
        <xdr:cNvSpPr/>
      </xdr:nvSpPr>
      <xdr:spPr>
        <a:xfrm>
          <a:off x="14541500" y="66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33367</xdr:rowOff>
    </xdr:from>
    <xdr:ext cx="469744" cy="259045"/>
    <xdr:sp macro="" textlink="">
      <xdr:nvSpPr>
        <xdr:cNvPr id="545" name="テキスト ボックス 544"/>
        <xdr:cNvSpPr txBox="1"/>
      </xdr:nvSpPr>
      <xdr:spPr>
        <a:xfrm>
          <a:off x="14357428" y="63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144590</xdr:rowOff>
    </xdr:from>
    <xdr:to>
      <xdr:col>72</xdr:col>
      <xdr:colOff>38100</xdr:colOff>
      <xdr:row>39</xdr:row>
      <xdr:rowOff>74740</xdr:rowOff>
    </xdr:to>
    <xdr:sp macro="" textlink="">
      <xdr:nvSpPr>
        <xdr:cNvPr id="546" name="楕円 545"/>
        <xdr:cNvSpPr/>
      </xdr:nvSpPr>
      <xdr:spPr>
        <a:xfrm>
          <a:off x="13652500" y="66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65867</xdr:rowOff>
    </xdr:from>
    <xdr:ext cx="469744" cy="259045"/>
    <xdr:sp macro="" textlink="">
      <xdr:nvSpPr>
        <xdr:cNvPr id="547" name="テキスト ボックス 546"/>
        <xdr:cNvSpPr txBox="1"/>
      </xdr:nvSpPr>
      <xdr:spPr>
        <a:xfrm>
          <a:off x="13468428" y="67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122898</xdr:rowOff>
    </xdr:from>
    <xdr:to>
      <xdr:col>67</xdr:col>
      <xdr:colOff>101600</xdr:colOff>
      <xdr:row>39</xdr:row>
      <xdr:rowOff>53048</xdr:rowOff>
    </xdr:to>
    <xdr:sp macro="" textlink="">
      <xdr:nvSpPr>
        <xdr:cNvPr id="548" name="楕円 547"/>
        <xdr:cNvSpPr/>
      </xdr:nvSpPr>
      <xdr:spPr>
        <a:xfrm>
          <a:off x="12763500" y="66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44175</xdr:rowOff>
    </xdr:from>
    <xdr:ext cx="469744" cy="259045"/>
    <xdr:sp macro="" textlink="">
      <xdr:nvSpPr>
        <xdr:cNvPr id="549" name="テキスト ボックス 548"/>
        <xdr:cNvSpPr txBox="1"/>
      </xdr:nvSpPr>
      <xdr:spPr>
        <a:xfrm>
          <a:off x="12579428" y="67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1838</xdr:rowOff>
    </xdr:from>
    <xdr:to>
      <xdr:col>85</xdr:col>
      <xdr:colOff>127000</xdr:colOff>
      <xdr:row>73</xdr:row>
      <xdr:rowOff>6802</xdr:rowOff>
    </xdr:to>
    <xdr:cxnSp macro="">
      <xdr:nvCxnSpPr>
        <xdr:cNvPr id="629" name="直線コネクタ 628"/>
        <xdr:cNvCxnSpPr/>
      </xdr:nvCxnSpPr>
      <xdr:spPr>
        <a:xfrm flipV="1">
          <a:off x="15481300" y="12517688"/>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167083</xdr:rowOff>
    </xdr:from>
    <xdr:to>
      <xdr:col>81</xdr:col>
      <xdr:colOff>50800</xdr:colOff>
      <xdr:row>73</xdr:row>
      <xdr:rowOff>6802</xdr:rowOff>
    </xdr:to>
    <xdr:cxnSp macro="">
      <xdr:nvCxnSpPr>
        <xdr:cNvPr id="632" name="直線コネクタ 631"/>
        <xdr:cNvCxnSpPr/>
      </xdr:nvCxnSpPr>
      <xdr:spPr>
        <a:xfrm>
          <a:off x="14592300" y="12511483"/>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139536</xdr:rowOff>
    </xdr:from>
    <xdr:to>
      <xdr:col>76</xdr:col>
      <xdr:colOff>114300</xdr:colOff>
      <xdr:row>72</xdr:row>
      <xdr:rowOff>167083</xdr:rowOff>
    </xdr:to>
    <xdr:cxnSp macro="">
      <xdr:nvCxnSpPr>
        <xdr:cNvPr id="635" name="直線コネクタ 634"/>
        <xdr:cNvCxnSpPr/>
      </xdr:nvCxnSpPr>
      <xdr:spPr>
        <a:xfrm>
          <a:off x="13703300" y="12483936"/>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139536</xdr:rowOff>
    </xdr:from>
    <xdr:to>
      <xdr:col>71</xdr:col>
      <xdr:colOff>177800</xdr:colOff>
      <xdr:row>73</xdr:row>
      <xdr:rowOff>4466</xdr:rowOff>
    </xdr:to>
    <xdr:cxnSp macro="">
      <xdr:nvCxnSpPr>
        <xdr:cNvPr id="638" name="直線コネクタ 637"/>
        <xdr:cNvCxnSpPr/>
      </xdr:nvCxnSpPr>
      <xdr:spPr>
        <a:xfrm flipV="1">
          <a:off x="12814300" y="12483936"/>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116332</xdr:rowOff>
    </xdr:from>
    <xdr:to>
      <xdr:col>67</xdr:col>
      <xdr:colOff>101600</xdr:colOff>
      <xdr:row>75</xdr:row>
      <xdr:rowOff>46482</xdr:rowOff>
    </xdr:to>
    <xdr:sp macro="" textlink="">
      <xdr:nvSpPr>
        <xdr:cNvPr id="641" name="フローチャート: 判断 640"/>
        <xdr:cNvSpPr/>
      </xdr:nvSpPr>
      <xdr:spPr>
        <a:xfrm>
          <a:off x="12763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37609</xdr:rowOff>
    </xdr:from>
    <xdr:ext cx="534377" cy="259045"/>
    <xdr:sp macro="" textlink="">
      <xdr:nvSpPr>
        <xdr:cNvPr id="642" name="テキスト ボックス 641"/>
        <xdr:cNvSpPr txBox="1"/>
      </xdr:nvSpPr>
      <xdr:spPr>
        <a:xfrm>
          <a:off x="12547111" y="128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122488</xdr:rowOff>
    </xdr:from>
    <xdr:to>
      <xdr:col>85</xdr:col>
      <xdr:colOff>177800</xdr:colOff>
      <xdr:row>73</xdr:row>
      <xdr:rowOff>52638</xdr:rowOff>
    </xdr:to>
    <xdr:sp macro="" textlink="">
      <xdr:nvSpPr>
        <xdr:cNvPr id="648" name="楕円 647"/>
        <xdr:cNvSpPr/>
      </xdr:nvSpPr>
      <xdr:spPr>
        <a:xfrm>
          <a:off x="16268700" y="12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145365</xdr:rowOff>
    </xdr:from>
    <xdr:ext cx="534377" cy="259045"/>
    <xdr:sp macro="" textlink="">
      <xdr:nvSpPr>
        <xdr:cNvPr id="649" name="公債費該当値テキスト"/>
        <xdr:cNvSpPr txBox="1"/>
      </xdr:nvSpPr>
      <xdr:spPr>
        <a:xfrm>
          <a:off x="16370300" y="123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127452</xdr:rowOff>
    </xdr:from>
    <xdr:to>
      <xdr:col>81</xdr:col>
      <xdr:colOff>101600</xdr:colOff>
      <xdr:row>73</xdr:row>
      <xdr:rowOff>57602</xdr:rowOff>
    </xdr:to>
    <xdr:sp macro="" textlink="">
      <xdr:nvSpPr>
        <xdr:cNvPr id="650" name="楕円 649"/>
        <xdr:cNvSpPr/>
      </xdr:nvSpPr>
      <xdr:spPr>
        <a:xfrm>
          <a:off x="15430500" y="124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74129</xdr:rowOff>
    </xdr:from>
    <xdr:ext cx="534377" cy="259045"/>
    <xdr:sp macro="" textlink="">
      <xdr:nvSpPr>
        <xdr:cNvPr id="651" name="テキスト ボックス 650"/>
        <xdr:cNvSpPr txBox="1"/>
      </xdr:nvSpPr>
      <xdr:spPr>
        <a:xfrm>
          <a:off x="15214111" y="122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116283</xdr:rowOff>
    </xdr:from>
    <xdr:to>
      <xdr:col>76</xdr:col>
      <xdr:colOff>165100</xdr:colOff>
      <xdr:row>73</xdr:row>
      <xdr:rowOff>46433</xdr:rowOff>
    </xdr:to>
    <xdr:sp macro="" textlink="">
      <xdr:nvSpPr>
        <xdr:cNvPr id="652" name="楕円 651"/>
        <xdr:cNvSpPr/>
      </xdr:nvSpPr>
      <xdr:spPr>
        <a:xfrm>
          <a:off x="14541500" y="124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62960</xdr:rowOff>
    </xdr:from>
    <xdr:ext cx="534377" cy="259045"/>
    <xdr:sp macro="" textlink="">
      <xdr:nvSpPr>
        <xdr:cNvPr id="653" name="テキスト ボックス 652"/>
        <xdr:cNvSpPr txBox="1"/>
      </xdr:nvSpPr>
      <xdr:spPr>
        <a:xfrm>
          <a:off x="14325111" y="122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88736</xdr:rowOff>
    </xdr:from>
    <xdr:to>
      <xdr:col>72</xdr:col>
      <xdr:colOff>38100</xdr:colOff>
      <xdr:row>73</xdr:row>
      <xdr:rowOff>18886</xdr:rowOff>
    </xdr:to>
    <xdr:sp macro="" textlink="">
      <xdr:nvSpPr>
        <xdr:cNvPr id="654" name="楕円 653"/>
        <xdr:cNvSpPr/>
      </xdr:nvSpPr>
      <xdr:spPr>
        <a:xfrm>
          <a:off x="13652500" y="12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35413</xdr:rowOff>
    </xdr:from>
    <xdr:ext cx="534377" cy="259045"/>
    <xdr:sp macro="" textlink="">
      <xdr:nvSpPr>
        <xdr:cNvPr id="655" name="テキスト ボックス 654"/>
        <xdr:cNvSpPr txBox="1"/>
      </xdr:nvSpPr>
      <xdr:spPr>
        <a:xfrm>
          <a:off x="13436111" y="1220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125116</xdr:rowOff>
    </xdr:from>
    <xdr:to>
      <xdr:col>67</xdr:col>
      <xdr:colOff>101600</xdr:colOff>
      <xdr:row>73</xdr:row>
      <xdr:rowOff>55266</xdr:rowOff>
    </xdr:to>
    <xdr:sp macro="" textlink="">
      <xdr:nvSpPr>
        <xdr:cNvPr id="656" name="楕円 655"/>
        <xdr:cNvSpPr/>
      </xdr:nvSpPr>
      <xdr:spPr>
        <a:xfrm>
          <a:off x="12763500" y="124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71793</xdr:rowOff>
    </xdr:from>
    <xdr:ext cx="534377" cy="259045"/>
    <xdr:sp macro="" textlink="">
      <xdr:nvSpPr>
        <xdr:cNvPr id="657" name="テキスト ボックス 656"/>
        <xdr:cNvSpPr txBox="1"/>
      </xdr:nvSpPr>
      <xdr:spPr>
        <a:xfrm>
          <a:off x="12547111" y="1224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169720</xdr:rowOff>
    </xdr:from>
    <xdr:to>
      <xdr:col>85</xdr:col>
      <xdr:colOff>127000</xdr:colOff>
      <xdr:row>98</xdr:row>
      <xdr:rowOff>27467</xdr:rowOff>
    </xdr:to>
    <xdr:cxnSp macro="">
      <xdr:nvCxnSpPr>
        <xdr:cNvPr id="684" name="直線コネクタ 683"/>
        <xdr:cNvCxnSpPr/>
      </xdr:nvCxnSpPr>
      <xdr:spPr>
        <a:xfrm>
          <a:off x="15481300" y="16800370"/>
          <a:ext cx="8382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169720</xdr:rowOff>
    </xdr:from>
    <xdr:to>
      <xdr:col>81</xdr:col>
      <xdr:colOff>50800</xdr:colOff>
      <xdr:row>98</xdr:row>
      <xdr:rowOff>62881</xdr:rowOff>
    </xdr:to>
    <xdr:cxnSp macro="">
      <xdr:nvCxnSpPr>
        <xdr:cNvPr id="687" name="直線コネクタ 686"/>
        <xdr:cNvCxnSpPr/>
      </xdr:nvCxnSpPr>
      <xdr:spPr>
        <a:xfrm flipV="1">
          <a:off x="14592300" y="16800370"/>
          <a:ext cx="889000" cy="6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26608</xdr:rowOff>
    </xdr:from>
    <xdr:to>
      <xdr:col>76</xdr:col>
      <xdr:colOff>114300</xdr:colOff>
      <xdr:row>98</xdr:row>
      <xdr:rowOff>62881</xdr:rowOff>
    </xdr:to>
    <xdr:cxnSp macro="">
      <xdr:nvCxnSpPr>
        <xdr:cNvPr id="690" name="直線コネクタ 689"/>
        <xdr:cNvCxnSpPr/>
      </xdr:nvCxnSpPr>
      <xdr:spPr>
        <a:xfrm>
          <a:off x="13703300" y="16828708"/>
          <a:ext cx="889000" cy="3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6682</xdr:rowOff>
    </xdr:from>
    <xdr:to>
      <xdr:col>71</xdr:col>
      <xdr:colOff>177800</xdr:colOff>
      <xdr:row>98</xdr:row>
      <xdr:rowOff>26608</xdr:rowOff>
    </xdr:to>
    <xdr:cxnSp macro="">
      <xdr:nvCxnSpPr>
        <xdr:cNvPr id="693" name="直線コネクタ 692"/>
        <xdr:cNvCxnSpPr/>
      </xdr:nvCxnSpPr>
      <xdr:spPr>
        <a:xfrm>
          <a:off x="12814300" y="16808782"/>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87692</xdr:rowOff>
    </xdr:from>
    <xdr:to>
      <xdr:col>67</xdr:col>
      <xdr:colOff>101600</xdr:colOff>
      <xdr:row>98</xdr:row>
      <xdr:rowOff>17842</xdr:rowOff>
    </xdr:to>
    <xdr:sp macro="" textlink="">
      <xdr:nvSpPr>
        <xdr:cNvPr id="696" name="フローチャート: 判断 695"/>
        <xdr:cNvSpPr/>
      </xdr:nvSpPr>
      <xdr:spPr>
        <a:xfrm>
          <a:off x="12763500" y="1671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34369</xdr:rowOff>
    </xdr:from>
    <xdr:ext cx="534377" cy="259045"/>
    <xdr:sp macro="" textlink="">
      <xdr:nvSpPr>
        <xdr:cNvPr id="697" name="テキスト ボックス 696"/>
        <xdr:cNvSpPr txBox="1"/>
      </xdr:nvSpPr>
      <xdr:spPr>
        <a:xfrm>
          <a:off x="12547111" y="1649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148117</xdr:rowOff>
    </xdr:from>
    <xdr:to>
      <xdr:col>85</xdr:col>
      <xdr:colOff>177800</xdr:colOff>
      <xdr:row>98</xdr:row>
      <xdr:rowOff>78267</xdr:rowOff>
    </xdr:to>
    <xdr:sp macro="" textlink="">
      <xdr:nvSpPr>
        <xdr:cNvPr id="703" name="楕円 702"/>
        <xdr:cNvSpPr/>
      </xdr:nvSpPr>
      <xdr:spPr>
        <a:xfrm>
          <a:off x="16268700" y="1677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534377" cy="259045"/>
    <xdr:sp macro="" textlink="">
      <xdr:nvSpPr>
        <xdr:cNvPr id="704" name="積立金該当値テキスト"/>
        <xdr:cNvSpPr txBox="1"/>
      </xdr:nvSpPr>
      <xdr:spPr>
        <a:xfrm>
          <a:off x="16370300" y="167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118920</xdr:rowOff>
    </xdr:from>
    <xdr:to>
      <xdr:col>81</xdr:col>
      <xdr:colOff>101600</xdr:colOff>
      <xdr:row>98</xdr:row>
      <xdr:rowOff>49070</xdr:rowOff>
    </xdr:to>
    <xdr:sp macro="" textlink="">
      <xdr:nvSpPr>
        <xdr:cNvPr id="705" name="楕円 704"/>
        <xdr:cNvSpPr/>
      </xdr:nvSpPr>
      <xdr:spPr>
        <a:xfrm>
          <a:off x="15430500" y="167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65597</xdr:rowOff>
    </xdr:from>
    <xdr:ext cx="534377" cy="259045"/>
    <xdr:sp macro="" textlink="">
      <xdr:nvSpPr>
        <xdr:cNvPr id="706" name="テキスト ボックス 705"/>
        <xdr:cNvSpPr txBox="1"/>
      </xdr:nvSpPr>
      <xdr:spPr>
        <a:xfrm>
          <a:off x="15214111" y="165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12081</xdr:rowOff>
    </xdr:from>
    <xdr:to>
      <xdr:col>76</xdr:col>
      <xdr:colOff>165100</xdr:colOff>
      <xdr:row>98</xdr:row>
      <xdr:rowOff>113681</xdr:rowOff>
    </xdr:to>
    <xdr:sp macro="" textlink="">
      <xdr:nvSpPr>
        <xdr:cNvPr id="707" name="楕円 706"/>
        <xdr:cNvSpPr/>
      </xdr:nvSpPr>
      <xdr:spPr>
        <a:xfrm>
          <a:off x="14541500" y="168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104808</xdr:rowOff>
    </xdr:from>
    <xdr:ext cx="469744" cy="259045"/>
    <xdr:sp macro="" textlink="">
      <xdr:nvSpPr>
        <xdr:cNvPr id="708" name="テキスト ボックス 707"/>
        <xdr:cNvSpPr txBox="1"/>
      </xdr:nvSpPr>
      <xdr:spPr>
        <a:xfrm>
          <a:off x="14357428" y="169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147258</xdr:rowOff>
    </xdr:from>
    <xdr:to>
      <xdr:col>72</xdr:col>
      <xdr:colOff>38100</xdr:colOff>
      <xdr:row>98</xdr:row>
      <xdr:rowOff>77408</xdr:rowOff>
    </xdr:to>
    <xdr:sp macro="" textlink="">
      <xdr:nvSpPr>
        <xdr:cNvPr id="709" name="楕円 708"/>
        <xdr:cNvSpPr/>
      </xdr:nvSpPr>
      <xdr:spPr>
        <a:xfrm>
          <a:off x="13652500" y="167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68535</xdr:rowOff>
    </xdr:from>
    <xdr:ext cx="534377" cy="259045"/>
    <xdr:sp macro="" textlink="">
      <xdr:nvSpPr>
        <xdr:cNvPr id="710" name="テキスト ボックス 709"/>
        <xdr:cNvSpPr txBox="1"/>
      </xdr:nvSpPr>
      <xdr:spPr>
        <a:xfrm>
          <a:off x="13436111" y="168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127332</xdr:rowOff>
    </xdr:from>
    <xdr:to>
      <xdr:col>67</xdr:col>
      <xdr:colOff>101600</xdr:colOff>
      <xdr:row>98</xdr:row>
      <xdr:rowOff>57482</xdr:rowOff>
    </xdr:to>
    <xdr:sp macro="" textlink="">
      <xdr:nvSpPr>
        <xdr:cNvPr id="711" name="楕円 710"/>
        <xdr:cNvSpPr/>
      </xdr:nvSpPr>
      <xdr:spPr>
        <a:xfrm>
          <a:off x="12763500" y="167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48609</xdr:rowOff>
    </xdr:from>
    <xdr:ext cx="534377" cy="259045"/>
    <xdr:sp macro="" textlink="">
      <xdr:nvSpPr>
        <xdr:cNvPr id="712" name="テキスト ボックス 711"/>
        <xdr:cNvSpPr txBox="1"/>
      </xdr:nvSpPr>
      <xdr:spPr>
        <a:xfrm>
          <a:off x="12547111" y="168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74473</xdr:rowOff>
    </xdr:from>
    <xdr:to>
      <xdr:col>116</xdr:col>
      <xdr:colOff>63500</xdr:colOff>
      <xdr:row>38</xdr:row>
      <xdr:rowOff>138633</xdr:rowOff>
    </xdr:to>
    <xdr:cxnSp macro="">
      <xdr:nvCxnSpPr>
        <xdr:cNvPr id="741" name="直線コネクタ 740"/>
        <xdr:cNvCxnSpPr/>
      </xdr:nvCxnSpPr>
      <xdr:spPr>
        <a:xfrm>
          <a:off x="21323300" y="6589573"/>
          <a:ext cx="8382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74473</xdr:rowOff>
    </xdr:from>
    <xdr:to>
      <xdr:col>111</xdr:col>
      <xdr:colOff>177800</xdr:colOff>
      <xdr:row>38</xdr:row>
      <xdr:rowOff>108839</xdr:rowOff>
    </xdr:to>
    <xdr:cxnSp macro="">
      <xdr:nvCxnSpPr>
        <xdr:cNvPr id="744" name="直線コネクタ 743"/>
        <xdr:cNvCxnSpPr/>
      </xdr:nvCxnSpPr>
      <xdr:spPr>
        <a:xfrm flipV="1">
          <a:off x="20434300" y="6589573"/>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108839</xdr:rowOff>
    </xdr:from>
    <xdr:to>
      <xdr:col>107</xdr:col>
      <xdr:colOff>50800</xdr:colOff>
      <xdr:row>38</xdr:row>
      <xdr:rowOff>140691</xdr:rowOff>
    </xdr:to>
    <xdr:cxnSp macro="">
      <xdr:nvCxnSpPr>
        <xdr:cNvPr id="747" name="直線コネクタ 746"/>
        <xdr:cNvCxnSpPr/>
      </xdr:nvCxnSpPr>
      <xdr:spPr>
        <a:xfrm flipV="1">
          <a:off x="19545300" y="6623939"/>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60909</xdr:rowOff>
    </xdr:from>
    <xdr:to>
      <xdr:col>102</xdr:col>
      <xdr:colOff>114300</xdr:colOff>
      <xdr:row>38</xdr:row>
      <xdr:rowOff>140691</xdr:rowOff>
    </xdr:to>
    <xdr:cxnSp macro="">
      <xdr:nvCxnSpPr>
        <xdr:cNvPr id="750" name="直線コネクタ 749"/>
        <xdr:cNvCxnSpPr/>
      </xdr:nvCxnSpPr>
      <xdr:spPr>
        <a:xfrm>
          <a:off x="18656300" y="6576009"/>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165557</xdr:rowOff>
    </xdr:from>
    <xdr:to>
      <xdr:col>98</xdr:col>
      <xdr:colOff>38100</xdr:colOff>
      <xdr:row>38</xdr:row>
      <xdr:rowOff>95707</xdr:rowOff>
    </xdr:to>
    <xdr:sp macro="" textlink="">
      <xdr:nvSpPr>
        <xdr:cNvPr id="753" name="フローチャート: 判断 752"/>
        <xdr:cNvSpPr/>
      </xdr:nvSpPr>
      <xdr:spPr>
        <a:xfrm>
          <a:off x="18605500" y="65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112234</xdr:rowOff>
    </xdr:from>
    <xdr:ext cx="469744" cy="259045"/>
    <xdr:sp macro="" textlink="">
      <xdr:nvSpPr>
        <xdr:cNvPr id="754" name="テキスト ボックス 753"/>
        <xdr:cNvSpPr txBox="1"/>
      </xdr:nvSpPr>
      <xdr:spPr>
        <a:xfrm>
          <a:off x="18421428" y="628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87833</xdr:rowOff>
    </xdr:from>
    <xdr:to>
      <xdr:col>116</xdr:col>
      <xdr:colOff>114300</xdr:colOff>
      <xdr:row>39</xdr:row>
      <xdr:rowOff>17983</xdr:rowOff>
    </xdr:to>
    <xdr:sp macro="" textlink="">
      <xdr:nvSpPr>
        <xdr:cNvPr id="760" name="楕円 759"/>
        <xdr:cNvSpPr/>
      </xdr:nvSpPr>
      <xdr:spPr>
        <a:xfrm>
          <a:off x="22110700" y="66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2760</xdr:rowOff>
    </xdr:from>
    <xdr:ext cx="469744" cy="259045"/>
    <xdr:sp macro="" textlink="">
      <xdr:nvSpPr>
        <xdr:cNvPr id="761" name="投資及び出資金該当値テキスト"/>
        <xdr:cNvSpPr txBox="1"/>
      </xdr:nvSpPr>
      <xdr:spPr>
        <a:xfrm>
          <a:off x="22212300" y="65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23673</xdr:rowOff>
    </xdr:from>
    <xdr:to>
      <xdr:col>112</xdr:col>
      <xdr:colOff>38100</xdr:colOff>
      <xdr:row>38</xdr:row>
      <xdr:rowOff>125273</xdr:rowOff>
    </xdr:to>
    <xdr:sp macro="" textlink="">
      <xdr:nvSpPr>
        <xdr:cNvPr id="762" name="楕円 761"/>
        <xdr:cNvSpPr/>
      </xdr:nvSpPr>
      <xdr:spPr>
        <a:xfrm>
          <a:off x="21272500" y="65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116400</xdr:rowOff>
    </xdr:from>
    <xdr:ext cx="469744" cy="259045"/>
    <xdr:sp macro="" textlink="">
      <xdr:nvSpPr>
        <xdr:cNvPr id="763" name="テキスト ボックス 762"/>
        <xdr:cNvSpPr txBox="1"/>
      </xdr:nvSpPr>
      <xdr:spPr>
        <a:xfrm>
          <a:off x="21088428" y="663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58039</xdr:rowOff>
    </xdr:from>
    <xdr:to>
      <xdr:col>107</xdr:col>
      <xdr:colOff>101600</xdr:colOff>
      <xdr:row>38</xdr:row>
      <xdr:rowOff>159639</xdr:rowOff>
    </xdr:to>
    <xdr:sp macro="" textlink="">
      <xdr:nvSpPr>
        <xdr:cNvPr id="764" name="楕円 763"/>
        <xdr:cNvSpPr/>
      </xdr:nvSpPr>
      <xdr:spPr>
        <a:xfrm>
          <a:off x="20383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150766</xdr:rowOff>
    </xdr:from>
    <xdr:ext cx="469744" cy="259045"/>
    <xdr:sp macro="" textlink="">
      <xdr:nvSpPr>
        <xdr:cNvPr id="765" name="テキスト ボックス 764"/>
        <xdr:cNvSpPr txBox="1"/>
      </xdr:nvSpPr>
      <xdr:spPr>
        <a:xfrm>
          <a:off x="20199428"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89891</xdr:rowOff>
    </xdr:from>
    <xdr:to>
      <xdr:col>102</xdr:col>
      <xdr:colOff>165100</xdr:colOff>
      <xdr:row>39</xdr:row>
      <xdr:rowOff>20041</xdr:rowOff>
    </xdr:to>
    <xdr:sp macro="" textlink="">
      <xdr:nvSpPr>
        <xdr:cNvPr id="766" name="楕円 765"/>
        <xdr:cNvSpPr/>
      </xdr:nvSpPr>
      <xdr:spPr>
        <a:xfrm>
          <a:off x="19494500" y="66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11168</xdr:rowOff>
    </xdr:from>
    <xdr:ext cx="378565" cy="259045"/>
    <xdr:sp macro="" textlink="">
      <xdr:nvSpPr>
        <xdr:cNvPr id="767" name="テキスト ボックス 766"/>
        <xdr:cNvSpPr txBox="1"/>
      </xdr:nvSpPr>
      <xdr:spPr>
        <a:xfrm>
          <a:off x="19356017" y="669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10109</xdr:rowOff>
    </xdr:from>
    <xdr:to>
      <xdr:col>98</xdr:col>
      <xdr:colOff>38100</xdr:colOff>
      <xdr:row>38</xdr:row>
      <xdr:rowOff>111709</xdr:rowOff>
    </xdr:to>
    <xdr:sp macro="" textlink="">
      <xdr:nvSpPr>
        <xdr:cNvPr id="768" name="楕円 767"/>
        <xdr:cNvSpPr/>
      </xdr:nvSpPr>
      <xdr:spPr>
        <a:xfrm>
          <a:off x="18605500" y="65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102836</xdr:rowOff>
    </xdr:from>
    <xdr:ext cx="469744" cy="259045"/>
    <xdr:sp macro="" textlink="">
      <xdr:nvSpPr>
        <xdr:cNvPr id="769" name="テキスト ボックス 768"/>
        <xdr:cNvSpPr txBox="1"/>
      </xdr:nvSpPr>
      <xdr:spPr>
        <a:xfrm>
          <a:off x="18421428" y="66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114646</xdr:rowOff>
    </xdr:from>
    <xdr:to>
      <xdr:col>116</xdr:col>
      <xdr:colOff>63500</xdr:colOff>
      <xdr:row>58</xdr:row>
      <xdr:rowOff>114920</xdr:rowOff>
    </xdr:to>
    <xdr:cxnSp macro="">
      <xdr:nvCxnSpPr>
        <xdr:cNvPr id="796" name="直線コネクタ 795"/>
        <xdr:cNvCxnSpPr/>
      </xdr:nvCxnSpPr>
      <xdr:spPr>
        <a:xfrm flipV="1">
          <a:off x="21323300" y="1005874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35458</xdr:rowOff>
    </xdr:from>
    <xdr:to>
      <xdr:col>111</xdr:col>
      <xdr:colOff>177800</xdr:colOff>
      <xdr:row>58</xdr:row>
      <xdr:rowOff>114920</xdr:rowOff>
    </xdr:to>
    <xdr:cxnSp macro="">
      <xdr:nvCxnSpPr>
        <xdr:cNvPr id="799" name="直線コネクタ 798"/>
        <xdr:cNvCxnSpPr/>
      </xdr:nvCxnSpPr>
      <xdr:spPr>
        <a:xfrm>
          <a:off x="20434300" y="9808108"/>
          <a:ext cx="889000" cy="2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35458</xdr:rowOff>
    </xdr:from>
    <xdr:to>
      <xdr:col>107</xdr:col>
      <xdr:colOff>50800</xdr:colOff>
      <xdr:row>57</xdr:row>
      <xdr:rowOff>145598</xdr:rowOff>
    </xdr:to>
    <xdr:cxnSp macro="">
      <xdr:nvCxnSpPr>
        <xdr:cNvPr id="802" name="直線コネクタ 801"/>
        <xdr:cNvCxnSpPr/>
      </xdr:nvCxnSpPr>
      <xdr:spPr>
        <a:xfrm flipV="1">
          <a:off x="19545300" y="9808108"/>
          <a:ext cx="889000" cy="1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145598</xdr:rowOff>
    </xdr:from>
    <xdr:to>
      <xdr:col>102</xdr:col>
      <xdr:colOff>114300</xdr:colOff>
      <xdr:row>58</xdr:row>
      <xdr:rowOff>115560</xdr:rowOff>
    </xdr:to>
    <xdr:cxnSp macro="">
      <xdr:nvCxnSpPr>
        <xdr:cNvPr id="805" name="直線コネクタ 804"/>
        <xdr:cNvCxnSpPr/>
      </xdr:nvCxnSpPr>
      <xdr:spPr>
        <a:xfrm flipV="1">
          <a:off x="18656300" y="9918248"/>
          <a:ext cx="889000" cy="14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08" name="フローチャート: 判断 807"/>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84314</xdr:rowOff>
    </xdr:from>
    <xdr:ext cx="469744" cy="259045"/>
    <xdr:sp macro="" textlink="">
      <xdr:nvSpPr>
        <xdr:cNvPr id="809" name="テキスト ボックス 808"/>
        <xdr:cNvSpPr txBox="1"/>
      </xdr:nvSpPr>
      <xdr:spPr>
        <a:xfrm>
          <a:off x="18421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63846</xdr:rowOff>
    </xdr:from>
    <xdr:to>
      <xdr:col>116</xdr:col>
      <xdr:colOff>114300</xdr:colOff>
      <xdr:row>58</xdr:row>
      <xdr:rowOff>165446</xdr:rowOff>
    </xdr:to>
    <xdr:sp macro="" textlink="">
      <xdr:nvSpPr>
        <xdr:cNvPr id="815" name="楕円 814"/>
        <xdr:cNvSpPr/>
      </xdr:nvSpPr>
      <xdr:spPr>
        <a:xfrm>
          <a:off x="22110700" y="100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150223</xdr:rowOff>
    </xdr:from>
    <xdr:ext cx="378565" cy="259045"/>
    <xdr:sp macro="" textlink="">
      <xdr:nvSpPr>
        <xdr:cNvPr id="816" name="貸付金該当値テキスト"/>
        <xdr:cNvSpPr txBox="1"/>
      </xdr:nvSpPr>
      <xdr:spPr>
        <a:xfrm>
          <a:off x="22212300" y="9922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64120</xdr:rowOff>
    </xdr:from>
    <xdr:to>
      <xdr:col>112</xdr:col>
      <xdr:colOff>38100</xdr:colOff>
      <xdr:row>58</xdr:row>
      <xdr:rowOff>165720</xdr:rowOff>
    </xdr:to>
    <xdr:sp macro="" textlink="">
      <xdr:nvSpPr>
        <xdr:cNvPr id="817" name="楕円 816"/>
        <xdr:cNvSpPr/>
      </xdr:nvSpPr>
      <xdr:spPr>
        <a:xfrm>
          <a:off x="21272500" y="100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156847</xdr:rowOff>
    </xdr:from>
    <xdr:ext cx="378565" cy="259045"/>
    <xdr:sp macro="" textlink="">
      <xdr:nvSpPr>
        <xdr:cNvPr id="818" name="テキスト ボックス 817"/>
        <xdr:cNvSpPr txBox="1"/>
      </xdr:nvSpPr>
      <xdr:spPr>
        <a:xfrm>
          <a:off x="21134017" y="1010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156108</xdr:rowOff>
    </xdr:from>
    <xdr:to>
      <xdr:col>107</xdr:col>
      <xdr:colOff>101600</xdr:colOff>
      <xdr:row>57</xdr:row>
      <xdr:rowOff>86258</xdr:rowOff>
    </xdr:to>
    <xdr:sp macro="" textlink="">
      <xdr:nvSpPr>
        <xdr:cNvPr id="819" name="楕円 818"/>
        <xdr:cNvSpPr/>
      </xdr:nvSpPr>
      <xdr:spPr>
        <a:xfrm>
          <a:off x="20383500" y="97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102785</xdr:rowOff>
    </xdr:from>
    <xdr:ext cx="469744" cy="259045"/>
    <xdr:sp macro="" textlink="">
      <xdr:nvSpPr>
        <xdr:cNvPr id="820" name="テキスト ボックス 819"/>
        <xdr:cNvSpPr txBox="1"/>
      </xdr:nvSpPr>
      <xdr:spPr>
        <a:xfrm>
          <a:off x="20199428" y="953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94798</xdr:rowOff>
    </xdr:from>
    <xdr:to>
      <xdr:col>102</xdr:col>
      <xdr:colOff>165100</xdr:colOff>
      <xdr:row>58</xdr:row>
      <xdr:rowOff>24948</xdr:rowOff>
    </xdr:to>
    <xdr:sp macro="" textlink="">
      <xdr:nvSpPr>
        <xdr:cNvPr id="821" name="楕円 820"/>
        <xdr:cNvSpPr/>
      </xdr:nvSpPr>
      <xdr:spPr>
        <a:xfrm>
          <a:off x="19494500" y="98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16075</xdr:rowOff>
    </xdr:from>
    <xdr:ext cx="469744" cy="259045"/>
    <xdr:sp macro="" textlink="">
      <xdr:nvSpPr>
        <xdr:cNvPr id="822" name="テキスト ボックス 821"/>
        <xdr:cNvSpPr txBox="1"/>
      </xdr:nvSpPr>
      <xdr:spPr>
        <a:xfrm>
          <a:off x="19310428" y="996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64760</xdr:rowOff>
    </xdr:from>
    <xdr:to>
      <xdr:col>98</xdr:col>
      <xdr:colOff>38100</xdr:colOff>
      <xdr:row>58</xdr:row>
      <xdr:rowOff>166360</xdr:rowOff>
    </xdr:to>
    <xdr:sp macro="" textlink="">
      <xdr:nvSpPr>
        <xdr:cNvPr id="823" name="楕円 822"/>
        <xdr:cNvSpPr/>
      </xdr:nvSpPr>
      <xdr:spPr>
        <a:xfrm>
          <a:off x="18605500" y="100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157487</xdr:rowOff>
    </xdr:from>
    <xdr:ext cx="378565" cy="259045"/>
    <xdr:sp macro="" textlink="">
      <xdr:nvSpPr>
        <xdr:cNvPr id="824" name="テキスト ボックス 823"/>
        <xdr:cNvSpPr txBox="1"/>
      </xdr:nvSpPr>
      <xdr:spPr>
        <a:xfrm>
          <a:off x="18467017" y="1010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155653</xdr:rowOff>
    </xdr:from>
    <xdr:to>
      <xdr:col>116</xdr:col>
      <xdr:colOff>63500</xdr:colOff>
      <xdr:row>75</xdr:row>
      <xdr:rowOff>163606</xdr:rowOff>
    </xdr:to>
    <xdr:cxnSp macro="">
      <xdr:nvCxnSpPr>
        <xdr:cNvPr id="855" name="直線コネクタ 854"/>
        <xdr:cNvCxnSpPr/>
      </xdr:nvCxnSpPr>
      <xdr:spPr>
        <a:xfrm flipV="1">
          <a:off x="21323300" y="13014403"/>
          <a:ext cx="8382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163606</xdr:rowOff>
    </xdr:from>
    <xdr:to>
      <xdr:col>111</xdr:col>
      <xdr:colOff>177800</xdr:colOff>
      <xdr:row>76</xdr:row>
      <xdr:rowOff>19114</xdr:rowOff>
    </xdr:to>
    <xdr:cxnSp macro="">
      <xdr:nvCxnSpPr>
        <xdr:cNvPr id="858" name="直線コネクタ 857"/>
        <xdr:cNvCxnSpPr/>
      </xdr:nvCxnSpPr>
      <xdr:spPr>
        <a:xfrm flipV="1">
          <a:off x="20434300" y="13022356"/>
          <a:ext cx="8890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13823</xdr:rowOff>
    </xdr:from>
    <xdr:to>
      <xdr:col>107</xdr:col>
      <xdr:colOff>50800</xdr:colOff>
      <xdr:row>76</xdr:row>
      <xdr:rowOff>19114</xdr:rowOff>
    </xdr:to>
    <xdr:cxnSp macro="">
      <xdr:nvCxnSpPr>
        <xdr:cNvPr id="861" name="直線コネクタ 860"/>
        <xdr:cNvCxnSpPr/>
      </xdr:nvCxnSpPr>
      <xdr:spPr>
        <a:xfrm>
          <a:off x="19545300" y="12872573"/>
          <a:ext cx="889000" cy="17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13823</xdr:rowOff>
    </xdr:from>
    <xdr:to>
      <xdr:col>102</xdr:col>
      <xdr:colOff>114300</xdr:colOff>
      <xdr:row>76</xdr:row>
      <xdr:rowOff>15179</xdr:rowOff>
    </xdr:to>
    <xdr:cxnSp macro="">
      <xdr:nvCxnSpPr>
        <xdr:cNvPr id="864" name="直線コネクタ 863"/>
        <xdr:cNvCxnSpPr/>
      </xdr:nvCxnSpPr>
      <xdr:spPr>
        <a:xfrm flipV="1">
          <a:off x="18656300" y="12872573"/>
          <a:ext cx="889000" cy="17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13919</xdr:rowOff>
    </xdr:from>
    <xdr:to>
      <xdr:col>98</xdr:col>
      <xdr:colOff>38100</xdr:colOff>
      <xdr:row>75</xdr:row>
      <xdr:rowOff>115519</xdr:rowOff>
    </xdr:to>
    <xdr:sp macro="" textlink="">
      <xdr:nvSpPr>
        <xdr:cNvPr id="867" name="フローチャート: 判断 866"/>
        <xdr:cNvSpPr/>
      </xdr:nvSpPr>
      <xdr:spPr>
        <a:xfrm>
          <a:off x="18605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132046</xdr:rowOff>
    </xdr:from>
    <xdr:ext cx="534377" cy="259045"/>
    <xdr:sp macro="" textlink="">
      <xdr:nvSpPr>
        <xdr:cNvPr id="868" name="テキスト ボックス 867"/>
        <xdr:cNvSpPr txBox="1"/>
      </xdr:nvSpPr>
      <xdr:spPr>
        <a:xfrm>
          <a:off x="18389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104853</xdr:rowOff>
    </xdr:from>
    <xdr:to>
      <xdr:col>116</xdr:col>
      <xdr:colOff>114300</xdr:colOff>
      <xdr:row>76</xdr:row>
      <xdr:rowOff>35003</xdr:rowOff>
    </xdr:to>
    <xdr:sp macro="" textlink="">
      <xdr:nvSpPr>
        <xdr:cNvPr id="874" name="楕円 873"/>
        <xdr:cNvSpPr/>
      </xdr:nvSpPr>
      <xdr:spPr>
        <a:xfrm>
          <a:off x="22110700" y="12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83280</xdr:rowOff>
    </xdr:from>
    <xdr:ext cx="534377" cy="259045"/>
    <xdr:sp macro="" textlink="">
      <xdr:nvSpPr>
        <xdr:cNvPr id="875" name="繰出金該当値テキスト"/>
        <xdr:cNvSpPr txBox="1"/>
      </xdr:nvSpPr>
      <xdr:spPr>
        <a:xfrm>
          <a:off x="22212300" y="129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112805</xdr:rowOff>
    </xdr:from>
    <xdr:to>
      <xdr:col>112</xdr:col>
      <xdr:colOff>38100</xdr:colOff>
      <xdr:row>76</xdr:row>
      <xdr:rowOff>42956</xdr:rowOff>
    </xdr:to>
    <xdr:sp macro="" textlink="">
      <xdr:nvSpPr>
        <xdr:cNvPr id="876" name="楕円 875"/>
        <xdr:cNvSpPr/>
      </xdr:nvSpPr>
      <xdr:spPr>
        <a:xfrm>
          <a:off x="21272500" y="129715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34083</xdr:rowOff>
    </xdr:from>
    <xdr:ext cx="534377" cy="259045"/>
    <xdr:sp macro="" textlink="">
      <xdr:nvSpPr>
        <xdr:cNvPr id="877" name="テキスト ボックス 876"/>
        <xdr:cNvSpPr txBox="1"/>
      </xdr:nvSpPr>
      <xdr:spPr>
        <a:xfrm>
          <a:off x="21056111" y="130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139764</xdr:rowOff>
    </xdr:from>
    <xdr:to>
      <xdr:col>107</xdr:col>
      <xdr:colOff>101600</xdr:colOff>
      <xdr:row>76</xdr:row>
      <xdr:rowOff>69914</xdr:rowOff>
    </xdr:to>
    <xdr:sp macro="" textlink="">
      <xdr:nvSpPr>
        <xdr:cNvPr id="878" name="楕円 877"/>
        <xdr:cNvSpPr/>
      </xdr:nvSpPr>
      <xdr:spPr>
        <a:xfrm>
          <a:off x="20383500" y="129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61041</xdr:rowOff>
    </xdr:from>
    <xdr:ext cx="534377" cy="259045"/>
    <xdr:sp macro="" textlink="">
      <xdr:nvSpPr>
        <xdr:cNvPr id="879" name="テキスト ボックス 878"/>
        <xdr:cNvSpPr txBox="1"/>
      </xdr:nvSpPr>
      <xdr:spPr>
        <a:xfrm>
          <a:off x="20167111" y="130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134473</xdr:rowOff>
    </xdr:from>
    <xdr:to>
      <xdr:col>102</xdr:col>
      <xdr:colOff>165100</xdr:colOff>
      <xdr:row>75</xdr:row>
      <xdr:rowOff>64623</xdr:rowOff>
    </xdr:to>
    <xdr:sp macro="" textlink="">
      <xdr:nvSpPr>
        <xdr:cNvPr id="880" name="楕円 879"/>
        <xdr:cNvSpPr/>
      </xdr:nvSpPr>
      <xdr:spPr>
        <a:xfrm>
          <a:off x="19494500" y="12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81150</xdr:rowOff>
    </xdr:from>
    <xdr:ext cx="534377" cy="259045"/>
    <xdr:sp macro="" textlink="">
      <xdr:nvSpPr>
        <xdr:cNvPr id="881" name="テキスト ボックス 880"/>
        <xdr:cNvSpPr txBox="1"/>
      </xdr:nvSpPr>
      <xdr:spPr>
        <a:xfrm>
          <a:off x="19278111" y="125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135828</xdr:rowOff>
    </xdr:from>
    <xdr:to>
      <xdr:col>98</xdr:col>
      <xdr:colOff>38100</xdr:colOff>
      <xdr:row>76</xdr:row>
      <xdr:rowOff>65977</xdr:rowOff>
    </xdr:to>
    <xdr:sp macro="" textlink="">
      <xdr:nvSpPr>
        <xdr:cNvPr id="882" name="楕円 881"/>
        <xdr:cNvSpPr/>
      </xdr:nvSpPr>
      <xdr:spPr>
        <a:xfrm>
          <a:off x="18605500" y="129945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57106</xdr:rowOff>
    </xdr:from>
    <xdr:ext cx="534377" cy="259045"/>
    <xdr:sp macro="" textlink="">
      <xdr:nvSpPr>
        <xdr:cNvPr id="883" name="テキスト ボックス 882"/>
        <xdr:cNvSpPr txBox="1"/>
      </xdr:nvSpPr>
      <xdr:spPr>
        <a:xfrm>
          <a:off x="18389111" y="1308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公債費について類似団体中上位１０団体に属しており、類似団体平均値より１．５倍超となっている。今後も定員管理方針による職員数の見直しや公共施設の統廃合などを推進し更なる経費削減に努めていくが、人件費については職員の高年齢化、公債費については今後の大型整備事業の元利償還が始まることから、高止まりが続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普通建設事業費については、庁舎建設事業などの大規模建設事業の完了により前年度より約１６％の縮減となった。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上記以外の経費については、類似団体平均と同水準程度となっており、支出が抑制できている。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91,230
85,510
558.23
45,925,111
45,065,084
530,286
27,132,947
54,759,892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88265</xdr:rowOff>
    </xdr:from>
    <xdr:to>
      <xdr:col>24</xdr:col>
      <xdr:colOff>63500</xdr:colOff>
      <xdr:row>36</xdr:row>
      <xdr:rowOff>95885</xdr:rowOff>
    </xdr:to>
    <xdr:cxnSp macro="">
      <xdr:nvCxnSpPr>
        <xdr:cNvPr id="61" name="直線コネクタ 60"/>
        <xdr:cNvCxnSpPr/>
      </xdr:nvCxnSpPr>
      <xdr:spPr>
        <a:xfrm>
          <a:off x="3797300" y="62604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88265</xdr:rowOff>
    </xdr:from>
    <xdr:to>
      <xdr:col>19</xdr:col>
      <xdr:colOff>177800</xdr:colOff>
      <xdr:row>36</xdr:row>
      <xdr:rowOff>130556</xdr:rowOff>
    </xdr:to>
    <xdr:cxnSp macro="">
      <xdr:nvCxnSpPr>
        <xdr:cNvPr id="64" name="直線コネクタ 63"/>
        <xdr:cNvCxnSpPr/>
      </xdr:nvCxnSpPr>
      <xdr:spPr>
        <a:xfrm flipV="1">
          <a:off x="2908300" y="626046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130556</xdr:rowOff>
    </xdr:from>
    <xdr:to>
      <xdr:col>15</xdr:col>
      <xdr:colOff>50800</xdr:colOff>
      <xdr:row>37</xdr:row>
      <xdr:rowOff>57023</xdr:rowOff>
    </xdr:to>
    <xdr:cxnSp macro="">
      <xdr:nvCxnSpPr>
        <xdr:cNvPr id="67" name="直線コネクタ 66"/>
        <xdr:cNvCxnSpPr/>
      </xdr:nvCxnSpPr>
      <xdr:spPr>
        <a:xfrm flipV="1">
          <a:off x="2019300" y="6302756"/>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76835</xdr:rowOff>
    </xdr:from>
    <xdr:to>
      <xdr:col>10</xdr:col>
      <xdr:colOff>114300</xdr:colOff>
      <xdr:row>37</xdr:row>
      <xdr:rowOff>57023</xdr:rowOff>
    </xdr:to>
    <xdr:cxnSp macro="">
      <xdr:nvCxnSpPr>
        <xdr:cNvPr id="70" name="直線コネクタ 69"/>
        <xdr:cNvCxnSpPr/>
      </xdr:nvCxnSpPr>
      <xdr:spPr>
        <a:xfrm>
          <a:off x="1130300" y="6249035"/>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161290</xdr:rowOff>
    </xdr:from>
    <xdr:to>
      <xdr:col>6</xdr:col>
      <xdr:colOff>38100</xdr:colOff>
      <xdr:row>35</xdr:row>
      <xdr:rowOff>91440</xdr:rowOff>
    </xdr:to>
    <xdr:sp macro="" textlink="">
      <xdr:nvSpPr>
        <xdr:cNvPr id="73" name="フローチャート: 判断 72"/>
        <xdr:cNvSpPr/>
      </xdr:nvSpPr>
      <xdr:spPr>
        <a:xfrm>
          <a:off x="1079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107967</xdr:rowOff>
    </xdr:from>
    <xdr:ext cx="469744" cy="259045"/>
    <xdr:sp macro="" textlink="">
      <xdr:nvSpPr>
        <xdr:cNvPr id="74" name="テキスト ボックス 73"/>
        <xdr:cNvSpPr txBox="1"/>
      </xdr:nvSpPr>
      <xdr:spPr>
        <a:xfrm>
          <a:off x="895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80" name="楕円 79"/>
        <xdr:cNvSpPr/>
      </xdr:nvSpPr>
      <xdr:spPr>
        <a:xfrm>
          <a:off x="45847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23512</xdr:rowOff>
    </xdr:from>
    <xdr:ext cx="469744" cy="259045"/>
    <xdr:sp macro="" textlink="">
      <xdr:nvSpPr>
        <xdr:cNvPr id="81" name="議会費該当値テキスト"/>
        <xdr:cNvSpPr txBox="1"/>
      </xdr:nvSpPr>
      <xdr:spPr>
        <a:xfrm>
          <a:off x="4686300"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37465</xdr:rowOff>
    </xdr:from>
    <xdr:to>
      <xdr:col>20</xdr:col>
      <xdr:colOff>38100</xdr:colOff>
      <xdr:row>36</xdr:row>
      <xdr:rowOff>139065</xdr:rowOff>
    </xdr:to>
    <xdr:sp macro="" textlink="">
      <xdr:nvSpPr>
        <xdr:cNvPr id="82" name="楕円 81"/>
        <xdr:cNvSpPr/>
      </xdr:nvSpPr>
      <xdr:spPr>
        <a:xfrm>
          <a:off x="3746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130192</xdr:rowOff>
    </xdr:from>
    <xdr:ext cx="469744" cy="259045"/>
    <xdr:sp macro="" textlink="">
      <xdr:nvSpPr>
        <xdr:cNvPr id="83" name="テキスト ボックス 82"/>
        <xdr:cNvSpPr txBox="1"/>
      </xdr:nvSpPr>
      <xdr:spPr>
        <a:xfrm>
          <a:off x="3562428"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79756</xdr:rowOff>
    </xdr:from>
    <xdr:to>
      <xdr:col>15</xdr:col>
      <xdr:colOff>101600</xdr:colOff>
      <xdr:row>37</xdr:row>
      <xdr:rowOff>9906</xdr:rowOff>
    </xdr:to>
    <xdr:sp macro="" textlink="">
      <xdr:nvSpPr>
        <xdr:cNvPr id="84" name="楕円 83"/>
        <xdr:cNvSpPr/>
      </xdr:nvSpPr>
      <xdr:spPr>
        <a:xfrm>
          <a:off x="2857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1033</xdr:rowOff>
    </xdr:from>
    <xdr:ext cx="469744" cy="259045"/>
    <xdr:sp macro="" textlink="">
      <xdr:nvSpPr>
        <xdr:cNvPr id="85" name="テキスト ボックス 84"/>
        <xdr:cNvSpPr txBox="1"/>
      </xdr:nvSpPr>
      <xdr:spPr>
        <a:xfrm>
          <a:off x="2673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6223</xdr:rowOff>
    </xdr:from>
    <xdr:to>
      <xdr:col>10</xdr:col>
      <xdr:colOff>165100</xdr:colOff>
      <xdr:row>37</xdr:row>
      <xdr:rowOff>107823</xdr:rowOff>
    </xdr:to>
    <xdr:sp macro="" textlink="">
      <xdr:nvSpPr>
        <xdr:cNvPr id="86" name="楕円 85"/>
        <xdr:cNvSpPr/>
      </xdr:nvSpPr>
      <xdr:spPr>
        <a:xfrm>
          <a:off x="19685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98950</xdr:rowOff>
    </xdr:from>
    <xdr:ext cx="469744" cy="259045"/>
    <xdr:sp macro="" textlink="">
      <xdr:nvSpPr>
        <xdr:cNvPr id="87" name="テキスト ボックス 86"/>
        <xdr:cNvSpPr txBox="1"/>
      </xdr:nvSpPr>
      <xdr:spPr>
        <a:xfrm>
          <a:off x="1784428" y="64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26035</xdr:rowOff>
    </xdr:from>
    <xdr:to>
      <xdr:col>6</xdr:col>
      <xdr:colOff>38100</xdr:colOff>
      <xdr:row>36</xdr:row>
      <xdr:rowOff>127635</xdr:rowOff>
    </xdr:to>
    <xdr:sp macro="" textlink="">
      <xdr:nvSpPr>
        <xdr:cNvPr id="88" name="楕円 87"/>
        <xdr:cNvSpPr/>
      </xdr:nvSpPr>
      <xdr:spPr>
        <a:xfrm>
          <a:off x="1079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118762</xdr:rowOff>
    </xdr:from>
    <xdr:ext cx="469744" cy="259045"/>
    <xdr:sp macro="" textlink="">
      <xdr:nvSpPr>
        <xdr:cNvPr id="89" name="テキスト ボックス 88"/>
        <xdr:cNvSpPr txBox="1"/>
      </xdr:nvSpPr>
      <xdr:spPr>
        <a:xfrm>
          <a:off x="895428"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140660</xdr:rowOff>
    </xdr:from>
    <xdr:to>
      <xdr:col>24</xdr:col>
      <xdr:colOff>63500</xdr:colOff>
      <xdr:row>56</xdr:row>
      <xdr:rowOff>140267</xdr:rowOff>
    </xdr:to>
    <xdr:cxnSp macro="">
      <xdr:nvCxnSpPr>
        <xdr:cNvPr id="116" name="直線コネクタ 115"/>
        <xdr:cNvCxnSpPr/>
      </xdr:nvCxnSpPr>
      <xdr:spPr>
        <a:xfrm>
          <a:off x="3797300" y="9570410"/>
          <a:ext cx="838200" cy="17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140660</xdr:rowOff>
    </xdr:from>
    <xdr:to>
      <xdr:col>19</xdr:col>
      <xdr:colOff>177800</xdr:colOff>
      <xdr:row>56</xdr:row>
      <xdr:rowOff>170735</xdr:rowOff>
    </xdr:to>
    <xdr:cxnSp macro="">
      <xdr:nvCxnSpPr>
        <xdr:cNvPr id="119" name="直線コネクタ 118"/>
        <xdr:cNvCxnSpPr/>
      </xdr:nvCxnSpPr>
      <xdr:spPr>
        <a:xfrm flipV="1">
          <a:off x="2908300" y="9570410"/>
          <a:ext cx="889000" cy="20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36103</xdr:rowOff>
    </xdr:from>
    <xdr:to>
      <xdr:col>15</xdr:col>
      <xdr:colOff>50800</xdr:colOff>
      <xdr:row>56</xdr:row>
      <xdr:rowOff>170735</xdr:rowOff>
    </xdr:to>
    <xdr:cxnSp macro="">
      <xdr:nvCxnSpPr>
        <xdr:cNvPr id="122" name="直線コネクタ 121"/>
        <xdr:cNvCxnSpPr/>
      </xdr:nvCxnSpPr>
      <xdr:spPr>
        <a:xfrm>
          <a:off x="2019300" y="9637303"/>
          <a:ext cx="889000" cy="1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36103</xdr:rowOff>
    </xdr:from>
    <xdr:to>
      <xdr:col>10</xdr:col>
      <xdr:colOff>114300</xdr:colOff>
      <xdr:row>57</xdr:row>
      <xdr:rowOff>23859</xdr:rowOff>
    </xdr:to>
    <xdr:cxnSp macro="">
      <xdr:nvCxnSpPr>
        <xdr:cNvPr id="125" name="直線コネクタ 124"/>
        <xdr:cNvCxnSpPr/>
      </xdr:nvCxnSpPr>
      <xdr:spPr>
        <a:xfrm flipV="1">
          <a:off x="1130300" y="9637303"/>
          <a:ext cx="889000" cy="15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105830</xdr:rowOff>
    </xdr:from>
    <xdr:to>
      <xdr:col>6</xdr:col>
      <xdr:colOff>38100</xdr:colOff>
      <xdr:row>57</xdr:row>
      <xdr:rowOff>35980</xdr:rowOff>
    </xdr:to>
    <xdr:sp macro="" textlink="">
      <xdr:nvSpPr>
        <xdr:cNvPr id="128" name="フローチャート: 判断 127"/>
        <xdr:cNvSpPr/>
      </xdr:nvSpPr>
      <xdr:spPr>
        <a:xfrm>
          <a:off x="1079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52507</xdr:rowOff>
    </xdr:from>
    <xdr:ext cx="534377" cy="259045"/>
    <xdr:sp macro="" textlink="">
      <xdr:nvSpPr>
        <xdr:cNvPr id="129" name="テキスト ボックス 128"/>
        <xdr:cNvSpPr txBox="1"/>
      </xdr:nvSpPr>
      <xdr:spPr>
        <a:xfrm>
          <a:off x="863111" y="94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89467</xdr:rowOff>
    </xdr:from>
    <xdr:to>
      <xdr:col>24</xdr:col>
      <xdr:colOff>114300</xdr:colOff>
      <xdr:row>57</xdr:row>
      <xdr:rowOff>19617</xdr:rowOff>
    </xdr:to>
    <xdr:sp macro="" textlink="">
      <xdr:nvSpPr>
        <xdr:cNvPr id="135" name="楕円 134"/>
        <xdr:cNvSpPr/>
      </xdr:nvSpPr>
      <xdr:spPr>
        <a:xfrm>
          <a:off x="4584700" y="96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112344</xdr:rowOff>
    </xdr:from>
    <xdr:ext cx="534377" cy="259045"/>
    <xdr:sp macro="" textlink="">
      <xdr:nvSpPr>
        <xdr:cNvPr id="136" name="総務費該当値テキスト"/>
        <xdr:cNvSpPr txBox="1"/>
      </xdr:nvSpPr>
      <xdr:spPr>
        <a:xfrm>
          <a:off x="4686300" y="95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89860</xdr:rowOff>
    </xdr:from>
    <xdr:to>
      <xdr:col>20</xdr:col>
      <xdr:colOff>38100</xdr:colOff>
      <xdr:row>56</xdr:row>
      <xdr:rowOff>20010</xdr:rowOff>
    </xdr:to>
    <xdr:sp macro="" textlink="">
      <xdr:nvSpPr>
        <xdr:cNvPr id="137" name="楕円 136"/>
        <xdr:cNvSpPr/>
      </xdr:nvSpPr>
      <xdr:spPr>
        <a:xfrm>
          <a:off x="3746500" y="95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36537</xdr:rowOff>
    </xdr:from>
    <xdr:ext cx="599010" cy="259045"/>
    <xdr:sp macro="" textlink="">
      <xdr:nvSpPr>
        <xdr:cNvPr id="138" name="テキスト ボックス 137"/>
        <xdr:cNvSpPr txBox="1"/>
      </xdr:nvSpPr>
      <xdr:spPr>
        <a:xfrm>
          <a:off x="3497795" y="929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119935</xdr:rowOff>
    </xdr:from>
    <xdr:to>
      <xdr:col>15</xdr:col>
      <xdr:colOff>101600</xdr:colOff>
      <xdr:row>57</xdr:row>
      <xdr:rowOff>50085</xdr:rowOff>
    </xdr:to>
    <xdr:sp macro="" textlink="">
      <xdr:nvSpPr>
        <xdr:cNvPr id="139" name="楕円 138"/>
        <xdr:cNvSpPr/>
      </xdr:nvSpPr>
      <xdr:spPr>
        <a:xfrm>
          <a:off x="2857500" y="972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66612</xdr:rowOff>
    </xdr:from>
    <xdr:ext cx="534377" cy="259045"/>
    <xdr:sp macro="" textlink="">
      <xdr:nvSpPr>
        <xdr:cNvPr id="140" name="テキスト ボックス 139"/>
        <xdr:cNvSpPr txBox="1"/>
      </xdr:nvSpPr>
      <xdr:spPr>
        <a:xfrm>
          <a:off x="2641111" y="949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156753</xdr:rowOff>
    </xdr:from>
    <xdr:to>
      <xdr:col>10</xdr:col>
      <xdr:colOff>165100</xdr:colOff>
      <xdr:row>56</xdr:row>
      <xdr:rowOff>86903</xdr:rowOff>
    </xdr:to>
    <xdr:sp macro="" textlink="">
      <xdr:nvSpPr>
        <xdr:cNvPr id="141" name="楕円 140"/>
        <xdr:cNvSpPr/>
      </xdr:nvSpPr>
      <xdr:spPr>
        <a:xfrm>
          <a:off x="1968500" y="95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103430</xdr:rowOff>
    </xdr:from>
    <xdr:ext cx="534377" cy="259045"/>
    <xdr:sp macro="" textlink="">
      <xdr:nvSpPr>
        <xdr:cNvPr id="142" name="テキスト ボックス 141"/>
        <xdr:cNvSpPr txBox="1"/>
      </xdr:nvSpPr>
      <xdr:spPr>
        <a:xfrm>
          <a:off x="1752111" y="936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144509</xdr:rowOff>
    </xdr:from>
    <xdr:to>
      <xdr:col>6</xdr:col>
      <xdr:colOff>38100</xdr:colOff>
      <xdr:row>57</xdr:row>
      <xdr:rowOff>74659</xdr:rowOff>
    </xdr:to>
    <xdr:sp macro="" textlink="">
      <xdr:nvSpPr>
        <xdr:cNvPr id="143" name="楕円 142"/>
        <xdr:cNvSpPr/>
      </xdr:nvSpPr>
      <xdr:spPr>
        <a:xfrm>
          <a:off x="1079500" y="97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65786</xdr:rowOff>
    </xdr:from>
    <xdr:ext cx="534377" cy="259045"/>
    <xdr:sp macro="" textlink="">
      <xdr:nvSpPr>
        <xdr:cNvPr id="144" name="テキスト ボックス 143"/>
        <xdr:cNvSpPr txBox="1"/>
      </xdr:nvSpPr>
      <xdr:spPr>
        <a:xfrm>
          <a:off x="863111" y="98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69150</xdr:rowOff>
    </xdr:from>
    <xdr:to>
      <xdr:col>24</xdr:col>
      <xdr:colOff>63500</xdr:colOff>
      <xdr:row>75</xdr:row>
      <xdr:rowOff>129217</xdr:rowOff>
    </xdr:to>
    <xdr:cxnSp macro="">
      <xdr:nvCxnSpPr>
        <xdr:cNvPr id="176" name="直線コネクタ 175"/>
        <xdr:cNvCxnSpPr/>
      </xdr:nvCxnSpPr>
      <xdr:spPr>
        <a:xfrm flipV="1">
          <a:off x="3797300" y="12927900"/>
          <a:ext cx="838200" cy="6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93066</xdr:rowOff>
    </xdr:from>
    <xdr:to>
      <xdr:col>19</xdr:col>
      <xdr:colOff>177800</xdr:colOff>
      <xdr:row>75</xdr:row>
      <xdr:rowOff>129217</xdr:rowOff>
    </xdr:to>
    <xdr:cxnSp macro="">
      <xdr:nvCxnSpPr>
        <xdr:cNvPr id="179" name="直線コネクタ 178"/>
        <xdr:cNvCxnSpPr/>
      </xdr:nvCxnSpPr>
      <xdr:spPr>
        <a:xfrm>
          <a:off x="2908300" y="12951816"/>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93066</xdr:rowOff>
    </xdr:from>
    <xdr:to>
      <xdr:col>15</xdr:col>
      <xdr:colOff>50800</xdr:colOff>
      <xdr:row>75</xdr:row>
      <xdr:rowOff>133538</xdr:rowOff>
    </xdr:to>
    <xdr:cxnSp macro="">
      <xdr:nvCxnSpPr>
        <xdr:cNvPr id="182" name="直線コネクタ 181"/>
        <xdr:cNvCxnSpPr/>
      </xdr:nvCxnSpPr>
      <xdr:spPr>
        <a:xfrm flipV="1">
          <a:off x="2019300" y="12951816"/>
          <a:ext cx="889000" cy="4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133538</xdr:rowOff>
    </xdr:from>
    <xdr:to>
      <xdr:col>10</xdr:col>
      <xdr:colOff>114300</xdr:colOff>
      <xdr:row>75</xdr:row>
      <xdr:rowOff>133952</xdr:rowOff>
    </xdr:to>
    <xdr:cxnSp macro="">
      <xdr:nvCxnSpPr>
        <xdr:cNvPr id="185" name="直線コネクタ 184"/>
        <xdr:cNvCxnSpPr/>
      </xdr:nvCxnSpPr>
      <xdr:spPr>
        <a:xfrm flipV="1">
          <a:off x="1130300" y="12992288"/>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34830</xdr:rowOff>
    </xdr:from>
    <xdr:to>
      <xdr:col>6</xdr:col>
      <xdr:colOff>38100</xdr:colOff>
      <xdr:row>75</xdr:row>
      <xdr:rowOff>136430</xdr:rowOff>
    </xdr:to>
    <xdr:sp macro="" textlink="">
      <xdr:nvSpPr>
        <xdr:cNvPr id="188" name="フローチャート: 判断 187"/>
        <xdr:cNvSpPr/>
      </xdr:nvSpPr>
      <xdr:spPr>
        <a:xfrm>
          <a:off x="1079500" y="12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152957</xdr:rowOff>
    </xdr:from>
    <xdr:ext cx="599010" cy="259045"/>
    <xdr:sp macro="" textlink="">
      <xdr:nvSpPr>
        <xdr:cNvPr id="189" name="テキスト ボックス 188"/>
        <xdr:cNvSpPr txBox="1"/>
      </xdr:nvSpPr>
      <xdr:spPr>
        <a:xfrm>
          <a:off x="830795" y="126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18350</xdr:rowOff>
    </xdr:from>
    <xdr:to>
      <xdr:col>24</xdr:col>
      <xdr:colOff>114300</xdr:colOff>
      <xdr:row>75</xdr:row>
      <xdr:rowOff>119950</xdr:rowOff>
    </xdr:to>
    <xdr:sp macro="" textlink="">
      <xdr:nvSpPr>
        <xdr:cNvPr id="195" name="楕円 194"/>
        <xdr:cNvSpPr/>
      </xdr:nvSpPr>
      <xdr:spPr>
        <a:xfrm>
          <a:off x="4584700" y="128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41227</xdr:rowOff>
    </xdr:from>
    <xdr:ext cx="599010" cy="259045"/>
    <xdr:sp macro="" textlink="">
      <xdr:nvSpPr>
        <xdr:cNvPr id="196" name="民生費該当値テキスト"/>
        <xdr:cNvSpPr txBox="1"/>
      </xdr:nvSpPr>
      <xdr:spPr>
        <a:xfrm>
          <a:off x="4686300" y="1272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78417</xdr:rowOff>
    </xdr:from>
    <xdr:to>
      <xdr:col>20</xdr:col>
      <xdr:colOff>38100</xdr:colOff>
      <xdr:row>76</xdr:row>
      <xdr:rowOff>8567</xdr:rowOff>
    </xdr:to>
    <xdr:sp macro="" textlink="">
      <xdr:nvSpPr>
        <xdr:cNvPr id="197" name="楕円 196"/>
        <xdr:cNvSpPr/>
      </xdr:nvSpPr>
      <xdr:spPr>
        <a:xfrm>
          <a:off x="3746500" y="1293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25094</xdr:rowOff>
    </xdr:from>
    <xdr:ext cx="599010" cy="259045"/>
    <xdr:sp macro="" textlink="">
      <xdr:nvSpPr>
        <xdr:cNvPr id="198" name="テキスト ボックス 197"/>
        <xdr:cNvSpPr txBox="1"/>
      </xdr:nvSpPr>
      <xdr:spPr>
        <a:xfrm>
          <a:off x="3497795" y="1271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42266</xdr:rowOff>
    </xdr:from>
    <xdr:to>
      <xdr:col>15</xdr:col>
      <xdr:colOff>101600</xdr:colOff>
      <xdr:row>75</xdr:row>
      <xdr:rowOff>143866</xdr:rowOff>
    </xdr:to>
    <xdr:sp macro="" textlink="">
      <xdr:nvSpPr>
        <xdr:cNvPr id="199" name="楕円 198"/>
        <xdr:cNvSpPr/>
      </xdr:nvSpPr>
      <xdr:spPr>
        <a:xfrm>
          <a:off x="2857500" y="129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160393</xdr:rowOff>
    </xdr:from>
    <xdr:ext cx="599010" cy="259045"/>
    <xdr:sp macro="" textlink="">
      <xdr:nvSpPr>
        <xdr:cNvPr id="200" name="テキスト ボックス 199"/>
        <xdr:cNvSpPr txBox="1"/>
      </xdr:nvSpPr>
      <xdr:spPr>
        <a:xfrm>
          <a:off x="2608795" y="1267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82738</xdr:rowOff>
    </xdr:from>
    <xdr:to>
      <xdr:col>10</xdr:col>
      <xdr:colOff>165100</xdr:colOff>
      <xdr:row>76</xdr:row>
      <xdr:rowOff>12889</xdr:rowOff>
    </xdr:to>
    <xdr:sp macro="" textlink="">
      <xdr:nvSpPr>
        <xdr:cNvPr id="201" name="楕円 200"/>
        <xdr:cNvSpPr/>
      </xdr:nvSpPr>
      <xdr:spPr>
        <a:xfrm>
          <a:off x="1968500" y="129414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29415</xdr:rowOff>
    </xdr:from>
    <xdr:ext cx="599010" cy="259045"/>
    <xdr:sp macro="" textlink="">
      <xdr:nvSpPr>
        <xdr:cNvPr id="202" name="テキスト ボックス 201"/>
        <xdr:cNvSpPr txBox="1"/>
      </xdr:nvSpPr>
      <xdr:spPr>
        <a:xfrm>
          <a:off x="1719795" y="1271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83152</xdr:rowOff>
    </xdr:from>
    <xdr:to>
      <xdr:col>6</xdr:col>
      <xdr:colOff>38100</xdr:colOff>
      <xdr:row>76</xdr:row>
      <xdr:rowOff>13302</xdr:rowOff>
    </xdr:to>
    <xdr:sp macro="" textlink="">
      <xdr:nvSpPr>
        <xdr:cNvPr id="203" name="楕円 202"/>
        <xdr:cNvSpPr/>
      </xdr:nvSpPr>
      <xdr:spPr>
        <a:xfrm>
          <a:off x="1079500" y="129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4430</xdr:rowOff>
    </xdr:from>
    <xdr:ext cx="599010" cy="259045"/>
    <xdr:sp macro="" textlink="">
      <xdr:nvSpPr>
        <xdr:cNvPr id="204" name="テキスト ボックス 203"/>
        <xdr:cNvSpPr txBox="1"/>
      </xdr:nvSpPr>
      <xdr:spPr>
        <a:xfrm>
          <a:off x="830795" y="1303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95283</xdr:rowOff>
    </xdr:from>
    <xdr:to>
      <xdr:col>24</xdr:col>
      <xdr:colOff>63500</xdr:colOff>
      <xdr:row>93</xdr:row>
      <xdr:rowOff>12095</xdr:rowOff>
    </xdr:to>
    <xdr:cxnSp macro="">
      <xdr:nvCxnSpPr>
        <xdr:cNvPr id="232" name="直線コネクタ 231"/>
        <xdr:cNvCxnSpPr/>
      </xdr:nvCxnSpPr>
      <xdr:spPr>
        <a:xfrm flipV="1">
          <a:off x="3797300" y="15868683"/>
          <a:ext cx="838200" cy="8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12095</xdr:rowOff>
    </xdr:from>
    <xdr:to>
      <xdr:col>19</xdr:col>
      <xdr:colOff>177800</xdr:colOff>
      <xdr:row>95</xdr:row>
      <xdr:rowOff>38156</xdr:rowOff>
    </xdr:to>
    <xdr:cxnSp macro="">
      <xdr:nvCxnSpPr>
        <xdr:cNvPr id="235" name="直線コネクタ 234"/>
        <xdr:cNvCxnSpPr/>
      </xdr:nvCxnSpPr>
      <xdr:spPr>
        <a:xfrm flipV="1">
          <a:off x="2908300" y="15956945"/>
          <a:ext cx="889000" cy="3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38156</xdr:rowOff>
    </xdr:from>
    <xdr:to>
      <xdr:col>15</xdr:col>
      <xdr:colOff>50800</xdr:colOff>
      <xdr:row>95</xdr:row>
      <xdr:rowOff>118760</xdr:rowOff>
    </xdr:to>
    <xdr:cxnSp macro="">
      <xdr:nvCxnSpPr>
        <xdr:cNvPr id="238" name="直線コネクタ 237"/>
        <xdr:cNvCxnSpPr/>
      </xdr:nvCxnSpPr>
      <xdr:spPr>
        <a:xfrm flipV="1">
          <a:off x="2019300" y="16325906"/>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15548</xdr:rowOff>
    </xdr:from>
    <xdr:to>
      <xdr:col>10</xdr:col>
      <xdr:colOff>114300</xdr:colOff>
      <xdr:row>95</xdr:row>
      <xdr:rowOff>118760</xdr:rowOff>
    </xdr:to>
    <xdr:cxnSp macro="">
      <xdr:nvCxnSpPr>
        <xdr:cNvPr id="241" name="直線コネクタ 240"/>
        <xdr:cNvCxnSpPr/>
      </xdr:nvCxnSpPr>
      <xdr:spPr>
        <a:xfrm>
          <a:off x="1130300" y="16303298"/>
          <a:ext cx="889000" cy="10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129659</xdr:rowOff>
    </xdr:from>
    <xdr:to>
      <xdr:col>6</xdr:col>
      <xdr:colOff>38100</xdr:colOff>
      <xdr:row>96</xdr:row>
      <xdr:rowOff>59809</xdr:rowOff>
    </xdr:to>
    <xdr:sp macro="" textlink="">
      <xdr:nvSpPr>
        <xdr:cNvPr id="244" name="フローチャート: 判断 243"/>
        <xdr:cNvSpPr/>
      </xdr:nvSpPr>
      <xdr:spPr>
        <a:xfrm>
          <a:off x="1079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50936</xdr:rowOff>
    </xdr:from>
    <xdr:ext cx="534377" cy="259045"/>
    <xdr:sp macro="" textlink="">
      <xdr:nvSpPr>
        <xdr:cNvPr id="245" name="テキスト ボックス 244"/>
        <xdr:cNvSpPr txBox="1"/>
      </xdr:nvSpPr>
      <xdr:spPr>
        <a:xfrm>
          <a:off x="863111" y="165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44483</xdr:rowOff>
    </xdr:from>
    <xdr:to>
      <xdr:col>24</xdr:col>
      <xdr:colOff>114300</xdr:colOff>
      <xdr:row>92</xdr:row>
      <xdr:rowOff>146083</xdr:rowOff>
    </xdr:to>
    <xdr:sp macro="" textlink="">
      <xdr:nvSpPr>
        <xdr:cNvPr id="251" name="楕円 250"/>
        <xdr:cNvSpPr/>
      </xdr:nvSpPr>
      <xdr:spPr>
        <a:xfrm>
          <a:off x="4584700" y="158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130860</xdr:rowOff>
    </xdr:from>
    <xdr:ext cx="534377" cy="259045"/>
    <xdr:sp macro="" textlink="">
      <xdr:nvSpPr>
        <xdr:cNvPr id="252" name="衛生費該当値テキスト"/>
        <xdr:cNvSpPr txBox="1"/>
      </xdr:nvSpPr>
      <xdr:spPr>
        <a:xfrm>
          <a:off x="4686300" y="157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132745</xdr:rowOff>
    </xdr:from>
    <xdr:to>
      <xdr:col>20</xdr:col>
      <xdr:colOff>38100</xdr:colOff>
      <xdr:row>93</xdr:row>
      <xdr:rowOff>62895</xdr:rowOff>
    </xdr:to>
    <xdr:sp macro="" textlink="">
      <xdr:nvSpPr>
        <xdr:cNvPr id="253" name="楕円 252"/>
        <xdr:cNvSpPr/>
      </xdr:nvSpPr>
      <xdr:spPr>
        <a:xfrm>
          <a:off x="3746500" y="159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79422</xdr:rowOff>
    </xdr:from>
    <xdr:ext cx="534377" cy="259045"/>
    <xdr:sp macro="" textlink="">
      <xdr:nvSpPr>
        <xdr:cNvPr id="254" name="テキスト ボックス 253"/>
        <xdr:cNvSpPr txBox="1"/>
      </xdr:nvSpPr>
      <xdr:spPr>
        <a:xfrm>
          <a:off x="3530111" y="156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158806</xdr:rowOff>
    </xdr:from>
    <xdr:to>
      <xdr:col>15</xdr:col>
      <xdr:colOff>101600</xdr:colOff>
      <xdr:row>95</xdr:row>
      <xdr:rowOff>88956</xdr:rowOff>
    </xdr:to>
    <xdr:sp macro="" textlink="">
      <xdr:nvSpPr>
        <xdr:cNvPr id="255" name="楕円 254"/>
        <xdr:cNvSpPr/>
      </xdr:nvSpPr>
      <xdr:spPr>
        <a:xfrm>
          <a:off x="2857500" y="162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105483</xdr:rowOff>
    </xdr:from>
    <xdr:ext cx="534377" cy="259045"/>
    <xdr:sp macro="" textlink="">
      <xdr:nvSpPr>
        <xdr:cNvPr id="256" name="テキスト ボックス 255"/>
        <xdr:cNvSpPr txBox="1"/>
      </xdr:nvSpPr>
      <xdr:spPr>
        <a:xfrm>
          <a:off x="2641111" y="160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67960</xdr:rowOff>
    </xdr:from>
    <xdr:to>
      <xdr:col>10</xdr:col>
      <xdr:colOff>165100</xdr:colOff>
      <xdr:row>95</xdr:row>
      <xdr:rowOff>169560</xdr:rowOff>
    </xdr:to>
    <xdr:sp macro="" textlink="">
      <xdr:nvSpPr>
        <xdr:cNvPr id="257" name="楕円 256"/>
        <xdr:cNvSpPr/>
      </xdr:nvSpPr>
      <xdr:spPr>
        <a:xfrm>
          <a:off x="1968500" y="163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14637</xdr:rowOff>
    </xdr:from>
    <xdr:ext cx="534377" cy="259045"/>
    <xdr:sp macro="" textlink="">
      <xdr:nvSpPr>
        <xdr:cNvPr id="258" name="テキスト ボックス 257"/>
        <xdr:cNvSpPr txBox="1"/>
      </xdr:nvSpPr>
      <xdr:spPr>
        <a:xfrm>
          <a:off x="1752111" y="1613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136198</xdr:rowOff>
    </xdr:from>
    <xdr:to>
      <xdr:col>6</xdr:col>
      <xdr:colOff>38100</xdr:colOff>
      <xdr:row>95</xdr:row>
      <xdr:rowOff>66348</xdr:rowOff>
    </xdr:to>
    <xdr:sp macro="" textlink="">
      <xdr:nvSpPr>
        <xdr:cNvPr id="259" name="楕円 258"/>
        <xdr:cNvSpPr/>
      </xdr:nvSpPr>
      <xdr:spPr>
        <a:xfrm>
          <a:off x="1079500" y="1625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82875</xdr:rowOff>
    </xdr:from>
    <xdr:ext cx="534377" cy="259045"/>
    <xdr:sp macro="" textlink="">
      <xdr:nvSpPr>
        <xdr:cNvPr id="260" name="テキスト ボックス 259"/>
        <xdr:cNvSpPr txBox="1"/>
      </xdr:nvSpPr>
      <xdr:spPr>
        <a:xfrm>
          <a:off x="863111" y="1602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150330</xdr:rowOff>
    </xdr:from>
    <xdr:to>
      <xdr:col>55</xdr:col>
      <xdr:colOff>0</xdr:colOff>
      <xdr:row>37</xdr:row>
      <xdr:rowOff>151073</xdr:rowOff>
    </xdr:to>
    <xdr:cxnSp macro="">
      <xdr:nvCxnSpPr>
        <xdr:cNvPr id="285" name="直線コネクタ 284"/>
        <xdr:cNvCxnSpPr/>
      </xdr:nvCxnSpPr>
      <xdr:spPr>
        <a:xfrm flipV="1">
          <a:off x="9639300" y="6493980"/>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151073</xdr:rowOff>
    </xdr:from>
    <xdr:to>
      <xdr:col>50</xdr:col>
      <xdr:colOff>114300</xdr:colOff>
      <xdr:row>37</xdr:row>
      <xdr:rowOff>151816</xdr:rowOff>
    </xdr:to>
    <xdr:cxnSp macro="">
      <xdr:nvCxnSpPr>
        <xdr:cNvPr id="288" name="直線コネクタ 287"/>
        <xdr:cNvCxnSpPr/>
      </xdr:nvCxnSpPr>
      <xdr:spPr>
        <a:xfrm flipV="1">
          <a:off x="8750300" y="6494723"/>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151816</xdr:rowOff>
    </xdr:from>
    <xdr:to>
      <xdr:col>45</xdr:col>
      <xdr:colOff>177800</xdr:colOff>
      <xdr:row>37</xdr:row>
      <xdr:rowOff>153530</xdr:rowOff>
    </xdr:to>
    <xdr:cxnSp macro="">
      <xdr:nvCxnSpPr>
        <xdr:cNvPr id="291" name="直線コネクタ 290"/>
        <xdr:cNvCxnSpPr/>
      </xdr:nvCxnSpPr>
      <xdr:spPr>
        <a:xfrm flipV="1">
          <a:off x="7861300" y="649546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143301</xdr:rowOff>
    </xdr:from>
    <xdr:to>
      <xdr:col>41</xdr:col>
      <xdr:colOff>50800</xdr:colOff>
      <xdr:row>37</xdr:row>
      <xdr:rowOff>153530</xdr:rowOff>
    </xdr:to>
    <xdr:cxnSp macro="">
      <xdr:nvCxnSpPr>
        <xdr:cNvPr id="294" name="直線コネクタ 293"/>
        <xdr:cNvCxnSpPr/>
      </xdr:nvCxnSpPr>
      <xdr:spPr>
        <a:xfrm>
          <a:off x="6972300" y="6486951"/>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83357</xdr:rowOff>
    </xdr:from>
    <xdr:to>
      <xdr:col>36</xdr:col>
      <xdr:colOff>165100</xdr:colOff>
      <xdr:row>38</xdr:row>
      <xdr:rowOff>13506</xdr:rowOff>
    </xdr:to>
    <xdr:sp macro="" textlink="">
      <xdr:nvSpPr>
        <xdr:cNvPr id="297" name="フローチャート: 判断 296"/>
        <xdr:cNvSpPr/>
      </xdr:nvSpPr>
      <xdr:spPr>
        <a:xfrm>
          <a:off x="6921500" y="6427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30034</xdr:rowOff>
    </xdr:from>
    <xdr:ext cx="469744" cy="259045"/>
    <xdr:sp macro="" textlink="">
      <xdr:nvSpPr>
        <xdr:cNvPr id="298" name="テキスト ボックス 297"/>
        <xdr:cNvSpPr txBox="1"/>
      </xdr:nvSpPr>
      <xdr:spPr>
        <a:xfrm>
          <a:off x="6737428" y="620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99530</xdr:rowOff>
    </xdr:from>
    <xdr:to>
      <xdr:col>55</xdr:col>
      <xdr:colOff>50800</xdr:colOff>
      <xdr:row>38</xdr:row>
      <xdr:rowOff>29680</xdr:rowOff>
    </xdr:to>
    <xdr:sp macro="" textlink="">
      <xdr:nvSpPr>
        <xdr:cNvPr id="304" name="楕円 303"/>
        <xdr:cNvSpPr/>
      </xdr:nvSpPr>
      <xdr:spPr>
        <a:xfrm>
          <a:off x="10426700" y="64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100273</xdr:rowOff>
    </xdr:from>
    <xdr:to>
      <xdr:col>50</xdr:col>
      <xdr:colOff>165100</xdr:colOff>
      <xdr:row>38</xdr:row>
      <xdr:rowOff>30423</xdr:rowOff>
    </xdr:to>
    <xdr:sp macro="" textlink="">
      <xdr:nvSpPr>
        <xdr:cNvPr id="306" name="楕円 305"/>
        <xdr:cNvSpPr/>
      </xdr:nvSpPr>
      <xdr:spPr>
        <a:xfrm>
          <a:off x="9588500" y="64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21550</xdr:rowOff>
    </xdr:from>
    <xdr:ext cx="378565" cy="259045"/>
    <xdr:sp macro="" textlink="">
      <xdr:nvSpPr>
        <xdr:cNvPr id="307" name="テキスト ボックス 306"/>
        <xdr:cNvSpPr txBox="1"/>
      </xdr:nvSpPr>
      <xdr:spPr>
        <a:xfrm>
          <a:off x="9450017" y="6536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101016</xdr:rowOff>
    </xdr:from>
    <xdr:to>
      <xdr:col>46</xdr:col>
      <xdr:colOff>38100</xdr:colOff>
      <xdr:row>38</xdr:row>
      <xdr:rowOff>31166</xdr:rowOff>
    </xdr:to>
    <xdr:sp macro="" textlink="">
      <xdr:nvSpPr>
        <xdr:cNvPr id="308" name="楕円 307"/>
        <xdr:cNvSpPr/>
      </xdr:nvSpPr>
      <xdr:spPr>
        <a:xfrm>
          <a:off x="8699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22293</xdr:rowOff>
    </xdr:from>
    <xdr:ext cx="378565" cy="259045"/>
    <xdr:sp macro="" textlink="">
      <xdr:nvSpPr>
        <xdr:cNvPr id="309" name="テキスト ボックス 308"/>
        <xdr:cNvSpPr txBox="1"/>
      </xdr:nvSpPr>
      <xdr:spPr>
        <a:xfrm>
          <a:off x="8561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102730</xdr:rowOff>
    </xdr:from>
    <xdr:to>
      <xdr:col>41</xdr:col>
      <xdr:colOff>101600</xdr:colOff>
      <xdr:row>38</xdr:row>
      <xdr:rowOff>32880</xdr:rowOff>
    </xdr:to>
    <xdr:sp macro="" textlink="">
      <xdr:nvSpPr>
        <xdr:cNvPr id="310" name="楕円 309"/>
        <xdr:cNvSpPr/>
      </xdr:nvSpPr>
      <xdr:spPr>
        <a:xfrm>
          <a:off x="7810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24007</xdr:rowOff>
    </xdr:from>
    <xdr:ext cx="378565" cy="259045"/>
    <xdr:sp macro="" textlink="">
      <xdr:nvSpPr>
        <xdr:cNvPr id="311" name="テキスト ボックス 310"/>
        <xdr:cNvSpPr txBox="1"/>
      </xdr:nvSpPr>
      <xdr:spPr>
        <a:xfrm>
          <a:off x="7672017" y="653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92501</xdr:rowOff>
    </xdr:from>
    <xdr:to>
      <xdr:col>36</xdr:col>
      <xdr:colOff>165100</xdr:colOff>
      <xdr:row>38</xdr:row>
      <xdr:rowOff>22651</xdr:rowOff>
    </xdr:to>
    <xdr:sp macro="" textlink="">
      <xdr:nvSpPr>
        <xdr:cNvPr id="312" name="楕円 311"/>
        <xdr:cNvSpPr/>
      </xdr:nvSpPr>
      <xdr:spPr>
        <a:xfrm>
          <a:off x="6921500" y="64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13778</xdr:rowOff>
    </xdr:from>
    <xdr:ext cx="378565" cy="259045"/>
    <xdr:sp macro="" textlink="">
      <xdr:nvSpPr>
        <xdr:cNvPr id="313" name="テキスト ボックス 312"/>
        <xdr:cNvSpPr txBox="1"/>
      </xdr:nvSpPr>
      <xdr:spPr>
        <a:xfrm>
          <a:off x="6783017" y="6528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24975</xdr:rowOff>
    </xdr:from>
    <xdr:to>
      <xdr:col>55</xdr:col>
      <xdr:colOff>0</xdr:colOff>
      <xdr:row>58</xdr:row>
      <xdr:rowOff>71490</xdr:rowOff>
    </xdr:to>
    <xdr:cxnSp macro="">
      <xdr:nvCxnSpPr>
        <xdr:cNvPr id="344" name="直線コネクタ 343"/>
        <xdr:cNvCxnSpPr/>
      </xdr:nvCxnSpPr>
      <xdr:spPr>
        <a:xfrm flipV="1">
          <a:off x="9639300" y="9969075"/>
          <a:ext cx="838200" cy="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65046</xdr:rowOff>
    </xdr:from>
    <xdr:to>
      <xdr:col>50</xdr:col>
      <xdr:colOff>114300</xdr:colOff>
      <xdr:row>58</xdr:row>
      <xdr:rowOff>71490</xdr:rowOff>
    </xdr:to>
    <xdr:cxnSp macro="">
      <xdr:nvCxnSpPr>
        <xdr:cNvPr id="347" name="直線コネクタ 346"/>
        <xdr:cNvCxnSpPr/>
      </xdr:nvCxnSpPr>
      <xdr:spPr>
        <a:xfrm>
          <a:off x="8750300" y="10009146"/>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65046</xdr:rowOff>
    </xdr:from>
    <xdr:to>
      <xdr:col>45</xdr:col>
      <xdr:colOff>177800</xdr:colOff>
      <xdr:row>58</xdr:row>
      <xdr:rowOff>74353</xdr:rowOff>
    </xdr:to>
    <xdr:cxnSp macro="">
      <xdr:nvCxnSpPr>
        <xdr:cNvPr id="350" name="直線コネクタ 349"/>
        <xdr:cNvCxnSpPr/>
      </xdr:nvCxnSpPr>
      <xdr:spPr>
        <a:xfrm flipV="1">
          <a:off x="7861300" y="10009146"/>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52201</xdr:rowOff>
    </xdr:from>
    <xdr:to>
      <xdr:col>41</xdr:col>
      <xdr:colOff>50800</xdr:colOff>
      <xdr:row>58</xdr:row>
      <xdr:rowOff>74353</xdr:rowOff>
    </xdr:to>
    <xdr:cxnSp macro="">
      <xdr:nvCxnSpPr>
        <xdr:cNvPr id="353" name="直線コネクタ 352"/>
        <xdr:cNvCxnSpPr/>
      </xdr:nvCxnSpPr>
      <xdr:spPr>
        <a:xfrm>
          <a:off x="6972300" y="9996301"/>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148923</xdr:rowOff>
    </xdr:from>
    <xdr:to>
      <xdr:col>36</xdr:col>
      <xdr:colOff>165100</xdr:colOff>
      <xdr:row>58</xdr:row>
      <xdr:rowOff>79073</xdr:rowOff>
    </xdr:to>
    <xdr:sp macro="" textlink="">
      <xdr:nvSpPr>
        <xdr:cNvPr id="356" name="フローチャート: 判断 355"/>
        <xdr:cNvSpPr/>
      </xdr:nvSpPr>
      <xdr:spPr>
        <a:xfrm>
          <a:off x="6921500" y="99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95600</xdr:rowOff>
    </xdr:from>
    <xdr:ext cx="534377" cy="259045"/>
    <xdr:sp macro="" textlink="">
      <xdr:nvSpPr>
        <xdr:cNvPr id="357" name="テキスト ボックス 356"/>
        <xdr:cNvSpPr txBox="1"/>
      </xdr:nvSpPr>
      <xdr:spPr>
        <a:xfrm>
          <a:off x="6705111" y="96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145625</xdr:rowOff>
    </xdr:from>
    <xdr:to>
      <xdr:col>55</xdr:col>
      <xdr:colOff>50800</xdr:colOff>
      <xdr:row>58</xdr:row>
      <xdr:rowOff>75775</xdr:rowOff>
    </xdr:to>
    <xdr:sp macro="" textlink="">
      <xdr:nvSpPr>
        <xdr:cNvPr id="363" name="楕円 362"/>
        <xdr:cNvSpPr/>
      </xdr:nvSpPr>
      <xdr:spPr>
        <a:xfrm>
          <a:off x="10426700" y="99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168502</xdr:rowOff>
    </xdr:from>
    <xdr:ext cx="534377" cy="259045"/>
    <xdr:sp macro="" textlink="">
      <xdr:nvSpPr>
        <xdr:cNvPr id="364" name="農林水産業費該当値テキスト"/>
        <xdr:cNvSpPr txBox="1"/>
      </xdr:nvSpPr>
      <xdr:spPr>
        <a:xfrm>
          <a:off x="10528300" y="97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20690</xdr:rowOff>
    </xdr:from>
    <xdr:to>
      <xdr:col>50</xdr:col>
      <xdr:colOff>165100</xdr:colOff>
      <xdr:row>58</xdr:row>
      <xdr:rowOff>122290</xdr:rowOff>
    </xdr:to>
    <xdr:sp macro="" textlink="">
      <xdr:nvSpPr>
        <xdr:cNvPr id="365" name="楕円 364"/>
        <xdr:cNvSpPr/>
      </xdr:nvSpPr>
      <xdr:spPr>
        <a:xfrm>
          <a:off x="9588500" y="99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138817</xdr:rowOff>
    </xdr:from>
    <xdr:ext cx="534377" cy="259045"/>
    <xdr:sp macro="" textlink="">
      <xdr:nvSpPr>
        <xdr:cNvPr id="366" name="テキスト ボックス 365"/>
        <xdr:cNvSpPr txBox="1"/>
      </xdr:nvSpPr>
      <xdr:spPr>
        <a:xfrm>
          <a:off x="9372111" y="97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14246</xdr:rowOff>
    </xdr:from>
    <xdr:to>
      <xdr:col>46</xdr:col>
      <xdr:colOff>38100</xdr:colOff>
      <xdr:row>58</xdr:row>
      <xdr:rowOff>115846</xdr:rowOff>
    </xdr:to>
    <xdr:sp macro="" textlink="">
      <xdr:nvSpPr>
        <xdr:cNvPr id="367" name="楕円 366"/>
        <xdr:cNvSpPr/>
      </xdr:nvSpPr>
      <xdr:spPr>
        <a:xfrm>
          <a:off x="8699500" y="99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132373</xdr:rowOff>
    </xdr:from>
    <xdr:ext cx="534377" cy="259045"/>
    <xdr:sp macro="" textlink="">
      <xdr:nvSpPr>
        <xdr:cNvPr id="368" name="テキスト ボックス 367"/>
        <xdr:cNvSpPr txBox="1"/>
      </xdr:nvSpPr>
      <xdr:spPr>
        <a:xfrm>
          <a:off x="8483111" y="97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23553</xdr:rowOff>
    </xdr:from>
    <xdr:to>
      <xdr:col>41</xdr:col>
      <xdr:colOff>101600</xdr:colOff>
      <xdr:row>58</xdr:row>
      <xdr:rowOff>125153</xdr:rowOff>
    </xdr:to>
    <xdr:sp macro="" textlink="">
      <xdr:nvSpPr>
        <xdr:cNvPr id="369" name="楕円 368"/>
        <xdr:cNvSpPr/>
      </xdr:nvSpPr>
      <xdr:spPr>
        <a:xfrm>
          <a:off x="7810500" y="99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141680</xdr:rowOff>
    </xdr:from>
    <xdr:ext cx="534377" cy="259045"/>
    <xdr:sp macro="" textlink="">
      <xdr:nvSpPr>
        <xdr:cNvPr id="370" name="テキスト ボックス 369"/>
        <xdr:cNvSpPr txBox="1"/>
      </xdr:nvSpPr>
      <xdr:spPr>
        <a:xfrm>
          <a:off x="7594111" y="974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1401</xdr:rowOff>
    </xdr:from>
    <xdr:to>
      <xdr:col>36</xdr:col>
      <xdr:colOff>165100</xdr:colOff>
      <xdr:row>58</xdr:row>
      <xdr:rowOff>103001</xdr:rowOff>
    </xdr:to>
    <xdr:sp macro="" textlink="">
      <xdr:nvSpPr>
        <xdr:cNvPr id="371" name="楕円 370"/>
        <xdr:cNvSpPr/>
      </xdr:nvSpPr>
      <xdr:spPr>
        <a:xfrm>
          <a:off x="6921500" y="9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94128</xdr:rowOff>
    </xdr:from>
    <xdr:ext cx="534377" cy="259045"/>
    <xdr:sp macro="" textlink="">
      <xdr:nvSpPr>
        <xdr:cNvPr id="372" name="テキスト ボックス 371"/>
        <xdr:cNvSpPr txBox="1"/>
      </xdr:nvSpPr>
      <xdr:spPr>
        <a:xfrm>
          <a:off x="6705111" y="100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28304</xdr:rowOff>
    </xdr:from>
    <xdr:to>
      <xdr:col>55</xdr:col>
      <xdr:colOff>0</xdr:colOff>
      <xdr:row>78</xdr:row>
      <xdr:rowOff>37996</xdr:rowOff>
    </xdr:to>
    <xdr:cxnSp macro="">
      <xdr:nvCxnSpPr>
        <xdr:cNvPr id="399" name="直線コネクタ 398"/>
        <xdr:cNvCxnSpPr/>
      </xdr:nvCxnSpPr>
      <xdr:spPr>
        <a:xfrm flipV="1">
          <a:off x="9639300" y="13401404"/>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90619</xdr:rowOff>
    </xdr:from>
    <xdr:to>
      <xdr:col>50</xdr:col>
      <xdr:colOff>114300</xdr:colOff>
      <xdr:row>78</xdr:row>
      <xdr:rowOff>37996</xdr:rowOff>
    </xdr:to>
    <xdr:cxnSp macro="">
      <xdr:nvCxnSpPr>
        <xdr:cNvPr id="402" name="直線コネクタ 401"/>
        <xdr:cNvCxnSpPr/>
      </xdr:nvCxnSpPr>
      <xdr:spPr>
        <a:xfrm>
          <a:off x="8750300" y="13292269"/>
          <a:ext cx="889000" cy="1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90619</xdr:rowOff>
    </xdr:from>
    <xdr:to>
      <xdr:col>45</xdr:col>
      <xdr:colOff>177800</xdr:colOff>
      <xdr:row>77</xdr:row>
      <xdr:rowOff>133550</xdr:rowOff>
    </xdr:to>
    <xdr:cxnSp macro="">
      <xdr:nvCxnSpPr>
        <xdr:cNvPr id="405" name="直線コネクタ 404"/>
        <xdr:cNvCxnSpPr/>
      </xdr:nvCxnSpPr>
      <xdr:spPr>
        <a:xfrm flipV="1">
          <a:off x="7861300" y="13292269"/>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133550</xdr:rowOff>
    </xdr:from>
    <xdr:to>
      <xdr:col>41</xdr:col>
      <xdr:colOff>50800</xdr:colOff>
      <xdr:row>77</xdr:row>
      <xdr:rowOff>162240</xdr:rowOff>
    </xdr:to>
    <xdr:cxnSp macro="">
      <xdr:nvCxnSpPr>
        <xdr:cNvPr id="408" name="直線コネクタ 407"/>
        <xdr:cNvCxnSpPr/>
      </xdr:nvCxnSpPr>
      <xdr:spPr>
        <a:xfrm flipV="1">
          <a:off x="6972300" y="13335200"/>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112926</xdr:rowOff>
    </xdr:from>
    <xdr:to>
      <xdr:col>36</xdr:col>
      <xdr:colOff>165100</xdr:colOff>
      <xdr:row>77</xdr:row>
      <xdr:rowOff>43076</xdr:rowOff>
    </xdr:to>
    <xdr:sp macro="" textlink="">
      <xdr:nvSpPr>
        <xdr:cNvPr id="411" name="フローチャート: 判断 410"/>
        <xdr:cNvSpPr/>
      </xdr:nvSpPr>
      <xdr:spPr>
        <a:xfrm>
          <a:off x="6921500" y="1314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59603</xdr:rowOff>
    </xdr:from>
    <xdr:ext cx="534377" cy="259045"/>
    <xdr:sp macro="" textlink="">
      <xdr:nvSpPr>
        <xdr:cNvPr id="412" name="テキスト ボックス 411"/>
        <xdr:cNvSpPr txBox="1"/>
      </xdr:nvSpPr>
      <xdr:spPr>
        <a:xfrm>
          <a:off x="6705111" y="129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148954</xdr:rowOff>
    </xdr:from>
    <xdr:to>
      <xdr:col>55</xdr:col>
      <xdr:colOff>50800</xdr:colOff>
      <xdr:row>78</xdr:row>
      <xdr:rowOff>79104</xdr:rowOff>
    </xdr:to>
    <xdr:sp macro="" textlink="">
      <xdr:nvSpPr>
        <xdr:cNvPr id="418" name="楕円 417"/>
        <xdr:cNvSpPr/>
      </xdr:nvSpPr>
      <xdr:spPr>
        <a:xfrm>
          <a:off x="10426700" y="1335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63881</xdr:rowOff>
    </xdr:from>
    <xdr:ext cx="469744" cy="259045"/>
    <xdr:sp macro="" textlink="">
      <xdr:nvSpPr>
        <xdr:cNvPr id="419" name="商工費該当値テキスト"/>
        <xdr:cNvSpPr txBox="1"/>
      </xdr:nvSpPr>
      <xdr:spPr>
        <a:xfrm>
          <a:off x="10528300" y="1326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158646</xdr:rowOff>
    </xdr:from>
    <xdr:to>
      <xdr:col>50</xdr:col>
      <xdr:colOff>165100</xdr:colOff>
      <xdr:row>78</xdr:row>
      <xdr:rowOff>88796</xdr:rowOff>
    </xdr:to>
    <xdr:sp macro="" textlink="">
      <xdr:nvSpPr>
        <xdr:cNvPr id="420" name="楕円 419"/>
        <xdr:cNvSpPr/>
      </xdr:nvSpPr>
      <xdr:spPr>
        <a:xfrm>
          <a:off x="9588500" y="133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79923</xdr:rowOff>
    </xdr:from>
    <xdr:ext cx="469744" cy="259045"/>
    <xdr:sp macro="" textlink="">
      <xdr:nvSpPr>
        <xdr:cNvPr id="421" name="テキスト ボックス 420"/>
        <xdr:cNvSpPr txBox="1"/>
      </xdr:nvSpPr>
      <xdr:spPr>
        <a:xfrm>
          <a:off x="9404428" y="134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39819</xdr:rowOff>
    </xdr:from>
    <xdr:to>
      <xdr:col>46</xdr:col>
      <xdr:colOff>38100</xdr:colOff>
      <xdr:row>77</xdr:row>
      <xdr:rowOff>141419</xdr:rowOff>
    </xdr:to>
    <xdr:sp macro="" textlink="">
      <xdr:nvSpPr>
        <xdr:cNvPr id="422" name="楕円 421"/>
        <xdr:cNvSpPr/>
      </xdr:nvSpPr>
      <xdr:spPr>
        <a:xfrm>
          <a:off x="8699500" y="132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132546</xdr:rowOff>
    </xdr:from>
    <xdr:ext cx="469744" cy="259045"/>
    <xdr:sp macro="" textlink="">
      <xdr:nvSpPr>
        <xdr:cNvPr id="423" name="テキスト ボックス 422"/>
        <xdr:cNvSpPr txBox="1"/>
      </xdr:nvSpPr>
      <xdr:spPr>
        <a:xfrm>
          <a:off x="8515428" y="1333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82750</xdr:rowOff>
    </xdr:from>
    <xdr:to>
      <xdr:col>41</xdr:col>
      <xdr:colOff>101600</xdr:colOff>
      <xdr:row>78</xdr:row>
      <xdr:rowOff>12900</xdr:rowOff>
    </xdr:to>
    <xdr:sp macro="" textlink="">
      <xdr:nvSpPr>
        <xdr:cNvPr id="424" name="楕円 423"/>
        <xdr:cNvSpPr/>
      </xdr:nvSpPr>
      <xdr:spPr>
        <a:xfrm>
          <a:off x="7810500" y="132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4027</xdr:rowOff>
    </xdr:from>
    <xdr:ext cx="469744" cy="259045"/>
    <xdr:sp macro="" textlink="">
      <xdr:nvSpPr>
        <xdr:cNvPr id="425" name="テキスト ボックス 424"/>
        <xdr:cNvSpPr txBox="1"/>
      </xdr:nvSpPr>
      <xdr:spPr>
        <a:xfrm>
          <a:off x="7626428" y="133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111440</xdr:rowOff>
    </xdr:from>
    <xdr:to>
      <xdr:col>36</xdr:col>
      <xdr:colOff>165100</xdr:colOff>
      <xdr:row>78</xdr:row>
      <xdr:rowOff>41590</xdr:rowOff>
    </xdr:to>
    <xdr:sp macro="" textlink="">
      <xdr:nvSpPr>
        <xdr:cNvPr id="426" name="楕円 425"/>
        <xdr:cNvSpPr/>
      </xdr:nvSpPr>
      <xdr:spPr>
        <a:xfrm>
          <a:off x="6921500" y="133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32717</xdr:rowOff>
    </xdr:from>
    <xdr:ext cx="469744" cy="259045"/>
    <xdr:sp macro="" textlink="">
      <xdr:nvSpPr>
        <xdr:cNvPr id="427" name="テキスト ボックス 426"/>
        <xdr:cNvSpPr txBox="1"/>
      </xdr:nvSpPr>
      <xdr:spPr>
        <a:xfrm>
          <a:off x="6737428" y="1340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113734</xdr:rowOff>
    </xdr:from>
    <xdr:to>
      <xdr:col>55</xdr:col>
      <xdr:colOff>0</xdr:colOff>
      <xdr:row>98</xdr:row>
      <xdr:rowOff>122806</xdr:rowOff>
    </xdr:to>
    <xdr:cxnSp macro="">
      <xdr:nvCxnSpPr>
        <xdr:cNvPr id="456" name="直線コネクタ 455"/>
        <xdr:cNvCxnSpPr/>
      </xdr:nvCxnSpPr>
      <xdr:spPr>
        <a:xfrm flipV="1">
          <a:off x="9639300" y="16915834"/>
          <a:ext cx="8382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122806</xdr:rowOff>
    </xdr:from>
    <xdr:to>
      <xdr:col>50</xdr:col>
      <xdr:colOff>114300</xdr:colOff>
      <xdr:row>98</xdr:row>
      <xdr:rowOff>124720</xdr:rowOff>
    </xdr:to>
    <xdr:cxnSp macro="">
      <xdr:nvCxnSpPr>
        <xdr:cNvPr id="459" name="直線コネクタ 458"/>
        <xdr:cNvCxnSpPr/>
      </xdr:nvCxnSpPr>
      <xdr:spPr>
        <a:xfrm flipV="1">
          <a:off x="8750300" y="16924906"/>
          <a:ext cx="8890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97214</xdr:rowOff>
    </xdr:from>
    <xdr:to>
      <xdr:col>45</xdr:col>
      <xdr:colOff>177800</xdr:colOff>
      <xdr:row>98</xdr:row>
      <xdr:rowOff>124720</xdr:rowOff>
    </xdr:to>
    <xdr:cxnSp macro="">
      <xdr:nvCxnSpPr>
        <xdr:cNvPr id="462" name="直線コネクタ 461"/>
        <xdr:cNvCxnSpPr/>
      </xdr:nvCxnSpPr>
      <xdr:spPr>
        <a:xfrm>
          <a:off x="7861300" y="16899314"/>
          <a:ext cx="889000" cy="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92856</xdr:rowOff>
    </xdr:from>
    <xdr:to>
      <xdr:col>41</xdr:col>
      <xdr:colOff>50800</xdr:colOff>
      <xdr:row>98</xdr:row>
      <xdr:rowOff>97214</xdr:rowOff>
    </xdr:to>
    <xdr:cxnSp macro="">
      <xdr:nvCxnSpPr>
        <xdr:cNvPr id="465" name="直線コネクタ 464"/>
        <xdr:cNvCxnSpPr/>
      </xdr:nvCxnSpPr>
      <xdr:spPr>
        <a:xfrm>
          <a:off x="6972300" y="16894956"/>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161492</xdr:rowOff>
    </xdr:from>
    <xdr:to>
      <xdr:col>36</xdr:col>
      <xdr:colOff>165100</xdr:colOff>
      <xdr:row>98</xdr:row>
      <xdr:rowOff>91642</xdr:rowOff>
    </xdr:to>
    <xdr:sp macro="" textlink="">
      <xdr:nvSpPr>
        <xdr:cNvPr id="468" name="フローチャート: 判断 467"/>
        <xdr:cNvSpPr/>
      </xdr:nvSpPr>
      <xdr:spPr>
        <a:xfrm>
          <a:off x="6921500" y="167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108169</xdr:rowOff>
    </xdr:from>
    <xdr:ext cx="534377" cy="259045"/>
    <xdr:sp macro="" textlink="">
      <xdr:nvSpPr>
        <xdr:cNvPr id="469" name="テキスト ボックス 468"/>
        <xdr:cNvSpPr txBox="1"/>
      </xdr:nvSpPr>
      <xdr:spPr>
        <a:xfrm>
          <a:off x="6705111" y="1656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62934</xdr:rowOff>
    </xdr:from>
    <xdr:to>
      <xdr:col>55</xdr:col>
      <xdr:colOff>50800</xdr:colOff>
      <xdr:row>98</xdr:row>
      <xdr:rowOff>164534</xdr:rowOff>
    </xdr:to>
    <xdr:sp macro="" textlink="">
      <xdr:nvSpPr>
        <xdr:cNvPr id="475" name="楕円 474"/>
        <xdr:cNvSpPr/>
      </xdr:nvSpPr>
      <xdr:spPr>
        <a:xfrm>
          <a:off x="10426700" y="168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149311</xdr:rowOff>
    </xdr:from>
    <xdr:ext cx="534377" cy="259045"/>
    <xdr:sp macro="" textlink="">
      <xdr:nvSpPr>
        <xdr:cNvPr id="476" name="土木費該当値テキスト"/>
        <xdr:cNvSpPr txBox="1"/>
      </xdr:nvSpPr>
      <xdr:spPr>
        <a:xfrm>
          <a:off x="10528300" y="167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72006</xdr:rowOff>
    </xdr:from>
    <xdr:to>
      <xdr:col>50</xdr:col>
      <xdr:colOff>165100</xdr:colOff>
      <xdr:row>99</xdr:row>
      <xdr:rowOff>2156</xdr:rowOff>
    </xdr:to>
    <xdr:sp macro="" textlink="">
      <xdr:nvSpPr>
        <xdr:cNvPr id="477" name="楕円 476"/>
        <xdr:cNvSpPr/>
      </xdr:nvSpPr>
      <xdr:spPr>
        <a:xfrm>
          <a:off x="9588500" y="168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164733</xdr:rowOff>
    </xdr:from>
    <xdr:ext cx="534377" cy="259045"/>
    <xdr:sp macro="" textlink="">
      <xdr:nvSpPr>
        <xdr:cNvPr id="478" name="テキスト ボックス 477"/>
        <xdr:cNvSpPr txBox="1"/>
      </xdr:nvSpPr>
      <xdr:spPr>
        <a:xfrm>
          <a:off x="9372111" y="169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73920</xdr:rowOff>
    </xdr:from>
    <xdr:to>
      <xdr:col>46</xdr:col>
      <xdr:colOff>38100</xdr:colOff>
      <xdr:row>99</xdr:row>
      <xdr:rowOff>4070</xdr:rowOff>
    </xdr:to>
    <xdr:sp macro="" textlink="">
      <xdr:nvSpPr>
        <xdr:cNvPr id="479" name="楕円 478"/>
        <xdr:cNvSpPr/>
      </xdr:nvSpPr>
      <xdr:spPr>
        <a:xfrm>
          <a:off x="8699500" y="16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166647</xdr:rowOff>
    </xdr:from>
    <xdr:ext cx="534377" cy="259045"/>
    <xdr:sp macro="" textlink="">
      <xdr:nvSpPr>
        <xdr:cNvPr id="480" name="テキスト ボックス 479"/>
        <xdr:cNvSpPr txBox="1"/>
      </xdr:nvSpPr>
      <xdr:spPr>
        <a:xfrm>
          <a:off x="8483111" y="1696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46414</xdr:rowOff>
    </xdr:from>
    <xdr:to>
      <xdr:col>41</xdr:col>
      <xdr:colOff>101600</xdr:colOff>
      <xdr:row>98</xdr:row>
      <xdr:rowOff>148014</xdr:rowOff>
    </xdr:to>
    <xdr:sp macro="" textlink="">
      <xdr:nvSpPr>
        <xdr:cNvPr id="481" name="楕円 480"/>
        <xdr:cNvSpPr/>
      </xdr:nvSpPr>
      <xdr:spPr>
        <a:xfrm>
          <a:off x="7810500" y="168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139141</xdr:rowOff>
    </xdr:from>
    <xdr:ext cx="534377" cy="259045"/>
    <xdr:sp macro="" textlink="">
      <xdr:nvSpPr>
        <xdr:cNvPr id="482" name="テキスト ボックス 481"/>
        <xdr:cNvSpPr txBox="1"/>
      </xdr:nvSpPr>
      <xdr:spPr>
        <a:xfrm>
          <a:off x="7594111" y="169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42056</xdr:rowOff>
    </xdr:from>
    <xdr:to>
      <xdr:col>36</xdr:col>
      <xdr:colOff>165100</xdr:colOff>
      <xdr:row>98</xdr:row>
      <xdr:rowOff>143656</xdr:rowOff>
    </xdr:to>
    <xdr:sp macro="" textlink="">
      <xdr:nvSpPr>
        <xdr:cNvPr id="483" name="楕円 482"/>
        <xdr:cNvSpPr/>
      </xdr:nvSpPr>
      <xdr:spPr>
        <a:xfrm>
          <a:off x="6921500" y="168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134783</xdr:rowOff>
    </xdr:from>
    <xdr:ext cx="534377" cy="259045"/>
    <xdr:sp macro="" textlink="">
      <xdr:nvSpPr>
        <xdr:cNvPr id="484" name="テキスト ボックス 483"/>
        <xdr:cNvSpPr txBox="1"/>
      </xdr:nvSpPr>
      <xdr:spPr>
        <a:xfrm>
          <a:off x="6705111" y="1693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97043</xdr:rowOff>
    </xdr:from>
    <xdr:to>
      <xdr:col>85</xdr:col>
      <xdr:colOff>127000</xdr:colOff>
      <xdr:row>36</xdr:row>
      <xdr:rowOff>129322</xdr:rowOff>
    </xdr:to>
    <xdr:cxnSp macro="">
      <xdr:nvCxnSpPr>
        <xdr:cNvPr id="512" name="直線コネクタ 511"/>
        <xdr:cNvCxnSpPr/>
      </xdr:nvCxnSpPr>
      <xdr:spPr>
        <a:xfrm flipV="1">
          <a:off x="15481300" y="6269243"/>
          <a:ext cx="8382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119995</xdr:rowOff>
    </xdr:from>
    <xdr:to>
      <xdr:col>81</xdr:col>
      <xdr:colOff>50800</xdr:colOff>
      <xdr:row>36</xdr:row>
      <xdr:rowOff>129322</xdr:rowOff>
    </xdr:to>
    <xdr:cxnSp macro="">
      <xdr:nvCxnSpPr>
        <xdr:cNvPr id="515" name="直線コネクタ 514"/>
        <xdr:cNvCxnSpPr/>
      </xdr:nvCxnSpPr>
      <xdr:spPr>
        <a:xfrm>
          <a:off x="14592300" y="6292195"/>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169784</xdr:rowOff>
    </xdr:from>
    <xdr:to>
      <xdr:col>76</xdr:col>
      <xdr:colOff>114300</xdr:colOff>
      <xdr:row>36</xdr:row>
      <xdr:rowOff>119995</xdr:rowOff>
    </xdr:to>
    <xdr:cxnSp macro="">
      <xdr:nvCxnSpPr>
        <xdr:cNvPr id="518" name="直線コネクタ 517"/>
        <xdr:cNvCxnSpPr/>
      </xdr:nvCxnSpPr>
      <xdr:spPr>
        <a:xfrm>
          <a:off x="13703300" y="5999084"/>
          <a:ext cx="889000" cy="29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136957</xdr:rowOff>
    </xdr:from>
    <xdr:to>
      <xdr:col>71</xdr:col>
      <xdr:colOff>177800</xdr:colOff>
      <xdr:row>34</xdr:row>
      <xdr:rowOff>169784</xdr:rowOff>
    </xdr:to>
    <xdr:cxnSp macro="">
      <xdr:nvCxnSpPr>
        <xdr:cNvPr id="521" name="直線コネクタ 520"/>
        <xdr:cNvCxnSpPr/>
      </xdr:nvCxnSpPr>
      <xdr:spPr>
        <a:xfrm>
          <a:off x="12814300" y="5794807"/>
          <a:ext cx="889000" cy="20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102159</xdr:rowOff>
    </xdr:from>
    <xdr:to>
      <xdr:col>67</xdr:col>
      <xdr:colOff>101600</xdr:colOff>
      <xdr:row>36</xdr:row>
      <xdr:rowOff>32309</xdr:rowOff>
    </xdr:to>
    <xdr:sp macro="" textlink="">
      <xdr:nvSpPr>
        <xdr:cNvPr id="524" name="フローチャート: 判断 523"/>
        <xdr:cNvSpPr/>
      </xdr:nvSpPr>
      <xdr:spPr>
        <a:xfrm>
          <a:off x="12763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23436</xdr:rowOff>
    </xdr:from>
    <xdr:ext cx="534377" cy="259045"/>
    <xdr:sp macro="" textlink="">
      <xdr:nvSpPr>
        <xdr:cNvPr id="525" name="テキスト ボックス 524"/>
        <xdr:cNvSpPr txBox="1"/>
      </xdr:nvSpPr>
      <xdr:spPr>
        <a:xfrm>
          <a:off x="12547111" y="6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46243</xdr:rowOff>
    </xdr:from>
    <xdr:to>
      <xdr:col>85</xdr:col>
      <xdr:colOff>177800</xdr:colOff>
      <xdr:row>36</xdr:row>
      <xdr:rowOff>147843</xdr:rowOff>
    </xdr:to>
    <xdr:sp macro="" textlink="">
      <xdr:nvSpPr>
        <xdr:cNvPr id="531" name="楕円 530"/>
        <xdr:cNvSpPr/>
      </xdr:nvSpPr>
      <xdr:spPr>
        <a:xfrm>
          <a:off x="16268700" y="62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69120</xdr:rowOff>
    </xdr:from>
    <xdr:ext cx="534377" cy="259045"/>
    <xdr:sp macro="" textlink="">
      <xdr:nvSpPr>
        <xdr:cNvPr id="532" name="消防費該当値テキスト"/>
        <xdr:cNvSpPr txBox="1"/>
      </xdr:nvSpPr>
      <xdr:spPr>
        <a:xfrm>
          <a:off x="16370300" y="606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78522</xdr:rowOff>
    </xdr:from>
    <xdr:to>
      <xdr:col>81</xdr:col>
      <xdr:colOff>101600</xdr:colOff>
      <xdr:row>37</xdr:row>
      <xdr:rowOff>8672</xdr:rowOff>
    </xdr:to>
    <xdr:sp macro="" textlink="">
      <xdr:nvSpPr>
        <xdr:cNvPr id="533" name="楕円 532"/>
        <xdr:cNvSpPr/>
      </xdr:nvSpPr>
      <xdr:spPr>
        <a:xfrm>
          <a:off x="15430500" y="62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25199</xdr:rowOff>
    </xdr:from>
    <xdr:ext cx="534377" cy="259045"/>
    <xdr:sp macro="" textlink="">
      <xdr:nvSpPr>
        <xdr:cNvPr id="534" name="テキスト ボックス 533"/>
        <xdr:cNvSpPr txBox="1"/>
      </xdr:nvSpPr>
      <xdr:spPr>
        <a:xfrm>
          <a:off x="15214111" y="60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69195</xdr:rowOff>
    </xdr:from>
    <xdr:to>
      <xdr:col>76</xdr:col>
      <xdr:colOff>165100</xdr:colOff>
      <xdr:row>36</xdr:row>
      <xdr:rowOff>170795</xdr:rowOff>
    </xdr:to>
    <xdr:sp macro="" textlink="">
      <xdr:nvSpPr>
        <xdr:cNvPr id="535" name="楕円 534"/>
        <xdr:cNvSpPr/>
      </xdr:nvSpPr>
      <xdr:spPr>
        <a:xfrm>
          <a:off x="14541500" y="62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15872</xdr:rowOff>
    </xdr:from>
    <xdr:ext cx="534377" cy="259045"/>
    <xdr:sp macro="" textlink="">
      <xdr:nvSpPr>
        <xdr:cNvPr id="536" name="テキスト ボックス 535"/>
        <xdr:cNvSpPr txBox="1"/>
      </xdr:nvSpPr>
      <xdr:spPr>
        <a:xfrm>
          <a:off x="14325111" y="60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118984</xdr:rowOff>
    </xdr:from>
    <xdr:to>
      <xdr:col>72</xdr:col>
      <xdr:colOff>38100</xdr:colOff>
      <xdr:row>35</xdr:row>
      <xdr:rowOff>49134</xdr:rowOff>
    </xdr:to>
    <xdr:sp macro="" textlink="">
      <xdr:nvSpPr>
        <xdr:cNvPr id="537" name="楕円 536"/>
        <xdr:cNvSpPr/>
      </xdr:nvSpPr>
      <xdr:spPr>
        <a:xfrm>
          <a:off x="13652500" y="59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65661</xdr:rowOff>
    </xdr:from>
    <xdr:ext cx="534377" cy="259045"/>
    <xdr:sp macro="" textlink="">
      <xdr:nvSpPr>
        <xdr:cNvPr id="538" name="テキスト ボックス 537"/>
        <xdr:cNvSpPr txBox="1"/>
      </xdr:nvSpPr>
      <xdr:spPr>
        <a:xfrm>
          <a:off x="13436111" y="57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86157</xdr:rowOff>
    </xdr:from>
    <xdr:to>
      <xdr:col>67</xdr:col>
      <xdr:colOff>101600</xdr:colOff>
      <xdr:row>34</xdr:row>
      <xdr:rowOff>16307</xdr:rowOff>
    </xdr:to>
    <xdr:sp macro="" textlink="">
      <xdr:nvSpPr>
        <xdr:cNvPr id="539" name="楕円 538"/>
        <xdr:cNvSpPr/>
      </xdr:nvSpPr>
      <xdr:spPr>
        <a:xfrm>
          <a:off x="12763500" y="57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32834</xdr:rowOff>
    </xdr:from>
    <xdr:ext cx="534377" cy="259045"/>
    <xdr:sp macro="" textlink="">
      <xdr:nvSpPr>
        <xdr:cNvPr id="540" name="テキスト ボックス 539"/>
        <xdr:cNvSpPr txBox="1"/>
      </xdr:nvSpPr>
      <xdr:spPr>
        <a:xfrm>
          <a:off x="12547111" y="551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152828</xdr:rowOff>
    </xdr:from>
    <xdr:to>
      <xdr:col>85</xdr:col>
      <xdr:colOff>127000</xdr:colOff>
      <xdr:row>58</xdr:row>
      <xdr:rowOff>5610</xdr:rowOff>
    </xdr:to>
    <xdr:cxnSp macro="">
      <xdr:nvCxnSpPr>
        <xdr:cNvPr id="572" name="直線コネクタ 571"/>
        <xdr:cNvCxnSpPr/>
      </xdr:nvCxnSpPr>
      <xdr:spPr>
        <a:xfrm flipV="1">
          <a:off x="15481300" y="9754028"/>
          <a:ext cx="838200" cy="19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5610</xdr:rowOff>
    </xdr:from>
    <xdr:to>
      <xdr:col>81</xdr:col>
      <xdr:colOff>50800</xdr:colOff>
      <xdr:row>58</xdr:row>
      <xdr:rowOff>21432</xdr:rowOff>
    </xdr:to>
    <xdr:cxnSp macro="">
      <xdr:nvCxnSpPr>
        <xdr:cNvPr id="575" name="直線コネクタ 574"/>
        <xdr:cNvCxnSpPr/>
      </xdr:nvCxnSpPr>
      <xdr:spPr>
        <a:xfrm flipV="1">
          <a:off x="14592300" y="9949710"/>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21432</xdr:rowOff>
    </xdr:from>
    <xdr:to>
      <xdr:col>76</xdr:col>
      <xdr:colOff>114300</xdr:colOff>
      <xdr:row>58</xdr:row>
      <xdr:rowOff>54742</xdr:rowOff>
    </xdr:to>
    <xdr:cxnSp macro="">
      <xdr:nvCxnSpPr>
        <xdr:cNvPr id="578" name="直線コネクタ 577"/>
        <xdr:cNvCxnSpPr/>
      </xdr:nvCxnSpPr>
      <xdr:spPr>
        <a:xfrm flipV="1">
          <a:off x="13703300" y="9965532"/>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24681</xdr:rowOff>
    </xdr:from>
    <xdr:to>
      <xdr:col>71</xdr:col>
      <xdr:colOff>177800</xdr:colOff>
      <xdr:row>58</xdr:row>
      <xdr:rowOff>54742</xdr:rowOff>
    </xdr:to>
    <xdr:cxnSp macro="">
      <xdr:nvCxnSpPr>
        <xdr:cNvPr id="581" name="直線コネクタ 580"/>
        <xdr:cNvCxnSpPr/>
      </xdr:nvCxnSpPr>
      <xdr:spPr>
        <a:xfrm>
          <a:off x="12814300" y="9968781"/>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88214</xdr:rowOff>
    </xdr:from>
    <xdr:to>
      <xdr:col>67</xdr:col>
      <xdr:colOff>101600</xdr:colOff>
      <xdr:row>56</xdr:row>
      <xdr:rowOff>18364</xdr:rowOff>
    </xdr:to>
    <xdr:sp macro="" textlink="">
      <xdr:nvSpPr>
        <xdr:cNvPr id="584" name="フローチャート: 判断 583"/>
        <xdr:cNvSpPr/>
      </xdr:nvSpPr>
      <xdr:spPr>
        <a:xfrm>
          <a:off x="12763500" y="95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34891</xdr:rowOff>
    </xdr:from>
    <xdr:ext cx="534377" cy="259045"/>
    <xdr:sp macro="" textlink="">
      <xdr:nvSpPr>
        <xdr:cNvPr id="585" name="テキスト ボックス 584"/>
        <xdr:cNvSpPr txBox="1"/>
      </xdr:nvSpPr>
      <xdr:spPr>
        <a:xfrm>
          <a:off x="12547111" y="92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102028</xdr:rowOff>
    </xdr:from>
    <xdr:to>
      <xdr:col>85</xdr:col>
      <xdr:colOff>177800</xdr:colOff>
      <xdr:row>57</xdr:row>
      <xdr:rowOff>32178</xdr:rowOff>
    </xdr:to>
    <xdr:sp macro="" textlink="">
      <xdr:nvSpPr>
        <xdr:cNvPr id="591" name="楕円 590"/>
        <xdr:cNvSpPr/>
      </xdr:nvSpPr>
      <xdr:spPr>
        <a:xfrm>
          <a:off x="16268700" y="97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80455</xdr:rowOff>
    </xdr:from>
    <xdr:ext cx="534377" cy="259045"/>
    <xdr:sp macro="" textlink="">
      <xdr:nvSpPr>
        <xdr:cNvPr id="592" name="教育費該当値テキスト"/>
        <xdr:cNvSpPr txBox="1"/>
      </xdr:nvSpPr>
      <xdr:spPr>
        <a:xfrm>
          <a:off x="16370300" y="968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126260</xdr:rowOff>
    </xdr:from>
    <xdr:to>
      <xdr:col>81</xdr:col>
      <xdr:colOff>101600</xdr:colOff>
      <xdr:row>58</xdr:row>
      <xdr:rowOff>56410</xdr:rowOff>
    </xdr:to>
    <xdr:sp macro="" textlink="">
      <xdr:nvSpPr>
        <xdr:cNvPr id="593" name="楕円 592"/>
        <xdr:cNvSpPr/>
      </xdr:nvSpPr>
      <xdr:spPr>
        <a:xfrm>
          <a:off x="15430500" y="98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47537</xdr:rowOff>
    </xdr:from>
    <xdr:ext cx="534377" cy="259045"/>
    <xdr:sp macro="" textlink="">
      <xdr:nvSpPr>
        <xdr:cNvPr id="594" name="テキスト ボックス 593"/>
        <xdr:cNvSpPr txBox="1"/>
      </xdr:nvSpPr>
      <xdr:spPr>
        <a:xfrm>
          <a:off x="15214111" y="99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142082</xdr:rowOff>
    </xdr:from>
    <xdr:to>
      <xdr:col>76</xdr:col>
      <xdr:colOff>165100</xdr:colOff>
      <xdr:row>58</xdr:row>
      <xdr:rowOff>72232</xdr:rowOff>
    </xdr:to>
    <xdr:sp macro="" textlink="">
      <xdr:nvSpPr>
        <xdr:cNvPr id="595" name="楕円 594"/>
        <xdr:cNvSpPr/>
      </xdr:nvSpPr>
      <xdr:spPr>
        <a:xfrm>
          <a:off x="14541500" y="99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63359</xdr:rowOff>
    </xdr:from>
    <xdr:ext cx="534377" cy="259045"/>
    <xdr:sp macro="" textlink="">
      <xdr:nvSpPr>
        <xdr:cNvPr id="596" name="テキスト ボックス 595"/>
        <xdr:cNvSpPr txBox="1"/>
      </xdr:nvSpPr>
      <xdr:spPr>
        <a:xfrm>
          <a:off x="14325111" y="100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3942</xdr:rowOff>
    </xdr:from>
    <xdr:to>
      <xdr:col>72</xdr:col>
      <xdr:colOff>38100</xdr:colOff>
      <xdr:row>58</xdr:row>
      <xdr:rowOff>105542</xdr:rowOff>
    </xdr:to>
    <xdr:sp macro="" textlink="">
      <xdr:nvSpPr>
        <xdr:cNvPr id="597" name="楕円 596"/>
        <xdr:cNvSpPr/>
      </xdr:nvSpPr>
      <xdr:spPr>
        <a:xfrm>
          <a:off x="13652500" y="99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96669</xdr:rowOff>
    </xdr:from>
    <xdr:ext cx="534377" cy="259045"/>
    <xdr:sp macro="" textlink="">
      <xdr:nvSpPr>
        <xdr:cNvPr id="598" name="テキスト ボックス 597"/>
        <xdr:cNvSpPr txBox="1"/>
      </xdr:nvSpPr>
      <xdr:spPr>
        <a:xfrm>
          <a:off x="13436111" y="100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145331</xdr:rowOff>
    </xdr:from>
    <xdr:to>
      <xdr:col>67</xdr:col>
      <xdr:colOff>101600</xdr:colOff>
      <xdr:row>58</xdr:row>
      <xdr:rowOff>75481</xdr:rowOff>
    </xdr:to>
    <xdr:sp macro="" textlink="">
      <xdr:nvSpPr>
        <xdr:cNvPr id="599" name="楕円 598"/>
        <xdr:cNvSpPr/>
      </xdr:nvSpPr>
      <xdr:spPr>
        <a:xfrm>
          <a:off x="12763500" y="99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66608</xdr:rowOff>
    </xdr:from>
    <xdr:ext cx="534377" cy="259045"/>
    <xdr:sp macro="" textlink="">
      <xdr:nvSpPr>
        <xdr:cNvPr id="600" name="テキスト ボックス 599"/>
        <xdr:cNvSpPr txBox="1"/>
      </xdr:nvSpPr>
      <xdr:spPr>
        <a:xfrm>
          <a:off x="12547111" y="1001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105232</xdr:rowOff>
    </xdr:from>
    <xdr:to>
      <xdr:col>85</xdr:col>
      <xdr:colOff>127000</xdr:colOff>
      <xdr:row>79</xdr:row>
      <xdr:rowOff>11519</xdr:rowOff>
    </xdr:to>
    <xdr:cxnSp macro="">
      <xdr:nvCxnSpPr>
        <xdr:cNvPr id="629" name="直線コネクタ 628"/>
        <xdr:cNvCxnSpPr/>
      </xdr:nvCxnSpPr>
      <xdr:spPr>
        <a:xfrm>
          <a:off x="15481300" y="13478332"/>
          <a:ext cx="838200" cy="7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105232</xdr:rowOff>
    </xdr:from>
    <xdr:to>
      <xdr:col>81</xdr:col>
      <xdr:colOff>50800</xdr:colOff>
      <xdr:row>78</xdr:row>
      <xdr:rowOff>137491</xdr:rowOff>
    </xdr:to>
    <xdr:cxnSp macro="">
      <xdr:nvCxnSpPr>
        <xdr:cNvPr id="632" name="直線コネクタ 631"/>
        <xdr:cNvCxnSpPr/>
      </xdr:nvCxnSpPr>
      <xdr:spPr>
        <a:xfrm flipV="1">
          <a:off x="14592300" y="13478332"/>
          <a:ext cx="889000" cy="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137491</xdr:rowOff>
    </xdr:from>
    <xdr:to>
      <xdr:col>76</xdr:col>
      <xdr:colOff>114300</xdr:colOff>
      <xdr:row>79</xdr:row>
      <xdr:rowOff>23940</xdr:rowOff>
    </xdr:to>
    <xdr:cxnSp macro="">
      <xdr:nvCxnSpPr>
        <xdr:cNvPr id="635" name="直線コネクタ 634"/>
        <xdr:cNvCxnSpPr/>
      </xdr:nvCxnSpPr>
      <xdr:spPr>
        <a:xfrm flipV="1">
          <a:off x="13703300" y="13510591"/>
          <a:ext cx="889000" cy="5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2248</xdr:rowOff>
    </xdr:from>
    <xdr:to>
      <xdr:col>71</xdr:col>
      <xdr:colOff>177800</xdr:colOff>
      <xdr:row>79</xdr:row>
      <xdr:rowOff>23940</xdr:rowOff>
    </xdr:to>
    <xdr:cxnSp macro="">
      <xdr:nvCxnSpPr>
        <xdr:cNvPr id="638" name="直線コネクタ 637"/>
        <xdr:cNvCxnSpPr/>
      </xdr:nvCxnSpPr>
      <xdr:spPr>
        <a:xfrm>
          <a:off x="12814300" y="13546798"/>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90106</xdr:rowOff>
    </xdr:from>
    <xdr:to>
      <xdr:col>67</xdr:col>
      <xdr:colOff>101600</xdr:colOff>
      <xdr:row>79</xdr:row>
      <xdr:rowOff>20256</xdr:rowOff>
    </xdr:to>
    <xdr:sp macro="" textlink="">
      <xdr:nvSpPr>
        <xdr:cNvPr id="641" name="フローチャート: 判断 640"/>
        <xdr:cNvSpPr/>
      </xdr:nvSpPr>
      <xdr:spPr>
        <a:xfrm>
          <a:off x="12763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36783</xdr:rowOff>
    </xdr:from>
    <xdr:ext cx="469744" cy="259045"/>
    <xdr:sp macro="" textlink="">
      <xdr:nvSpPr>
        <xdr:cNvPr id="642" name="テキスト ボックス 641"/>
        <xdr:cNvSpPr txBox="1"/>
      </xdr:nvSpPr>
      <xdr:spPr>
        <a:xfrm>
          <a:off x="12579428"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132169</xdr:rowOff>
    </xdr:from>
    <xdr:to>
      <xdr:col>85</xdr:col>
      <xdr:colOff>177800</xdr:colOff>
      <xdr:row>79</xdr:row>
      <xdr:rowOff>62319</xdr:rowOff>
    </xdr:to>
    <xdr:sp macro="" textlink="">
      <xdr:nvSpPr>
        <xdr:cNvPr id="648" name="楕円 647"/>
        <xdr:cNvSpPr/>
      </xdr:nvSpPr>
      <xdr:spPr>
        <a:xfrm>
          <a:off x="16268700" y="135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469744" cy="259045"/>
    <xdr:sp macro="" textlink="">
      <xdr:nvSpPr>
        <xdr:cNvPr id="649" name="災害復旧費該当値テキスト"/>
        <xdr:cNvSpPr txBox="1"/>
      </xdr:nvSpPr>
      <xdr:spPr>
        <a:xfrm>
          <a:off x="16370300" y="134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54432</xdr:rowOff>
    </xdr:from>
    <xdr:to>
      <xdr:col>81</xdr:col>
      <xdr:colOff>101600</xdr:colOff>
      <xdr:row>78</xdr:row>
      <xdr:rowOff>156032</xdr:rowOff>
    </xdr:to>
    <xdr:sp macro="" textlink="">
      <xdr:nvSpPr>
        <xdr:cNvPr id="650" name="楕円 649"/>
        <xdr:cNvSpPr/>
      </xdr:nvSpPr>
      <xdr:spPr>
        <a:xfrm>
          <a:off x="15430500" y="134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1109</xdr:rowOff>
    </xdr:from>
    <xdr:ext cx="469744" cy="259045"/>
    <xdr:sp macro="" textlink="">
      <xdr:nvSpPr>
        <xdr:cNvPr id="651" name="テキスト ボックス 650"/>
        <xdr:cNvSpPr txBox="1"/>
      </xdr:nvSpPr>
      <xdr:spPr>
        <a:xfrm>
          <a:off x="15246428" y="1320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86691</xdr:rowOff>
    </xdr:from>
    <xdr:to>
      <xdr:col>76</xdr:col>
      <xdr:colOff>165100</xdr:colOff>
      <xdr:row>79</xdr:row>
      <xdr:rowOff>16841</xdr:rowOff>
    </xdr:to>
    <xdr:sp macro="" textlink="">
      <xdr:nvSpPr>
        <xdr:cNvPr id="652" name="楕円 651"/>
        <xdr:cNvSpPr/>
      </xdr:nvSpPr>
      <xdr:spPr>
        <a:xfrm>
          <a:off x="145415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33368</xdr:rowOff>
    </xdr:from>
    <xdr:ext cx="469744" cy="259045"/>
    <xdr:sp macro="" textlink="">
      <xdr:nvSpPr>
        <xdr:cNvPr id="653" name="テキスト ボックス 652"/>
        <xdr:cNvSpPr txBox="1"/>
      </xdr:nvSpPr>
      <xdr:spPr>
        <a:xfrm>
          <a:off x="14357428" y="1323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144590</xdr:rowOff>
    </xdr:from>
    <xdr:to>
      <xdr:col>72</xdr:col>
      <xdr:colOff>38100</xdr:colOff>
      <xdr:row>79</xdr:row>
      <xdr:rowOff>74740</xdr:rowOff>
    </xdr:to>
    <xdr:sp macro="" textlink="">
      <xdr:nvSpPr>
        <xdr:cNvPr id="654" name="楕円 653"/>
        <xdr:cNvSpPr/>
      </xdr:nvSpPr>
      <xdr:spPr>
        <a:xfrm>
          <a:off x="13652500" y="13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65867</xdr:rowOff>
    </xdr:from>
    <xdr:ext cx="469744" cy="259045"/>
    <xdr:sp macro="" textlink="">
      <xdr:nvSpPr>
        <xdr:cNvPr id="655" name="テキスト ボックス 654"/>
        <xdr:cNvSpPr txBox="1"/>
      </xdr:nvSpPr>
      <xdr:spPr>
        <a:xfrm>
          <a:off x="13468428" y="136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122898</xdr:rowOff>
    </xdr:from>
    <xdr:to>
      <xdr:col>67</xdr:col>
      <xdr:colOff>101600</xdr:colOff>
      <xdr:row>79</xdr:row>
      <xdr:rowOff>53048</xdr:rowOff>
    </xdr:to>
    <xdr:sp macro="" textlink="">
      <xdr:nvSpPr>
        <xdr:cNvPr id="656" name="楕円 655"/>
        <xdr:cNvSpPr/>
      </xdr:nvSpPr>
      <xdr:spPr>
        <a:xfrm>
          <a:off x="12763500" y="134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44175</xdr:rowOff>
    </xdr:from>
    <xdr:ext cx="469744" cy="259045"/>
    <xdr:sp macro="" textlink="">
      <xdr:nvSpPr>
        <xdr:cNvPr id="657" name="テキスト ボックス 656"/>
        <xdr:cNvSpPr txBox="1"/>
      </xdr:nvSpPr>
      <xdr:spPr>
        <a:xfrm>
          <a:off x="12579428" y="135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1837</xdr:rowOff>
    </xdr:from>
    <xdr:to>
      <xdr:col>85</xdr:col>
      <xdr:colOff>127000</xdr:colOff>
      <xdr:row>93</xdr:row>
      <xdr:rowOff>6801</xdr:rowOff>
    </xdr:to>
    <xdr:cxnSp macro="">
      <xdr:nvCxnSpPr>
        <xdr:cNvPr id="688" name="直線コネクタ 687"/>
        <xdr:cNvCxnSpPr/>
      </xdr:nvCxnSpPr>
      <xdr:spPr>
        <a:xfrm flipV="1">
          <a:off x="15481300" y="15946687"/>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167083</xdr:rowOff>
    </xdr:from>
    <xdr:to>
      <xdr:col>81</xdr:col>
      <xdr:colOff>50800</xdr:colOff>
      <xdr:row>93</xdr:row>
      <xdr:rowOff>6801</xdr:rowOff>
    </xdr:to>
    <xdr:cxnSp macro="">
      <xdr:nvCxnSpPr>
        <xdr:cNvPr id="691" name="直線コネクタ 690"/>
        <xdr:cNvCxnSpPr/>
      </xdr:nvCxnSpPr>
      <xdr:spPr>
        <a:xfrm>
          <a:off x="14592300" y="15940483"/>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139537</xdr:rowOff>
    </xdr:from>
    <xdr:to>
      <xdr:col>76</xdr:col>
      <xdr:colOff>114300</xdr:colOff>
      <xdr:row>92</xdr:row>
      <xdr:rowOff>167083</xdr:rowOff>
    </xdr:to>
    <xdr:cxnSp macro="">
      <xdr:nvCxnSpPr>
        <xdr:cNvPr id="694" name="直線コネクタ 693"/>
        <xdr:cNvCxnSpPr/>
      </xdr:nvCxnSpPr>
      <xdr:spPr>
        <a:xfrm>
          <a:off x="13703300" y="15912937"/>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139537</xdr:rowOff>
    </xdr:from>
    <xdr:to>
      <xdr:col>71</xdr:col>
      <xdr:colOff>177800</xdr:colOff>
      <xdr:row>93</xdr:row>
      <xdr:rowOff>4466</xdr:rowOff>
    </xdr:to>
    <xdr:cxnSp macro="">
      <xdr:nvCxnSpPr>
        <xdr:cNvPr id="697" name="直線コネクタ 696"/>
        <xdr:cNvCxnSpPr/>
      </xdr:nvCxnSpPr>
      <xdr:spPr>
        <a:xfrm flipV="1">
          <a:off x="12814300" y="15912937"/>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116315</xdr:rowOff>
    </xdr:from>
    <xdr:to>
      <xdr:col>67</xdr:col>
      <xdr:colOff>101600</xdr:colOff>
      <xdr:row>95</xdr:row>
      <xdr:rowOff>46465</xdr:rowOff>
    </xdr:to>
    <xdr:sp macro="" textlink="">
      <xdr:nvSpPr>
        <xdr:cNvPr id="700" name="フローチャート: 判断 699"/>
        <xdr:cNvSpPr/>
      </xdr:nvSpPr>
      <xdr:spPr>
        <a:xfrm>
          <a:off x="12763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37592</xdr:rowOff>
    </xdr:from>
    <xdr:ext cx="534377" cy="259045"/>
    <xdr:sp macro="" textlink="">
      <xdr:nvSpPr>
        <xdr:cNvPr id="701" name="テキスト ボックス 700"/>
        <xdr:cNvSpPr txBox="1"/>
      </xdr:nvSpPr>
      <xdr:spPr>
        <a:xfrm>
          <a:off x="12547111" y="163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122487</xdr:rowOff>
    </xdr:from>
    <xdr:to>
      <xdr:col>85</xdr:col>
      <xdr:colOff>177800</xdr:colOff>
      <xdr:row>93</xdr:row>
      <xdr:rowOff>52637</xdr:rowOff>
    </xdr:to>
    <xdr:sp macro="" textlink="">
      <xdr:nvSpPr>
        <xdr:cNvPr id="707" name="楕円 706"/>
        <xdr:cNvSpPr/>
      </xdr:nvSpPr>
      <xdr:spPr>
        <a:xfrm>
          <a:off x="16268700" y="158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145364</xdr:rowOff>
    </xdr:from>
    <xdr:ext cx="534377" cy="259045"/>
    <xdr:sp macro="" textlink="">
      <xdr:nvSpPr>
        <xdr:cNvPr id="708" name="公債費該当値テキスト"/>
        <xdr:cNvSpPr txBox="1"/>
      </xdr:nvSpPr>
      <xdr:spPr>
        <a:xfrm>
          <a:off x="16370300" y="1574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127451</xdr:rowOff>
    </xdr:from>
    <xdr:to>
      <xdr:col>81</xdr:col>
      <xdr:colOff>101600</xdr:colOff>
      <xdr:row>93</xdr:row>
      <xdr:rowOff>57601</xdr:rowOff>
    </xdr:to>
    <xdr:sp macro="" textlink="">
      <xdr:nvSpPr>
        <xdr:cNvPr id="709" name="楕円 708"/>
        <xdr:cNvSpPr/>
      </xdr:nvSpPr>
      <xdr:spPr>
        <a:xfrm>
          <a:off x="15430500" y="159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74128</xdr:rowOff>
    </xdr:from>
    <xdr:ext cx="534377" cy="259045"/>
    <xdr:sp macro="" textlink="">
      <xdr:nvSpPr>
        <xdr:cNvPr id="710" name="テキスト ボックス 709"/>
        <xdr:cNvSpPr txBox="1"/>
      </xdr:nvSpPr>
      <xdr:spPr>
        <a:xfrm>
          <a:off x="15214111" y="156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116283</xdr:rowOff>
    </xdr:from>
    <xdr:to>
      <xdr:col>76</xdr:col>
      <xdr:colOff>165100</xdr:colOff>
      <xdr:row>93</xdr:row>
      <xdr:rowOff>46433</xdr:rowOff>
    </xdr:to>
    <xdr:sp macro="" textlink="">
      <xdr:nvSpPr>
        <xdr:cNvPr id="711" name="楕円 710"/>
        <xdr:cNvSpPr/>
      </xdr:nvSpPr>
      <xdr:spPr>
        <a:xfrm>
          <a:off x="14541500" y="158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62960</xdr:rowOff>
    </xdr:from>
    <xdr:ext cx="534377" cy="259045"/>
    <xdr:sp macro="" textlink="">
      <xdr:nvSpPr>
        <xdr:cNvPr id="712" name="テキスト ボックス 711"/>
        <xdr:cNvSpPr txBox="1"/>
      </xdr:nvSpPr>
      <xdr:spPr>
        <a:xfrm>
          <a:off x="14325111" y="156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88737</xdr:rowOff>
    </xdr:from>
    <xdr:to>
      <xdr:col>72</xdr:col>
      <xdr:colOff>38100</xdr:colOff>
      <xdr:row>93</xdr:row>
      <xdr:rowOff>18887</xdr:rowOff>
    </xdr:to>
    <xdr:sp macro="" textlink="">
      <xdr:nvSpPr>
        <xdr:cNvPr id="713" name="楕円 712"/>
        <xdr:cNvSpPr/>
      </xdr:nvSpPr>
      <xdr:spPr>
        <a:xfrm>
          <a:off x="13652500" y="158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35414</xdr:rowOff>
    </xdr:from>
    <xdr:ext cx="534377" cy="259045"/>
    <xdr:sp macro="" textlink="">
      <xdr:nvSpPr>
        <xdr:cNvPr id="714" name="テキスト ボックス 713"/>
        <xdr:cNvSpPr txBox="1"/>
      </xdr:nvSpPr>
      <xdr:spPr>
        <a:xfrm>
          <a:off x="13436111" y="1563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125116</xdr:rowOff>
    </xdr:from>
    <xdr:to>
      <xdr:col>67</xdr:col>
      <xdr:colOff>101600</xdr:colOff>
      <xdr:row>93</xdr:row>
      <xdr:rowOff>55266</xdr:rowOff>
    </xdr:to>
    <xdr:sp macro="" textlink="">
      <xdr:nvSpPr>
        <xdr:cNvPr id="715" name="楕円 714"/>
        <xdr:cNvSpPr/>
      </xdr:nvSpPr>
      <xdr:spPr>
        <a:xfrm>
          <a:off x="12763500" y="1589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71793</xdr:rowOff>
    </xdr:from>
    <xdr:ext cx="534377" cy="259045"/>
    <xdr:sp macro="" textlink="">
      <xdr:nvSpPr>
        <xdr:cNvPr id="716" name="テキスト ボックス 715"/>
        <xdr:cNvSpPr txBox="1"/>
      </xdr:nvSpPr>
      <xdr:spPr>
        <a:xfrm>
          <a:off x="12547111" y="1567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50495</xdr:rowOff>
    </xdr:from>
    <xdr:to>
      <xdr:col>98</xdr:col>
      <xdr:colOff>38100</xdr:colOff>
      <xdr:row>38</xdr:row>
      <xdr:rowOff>152095</xdr:rowOff>
    </xdr:to>
    <xdr:sp macro="" textlink="">
      <xdr:nvSpPr>
        <xdr:cNvPr id="755" name="フローチャート: 判断 754"/>
        <xdr:cNvSpPr/>
      </xdr:nvSpPr>
      <xdr:spPr>
        <a:xfrm>
          <a:off x="18605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168622</xdr:rowOff>
    </xdr:from>
    <xdr:ext cx="378565" cy="259045"/>
    <xdr:sp macro="" textlink="">
      <xdr:nvSpPr>
        <xdr:cNvPr id="756" name="テキスト ボックス 755"/>
        <xdr:cNvSpPr txBox="1"/>
      </xdr:nvSpPr>
      <xdr:spPr>
        <a:xfrm>
          <a:off x="18467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総務費については、庁舎整備事業及び庁舎移転経費の大幅な減額などにより、前年度より約３３％の減額となった。</a:t>
          </a:r>
        </a:p>
        <a:p>
          <a:r>
            <a:rPr kumimoji="1" lang="ja-JP" altLang="en-US" sz="1300">
              <a:latin typeface="ＭＳ Ｐゴシック" panose="020B0600070205080204" pitchFamily="50" charset="-128"/>
              <a:ea typeface="ＭＳ Ｐゴシック" panose="020B0600070205080204" pitchFamily="50" charset="-128"/>
            </a:rPr>
            <a:t>　教育費については、新居小学校建設事業が終了し減額となったが、新たに小学校給食センター建設事業が始まり大幅な増額となった。</a:t>
          </a:r>
        </a:p>
        <a:p>
          <a:r>
            <a:rPr kumimoji="1" lang="ja-JP" altLang="en-US" sz="1300">
              <a:latin typeface="ＭＳ Ｐゴシック" panose="020B0600070205080204" pitchFamily="50" charset="-128"/>
              <a:ea typeface="ＭＳ Ｐゴシック" panose="020B0600070205080204" pitchFamily="50" charset="-128"/>
            </a:rPr>
            <a:t>　災害復旧費については、復旧工事の進捗により減額となった。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衛生費については、汚泥再生処理センター建設工事による増嵩で平成３０年度と令和元年度にて類似団体平均を大幅に上回っているが、</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汚泥再生処理センター完成後は減少</a:t>
          </a:r>
          <a:r>
            <a:rPr kumimoji="1" lang="ja-JP" altLang="en-US" sz="1300">
              <a:latin typeface="ＭＳ Ｐゴシック" panose="020B0600070205080204" pitchFamily="50" charset="-128"/>
              <a:ea typeface="ＭＳ Ｐゴシック" panose="020B0600070205080204" pitchFamily="50" charset="-128"/>
            </a:rPr>
            <a:t>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取り崩しにより、実質単年度収支が赤字となった。税収減などにより、今後も一般財源の確保が厳しい状況が見込まれることから、中長期的な見通しにより決算剰余金を中心に積み立てるとともに、特定目的基金をうまく活用し、実質単年度収支の黒字回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前年度から引き続き、国民健康保険事業特別会計及び住宅新築資金等貸付特別会計について赤字となり、その他会計は黒字となった。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法適用の水道事業会計、下水道事業会計、病院事業会計については、連結実質赤字は生じていないが、一般会計からの繰出金に依存しているため、歳入の確保と経費の縮減を図り、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45925111</v>
      </c>
      <c r="BO4" s="462"/>
      <c r="BP4" s="462"/>
      <c r="BQ4" s="462"/>
      <c r="BR4" s="462"/>
      <c r="BS4" s="462"/>
      <c r="BT4" s="462"/>
      <c r="BU4" s="463"/>
      <c r="BV4" s="461">
        <v>48363729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v>
      </c>
      <c r="CU4" s="646"/>
      <c r="CV4" s="646"/>
      <c r="CW4" s="646"/>
      <c r="CX4" s="646"/>
      <c r="CY4" s="646"/>
      <c r="CZ4" s="646"/>
      <c r="DA4" s="647"/>
      <c r="DB4" s="645">
        <v>2.9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45065084</v>
      </c>
      <c r="BO5" s="467"/>
      <c r="BP5" s="467"/>
      <c r="BQ5" s="467"/>
      <c r="BR5" s="467"/>
      <c r="BS5" s="467"/>
      <c r="BT5" s="467"/>
      <c r="BU5" s="468"/>
      <c r="BV5" s="466">
        <v>46841767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97.8</v>
      </c>
      <c r="CU5" s="437"/>
      <c r="CV5" s="437"/>
      <c r="CW5" s="437"/>
      <c r="CX5" s="437"/>
      <c r="CY5" s="437"/>
      <c r="CZ5" s="437"/>
      <c r="DA5" s="438"/>
      <c r="DB5" s="436">
        <v>97.3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860027</v>
      </c>
      <c r="BO6" s="467"/>
      <c r="BP6" s="467"/>
      <c r="BQ6" s="467"/>
      <c r="BR6" s="467"/>
      <c r="BS6" s="467"/>
      <c r="BT6" s="467"/>
      <c r="BU6" s="468"/>
      <c r="BV6" s="466">
        <v>1521962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102.3</v>
      </c>
      <c r="CU6" s="620"/>
      <c r="CV6" s="620"/>
      <c r="CW6" s="620"/>
      <c r="CX6" s="620"/>
      <c r="CY6" s="620"/>
      <c r="CZ6" s="620"/>
      <c r="DA6" s="621"/>
      <c r="DB6" s="619">
        <v>103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329741</v>
      </c>
      <c r="BO7" s="467"/>
      <c r="BP7" s="467"/>
      <c r="BQ7" s="467"/>
      <c r="BR7" s="467"/>
      <c r="BS7" s="467"/>
      <c r="BT7" s="467"/>
      <c r="BU7" s="468"/>
      <c r="BV7" s="466">
        <v>724298</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27132947</v>
      </c>
      <c r="CU7" s="467"/>
      <c r="CV7" s="467"/>
      <c r="CW7" s="467"/>
      <c r="CX7" s="467"/>
      <c r="CY7" s="467"/>
      <c r="CZ7" s="467"/>
      <c r="DA7" s="468"/>
      <c r="DB7" s="466">
        <v>27444763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530286</v>
      </c>
      <c r="BO8" s="467"/>
      <c r="BP8" s="467"/>
      <c r="BQ8" s="467"/>
      <c r="BR8" s="467"/>
      <c r="BS8" s="467"/>
      <c r="BT8" s="467"/>
      <c r="BU8" s="468"/>
      <c r="BV8" s="466">
        <v>797664</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0.63</v>
      </c>
      <c r="CU8" s="580"/>
      <c r="CV8" s="580"/>
      <c r="CW8" s="580"/>
      <c r="CX8" s="580"/>
      <c r="CY8" s="580"/>
      <c r="CZ8" s="580"/>
      <c r="DA8" s="581"/>
      <c r="DB8" s="579">
        <v>0.63</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90581</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-267378</v>
      </c>
      <c r="BO9" s="467"/>
      <c r="BP9" s="467"/>
      <c r="BQ9" s="467"/>
      <c r="BR9" s="467"/>
      <c r="BS9" s="467"/>
      <c r="BT9" s="467"/>
      <c r="BU9" s="468"/>
      <c r="BV9" s="466">
        <v>-52787</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19.3</v>
      </c>
      <c r="CU9" s="437"/>
      <c r="CV9" s="437"/>
      <c r="CW9" s="437"/>
      <c r="CX9" s="437"/>
      <c r="CY9" s="437"/>
      <c r="CZ9" s="437"/>
      <c r="DA9" s="438"/>
      <c r="DB9" s="436">
        <v>19.5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97207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511639</v>
      </c>
      <c r="BO10" s="467"/>
      <c r="BP10" s="467"/>
      <c r="BQ10" s="467"/>
      <c r="BR10" s="467"/>
      <c r="BS10" s="467"/>
      <c r="BT10" s="467"/>
      <c r="BU10" s="468"/>
      <c r="BV10" s="466">
        <v>480158</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91230</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900000</v>
      </c>
      <c r="BO12" s="467"/>
      <c r="BP12" s="467"/>
      <c r="BQ12" s="467"/>
      <c r="BR12" s="467"/>
      <c r="BS12" s="467"/>
      <c r="BT12" s="467"/>
      <c r="BU12" s="468"/>
      <c r="BV12" s="466">
        <v>300000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85510</v>
      </c>
      <c r="S13" s="570"/>
      <c r="T13" s="570"/>
      <c r="U13" s="570"/>
      <c r="V13" s="571"/>
      <c r="W13" s="557" t="s">
        <v>142</v>
      </c>
      <c r="X13" s="479"/>
      <c r="Y13" s="479"/>
      <c r="Z13" s="479"/>
      <c r="AA13" s="479"/>
      <c r="AB13" s="480"/>
      <c r="AC13" s="442">
        <v>2620</v>
      </c>
      <c r="AD13" s="443"/>
      <c r="AE13" s="443"/>
      <c r="AF13" s="443"/>
      <c r="AG13" s="444"/>
      <c r="AH13" s="442">
        <v>2432</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-655739</v>
      </c>
      <c r="BO13" s="467"/>
      <c r="BP13" s="467"/>
      <c r="BQ13" s="467"/>
      <c r="BR13" s="467"/>
      <c r="BS13" s="467"/>
      <c r="BT13" s="467"/>
      <c r="BU13" s="468"/>
      <c r="BV13" s="466">
        <v>127371</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11.4</v>
      </c>
      <c r="CU13" s="437"/>
      <c r="CV13" s="437"/>
      <c r="CW13" s="437"/>
      <c r="CX13" s="437"/>
      <c r="CY13" s="437"/>
      <c r="CZ13" s="437"/>
      <c r="DA13" s="438"/>
      <c r="DB13" s="436">
        <v>11.9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147</v>
      </c>
      <c r="M14" s="603"/>
      <c r="N14" s="603"/>
      <c r="O14" s="603"/>
      <c r="P14" s="603"/>
      <c r="Q14" s="604"/>
      <c r="R14" s="569">
        <v>92197</v>
      </c>
      <c r="S14" s="570"/>
      <c r="T14" s="570"/>
      <c r="U14" s="570"/>
      <c r="V14" s="571"/>
      <c r="W14" s="572"/>
      <c r="X14" s="482"/>
      <c r="Y14" s="482"/>
      <c r="Z14" s="482"/>
      <c r="AA14" s="482"/>
      <c r="AB14" s="483"/>
      <c r="AC14" s="562">
        <v>6</v>
      </c>
      <c r="AD14" s="563"/>
      <c r="AE14" s="563"/>
      <c r="AF14" s="563"/>
      <c r="AG14" s="564"/>
      <c r="AH14" s="562">
        <v>5.5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v>77.2</v>
      </c>
      <c r="CU14" s="574"/>
      <c r="CV14" s="574"/>
      <c r="CW14" s="574"/>
      <c r="CX14" s="574"/>
      <c r="CY14" s="574"/>
      <c r="CZ14" s="574"/>
      <c r="DA14" s="575"/>
      <c r="DB14" s="573">
        <v>81.3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141</v>
      </c>
      <c r="N15" s="567"/>
      <c r="O15" s="567"/>
      <c r="P15" s="567"/>
      <c r="Q15" s="568"/>
      <c r="R15" s="569">
        <v>86861</v>
      </c>
      <c r="S15" s="570"/>
      <c r="T15" s="570"/>
      <c r="U15" s="570"/>
      <c r="V15" s="571"/>
      <c r="W15" s="557" t="s">
        <v>149</v>
      </c>
      <c r="X15" s="479"/>
      <c r="Y15" s="479"/>
      <c r="Z15" s="479"/>
      <c r="AA15" s="479"/>
      <c r="AB15" s="480"/>
      <c r="AC15" s="442">
        <v>17274</v>
      </c>
      <c r="AD15" s="443"/>
      <c r="AE15" s="443"/>
      <c r="AF15" s="443"/>
      <c r="AG15" s="444"/>
      <c r="AH15" s="442">
        <v>17159</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13703098</v>
      </c>
      <c r="BO15" s="462"/>
      <c r="BP15" s="462"/>
      <c r="BQ15" s="462"/>
      <c r="BR15" s="462"/>
      <c r="BS15" s="462"/>
      <c r="BT15" s="462"/>
      <c r="BU15" s="463"/>
      <c r="BV15" s="461">
        <v>13623511</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39.299999999999997</v>
      </c>
      <c r="AD16" s="563"/>
      <c r="AE16" s="563"/>
      <c r="AF16" s="563"/>
      <c r="AG16" s="564"/>
      <c r="AH16" s="562">
        <v>39.200000000000003</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21684311</v>
      </c>
      <c r="BO16" s="467"/>
      <c r="BP16" s="467"/>
      <c r="BQ16" s="467"/>
      <c r="BR16" s="467"/>
      <c r="BS16" s="467"/>
      <c r="BT16" s="467"/>
      <c r="BU16" s="468"/>
      <c r="BV16" s="466">
        <v>21356408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24059</v>
      </c>
      <c r="AD17" s="443"/>
      <c r="AE17" s="443"/>
      <c r="AF17" s="443"/>
      <c r="AG17" s="444"/>
      <c r="AH17" s="442">
        <v>24235</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17536162</v>
      </c>
      <c r="BO17" s="467"/>
      <c r="BP17" s="467"/>
      <c r="BQ17" s="467"/>
      <c r="BR17" s="467"/>
      <c r="BS17" s="467"/>
      <c r="BT17" s="467"/>
      <c r="BU17" s="468"/>
      <c r="BV17" s="466">
        <v>17425846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558.23</v>
      </c>
      <c r="M18" s="531"/>
      <c r="N18" s="531"/>
      <c r="O18" s="531"/>
      <c r="P18" s="531"/>
      <c r="Q18" s="531"/>
      <c r="R18" s="532"/>
      <c r="S18" s="532"/>
      <c r="T18" s="532"/>
      <c r="U18" s="532"/>
      <c r="V18" s="533"/>
      <c r="W18" s="547"/>
      <c r="X18" s="548"/>
      <c r="Y18" s="548"/>
      <c r="Z18" s="548"/>
      <c r="AA18" s="548"/>
      <c r="AB18" s="558"/>
      <c r="AC18" s="430">
        <v>54.7</v>
      </c>
      <c r="AD18" s="431"/>
      <c r="AE18" s="431"/>
      <c r="AF18" s="431"/>
      <c r="AG18" s="534"/>
      <c r="AH18" s="430">
        <v>55.3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27013259</v>
      </c>
      <c r="BO18" s="467"/>
      <c r="BP18" s="467"/>
      <c r="BQ18" s="467"/>
      <c r="BR18" s="467"/>
      <c r="BS18" s="467"/>
      <c r="BT18" s="467"/>
      <c r="BU18" s="468"/>
      <c r="BV18" s="466">
        <v>27204537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162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32332005</v>
      </c>
      <c r="BO19" s="467"/>
      <c r="BP19" s="467"/>
      <c r="BQ19" s="467"/>
      <c r="BR19" s="467"/>
      <c r="BS19" s="467"/>
      <c r="BT19" s="467"/>
      <c r="BU19" s="468"/>
      <c r="BV19" s="466">
        <v>32374707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33651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54759892</v>
      </c>
      <c r="BO23" s="467"/>
      <c r="BP23" s="467"/>
      <c r="BQ23" s="467"/>
      <c r="BR23" s="467"/>
      <c r="BS23" s="467"/>
      <c r="BT23" s="467"/>
      <c r="BU23" s="468"/>
      <c r="BV23" s="466">
        <v>55504461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9240</v>
      </c>
      <c r="R24" s="443"/>
      <c r="S24" s="443"/>
      <c r="T24" s="443"/>
      <c r="U24" s="443"/>
      <c r="V24" s="444"/>
      <c r="W24" s="508"/>
      <c r="X24" s="499"/>
      <c r="Y24" s="500"/>
      <c r="Z24" s="439" t="s">
        <v>173</v>
      </c>
      <c r="AA24" s="440"/>
      <c r="AB24" s="440"/>
      <c r="AC24" s="440"/>
      <c r="AD24" s="440"/>
      <c r="AE24" s="440"/>
      <c r="AF24" s="440"/>
      <c r="AG24" s="441"/>
      <c r="AH24" s="442">
        <v>911</v>
      </c>
      <c r="AI24" s="443"/>
      <c r="AJ24" s="443"/>
      <c r="AK24" s="443"/>
      <c r="AL24" s="444"/>
      <c r="AM24" s="442">
        <v>2947996</v>
      </c>
      <c r="AN24" s="443"/>
      <c r="AO24" s="443"/>
      <c r="AP24" s="443"/>
      <c r="AQ24" s="443"/>
      <c r="AR24" s="444"/>
      <c r="AS24" s="442">
        <v>3236</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35587878</v>
      </c>
      <c r="BO24" s="467"/>
      <c r="BP24" s="467"/>
      <c r="BQ24" s="467"/>
      <c r="BR24" s="467"/>
      <c r="BS24" s="467"/>
      <c r="BT24" s="467"/>
      <c r="BU24" s="468"/>
      <c r="BV24" s="466">
        <v>37514600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7160</v>
      </c>
      <c r="R25" s="443"/>
      <c r="S25" s="443"/>
      <c r="T25" s="443"/>
      <c r="U25" s="443"/>
      <c r="V25" s="444"/>
      <c r="W25" s="508"/>
      <c r="X25" s="499"/>
      <c r="Y25" s="500"/>
      <c r="Z25" s="439" t="s">
        <v>176</v>
      </c>
      <c r="AA25" s="440"/>
      <c r="AB25" s="440"/>
      <c r="AC25" s="440"/>
      <c r="AD25" s="440"/>
      <c r="AE25" s="440"/>
      <c r="AF25" s="440"/>
      <c r="AG25" s="441"/>
      <c r="AH25" s="442">
        <v>170</v>
      </c>
      <c r="AI25" s="443"/>
      <c r="AJ25" s="443"/>
      <c r="AK25" s="443"/>
      <c r="AL25" s="444"/>
      <c r="AM25" s="442">
        <v>517310</v>
      </c>
      <c r="AN25" s="443"/>
      <c r="AO25" s="443"/>
      <c r="AP25" s="443"/>
      <c r="AQ25" s="443"/>
      <c r="AR25" s="444"/>
      <c r="AS25" s="442">
        <v>3043</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21886202</v>
      </c>
      <c r="BO25" s="462"/>
      <c r="BP25" s="462"/>
      <c r="BQ25" s="462"/>
      <c r="BR25" s="462"/>
      <c r="BS25" s="462"/>
      <c r="BT25" s="462"/>
      <c r="BU25" s="463"/>
      <c r="BV25" s="461">
        <v>12681876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5915</v>
      </c>
      <c r="R26" s="443"/>
      <c r="S26" s="443"/>
      <c r="T26" s="443"/>
      <c r="U26" s="443"/>
      <c r="V26" s="444"/>
      <c r="W26" s="508"/>
      <c r="X26" s="499"/>
      <c r="Y26" s="500"/>
      <c r="Z26" s="439" t="s">
        <v>179</v>
      </c>
      <c r="AA26" s="521"/>
      <c r="AB26" s="521"/>
      <c r="AC26" s="521"/>
      <c r="AD26" s="521"/>
      <c r="AE26" s="521"/>
      <c r="AF26" s="521"/>
      <c r="AG26" s="522"/>
      <c r="AH26" s="442">
        <v>71</v>
      </c>
      <c r="AI26" s="443"/>
      <c r="AJ26" s="443"/>
      <c r="AK26" s="443"/>
      <c r="AL26" s="444"/>
      <c r="AM26" s="442">
        <v>227271</v>
      </c>
      <c r="AN26" s="443"/>
      <c r="AO26" s="443"/>
      <c r="AP26" s="443"/>
      <c r="AQ26" s="443"/>
      <c r="AR26" s="444"/>
      <c r="AS26" s="442">
        <v>3201</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181</v>
      </c>
      <c r="BO26" s="467"/>
      <c r="BP26" s="467"/>
      <c r="BQ26" s="467"/>
      <c r="BR26" s="467"/>
      <c r="BS26" s="467"/>
      <c r="BT26" s="467"/>
      <c r="BU26" s="468"/>
      <c r="BV26" s="466" t="s">
        <v>181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5300</v>
      </c>
      <c r="R27" s="443"/>
      <c r="S27" s="443"/>
      <c r="T27" s="443"/>
      <c r="U27" s="443"/>
      <c r="V27" s="444"/>
      <c r="W27" s="508"/>
      <c r="X27" s="499"/>
      <c r="Y27" s="500"/>
      <c r="Z27" s="439" t="s">
        <v>183</v>
      </c>
      <c r="AA27" s="440"/>
      <c r="AB27" s="440"/>
      <c r="AC27" s="440"/>
      <c r="AD27" s="440"/>
      <c r="AE27" s="440"/>
      <c r="AF27" s="440"/>
      <c r="AG27" s="441"/>
      <c r="AH27" s="442">
        <v>19</v>
      </c>
      <c r="AI27" s="443"/>
      <c r="AJ27" s="443"/>
      <c r="AK27" s="443"/>
      <c r="AL27" s="444"/>
      <c r="AM27" s="442">
        <v>70427</v>
      </c>
      <c r="AN27" s="443"/>
      <c r="AO27" s="443"/>
      <c r="AP27" s="443"/>
      <c r="AQ27" s="443"/>
      <c r="AR27" s="444"/>
      <c r="AS27" s="442">
        <v>3707</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280637</v>
      </c>
      <c r="BO27" s="470"/>
      <c r="BP27" s="470"/>
      <c r="BQ27" s="470"/>
      <c r="BR27" s="470"/>
      <c r="BS27" s="470"/>
      <c r="BT27" s="470"/>
      <c r="BU27" s="471"/>
      <c r="BV27" s="469">
        <v>280481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4670</v>
      </c>
      <c r="R28" s="443"/>
      <c r="S28" s="443"/>
      <c r="T28" s="443"/>
      <c r="U28" s="443"/>
      <c r="V28" s="444"/>
      <c r="W28" s="508"/>
      <c r="X28" s="499"/>
      <c r="Y28" s="500"/>
      <c r="Z28" s="439" t="s">
        <v>186</v>
      </c>
      <c r="AA28" s="440"/>
      <c r="AB28" s="440"/>
      <c r="AC28" s="440"/>
      <c r="AD28" s="440"/>
      <c r="AE28" s="440"/>
      <c r="AF28" s="440"/>
      <c r="AG28" s="441"/>
      <c r="AH28" s="442" t="s">
        <v>181</v>
      </c>
      <c r="AI28" s="443"/>
      <c r="AJ28" s="443"/>
      <c r="AK28" s="443"/>
      <c r="AL28" s="444"/>
      <c r="AM28" s="442" t="s">
        <v>181</v>
      </c>
      <c r="AN28" s="443"/>
      <c r="AO28" s="443"/>
      <c r="AP28" s="443"/>
      <c r="AQ28" s="443"/>
      <c r="AR28" s="444"/>
      <c r="AS28" s="442" t="s">
        <v>181</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6322074</v>
      </c>
      <c r="BO28" s="462"/>
      <c r="BP28" s="462"/>
      <c r="BQ28" s="462"/>
      <c r="BR28" s="462"/>
      <c r="BS28" s="462"/>
      <c r="BT28" s="462"/>
      <c r="BU28" s="463"/>
      <c r="BV28" s="461">
        <v>6710435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22</v>
      </c>
      <c r="M29" s="443"/>
      <c r="N29" s="443"/>
      <c r="O29" s="443"/>
      <c r="P29" s="444"/>
      <c r="Q29" s="442">
        <v>4230</v>
      </c>
      <c r="R29" s="443"/>
      <c r="S29" s="443"/>
      <c r="T29" s="443"/>
      <c r="U29" s="443"/>
      <c r="V29" s="444"/>
      <c r="W29" s="509"/>
      <c r="X29" s="510"/>
      <c r="Y29" s="511"/>
      <c r="Z29" s="439" t="s">
        <v>189</v>
      </c>
      <c r="AA29" s="440"/>
      <c r="AB29" s="440"/>
      <c r="AC29" s="440"/>
      <c r="AD29" s="440"/>
      <c r="AE29" s="440"/>
      <c r="AF29" s="440"/>
      <c r="AG29" s="441"/>
      <c r="AH29" s="442">
        <v>930</v>
      </c>
      <c r="AI29" s="443"/>
      <c r="AJ29" s="443"/>
      <c r="AK29" s="443"/>
      <c r="AL29" s="444"/>
      <c r="AM29" s="442">
        <v>3018423</v>
      </c>
      <c r="AN29" s="443"/>
      <c r="AO29" s="443"/>
      <c r="AP29" s="443"/>
      <c r="AQ29" s="443"/>
      <c r="AR29" s="444"/>
      <c r="AS29" s="442">
        <v>3246</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385611</v>
      </c>
      <c r="BO29" s="467"/>
      <c r="BP29" s="467"/>
      <c r="BQ29" s="467"/>
      <c r="BR29" s="467"/>
      <c r="BS29" s="467"/>
      <c r="BT29" s="467"/>
      <c r="BU29" s="468"/>
      <c r="BV29" s="466">
        <v>381062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97.7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8404033</v>
      </c>
      <c r="BO30" s="470"/>
      <c r="BP30" s="470"/>
      <c r="BQ30" s="470"/>
      <c r="BR30" s="470"/>
      <c r="BS30" s="470"/>
      <c r="BT30" s="470"/>
      <c r="BU30" s="471"/>
      <c r="BV30" s="469">
        <v>8342195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病院事業会計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伊賀南部環境衛生組合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伊賀市文化都市協会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三重県市町総合事務組合（一般会計）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俳都ピア</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サービスエリア特別会計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IF('各会計、関係団体の財政状況及び健全化判断比率'!B34="","",'各会計、関係団体の財政状況及び健全化判断比率'!B34)</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三重県市町総合事務組合（退職手当特別会計）</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伊賀市土地開発公社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〇</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駐車場事業特別会計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三重県市町総合事務組合（デジタル地図特別会計）</v>
      </c>
      <c r="BZ37" s="424"/>
      <c r="CA37" s="424"/>
      <c r="CB37" s="424"/>
      <c r="CC37" s="424"/>
      <c r="CD37" s="424"/>
      <c r="CE37" s="424"/>
      <c r="CF37" s="424"/>
      <c r="CG37" s="424"/>
      <c r="CH37" s="424"/>
      <c r="CI37" s="424"/>
      <c r="CJ37" s="424"/>
      <c r="CK37" s="424"/>
      <c r="CL37" s="424"/>
      <c r="CM37" s="424"/>
      <c r="CN37" s="214"/>
      <c r="CO37" s="425">
        <f t="shared" si="3"/>
        <v>24</v>
      </c>
      <c r="CP37" s="425"/>
      <c r="CQ37" s="424" t="str">
        <f>IF('各会計、関係団体の財政状況及び健全化判断比率'!BS10="","",'各会計、関係団体の財政状況及び健全化判断比率'!BS10)</f>
        <v>新堂駅管理商会</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三重県市町総合事務組合（共同研修特別会計）</v>
      </c>
      <c r="BZ38" s="424"/>
      <c r="CA38" s="424"/>
      <c r="CB38" s="424"/>
      <c r="CC38" s="424"/>
      <c r="CD38" s="424"/>
      <c r="CE38" s="424"/>
      <c r="CF38" s="424"/>
      <c r="CG38" s="424"/>
      <c r="CH38" s="424"/>
      <c r="CI38" s="424"/>
      <c r="CJ38" s="424"/>
      <c r="CK38" s="424"/>
      <c r="CL38" s="424"/>
      <c r="CM38" s="424"/>
      <c r="CN38" s="214"/>
      <c r="CO38" s="425">
        <f t="shared" si="3"/>
        <v>25</v>
      </c>
      <c r="CP38" s="425"/>
      <c r="CQ38" s="424" t="str">
        <f>IF('各会計、関係団体の財政状況及び健全化判断比率'!BS11="","",'各会計、関係団体の財政状況及び健全化判断比率'!BS11)</f>
        <v>大山田農林業公社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三重県市町総合事務組合（物品特別会計）</v>
      </c>
      <c r="BZ39" s="424"/>
      <c r="CA39" s="424"/>
      <c r="CB39" s="424"/>
      <c r="CC39" s="424"/>
      <c r="CD39" s="424"/>
      <c r="CE39" s="424"/>
      <c r="CF39" s="424"/>
      <c r="CG39" s="424"/>
      <c r="CH39" s="424"/>
      <c r="CI39" s="424"/>
      <c r="CJ39" s="424"/>
      <c r="CK39" s="424"/>
      <c r="CL39" s="424"/>
      <c r="CM39" s="424"/>
      <c r="CN39" s="214"/>
      <c r="CO39" s="425">
        <f t="shared" si="3"/>
        <v>26</v>
      </c>
      <c r="CP39" s="425"/>
      <c r="CQ39" s="424" t="str">
        <f>IF('各会計、関係団体の財政状況及び健全化判断比率'!BS12="","",'各会計、関係団体の財政状況及び健全化判断比率'!BS12)</f>
        <v>大山田ファーム</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三重県市町総合事務組合（公平委員会特別会計）</v>
      </c>
      <c r="BZ40" s="424"/>
      <c r="CA40" s="424"/>
      <c r="CB40" s="424"/>
      <c r="CC40" s="424"/>
      <c r="CD40" s="424"/>
      <c r="CE40" s="424"/>
      <c r="CF40" s="424"/>
      <c r="CG40" s="424"/>
      <c r="CH40" s="424"/>
      <c r="CI40" s="424"/>
      <c r="CJ40" s="424"/>
      <c r="CK40" s="424"/>
      <c r="CL40" s="424"/>
      <c r="CM40" s="424"/>
      <c r="CN40" s="214"/>
      <c r="CO40" s="425">
        <f t="shared" si="3"/>
        <v>27</v>
      </c>
      <c r="CP40" s="425"/>
      <c r="CQ40" s="424" t="str">
        <f>IF('各会計、関係団体の財政状況及び健全化判断比率'!BS13="","",'各会計、関係団体の財政状況及び健全化判断比率'!BS13)</f>
        <v>伊賀鉄道</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三重県市町総合事務組合（消防救急無線特別会計）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三重地方税管理回収機構（一般会計）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三重地方税管理回収機構（滞納整理拡充事業特別会計）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dytnTBqvvphvsrA8PFQpciC6RxGf4mUptXWtmHHAaQ12y/E117+30VYnYVJ7OEWgeXHME59IoQQvUlA9jdNe3w==" saltValue="hNTDJKJZUR1lSIE58gBa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70" zoomScaleNormal="70" zoomScaleSheetLayoutView="100" workbookViewId="0">
      <selection activeCell="CN53" sqref="CN53:CU5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558</v>
      </c>
      <c r="D34" s="1248"/>
      <c r="E34" s="1249"/>
      <c r="F34" s="32" t="s">
        <v>559</v>
      </c>
      <c r="G34" s="33" t="s">
        <v>560</v>
      </c>
      <c r="H34" s="33">
        <v>0.47</v>
      </c>
      <c r="I34" s="33" t="s">
        <v>561</v>
      </c>
      <c r="J34" s="34" t="s">
        <v>562</v>
      </c>
      <c r="K34" s="22"/>
      <c r="L34" s="22"/>
      <c r="M34" s="22"/>
      <c r="N34" s="22"/>
      <c r="O34" s="22"/>
      <c r="P34" s="22"/>
    </row>
    <row r="35" spans="1:16" ht="39" customHeight="1" x14ac:dyDescent="0.15">
      <c r="A35" s="22"/>
      <c r="B35" s="35"/>
      <c r="C35" s="1242" t="s">
        <v>563</v>
      </c>
      <c r="D35" s="1243"/>
      <c r="E35" s="1244"/>
      <c r="F35" s="36" t="s">
        <v>564</v>
      </c>
      <c r="G35" s="37" t="s">
        <v>561</v>
      </c>
      <c r="H35" s="37" t="s">
        <v>565</v>
      </c>
      <c r="I35" s="37" t="s">
        <v>566</v>
      </c>
      <c r="J35" s="38" t="s">
        <v>567</v>
      </c>
      <c r="K35" s="22"/>
      <c r="L35" s="22"/>
      <c r="M35" s="22"/>
      <c r="N35" s="22"/>
      <c r="O35" s="22"/>
      <c r="P35" s="22"/>
    </row>
    <row r="36" spans="1:16" ht="39" customHeight="1" x14ac:dyDescent="0.15">
      <c r="A36" s="22"/>
      <c r="B36" s="35"/>
      <c r="C36" s="1242" t="s">
        <v>568</v>
      </c>
      <c r="D36" s="1243"/>
      <c r="E36" s="1244"/>
      <c r="F36" s="36">
        <v>9.5299999999999994</v>
      </c>
      <c r="G36" s="37">
        <v>10.46</v>
      </c>
      <c r="H36" s="37">
        <v>11.3</v>
      </c>
      <c r="I36" s="37">
        <v>11.51</v>
      </c>
      <c r="J36" s="38">
        <v>11.35</v>
      </c>
      <c r="K36" s="22"/>
      <c r="L36" s="22"/>
      <c r="M36" s="22"/>
      <c r="N36" s="22"/>
      <c r="O36" s="22"/>
      <c r="P36" s="22"/>
    </row>
    <row r="37" spans="1:16" ht="39" customHeight="1" x14ac:dyDescent="0.15">
      <c r="A37" s="22"/>
      <c r="B37" s="35"/>
      <c r="C37" s="1242" t="s">
        <v>569</v>
      </c>
      <c r="D37" s="1243"/>
      <c r="E37" s="1244"/>
      <c r="F37" s="36" t="s">
        <v>511</v>
      </c>
      <c r="G37" s="37" t="s">
        <v>511</v>
      </c>
      <c r="H37" s="37">
        <v>5.65</v>
      </c>
      <c r="I37" s="37">
        <v>6.04</v>
      </c>
      <c r="J37" s="38">
        <v>6.59</v>
      </c>
      <c r="K37" s="22"/>
      <c r="L37" s="22"/>
      <c r="M37" s="22"/>
      <c r="N37" s="22"/>
      <c r="O37" s="22"/>
      <c r="P37" s="22"/>
    </row>
    <row r="38" spans="1:16" ht="39" customHeight="1" x14ac:dyDescent="0.15">
      <c r="A38" s="22"/>
      <c r="B38" s="35"/>
      <c r="C38" s="1242" t="s">
        <v>570</v>
      </c>
      <c r="D38" s="1243"/>
      <c r="E38" s="1244"/>
      <c r="F38" s="36">
        <v>1.31</v>
      </c>
      <c r="G38" s="37">
        <v>0.76</v>
      </c>
      <c r="H38" s="37">
        <v>0.54</v>
      </c>
      <c r="I38" s="37">
        <v>2.23</v>
      </c>
      <c r="J38" s="38">
        <v>3.46</v>
      </c>
      <c r="K38" s="22"/>
      <c r="L38" s="22"/>
      <c r="M38" s="22"/>
      <c r="N38" s="22"/>
      <c r="O38" s="22"/>
      <c r="P38" s="22"/>
    </row>
    <row r="39" spans="1:16" ht="39" customHeight="1" x14ac:dyDescent="0.15">
      <c r="A39" s="22"/>
      <c r="B39" s="35"/>
      <c r="C39" s="1242" t="s">
        <v>571</v>
      </c>
      <c r="D39" s="1243"/>
      <c r="E39" s="1244"/>
      <c r="F39" s="36">
        <v>3.65</v>
      </c>
      <c r="G39" s="37">
        <v>3.2</v>
      </c>
      <c r="H39" s="37">
        <v>3.34</v>
      </c>
      <c r="I39" s="37">
        <v>3.14</v>
      </c>
      <c r="J39" s="38">
        <v>2.17</v>
      </c>
      <c r="K39" s="22"/>
      <c r="L39" s="22"/>
      <c r="M39" s="22"/>
      <c r="N39" s="22"/>
      <c r="O39" s="22"/>
      <c r="P39" s="22"/>
    </row>
    <row r="40" spans="1:16" ht="39" customHeight="1" x14ac:dyDescent="0.15">
      <c r="A40" s="22"/>
      <c r="B40" s="35"/>
      <c r="C40" s="1242" t="s">
        <v>572</v>
      </c>
      <c r="D40" s="1243"/>
      <c r="E40" s="1244"/>
      <c r="F40" s="36">
        <v>1.07</v>
      </c>
      <c r="G40" s="37">
        <v>1.87</v>
      </c>
      <c r="H40" s="37">
        <v>0.69</v>
      </c>
      <c r="I40" s="37">
        <v>1.28</v>
      </c>
      <c r="J40" s="38">
        <v>1.88</v>
      </c>
      <c r="K40" s="22"/>
      <c r="L40" s="22"/>
      <c r="M40" s="22"/>
      <c r="N40" s="22"/>
      <c r="O40" s="22"/>
      <c r="P40" s="22"/>
    </row>
    <row r="41" spans="1:16" ht="39" customHeight="1" x14ac:dyDescent="0.15">
      <c r="A41" s="22"/>
      <c r="B41" s="35"/>
      <c r="C41" s="1242" t="s">
        <v>573</v>
      </c>
      <c r="D41" s="1243"/>
      <c r="E41" s="1244"/>
      <c r="F41" s="36">
        <v>7.0000000000000007E-2</v>
      </c>
      <c r="G41" s="37">
        <v>0.17</v>
      </c>
      <c r="H41" s="37">
        <v>7.0000000000000007E-2</v>
      </c>
      <c r="I41" s="37">
        <v>0.06</v>
      </c>
      <c r="J41" s="38">
        <v>0.05</v>
      </c>
      <c r="K41" s="22"/>
      <c r="L41" s="22"/>
      <c r="M41" s="22"/>
      <c r="N41" s="22"/>
      <c r="O41" s="22"/>
      <c r="P41" s="22"/>
    </row>
    <row r="42" spans="1:16" ht="39" customHeight="1" x14ac:dyDescent="0.15">
      <c r="A42" s="22"/>
      <c r="B42" s="39"/>
      <c r="C42" s="1242" t="s">
        <v>574</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575</v>
      </c>
      <c r="D43" s="1246"/>
      <c r="E43" s="1247"/>
      <c r="F43" s="41">
        <v>0.4</v>
      </c>
      <c r="G43" s="42">
        <v>0.7</v>
      </c>
      <c r="H43" s="42">
        <v>0</v>
      </c>
      <c r="I43" s="42">
        <v>0.04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LczcqgKHWG5dbmZ43Gl0qQ4BlLI4FL4jpwJsssCKUcMFKJVn4ou/XCPzrmY0WJ4hLufBYhcR0kOEXshNprS9A==" saltValue="LZmioWHlZq/O843UojDz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M40" zoomScale="85" zoomScaleNormal="85" zoomScaleSheetLayoutView="55" workbookViewId="0">
      <selection activeCell="CN53" sqref="CN53:CU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6509</v>
      </c>
      <c r="L45" s="60">
        <v>6667</v>
      </c>
      <c r="M45" s="60">
        <v>6434</v>
      </c>
      <c r="N45" s="60">
        <v>6328</v>
      </c>
      <c r="O45" s="61">
        <v>6290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511</v>
      </c>
      <c r="L47" s="64" t="s">
        <v>511</v>
      </c>
      <c r="M47" s="64" t="s">
        <v>511</v>
      </c>
      <c r="N47" s="64" t="s">
        <v>511</v>
      </c>
      <c r="O47" s="65" t="s">
        <v>511</v>
      </c>
      <c r="P47" s="48"/>
      <c r="Q47" s="48"/>
      <c r="R47" s="48"/>
      <c r="S47" s="48"/>
      <c r="T47" s="48"/>
      <c r="U47" s="48"/>
    </row>
    <row r="48" spans="1:21" ht="30.75" customHeight="1" x14ac:dyDescent="0.15">
      <c r="A48" s="48"/>
      <c r="B48" s="1270"/>
      <c r="C48" s="1271"/>
      <c r="D48" s="62"/>
      <c r="E48" s="1252" t="s">
        <v>15</v>
      </c>
      <c r="F48" s="1252"/>
      <c r="G48" s="1252"/>
      <c r="H48" s="1252"/>
      <c r="I48" s="1252"/>
      <c r="J48" s="1253"/>
      <c r="K48" s="63">
        <v>1568</v>
      </c>
      <c r="L48" s="64">
        <v>1502</v>
      </c>
      <c r="M48" s="64">
        <v>1513</v>
      </c>
      <c r="N48" s="64">
        <v>1503</v>
      </c>
      <c r="O48" s="65">
        <v>1425</v>
      </c>
      <c r="P48" s="48"/>
      <c r="Q48" s="48"/>
      <c r="R48" s="48"/>
      <c r="S48" s="48"/>
      <c r="T48" s="48"/>
      <c r="U48" s="48"/>
    </row>
    <row r="49" spans="1:21" ht="30.75" customHeight="1" x14ac:dyDescent="0.15">
      <c r="A49" s="48"/>
      <c r="B49" s="1270"/>
      <c r="C49" s="1271"/>
      <c r="D49" s="62"/>
      <c r="E49" s="1252" t="s">
        <v>16</v>
      </c>
      <c r="F49" s="1252"/>
      <c r="G49" s="1252"/>
      <c r="H49" s="1252"/>
      <c r="I49" s="1252"/>
      <c r="J49" s="1253"/>
      <c r="K49" s="63">
        <v>3</v>
      </c>
      <c r="L49" s="64">
        <v>3</v>
      </c>
      <c r="M49" s="64">
        <v>0</v>
      </c>
      <c r="N49" s="64">
        <v>6</v>
      </c>
      <c r="O49" s="65">
        <v>6</v>
      </c>
      <c r="P49" s="48"/>
      <c r="Q49" s="48"/>
      <c r="R49" s="48"/>
      <c r="S49" s="48"/>
      <c r="T49" s="48"/>
      <c r="U49" s="48"/>
    </row>
    <row r="50" spans="1:21" ht="30.75" customHeight="1" x14ac:dyDescent="0.15">
      <c r="A50" s="48"/>
      <c r="B50" s="1270"/>
      <c r="C50" s="1271"/>
      <c r="D50" s="62"/>
      <c r="E50" s="1252" t="s">
        <v>17</v>
      </c>
      <c r="F50" s="1252"/>
      <c r="G50" s="1252"/>
      <c r="H50" s="1252"/>
      <c r="I50" s="1252"/>
      <c r="J50" s="1253"/>
      <c r="K50" s="63">
        <v>37</v>
      </c>
      <c r="L50" s="64">
        <v>41</v>
      </c>
      <c r="M50" s="64">
        <v>40</v>
      </c>
      <c r="N50" s="64">
        <v>19</v>
      </c>
      <c r="O50" s="65">
        <v>56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511</v>
      </c>
      <c r="L51" s="64" t="s">
        <v>511</v>
      </c>
      <c r="M51" s="64" t="s">
        <v>511</v>
      </c>
      <c r="N51" s="64" t="s">
        <v>511</v>
      </c>
      <c r="O51" s="65" t="s">
        <v>511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5239</v>
      </c>
      <c r="L52" s="64">
        <v>5318</v>
      </c>
      <c r="M52" s="64">
        <v>5378</v>
      </c>
      <c r="N52" s="64">
        <v>5325</v>
      </c>
      <c r="O52" s="65">
        <v>5331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2878</v>
      </c>
      <c r="L53" s="69">
        <v>2895</v>
      </c>
      <c r="M53" s="69">
        <v>2609</v>
      </c>
      <c r="N53" s="69">
        <v>2531</v>
      </c>
      <c r="O53" s="70">
        <v>2446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eeI1IVizb8i6jIH9Jny4TkBL6fSIPZBj93WBxc/KkTXf8e3iOxGUQv5oHDLxJe7XmOL6ndWBGCw2KYd6OcMtA==" saltValue="Adu7MommWwJ8d7QA5eba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70" zoomScaleNormal="70" zoomScaleSheetLayoutView="100" workbookViewId="0">
      <selection activeCell="CN53" sqref="CN53:CU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88" t="s">
        <v>30</v>
      </c>
      <c r="C41" s="1289"/>
      <c r="D41" s="102"/>
      <c r="E41" s="1290" t="s">
        <v>31</v>
      </c>
      <c r="F41" s="1290"/>
      <c r="G41" s="1290"/>
      <c r="H41" s="1291"/>
      <c r="I41" s="103">
        <v>55342</v>
      </c>
      <c r="J41" s="104">
        <v>56052</v>
      </c>
      <c r="K41" s="104">
        <v>54291</v>
      </c>
      <c r="L41" s="104">
        <v>55518</v>
      </c>
      <c r="M41" s="105">
        <v>54769</v>
      </c>
    </row>
    <row r="42" spans="2:13" ht="27.75" customHeight="1" x14ac:dyDescent="0.15">
      <c r="B42" s="1278"/>
      <c r="C42" s="1279"/>
      <c r="D42" s="106"/>
      <c r="E42" s="1282" t="s">
        <v>32</v>
      </c>
      <c r="F42" s="1282"/>
      <c r="G42" s="1282"/>
      <c r="H42" s="1283"/>
      <c r="I42" s="107">
        <v>3023</v>
      </c>
      <c r="J42" s="108">
        <v>2964</v>
      </c>
      <c r="K42" s="108">
        <v>3821</v>
      </c>
      <c r="L42" s="108">
        <v>3716</v>
      </c>
      <c r="M42" s="109">
        <v>2594</v>
      </c>
    </row>
    <row r="43" spans="2:13" ht="27.75" customHeight="1" x14ac:dyDescent="0.15">
      <c r="B43" s="1278"/>
      <c r="C43" s="1279"/>
      <c r="D43" s="106"/>
      <c r="E43" s="1282" t="s">
        <v>33</v>
      </c>
      <c r="F43" s="1282"/>
      <c r="G43" s="1282"/>
      <c r="H43" s="1283"/>
      <c r="I43" s="107">
        <v>21225</v>
      </c>
      <c r="J43" s="108">
        <v>19663</v>
      </c>
      <c r="K43" s="108">
        <v>18079</v>
      </c>
      <c r="L43" s="108">
        <v>17457</v>
      </c>
      <c r="M43" s="109">
        <v>17052</v>
      </c>
    </row>
    <row r="44" spans="2:13" ht="27.75" customHeight="1" x14ac:dyDescent="0.15">
      <c r="B44" s="1278"/>
      <c r="C44" s="1279"/>
      <c r="D44" s="106"/>
      <c r="E44" s="1282" t="s">
        <v>34</v>
      </c>
      <c r="F44" s="1282"/>
      <c r="G44" s="1282"/>
      <c r="H44" s="1283"/>
      <c r="I44" s="107">
        <v>74</v>
      </c>
      <c r="J44" s="108">
        <v>63</v>
      </c>
      <c r="K44" s="108">
        <v>55</v>
      </c>
      <c r="L44" s="108">
        <v>47</v>
      </c>
      <c r="M44" s="109">
        <v>38</v>
      </c>
    </row>
    <row r="45" spans="2:13" ht="27.75" customHeight="1" x14ac:dyDescent="0.15">
      <c r="B45" s="1278"/>
      <c r="C45" s="1279"/>
      <c r="D45" s="106"/>
      <c r="E45" s="1282" t="s">
        <v>35</v>
      </c>
      <c r="F45" s="1282"/>
      <c r="G45" s="1282"/>
      <c r="H45" s="1283"/>
      <c r="I45" s="107">
        <v>7831</v>
      </c>
      <c r="J45" s="108">
        <v>7995</v>
      </c>
      <c r="K45" s="108">
        <v>7815</v>
      </c>
      <c r="L45" s="108">
        <v>7955</v>
      </c>
      <c r="M45" s="109">
        <v>7867</v>
      </c>
    </row>
    <row r="46" spans="2:13" ht="27.75" customHeight="1" x14ac:dyDescent="0.15">
      <c r="B46" s="1278"/>
      <c r="C46" s="1279"/>
      <c r="D46" s="110"/>
      <c r="E46" s="1282" t="s">
        <v>36</v>
      </c>
      <c r="F46" s="1282"/>
      <c r="G46" s="1282"/>
      <c r="H46" s="1283"/>
      <c r="I46" s="107" t="s">
        <v>511</v>
      </c>
      <c r="J46" s="108" t="s">
        <v>511</v>
      </c>
      <c r="K46" s="108" t="s">
        <v>511</v>
      </c>
      <c r="L46" s="108" t="s">
        <v>511</v>
      </c>
      <c r="M46" s="109" t="s">
        <v>511</v>
      </c>
    </row>
    <row r="47" spans="2:13" ht="27.75" customHeight="1" x14ac:dyDescent="0.15">
      <c r="B47" s="1278"/>
      <c r="C47" s="1279"/>
      <c r="D47" s="111"/>
      <c r="E47" s="1292" t="s">
        <v>37</v>
      </c>
      <c r="F47" s="1293"/>
      <c r="G47" s="1293"/>
      <c r="H47" s="1294"/>
      <c r="I47" s="107" t="s">
        <v>511</v>
      </c>
      <c r="J47" s="108" t="s">
        <v>511</v>
      </c>
      <c r="K47" s="108" t="s">
        <v>511</v>
      </c>
      <c r="L47" s="108" t="s">
        <v>511</v>
      </c>
      <c r="M47" s="109" t="s">
        <v>511</v>
      </c>
    </row>
    <row r="48" spans="2:13" ht="27.75" customHeight="1" x14ac:dyDescent="0.15">
      <c r="B48" s="1278"/>
      <c r="C48" s="1279"/>
      <c r="D48" s="106"/>
      <c r="E48" s="1282" t="s">
        <v>38</v>
      </c>
      <c r="F48" s="1282"/>
      <c r="G48" s="1282"/>
      <c r="H48" s="1283"/>
      <c r="I48" s="107" t="s">
        <v>511</v>
      </c>
      <c r="J48" s="108" t="s">
        <v>511</v>
      </c>
      <c r="K48" s="108" t="s">
        <v>511</v>
      </c>
      <c r="L48" s="108" t="s">
        <v>511</v>
      </c>
      <c r="M48" s="109" t="s">
        <v>511</v>
      </c>
    </row>
    <row r="49" spans="2:13" ht="27.75" customHeight="1" x14ac:dyDescent="0.15">
      <c r="B49" s="1280"/>
      <c r="C49" s="1281"/>
      <c r="D49" s="106"/>
      <c r="E49" s="1282" t="s">
        <v>39</v>
      </c>
      <c r="F49" s="1282"/>
      <c r="G49" s="1282"/>
      <c r="H49" s="1283"/>
      <c r="I49" s="107" t="s">
        <v>511</v>
      </c>
      <c r="J49" s="108" t="s">
        <v>511</v>
      </c>
      <c r="K49" s="108" t="s">
        <v>511</v>
      </c>
      <c r="L49" s="108" t="s">
        <v>511</v>
      </c>
      <c r="M49" s="109" t="s">
        <v>511</v>
      </c>
    </row>
    <row r="50" spans="2:13" ht="27.75" customHeight="1" x14ac:dyDescent="0.15">
      <c r="B50" s="1276" t="s">
        <v>40</v>
      </c>
      <c r="C50" s="1277"/>
      <c r="D50" s="112"/>
      <c r="E50" s="1282" t="s">
        <v>41</v>
      </c>
      <c r="F50" s="1282"/>
      <c r="G50" s="1282"/>
      <c r="H50" s="1283"/>
      <c r="I50" s="107">
        <v>12869</v>
      </c>
      <c r="J50" s="108">
        <v>13049</v>
      </c>
      <c r="K50" s="108">
        <v>13307</v>
      </c>
      <c r="L50" s="108">
        <v>13182</v>
      </c>
      <c r="M50" s="109">
        <v>12749</v>
      </c>
    </row>
    <row r="51" spans="2:13" ht="27.75" customHeight="1" x14ac:dyDescent="0.15">
      <c r="B51" s="1278"/>
      <c r="C51" s="1279"/>
      <c r="D51" s="106"/>
      <c r="E51" s="1282" t="s">
        <v>42</v>
      </c>
      <c r="F51" s="1282"/>
      <c r="G51" s="1282"/>
      <c r="H51" s="1283"/>
      <c r="I51" s="107">
        <v>61</v>
      </c>
      <c r="J51" s="108">
        <v>324</v>
      </c>
      <c r="K51" s="108">
        <v>819</v>
      </c>
      <c r="L51" s="108">
        <v>814</v>
      </c>
      <c r="M51" s="109">
        <v>720</v>
      </c>
    </row>
    <row r="52" spans="2:13" ht="27.75" customHeight="1" x14ac:dyDescent="0.15">
      <c r="B52" s="1280"/>
      <c r="C52" s="1281"/>
      <c r="D52" s="106"/>
      <c r="E52" s="1282" t="s">
        <v>43</v>
      </c>
      <c r="F52" s="1282"/>
      <c r="G52" s="1282"/>
      <c r="H52" s="1283"/>
      <c r="I52" s="107">
        <v>53375</v>
      </c>
      <c r="J52" s="108">
        <v>53866</v>
      </c>
      <c r="K52" s="108">
        <v>52049</v>
      </c>
      <c r="L52" s="108">
        <v>52689</v>
      </c>
      <c r="M52" s="109">
        <v>51970</v>
      </c>
    </row>
    <row r="53" spans="2:13" ht="27.75" customHeight="1" thickBot="1" x14ac:dyDescent="0.2">
      <c r="B53" s="1284" t="s">
        <v>44</v>
      </c>
      <c r="C53" s="1285"/>
      <c r="D53" s="113"/>
      <c r="E53" s="1286" t="s">
        <v>45</v>
      </c>
      <c r="F53" s="1286"/>
      <c r="G53" s="1286"/>
      <c r="H53" s="1287"/>
      <c r="I53" s="114">
        <v>21190</v>
      </c>
      <c r="J53" s="115">
        <v>19499</v>
      </c>
      <c r="K53" s="115">
        <v>17887</v>
      </c>
      <c r="L53" s="115">
        <v>18008</v>
      </c>
      <c r="M53" s="116">
        <v>16880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oaVyB1msseJHnZCnVzrZ4DY57jWvW21a4sOGI/wQ7ZODkI0QPcsUF4F+9Bq3583yYiaM0g6guUS50FhU6sJ7w==" saltValue="pC2jKqvhp4JJGOk94Odt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49" zoomScale="55" zoomScaleNormal="55" zoomScaleSheetLayoutView="100" workbookViewId="0">
      <selection activeCell="CN53" sqref="CN53:CU5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6530</v>
      </c>
      <c r="G55" s="128">
        <v>6710</v>
      </c>
      <c r="H55" s="129">
        <v>6322</v>
      </c>
    </row>
    <row r="56" spans="2:8" ht="52.5" customHeight="1" x14ac:dyDescent="0.15">
      <c r="B56" s="130"/>
      <c r="C56" s="1305" t="s">
        <v>49</v>
      </c>
      <c r="D56" s="1305"/>
      <c r="E56" s="1306"/>
      <c r="F56" s="131">
        <v>107</v>
      </c>
      <c r="G56" s="131">
        <v>381</v>
      </c>
      <c r="H56" s="132">
        <v>386</v>
      </c>
    </row>
    <row r="57" spans="2:8" ht="53.25" customHeight="1" x14ac:dyDescent="0.15">
      <c r="B57" s="130"/>
      <c r="C57" s="1307" t="s">
        <v>50</v>
      </c>
      <c r="D57" s="1307"/>
      <c r="E57" s="1308"/>
      <c r="F57" s="133">
        <v>8841</v>
      </c>
      <c r="G57" s="133">
        <v>8342</v>
      </c>
      <c r="H57" s="134">
        <v>8404</v>
      </c>
    </row>
    <row r="58" spans="2:8" ht="45.75" customHeight="1" x14ac:dyDescent="0.15">
      <c r="B58" s="135"/>
      <c r="C58" s="1295" t="s">
        <v>582</v>
      </c>
      <c r="D58" s="1296"/>
      <c r="E58" s="1297"/>
      <c r="F58" s="136">
        <v>3037</v>
      </c>
      <c r="G58" s="136">
        <v>3225</v>
      </c>
      <c r="H58" s="137">
        <v>3192</v>
      </c>
    </row>
    <row r="59" spans="2:8" ht="45.75" customHeight="1" x14ac:dyDescent="0.15">
      <c r="B59" s="135"/>
      <c r="C59" s="1295" t="s">
        <v>583</v>
      </c>
      <c r="D59" s="1296"/>
      <c r="E59" s="1297"/>
      <c r="F59" s="136">
        <v>729</v>
      </c>
      <c r="G59" s="136">
        <v>729</v>
      </c>
      <c r="H59" s="137">
        <v>736</v>
      </c>
    </row>
    <row r="60" spans="2:8" ht="45.75" customHeight="1" x14ac:dyDescent="0.15">
      <c r="B60" s="135"/>
      <c r="C60" s="1295" t="s">
        <v>584</v>
      </c>
      <c r="D60" s="1296"/>
      <c r="E60" s="1297"/>
      <c r="F60" s="136">
        <v>678</v>
      </c>
      <c r="G60" s="136">
        <v>615</v>
      </c>
      <c r="H60" s="137">
        <v>547</v>
      </c>
    </row>
    <row r="61" spans="2:8" ht="45.75" customHeight="1" x14ac:dyDescent="0.15">
      <c r="B61" s="135"/>
      <c r="C61" s="1295" t="s">
        <v>585</v>
      </c>
      <c r="D61" s="1296"/>
      <c r="E61" s="1297"/>
      <c r="F61" s="136">
        <v>493</v>
      </c>
      <c r="G61" s="136">
        <v>553</v>
      </c>
      <c r="H61" s="137">
        <v>618</v>
      </c>
    </row>
    <row r="62" spans="2:8" ht="45.75" customHeight="1" thickBot="1" x14ac:dyDescent="0.2">
      <c r="B62" s="138"/>
      <c r="C62" s="1298" t="s">
        <v>586</v>
      </c>
      <c r="D62" s="1299"/>
      <c r="E62" s="1300"/>
      <c r="F62" s="139">
        <v>397</v>
      </c>
      <c r="G62" s="139">
        <v>397</v>
      </c>
      <c r="H62" s="140">
        <v>372</v>
      </c>
    </row>
    <row r="63" spans="2:8" ht="52.5" customHeight="1" thickBot="1" x14ac:dyDescent="0.2">
      <c r="B63" s="141"/>
      <c r="C63" s="1301" t="s">
        <v>51</v>
      </c>
      <c r="D63" s="1301"/>
      <c r="E63" s="1302"/>
      <c r="F63" s="142">
        <v>15478</v>
      </c>
      <c r="G63" s="142">
        <v>15434</v>
      </c>
      <c r="H63" s="143">
        <v>15112</v>
      </c>
    </row>
    <row r="64" spans="2:8" ht="15" customHeight="1" x14ac:dyDescent="0.15"/>
  </sheetData>
  <sheetProtection algorithmName="SHA-512" hashValue="TLO/7GOsX/RaSQbBOT916Is/YVyR1BegHoOikwvjF+3yC0AAo3Uh1JiHVcodBLbGwV5ICFz1KUWpoZANaBJIFg==" saltValue="0fyX5ewJia0gvMml1/uI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G1" zoomScale="80" zoomScaleNormal="8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617</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552</v>
      </c>
      <c r="BQ50" s="1315"/>
      <c r="BR50" s="1315"/>
      <c r="BS50" s="1315"/>
      <c r="BT50" s="1315"/>
      <c r="BU50" s="1315"/>
      <c r="BV50" s="1315"/>
      <c r="BW50" s="1315"/>
      <c r="BX50" s="1315" t="s">
        <v>553</v>
      </c>
      <c r="BY50" s="1315"/>
      <c r="BZ50" s="1315"/>
      <c r="CA50" s="1315"/>
      <c r="CB50" s="1315"/>
      <c r="CC50" s="1315"/>
      <c r="CD50" s="1315"/>
      <c r="CE50" s="1315"/>
      <c r="CF50" s="1315" t="s">
        <v>554</v>
      </c>
      <c r="CG50" s="1315"/>
      <c r="CH50" s="1315"/>
      <c r="CI50" s="1315"/>
      <c r="CJ50" s="1315"/>
      <c r="CK50" s="1315"/>
      <c r="CL50" s="1315"/>
      <c r="CM50" s="1315"/>
      <c r="CN50" s="1315" t="s">
        <v>555</v>
      </c>
      <c r="CO50" s="1315"/>
      <c r="CP50" s="1315"/>
      <c r="CQ50" s="1315"/>
      <c r="CR50" s="1315"/>
      <c r="CS50" s="1315"/>
      <c r="CT50" s="1315"/>
      <c r="CU50" s="1315"/>
      <c r="CV50" s="1315" t="s">
        <v>556</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618</v>
      </c>
      <c r="AO51" s="1314"/>
      <c r="AP51" s="1314"/>
      <c r="AQ51" s="1314"/>
      <c r="AR51" s="1314"/>
      <c r="AS51" s="1314"/>
      <c r="AT51" s="1314"/>
      <c r="AU51" s="1314"/>
      <c r="AV51" s="1314"/>
      <c r="AW51" s="1314"/>
      <c r="AX51" s="1314"/>
      <c r="AY51" s="1314"/>
      <c r="AZ51" s="1314"/>
      <c r="BA51" s="1314"/>
      <c r="BB51" s="1314" t="s">
        <v>619</v>
      </c>
      <c r="BC51" s="1314"/>
      <c r="BD51" s="1314"/>
      <c r="BE51" s="1314"/>
      <c r="BF51" s="1314"/>
      <c r="BG51" s="1314"/>
      <c r="BH51" s="1314"/>
      <c r="BI51" s="1314"/>
      <c r="BJ51" s="1314"/>
      <c r="BK51" s="1314"/>
      <c r="BL51" s="1314"/>
      <c r="BM51" s="1314"/>
      <c r="BN51" s="1314"/>
      <c r="BO51" s="1314"/>
      <c r="BP51" s="1311">
        <v>90.8</v>
      </c>
      <c r="BQ51" s="1311"/>
      <c r="BR51" s="1311"/>
      <c r="BS51" s="1311"/>
      <c r="BT51" s="1311"/>
      <c r="BU51" s="1311"/>
      <c r="BV51" s="1311"/>
      <c r="BW51" s="1311"/>
      <c r="BX51" s="1311">
        <v>85.3</v>
      </c>
      <c r="BY51" s="1311"/>
      <c r="BZ51" s="1311"/>
      <c r="CA51" s="1311"/>
      <c r="CB51" s="1311"/>
      <c r="CC51" s="1311"/>
      <c r="CD51" s="1311"/>
      <c r="CE51" s="1311"/>
      <c r="CF51" s="1311">
        <v>79.8</v>
      </c>
      <c r="CG51" s="1311"/>
      <c r="CH51" s="1311"/>
      <c r="CI51" s="1311"/>
      <c r="CJ51" s="1311"/>
      <c r="CK51" s="1311"/>
      <c r="CL51" s="1311"/>
      <c r="CM51" s="1311"/>
      <c r="CN51" s="1311">
        <v>81.3</v>
      </c>
      <c r="CO51" s="1311"/>
      <c r="CP51" s="1311"/>
      <c r="CQ51" s="1311"/>
      <c r="CR51" s="1311"/>
      <c r="CS51" s="1311"/>
      <c r="CT51" s="1311"/>
      <c r="CU51" s="1311"/>
      <c r="CV51" s="1311">
        <v>77.2</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620</v>
      </c>
      <c r="BC53" s="1314"/>
      <c r="BD53" s="1314"/>
      <c r="BE53" s="1314"/>
      <c r="BF53" s="1314"/>
      <c r="BG53" s="1314"/>
      <c r="BH53" s="1314"/>
      <c r="BI53" s="1314"/>
      <c r="BJ53" s="1314"/>
      <c r="BK53" s="1314"/>
      <c r="BL53" s="1314"/>
      <c r="BM53" s="1314"/>
      <c r="BN53" s="1314"/>
      <c r="BO53" s="1314"/>
      <c r="BP53" s="1311">
        <v>59.4</v>
      </c>
      <c r="BQ53" s="1311"/>
      <c r="BR53" s="1311"/>
      <c r="BS53" s="1311"/>
      <c r="BT53" s="1311"/>
      <c r="BU53" s="1311"/>
      <c r="BV53" s="1311"/>
      <c r="BW53" s="1311"/>
      <c r="BX53" s="1311">
        <v>60.7</v>
      </c>
      <c r="BY53" s="1311"/>
      <c r="BZ53" s="1311"/>
      <c r="CA53" s="1311"/>
      <c r="CB53" s="1311"/>
      <c r="CC53" s="1311"/>
      <c r="CD53" s="1311"/>
      <c r="CE53" s="1311"/>
      <c r="CF53" s="1311">
        <v>62.1</v>
      </c>
      <c r="CG53" s="1311"/>
      <c r="CH53" s="1311"/>
      <c r="CI53" s="1311"/>
      <c r="CJ53" s="1311"/>
      <c r="CK53" s="1311"/>
      <c r="CL53" s="1311"/>
      <c r="CM53" s="1311"/>
      <c r="CN53" s="1311">
        <v>62.5</v>
      </c>
      <c r="CO53" s="1311"/>
      <c r="CP53" s="1311"/>
      <c r="CQ53" s="1311"/>
      <c r="CR53" s="1311"/>
      <c r="CS53" s="1311"/>
      <c r="CT53" s="1311"/>
      <c r="CU53" s="1311"/>
      <c r="CV53" s="1311">
        <v>64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621</v>
      </c>
      <c r="AO55" s="1315"/>
      <c r="AP55" s="1315"/>
      <c r="AQ55" s="1315"/>
      <c r="AR55" s="1315"/>
      <c r="AS55" s="1315"/>
      <c r="AT55" s="1315"/>
      <c r="AU55" s="1315"/>
      <c r="AV55" s="1315"/>
      <c r="AW55" s="1315"/>
      <c r="AX55" s="1315"/>
      <c r="AY55" s="1315"/>
      <c r="AZ55" s="1315"/>
      <c r="BA55" s="1315"/>
      <c r="BB55" s="1314" t="s">
        <v>619</v>
      </c>
      <c r="BC55" s="1314"/>
      <c r="BD55" s="1314"/>
      <c r="BE55" s="1314"/>
      <c r="BF55" s="1314"/>
      <c r="BG55" s="1314"/>
      <c r="BH55" s="1314"/>
      <c r="BI55" s="1314"/>
      <c r="BJ55" s="1314"/>
      <c r="BK55" s="1314"/>
      <c r="BL55" s="1314"/>
      <c r="BM55" s="1314"/>
      <c r="BN55" s="1314"/>
      <c r="BO55" s="1314"/>
      <c r="BP55" s="1311">
        <v>35.700000000000003</v>
      </c>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620</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622</v>
      </c>
    </row>
    <row r="64" spans="1:109" x14ac:dyDescent="0.15">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1" t="s">
        <v>629</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5"/>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5"/>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5"/>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5"/>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617</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552</v>
      </c>
      <c r="BQ72" s="1315"/>
      <c r="BR72" s="1315"/>
      <c r="BS72" s="1315"/>
      <c r="BT72" s="1315"/>
      <c r="BU72" s="1315"/>
      <c r="BV72" s="1315"/>
      <c r="BW72" s="1315"/>
      <c r="BX72" s="1315" t="s">
        <v>553</v>
      </c>
      <c r="BY72" s="1315"/>
      <c r="BZ72" s="1315"/>
      <c r="CA72" s="1315"/>
      <c r="CB72" s="1315"/>
      <c r="CC72" s="1315"/>
      <c r="CD72" s="1315"/>
      <c r="CE72" s="1315"/>
      <c r="CF72" s="1315" t="s">
        <v>554</v>
      </c>
      <c r="CG72" s="1315"/>
      <c r="CH72" s="1315"/>
      <c r="CI72" s="1315"/>
      <c r="CJ72" s="1315"/>
      <c r="CK72" s="1315"/>
      <c r="CL72" s="1315"/>
      <c r="CM72" s="1315"/>
      <c r="CN72" s="1315" t="s">
        <v>555</v>
      </c>
      <c r="CO72" s="1315"/>
      <c r="CP72" s="1315"/>
      <c r="CQ72" s="1315"/>
      <c r="CR72" s="1315"/>
      <c r="CS72" s="1315"/>
      <c r="CT72" s="1315"/>
      <c r="CU72" s="1315"/>
      <c r="CV72" s="1315" t="s">
        <v>556</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618</v>
      </c>
      <c r="AO73" s="1314"/>
      <c r="AP73" s="1314"/>
      <c r="AQ73" s="1314"/>
      <c r="AR73" s="1314"/>
      <c r="AS73" s="1314"/>
      <c r="AT73" s="1314"/>
      <c r="AU73" s="1314"/>
      <c r="AV73" s="1314"/>
      <c r="AW73" s="1314"/>
      <c r="AX73" s="1314"/>
      <c r="AY73" s="1314"/>
      <c r="AZ73" s="1314"/>
      <c r="BA73" s="1314"/>
      <c r="BB73" s="1314" t="s">
        <v>623</v>
      </c>
      <c r="BC73" s="1314"/>
      <c r="BD73" s="1314"/>
      <c r="BE73" s="1314"/>
      <c r="BF73" s="1314"/>
      <c r="BG73" s="1314"/>
      <c r="BH73" s="1314"/>
      <c r="BI73" s="1314"/>
      <c r="BJ73" s="1314"/>
      <c r="BK73" s="1314"/>
      <c r="BL73" s="1314"/>
      <c r="BM73" s="1314"/>
      <c r="BN73" s="1314"/>
      <c r="BO73" s="1314"/>
      <c r="BP73" s="1311">
        <v>90.8</v>
      </c>
      <c r="BQ73" s="1311"/>
      <c r="BR73" s="1311"/>
      <c r="BS73" s="1311"/>
      <c r="BT73" s="1311"/>
      <c r="BU73" s="1311"/>
      <c r="BV73" s="1311"/>
      <c r="BW73" s="1311"/>
      <c r="BX73" s="1311">
        <v>85.3</v>
      </c>
      <c r="BY73" s="1311"/>
      <c r="BZ73" s="1311"/>
      <c r="CA73" s="1311"/>
      <c r="CB73" s="1311"/>
      <c r="CC73" s="1311"/>
      <c r="CD73" s="1311"/>
      <c r="CE73" s="1311"/>
      <c r="CF73" s="1311">
        <v>79.8</v>
      </c>
      <c r="CG73" s="1311"/>
      <c r="CH73" s="1311"/>
      <c r="CI73" s="1311"/>
      <c r="CJ73" s="1311"/>
      <c r="CK73" s="1311"/>
      <c r="CL73" s="1311"/>
      <c r="CM73" s="1311"/>
      <c r="CN73" s="1311">
        <v>81.3</v>
      </c>
      <c r="CO73" s="1311"/>
      <c r="CP73" s="1311"/>
      <c r="CQ73" s="1311"/>
      <c r="CR73" s="1311"/>
      <c r="CS73" s="1311"/>
      <c r="CT73" s="1311"/>
      <c r="CU73" s="1311"/>
      <c r="CV73" s="1311">
        <v>77.2</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624</v>
      </c>
      <c r="BC75" s="1314"/>
      <c r="BD75" s="1314"/>
      <c r="BE75" s="1314"/>
      <c r="BF75" s="1314"/>
      <c r="BG75" s="1314"/>
      <c r="BH75" s="1314"/>
      <c r="BI75" s="1314"/>
      <c r="BJ75" s="1314"/>
      <c r="BK75" s="1314"/>
      <c r="BL75" s="1314"/>
      <c r="BM75" s="1314"/>
      <c r="BN75" s="1314"/>
      <c r="BO75" s="1314"/>
      <c r="BP75" s="1311">
        <v>13.2</v>
      </c>
      <c r="BQ75" s="1311"/>
      <c r="BR75" s="1311"/>
      <c r="BS75" s="1311"/>
      <c r="BT75" s="1311"/>
      <c r="BU75" s="1311"/>
      <c r="BV75" s="1311"/>
      <c r="BW75" s="1311"/>
      <c r="BX75" s="1311">
        <v>12.5</v>
      </c>
      <c r="BY75" s="1311"/>
      <c r="BZ75" s="1311"/>
      <c r="CA75" s="1311"/>
      <c r="CB75" s="1311"/>
      <c r="CC75" s="1311"/>
      <c r="CD75" s="1311"/>
      <c r="CE75" s="1311"/>
      <c r="CF75" s="1311">
        <v>12.2</v>
      </c>
      <c r="CG75" s="1311"/>
      <c r="CH75" s="1311"/>
      <c r="CI75" s="1311"/>
      <c r="CJ75" s="1311"/>
      <c r="CK75" s="1311"/>
      <c r="CL75" s="1311"/>
      <c r="CM75" s="1311"/>
      <c r="CN75" s="1311">
        <v>11.9</v>
      </c>
      <c r="CO75" s="1311"/>
      <c r="CP75" s="1311"/>
      <c r="CQ75" s="1311"/>
      <c r="CR75" s="1311"/>
      <c r="CS75" s="1311"/>
      <c r="CT75" s="1311"/>
      <c r="CU75" s="1311"/>
      <c r="CV75" s="1311">
        <v>11.4</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625</v>
      </c>
      <c r="AO77" s="1315"/>
      <c r="AP77" s="1315"/>
      <c r="AQ77" s="1315"/>
      <c r="AR77" s="1315"/>
      <c r="AS77" s="1315"/>
      <c r="AT77" s="1315"/>
      <c r="AU77" s="1315"/>
      <c r="AV77" s="1315"/>
      <c r="AW77" s="1315"/>
      <c r="AX77" s="1315"/>
      <c r="AY77" s="1315"/>
      <c r="AZ77" s="1315"/>
      <c r="BA77" s="1315"/>
      <c r="BB77" s="1314" t="s">
        <v>619</v>
      </c>
      <c r="BC77" s="1314"/>
      <c r="BD77" s="1314"/>
      <c r="BE77" s="1314"/>
      <c r="BF77" s="1314"/>
      <c r="BG77" s="1314"/>
      <c r="BH77" s="1314"/>
      <c r="BI77" s="1314"/>
      <c r="BJ77" s="1314"/>
      <c r="BK77" s="1314"/>
      <c r="BL77" s="1314"/>
      <c r="BM77" s="1314"/>
      <c r="BN77" s="1314"/>
      <c r="BO77" s="1314"/>
      <c r="BP77" s="1311">
        <v>35.700000000000003</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624</v>
      </c>
      <c r="BC79" s="1314"/>
      <c r="BD79" s="1314"/>
      <c r="BE79" s="1314"/>
      <c r="BF79" s="1314"/>
      <c r="BG79" s="1314"/>
      <c r="BH79" s="1314"/>
      <c r="BI79" s="1314"/>
      <c r="BJ79" s="1314"/>
      <c r="BK79" s="1314"/>
      <c r="BL79" s="1314"/>
      <c r="BM79" s="1314"/>
      <c r="BN79" s="1314"/>
      <c r="BO79" s="1314"/>
      <c r="BP79" s="1311">
        <v>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POsYv+Iy5uRNptc+NHp/oiGxdsJsKnIR3BQIkflxroMTmeDMV6DaPx7hhalo7vPlpzXpULtasP1en/ZMp78ow==" saltValue="zCMlAMD3HgAdDnSotwcXA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80" zoomScaleNormal="8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r1JCCArFpvYgKVW/0VBqAkWvwmLa8gWMrbt6/zuLB61vS/z7yXWw1fvb3ojSM3vXmauTuY1ep7augteglMQ+aw==" saltValue="70JcwIs68h5GiGkbHhaA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0" zoomScaleNormal="8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627</v>
      </c>
    </row>
  </sheetData>
  <sheetProtection algorithmName="SHA-512" hashValue="qrGwQiR3eFE5wOcGuCIRQxTZE+sfh9BN0/MEmTIEaXSZKHEAInYjfg70rzqrEvsifSt9YCMP9vZCnJqEy8gqhQ==" saltValue="Aou4ssi1HmaLJ2QXI/SY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42603</v>
      </c>
      <c r="E3" s="162"/>
      <c r="F3" s="163">
        <v>77507</v>
      </c>
      <c r="G3" s="164"/>
      <c r="H3" s="165"/>
    </row>
    <row r="4" spans="1:8" x14ac:dyDescent="0.15">
      <c r="A4" s="166"/>
      <c r="B4" s="167"/>
      <c r="C4" s="168"/>
      <c r="D4" s="169">
        <v>24453</v>
      </c>
      <c r="E4" s="170"/>
      <c r="F4" s="171">
        <v>42788</v>
      </c>
      <c r="G4" s="172"/>
      <c r="H4" s="173"/>
    </row>
    <row r="5" spans="1:8" x14ac:dyDescent="0.15">
      <c r="A5" s="154" t="s">
        <v>544</v>
      </c>
      <c r="B5" s="159"/>
      <c r="C5" s="160"/>
      <c r="D5" s="161">
        <v>66288</v>
      </c>
      <c r="E5" s="162"/>
      <c r="F5" s="163">
        <v>57295</v>
      </c>
      <c r="G5" s="164"/>
      <c r="H5" s="165"/>
    </row>
    <row r="6" spans="1:8" x14ac:dyDescent="0.15">
      <c r="A6" s="166"/>
      <c r="B6" s="167"/>
      <c r="C6" s="168"/>
      <c r="D6" s="169">
        <v>50901</v>
      </c>
      <c r="E6" s="170"/>
      <c r="F6" s="171">
        <v>32771</v>
      </c>
      <c r="G6" s="172"/>
      <c r="H6" s="173"/>
    </row>
    <row r="7" spans="1:8" x14ac:dyDescent="0.15">
      <c r="A7" s="154" t="s">
        <v>545</v>
      </c>
      <c r="B7" s="159"/>
      <c r="C7" s="160"/>
      <c r="D7" s="161">
        <v>30532</v>
      </c>
      <c r="E7" s="162"/>
      <c r="F7" s="163">
        <v>54110</v>
      </c>
      <c r="G7" s="164"/>
      <c r="H7" s="165"/>
    </row>
    <row r="8" spans="1:8" x14ac:dyDescent="0.15">
      <c r="A8" s="166"/>
      <c r="B8" s="167"/>
      <c r="C8" s="168"/>
      <c r="D8" s="169">
        <v>12295</v>
      </c>
      <c r="E8" s="170"/>
      <c r="F8" s="171">
        <v>30620</v>
      </c>
      <c r="G8" s="172"/>
      <c r="H8" s="173"/>
    </row>
    <row r="9" spans="1:8" x14ac:dyDescent="0.15">
      <c r="A9" s="154" t="s">
        <v>546</v>
      </c>
      <c r="B9" s="159"/>
      <c r="C9" s="160"/>
      <c r="D9" s="161">
        <v>80354</v>
      </c>
      <c r="E9" s="162"/>
      <c r="F9" s="163">
        <v>54684</v>
      </c>
      <c r="G9" s="164"/>
      <c r="H9" s="165"/>
    </row>
    <row r="10" spans="1:8" x14ac:dyDescent="0.15">
      <c r="A10" s="166"/>
      <c r="B10" s="167"/>
      <c r="C10" s="168"/>
      <c r="D10" s="169">
        <v>50209</v>
      </c>
      <c r="E10" s="170"/>
      <c r="F10" s="171">
        <v>32829</v>
      </c>
      <c r="G10" s="172"/>
      <c r="H10" s="173"/>
    </row>
    <row r="11" spans="1:8" x14ac:dyDescent="0.15">
      <c r="A11" s="154" t="s">
        <v>547</v>
      </c>
      <c r="B11" s="159"/>
      <c r="C11" s="160"/>
      <c r="D11" s="161">
        <v>67464</v>
      </c>
      <c r="E11" s="162"/>
      <c r="F11" s="163">
        <v>62383</v>
      </c>
      <c r="G11" s="164"/>
      <c r="H11" s="165"/>
    </row>
    <row r="12" spans="1:8" x14ac:dyDescent="0.15">
      <c r="A12" s="166"/>
      <c r="B12" s="167"/>
      <c r="C12" s="174"/>
      <c r="D12" s="169">
        <v>19451</v>
      </c>
      <c r="E12" s="170"/>
      <c r="F12" s="171">
        <v>35325</v>
      </c>
      <c r="G12" s="172"/>
      <c r="H12" s="173"/>
    </row>
    <row r="13" spans="1:8" x14ac:dyDescent="0.15">
      <c r="A13" s="154"/>
      <c r="B13" s="159"/>
      <c r="C13" s="175"/>
      <c r="D13" s="176">
        <v>57448</v>
      </c>
      <c r="E13" s="177"/>
      <c r="F13" s="178">
        <v>61196</v>
      </c>
      <c r="G13" s="179"/>
      <c r="H13" s="165"/>
    </row>
    <row r="14" spans="1:8" x14ac:dyDescent="0.15">
      <c r="A14" s="166"/>
      <c r="B14" s="167"/>
      <c r="C14" s="168"/>
      <c r="D14" s="169">
        <v>31462</v>
      </c>
      <c r="E14" s="170"/>
      <c r="F14" s="171">
        <v>34867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3.34</v>
      </c>
      <c r="C19" s="180">
        <f>ROUND(VALUE(SUBSTITUTE(実質収支比率等に係る経年分析!G$48,"▲","-")),2)</f>
        <v>2.9</v>
      </c>
      <c r="D19" s="180">
        <f>ROUND(VALUE(SUBSTITUTE(実質収支比率等に係る経年分析!H$48,"▲","-")),2)</f>
        <v>3.06</v>
      </c>
      <c r="E19" s="180">
        <f>ROUND(VALUE(SUBSTITUTE(実質収支比率等に係る経年分析!I$48,"▲","-")),2)</f>
        <v>2.91</v>
      </c>
      <c r="F19" s="180">
        <f>ROUND(VALUE(SUBSTITUTE(実質収支比率等に係る経年分析!J$48,"▲","-")),2)</f>
        <v>1.95</v>
      </c>
    </row>
    <row r="20" spans="1:11" x14ac:dyDescent="0.15">
      <c r="A20" s="180" t="s">
        <v>55</v>
      </c>
      <c r="B20" s="180">
        <f>ROUND(VALUE(SUBSTITUTE(実質収支比率等に係る経年分析!F$47,"▲","-")),2)</f>
        <v>19.37</v>
      </c>
      <c r="C20" s="180">
        <f>ROUND(VALUE(SUBSTITUTE(実質収支比率等に係る経年分析!G$47,"▲","-")),2)</f>
        <v>21.57</v>
      </c>
      <c r="D20" s="180">
        <f>ROUND(VALUE(SUBSTITUTE(実質収支比率等に係る経年分析!H$47,"▲","-")),2)</f>
        <v>23.53</v>
      </c>
      <c r="E20" s="180">
        <f>ROUND(VALUE(SUBSTITUTE(実質収支比率等に係る経年分析!I$47,"▲","-")),2)</f>
        <v>24.45</v>
      </c>
      <c r="F20" s="180">
        <f>ROUND(VALUE(SUBSTITUTE(実質収支比率等に係る経年分析!J$47,"▲","-")),2)</f>
        <v>23.3</v>
      </c>
    </row>
    <row r="21" spans="1:11" x14ac:dyDescent="0.15">
      <c r="A21" s="180" t="s">
        <v>56</v>
      </c>
      <c r="B21" s="180">
        <f>IF(ISNUMBER(VALUE(SUBSTITUTE(実質収支比率等に係る経年分析!F$49,"▲","-"))),ROUND(VALUE(SUBSTITUTE(実質収支比率等に係る経年分析!F$49,"▲","-")),2),NA())</f>
        <v>2.94</v>
      </c>
      <c r="C21" s="180">
        <f>IF(ISNUMBER(VALUE(SUBSTITUTE(実質収支比率等に係る経年分析!G$49,"▲","-"))),ROUND(VALUE(SUBSTITUTE(実質収支比率等に係る経年分析!G$49,"▲","-")),2),NA())</f>
        <v>1.47</v>
      </c>
      <c r="D21" s="180">
        <f>IF(ISNUMBER(VALUE(SUBSTITUTE(実質収支比率等に係る経年分析!H$49,"▲","-"))),ROUND(VALUE(SUBSTITUTE(実質収支比率等に係る経年分析!H$49,"▲","-")),2),NA())</f>
        <v>1.79</v>
      </c>
      <c r="E21" s="180">
        <f>IF(ISNUMBER(VALUE(SUBSTITUTE(実質収支比率等に係る経年分析!I$49,"▲","-"))),ROUND(VALUE(SUBSTITUTE(実質収支比率等に係る経年分析!I$49,"▲","-")),2),NA())</f>
        <v>0.46</v>
      </c>
      <c r="F21" s="180">
        <f>IF(ISNUMBER(VALUE(SUBSTITUTE(実質収支比率等に係る経年分析!J$49,"▲","-"))),ROUND(VALUE(SUBSTITUTE(実質収支比率等に係る経年分析!J$49,"▲","-")),2),NA())</f>
        <v>-2.42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1.87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1.28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1.88</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3.65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3.14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2.17</v>
      </c>
    </row>
    <row r="32" spans="1:11" x14ac:dyDescent="0.15">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3.46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6.59</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9.5299999999999994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11.35</v>
      </c>
    </row>
    <row r="35" spans="1:16" x14ac:dyDescent="0.15">
      <c r="A35" s="181" t="str">
        <f>IF(連結実質赤字比率に係る赤字・黒字の構成分析!C$35="",NA(),連結実質赤字比率に係る赤字・黒字の構成分析!C$35)</f>
        <v>住宅新築資金等貸付特別会計</v>
      </c>
      <c r="B35" s="181">
        <f>IF(ROUND(VALUE(SUBSTITUTE(連結実質赤字比率に係る赤字・黒字の構成分析!F$35,"▲", "-")), 2) &lt; 0, ABS(ROUND(VALUE(SUBSTITUTE(連結実質赤字比率に係る赤字・黒字の構成分析!F$35,"▲", "-")), 2)), NA())</f>
        <v>0.32</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0.3</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0.28000000000000003</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0.23</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0.22</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0.12</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0.33</v>
      </c>
      <c r="E36" s="181" t="e">
        <f>IF(ROUND(VALUE(SUBSTITUTE(連結実質赤字比率に係る赤字・黒字の構成分析!G$34,"▲", "-")), 2) &gt;= 0, ABS(ROUND(VALUE(SUBSTITUTE(連結実質赤字比率に係る赤字・黒字の構成分析!G$34,"▲", "-")), 2)), NA())</f>
        <v>#N/A</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0.47</v>
      </c>
      <c r="H36" s="181">
        <f>IF(ROUND(VALUE(SUBSTITUTE(連結実質赤字比率に係る赤字・黒字の構成分析!I$34,"▲", "-")), 2) &lt; 0, ABS(ROUND(VALUE(SUBSTITUTE(連結実質赤字比率に係る赤字・黒字の構成分析!I$34,"▲", "-")), 2)), NA())</f>
        <v>0.3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0.37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5239</v>
      </c>
      <c r="E42" s="182"/>
      <c r="F42" s="182"/>
      <c r="G42" s="182">
        <f>'実質公債費比率（分子）の構造'!L$52</f>
        <v>5318</v>
      </c>
      <c r="H42" s="182"/>
      <c r="I42" s="182"/>
      <c r="J42" s="182">
        <f>'実質公債費比率（分子）の構造'!M$52</f>
        <v>5378</v>
      </c>
      <c r="K42" s="182"/>
      <c r="L42" s="182"/>
      <c r="M42" s="182">
        <f>'実質公債費比率（分子）の構造'!N$52</f>
        <v>5325</v>
      </c>
      <c r="N42" s="182"/>
      <c r="O42" s="182"/>
      <c r="P42" s="182">
        <f>'実質公債費比率（分子）の構造'!O$52</f>
        <v>5331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37</v>
      </c>
      <c r="C44" s="182"/>
      <c r="D44" s="182"/>
      <c r="E44" s="182">
        <f>'実質公債費比率（分子）の構造'!L$50</f>
        <v>41</v>
      </c>
      <c r="F44" s="182"/>
      <c r="G44" s="182"/>
      <c r="H44" s="182">
        <f>'実質公債費比率（分子）の構造'!M$50</f>
        <v>40</v>
      </c>
      <c r="I44" s="182"/>
      <c r="J44" s="182"/>
      <c r="K44" s="182">
        <f>'実質公債費比率（分子）の構造'!N$50</f>
        <v>19</v>
      </c>
      <c r="L44" s="182"/>
      <c r="M44" s="182"/>
      <c r="N44" s="182">
        <f>'実質公債費比率（分子）の構造'!O$50</f>
        <v>56</v>
      </c>
      <c r="O44" s="182"/>
      <c r="P44" s="182"/>
    </row>
    <row r="45" spans="1:16" x14ac:dyDescent="0.15">
      <c r="A45" s="182" t="s">
        <v>66</v>
      </c>
      <c r="B45" s="182">
        <f>'実質公債費比率（分子）の構造'!K$49</f>
        <v>3</v>
      </c>
      <c r="C45" s="182"/>
      <c r="D45" s="182"/>
      <c r="E45" s="182">
        <f>'実質公債費比率（分子）の構造'!L$49</f>
        <v>3</v>
      </c>
      <c r="F45" s="182"/>
      <c r="G45" s="182"/>
      <c r="H45" s="182">
        <f>'実質公債費比率（分子）の構造'!M$49</f>
        <v>0</v>
      </c>
      <c r="I45" s="182"/>
      <c r="J45" s="182"/>
      <c r="K45" s="182">
        <f>'実質公債費比率（分子）の構造'!N$49</f>
        <v>6</v>
      </c>
      <c r="L45" s="182"/>
      <c r="M45" s="182"/>
      <c r="N45" s="182">
        <f>'実質公債費比率（分子）の構造'!O$49</f>
        <v>6</v>
      </c>
      <c r="O45" s="182"/>
      <c r="P45" s="182"/>
    </row>
    <row r="46" spans="1:16" x14ac:dyDescent="0.15">
      <c r="A46" s="182" t="s">
        <v>67</v>
      </c>
      <c r="B46" s="182">
        <f>'実質公債費比率（分子）の構造'!K$48</f>
        <v>1568</v>
      </c>
      <c r="C46" s="182"/>
      <c r="D46" s="182"/>
      <c r="E46" s="182">
        <f>'実質公債費比率（分子）の構造'!L$48</f>
        <v>1502</v>
      </c>
      <c r="F46" s="182"/>
      <c r="G46" s="182"/>
      <c r="H46" s="182">
        <f>'実質公債費比率（分子）の構造'!M$48</f>
        <v>1513</v>
      </c>
      <c r="I46" s="182"/>
      <c r="J46" s="182"/>
      <c r="K46" s="182">
        <f>'実質公債費比率（分子）の構造'!N$48</f>
        <v>1503</v>
      </c>
      <c r="L46" s="182"/>
      <c r="M46" s="182"/>
      <c r="N46" s="182">
        <f>'実質公債費比率（分子）の構造'!O$48</f>
        <v>1425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6509</v>
      </c>
      <c r="C49" s="182"/>
      <c r="D49" s="182"/>
      <c r="E49" s="182">
        <f>'実質公債費比率（分子）の構造'!L$45</f>
        <v>6667</v>
      </c>
      <c r="F49" s="182"/>
      <c r="G49" s="182"/>
      <c r="H49" s="182">
        <f>'実質公債費比率（分子）の構造'!M$45</f>
        <v>6434</v>
      </c>
      <c r="I49" s="182"/>
      <c r="J49" s="182"/>
      <c r="K49" s="182">
        <f>'実質公債費比率（分子）の構造'!N$45</f>
        <v>6328</v>
      </c>
      <c r="L49" s="182"/>
      <c r="M49" s="182"/>
      <c r="N49" s="182">
        <f>'実質公債費比率（分子）の構造'!O$45</f>
        <v>6290</v>
      </c>
      <c r="O49" s="182"/>
      <c r="P49" s="182"/>
    </row>
    <row r="50" spans="1:16" x14ac:dyDescent="0.15">
      <c r="A50" s="182" t="s">
        <v>71</v>
      </c>
      <c r="B50" s="182" t="e">
        <f>NA()</f>
        <v>#N/A</v>
      </c>
      <c r="C50" s="182">
        <f>IF(ISNUMBER('実質公債費比率（分子）の構造'!K$53),'実質公債費比率（分子）の構造'!K$53,NA())</f>
        <v>2878</v>
      </c>
      <c r="D50" s="182" t="e">
        <f>NA()</f>
        <v>#N/A</v>
      </c>
      <c r="E50" s="182" t="e">
        <f>NA()</f>
        <v>#N/A</v>
      </c>
      <c r="F50" s="182">
        <f>IF(ISNUMBER('実質公債費比率（分子）の構造'!L$53),'実質公債費比率（分子）の構造'!L$53,NA())</f>
        <v>2895</v>
      </c>
      <c r="G50" s="182" t="e">
        <f>NA()</f>
        <v>#N/A</v>
      </c>
      <c r="H50" s="182" t="e">
        <f>NA()</f>
        <v>#N/A</v>
      </c>
      <c r="I50" s="182">
        <f>IF(ISNUMBER('実質公債費比率（分子）の構造'!M$53),'実質公債費比率（分子）の構造'!M$53,NA())</f>
        <v>2609</v>
      </c>
      <c r="J50" s="182" t="e">
        <f>NA()</f>
        <v>#N/A</v>
      </c>
      <c r="K50" s="182" t="e">
        <f>NA()</f>
        <v>#N/A</v>
      </c>
      <c r="L50" s="182">
        <f>IF(ISNUMBER('実質公債費比率（分子）の構造'!N$53),'実質公債費比率（分子）の構造'!N$53,NA())</f>
        <v>2531</v>
      </c>
      <c r="M50" s="182" t="e">
        <f>NA()</f>
        <v>#N/A</v>
      </c>
      <c r="N50" s="182" t="e">
        <f>NA()</f>
        <v>#N/A</v>
      </c>
      <c r="O50" s="182">
        <f>IF(ISNUMBER('実質公債費比率（分子）の構造'!O$53),'実質公債費比率（分子）の構造'!O$53,NA())</f>
        <v>2446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53375</v>
      </c>
      <c r="E56" s="181"/>
      <c r="F56" s="181"/>
      <c r="G56" s="181">
        <f>'将来負担比率（分子）の構造'!J$52</f>
        <v>53866</v>
      </c>
      <c r="H56" s="181"/>
      <c r="I56" s="181"/>
      <c r="J56" s="181">
        <f>'将来負担比率（分子）の構造'!K$52</f>
        <v>52049</v>
      </c>
      <c r="K56" s="181"/>
      <c r="L56" s="181"/>
      <c r="M56" s="181">
        <f>'将来負担比率（分子）の構造'!L$52</f>
        <v>52689</v>
      </c>
      <c r="N56" s="181"/>
      <c r="O56" s="181"/>
      <c r="P56" s="181">
        <f>'将来負担比率（分子）の構造'!M$52</f>
        <v>51970</v>
      </c>
    </row>
    <row r="57" spans="1:16" x14ac:dyDescent="0.15">
      <c r="A57" s="181" t="s">
        <v>42</v>
      </c>
      <c r="B57" s="181"/>
      <c r="C57" s="181"/>
      <c r="D57" s="181">
        <f>'将来負担比率（分子）の構造'!I$51</f>
        <v>61</v>
      </c>
      <c r="E57" s="181"/>
      <c r="F57" s="181"/>
      <c r="G57" s="181">
        <f>'将来負担比率（分子）の構造'!J$51</f>
        <v>324</v>
      </c>
      <c r="H57" s="181"/>
      <c r="I57" s="181"/>
      <c r="J57" s="181">
        <f>'将来負担比率（分子）の構造'!K$51</f>
        <v>819</v>
      </c>
      <c r="K57" s="181"/>
      <c r="L57" s="181"/>
      <c r="M57" s="181">
        <f>'将来負担比率（分子）の構造'!L$51</f>
        <v>814</v>
      </c>
      <c r="N57" s="181"/>
      <c r="O57" s="181"/>
      <c r="P57" s="181">
        <f>'将来負担比率（分子）の構造'!M$51</f>
        <v>720</v>
      </c>
    </row>
    <row r="58" spans="1:16" x14ac:dyDescent="0.15">
      <c r="A58" s="181" t="s">
        <v>41</v>
      </c>
      <c r="B58" s="181"/>
      <c r="C58" s="181"/>
      <c r="D58" s="181">
        <f>'将来負担比率（分子）の構造'!I$50</f>
        <v>12869</v>
      </c>
      <c r="E58" s="181"/>
      <c r="F58" s="181"/>
      <c r="G58" s="181">
        <f>'将来負担比率（分子）の構造'!J$50</f>
        <v>13049</v>
      </c>
      <c r="H58" s="181"/>
      <c r="I58" s="181"/>
      <c r="J58" s="181">
        <f>'将来負担比率（分子）の構造'!K$50</f>
        <v>13307</v>
      </c>
      <c r="K58" s="181"/>
      <c r="L58" s="181"/>
      <c r="M58" s="181">
        <f>'将来負担比率（分子）の構造'!L$50</f>
        <v>13182</v>
      </c>
      <c r="N58" s="181"/>
      <c r="O58" s="181"/>
      <c r="P58" s="181">
        <f>'将来負担比率（分子）の構造'!M$50</f>
        <v>12749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7831</v>
      </c>
      <c r="C62" s="181"/>
      <c r="D62" s="181"/>
      <c r="E62" s="181">
        <f>'将来負担比率（分子）の構造'!J$45</f>
        <v>7995</v>
      </c>
      <c r="F62" s="181"/>
      <c r="G62" s="181"/>
      <c r="H62" s="181">
        <f>'将来負担比率（分子）の構造'!K$45</f>
        <v>7815</v>
      </c>
      <c r="I62" s="181"/>
      <c r="J62" s="181"/>
      <c r="K62" s="181">
        <f>'将来負担比率（分子）の構造'!L$45</f>
        <v>7955</v>
      </c>
      <c r="L62" s="181"/>
      <c r="M62" s="181"/>
      <c r="N62" s="181">
        <f>'将来負担比率（分子）の構造'!M$45</f>
        <v>7867</v>
      </c>
      <c r="O62" s="181"/>
      <c r="P62" s="181"/>
    </row>
    <row r="63" spans="1:16" x14ac:dyDescent="0.15">
      <c r="A63" s="181" t="s">
        <v>34</v>
      </c>
      <c r="B63" s="181">
        <f>'将来負担比率（分子）の構造'!I$44</f>
        <v>74</v>
      </c>
      <c r="C63" s="181"/>
      <c r="D63" s="181"/>
      <c r="E63" s="181">
        <f>'将来負担比率（分子）の構造'!J$44</f>
        <v>63</v>
      </c>
      <c r="F63" s="181"/>
      <c r="G63" s="181"/>
      <c r="H63" s="181">
        <f>'将来負担比率（分子）の構造'!K$44</f>
        <v>55</v>
      </c>
      <c r="I63" s="181"/>
      <c r="J63" s="181"/>
      <c r="K63" s="181">
        <f>'将来負担比率（分子）の構造'!L$44</f>
        <v>47</v>
      </c>
      <c r="L63" s="181"/>
      <c r="M63" s="181"/>
      <c r="N63" s="181">
        <f>'将来負担比率（分子）の構造'!M$44</f>
        <v>38</v>
      </c>
      <c r="O63" s="181"/>
      <c r="P63" s="181"/>
    </row>
    <row r="64" spans="1:16" x14ac:dyDescent="0.15">
      <c r="A64" s="181" t="s">
        <v>33</v>
      </c>
      <c r="B64" s="181">
        <f>'将来負担比率（分子）の構造'!I$43</f>
        <v>21225</v>
      </c>
      <c r="C64" s="181"/>
      <c r="D64" s="181"/>
      <c r="E64" s="181">
        <f>'将来負担比率（分子）の構造'!J$43</f>
        <v>19663</v>
      </c>
      <c r="F64" s="181"/>
      <c r="G64" s="181"/>
      <c r="H64" s="181">
        <f>'将来負担比率（分子）の構造'!K$43</f>
        <v>18079</v>
      </c>
      <c r="I64" s="181"/>
      <c r="J64" s="181"/>
      <c r="K64" s="181">
        <f>'将来負担比率（分子）の構造'!L$43</f>
        <v>17457</v>
      </c>
      <c r="L64" s="181"/>
      <c r="M64" s="181"/>
      <c r="N64" s="181">
        <f>'将来負担比率（分子）の構造'!M$43</f>
        <v>17052</v>
      </c>
      <c r="O64" s="181"/>
      <c r="P64" s="181"/>
    </row>
    <row r="65" spans="1:16" x14ac:dyDescent="0.15">
      <c r="A65" s="181" t="s">
        <v>32</v>
      </c>
      <c r="B65" s="181">
        <f>'将来負担比率（分子）の構造'!I$42</f>
        <v>3023</v>
      </c>
      <c r="C65" s="181"/>
      <c r="D65" s="181"/>
      <c r="E65" s="181">
        <f>'将来負担比率（分子）の構造'!J$42</f>
        <v>2964</v>
      </c>
      <c r="F65" s="181"/>
      <c r="G65" s="181"/>
      <c r="H65" s="181">
        <f>'将来負担比率（分子）の構造'!K$42</f>
        <v>3821</v>
      </c>
      <c r="I65" s="181"/>
      <c r="J65" s="181"/>
      <c r="K65" s="181">
        <f>'将来負担比率（分子）の構造'!L$42</f>
        <v>3716</v>
      </c>
      <c r="L65" s="181"/>
      <c r="M65" s="181"/>
      <c r="N65" s="181">
        <f>'将来負担比率（分子）の構造'!M$42</f>
        <v>2594</v>
      </c>
      <c r="O65" s="181"/>
      <c r="P65" s="181"/>
    </row>
    <row r="66" spans="1:16" x14ac:dyDescent="0.15">
      <c r="A66" s="181" t="s">
        <v>31</v>
      </c>
      <c r="B66" s="181">
        <f>'将来負担比率（分子）の構造'!I$41</f>
        <v>55342</v>
      </c>
      <c r="C66" s="181"/>
      <c r="D66" s="181"/>
      <c r="E66" s="181">
        <f>'将来負担比率（分子）の構造'!J$41</f>
        <v>56052</v>
      </c>
      <c r="F66" s="181"/>
      <c r="G66" s="181"/>
      <c r="H66" s="181">
        <f>'将来負担比率（分子）の構造'!K$41</f>
        <v>54291</v>
      </c>
      <c r="I66" s="181"/>
      <c r="J66" s="181"/>
      <c r="K66" s="181">
        <f>'将来負担比率（分子）の構造'!L$41</f>
        <v>55518</v>
      </c>
      <c r="L66" s="181"/>
      <c r="M66" s="181"/>
      <c r="N66" s="181">
        <f>'将来負担比率（分子）の構造'!M$41</f>
        <v>54769</v>
      </c>
      <c r="O66" s="181"/>
      <c r="P66" s="181"/>
    </row>
    <row r="67" spans="1:16" x14ac:dyDescent="0.15">
      <c r="A67" s="181" t="s">
        <v>75</v>
      </c>
      <c r="B67" s="181" t="e">
        <f>NA()</f>
        <v>#N/A</v>
      </c>
      <c r="C67" s="181">
        <f>IF(ISNUMBER('将来負担比率（分子）の構造'!I$53), IF('将来負担比率（分子）の構造'!I$53 &lt; 0, 0, '将来負担比率（分子）の構造'!I$53), NA())</f>
        <v>21190</v>
      </c>
      <c r="D67" s="181" t="e">
        <f>NA()</f>
        <v>#N/A</v>
      </c>
      <c r="E67" s="181" t="e">
        <f>NA()</f>
        <v>#N/A</v>
      </c>
      <c r="F67" s="181">
        <f>IF(ISNUMBER('将来負担比率（分子）の構造'!J$53), IF('将来負担比率（分子）の構造'!J$53 &lt; 0, 0, '将来負担比率（分子）の構造'!J$53), NA())</f>
        <v>19499</v>
      </c>
      <c r="G67" s="181" t="e">
        <f>NA()</f>
        <v>#N/A</v>
      </c>
      <c r="H67" s="181" t="e">
        <f>NA()</f>
        <v>#N/A</v>
      </c>
      <c r="I67" s="181">
        <f>IF(ISNUMBER('将来負担比率（分子）の構造'!K$53), IF('将来負担比率（分子）の構造'!K$53 &lt; 0, 0, '将来負担比率（分子）の構造'!K$53), NA())</f>
        <v>17887</v>
      </c>
      <c r="J67" s="181" t="e">
        <f>NA()</f>
        <v>#N/A</v>
      </c>
      <c r="K67" s="181" t="e">
        <f>NA()</f>
        <v>#N/A</v>
      </c>
      <c r="L67" s="181">
        <f>IF(ISNUMBER('将来負担比率（分子）の構造'!L$53), IF('将来負担比率（分子）の構造'!L$53 &lt; 0, 0, '将来負担比率（分子）の構造'!L$53), NA())</f>
        <v>18008</v>
      </c>
      <c r="M67" s="181" t="e">
        <f>NA()</f>
        <v>#N/A</v>
      </c>
      <c r="N67" s="181" t="e">
        <f>NA()</f>
        <v>#N/A</v>
      </c>
      <c r="O67" s="181">
        <f>IF(ISNUMBER('将来負担比率（分子）の構造'!M$53), IF('将来負担比率（分子）の構造'!M$53 &lt; 0, 0, '将来負担比率（分子）の構造'!M$53), NA())</f>
        <v>16880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6530</v>
      </c>
      <c r="C72" s="185">
        <f>基金残高に係る経年分析!G55</f>
        <v>6710</v>
      </c>
      <c r="D72" s="185">
        <f>基金残高に係る経年分析!H55</f>
        <v>6322</v>
      </c>
    </row>
    <row r="73" spans="1:16" x14ac:dyDescent="0.15">
      <c r="A73" s="184" t="s">
        <v>78</v>
      </c>
      <c r="B73" s="185">
        <f>基金残高に係る経年分析!F56</f>
        <v>107</v>
      </c>
      <c r="C73" s="185">
        <f>基金残高に係る経年分析!G56</f>
        <v>381</v>
      </c>
      <c r="D73" s="185">
        <f>基金残高に係る経年分析!H56</f>
        <v>386</v>
      </c>
    </row>
    <row r="74" spans="1:16" x14ac:dyDescent="0.15">
      <c r="A74" s="184" t="s">
        <v>79</v>
      </c>
      <c r="B74" s="185">
        <f>基金残高に係る経年分析!F57</f>
        <v>8841</v>
      </c>
      <c r="C74" s="185">
        <f>基金残高に係る経年分析!G57</f>
        <v>8342</v>
      </c>
      <c r="D74" s="185">
        <f>基金残高に係る経年分析!H57</f>
        <v>8404</v>
      </c>
    </row>
  </sheetData>
  <sheetProtection algorithmName="SHA-512" hashValue="aW1fNX3snIvVDi0bPa/ytACkmMPGdt8qqOZbbB6ZbY0OHTHaK4JnzqBxGLe1CuFtVCP3sfSbwLFvRNVEYQ7KLg==" saltValue="Mjh+vD5P0PscKi5Sm39h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Z42" sqref="AZ42:BF4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14761692</v>
      </c>
      <c r="S5" s="734"/>
      <c r="T5" s="734"/>
      <c r="U5" s="734"/>
      <c r="V5" s="734"/>
      <c r="W5" s="734"/>
      <c r="X5" s="734"/>
      <c r="Y5" s="777"/>
      <c r="Z5" s="795">
        <v>32.1</v>
      </c>
      <c r="AA5" s="795"/>
      <c r="AB5" s="795"/>
      <c r="AC5" s="795"/>
      <c r="AD5" s="796">
        <v>14761689</v>
      </c>
      <c r="AE5" s="796"/>
      <c r="AF5" s="796"/>
      <c r="AG5" s="796"/>
      <c r="AH5" s="796"/>
      <c r="AI5" s="796"/>
      <c r="AJ5" s="796"/>
      <c r="AK5" s="796"/>
      <c r="AL5" s="778">
        <v>55.9</v>
      </c>
      <c r="AM5" s="749"/>
      <c r="AN5" s="749"/>
      <c r="AO5" s="779"/>
      <c r="AP5" s="744" t="s">
        <v>227</v>
      </c>
      <c r="AQ5" s="745"/>
      <c r="AR5" s="745"/>
      <c r="AS5" s="745"/>
      <c r="AT5" s="745"/>
      <c r="AU5" s="745"/>
      <c r="AV5" s="745"/>
      <c r="AW5" s="745"/>
      <c r="AX5" s="745"/>
      <c r="AY5" s="745"/>
      <c r="AZ5" s="745"/>
      <c r="BA5" s="745"/>
      <c r="BB5" s="745"/>
      <c r="BC5" s="745"/>
      <c r="BD5" s="745"/>
      <c r="BE5" s="745"/>
      <c r="BF5" s="746"/>
      <c r="BG5" s="678">
        <v>14707455</v>
      </c>
      <c r="BH5" s="679"/>
      <c r="BI5" s="679"/>
      <c r="BJ5" s="679"/>
      <c r="BK5" s="679"/>
      <c r="BL5" s="679"/>
      <c r="BM5" s="679"/>
      <c r="BN5" s="680"/>
      <c r="BO5" s="715">
        <v>99.6</v>
      </c>
      <c r="BP5" s="715"/>
      <c r="BQ5" s="715"/>
      <c r="BR5" s="715"/>
      <c r="BS5" s="716" t="s">
        <v>130</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584839</v>
      </c>
      <c r="S6" s="679"/>
      <c r="T6" s="679"/>
      <c r="U6" s="679"/>
      <c r="V6" s="679"/>
      <c r="W6" s="679"/>
      <c r="X6" s="679"/>
      <c r="Y6" s="680"/>
      <c r="Z6" s="715">
        <v>1.3</v>
      </c>
      <c r="AA6" s="715"/>
      <c r="AB6" s="715"/>
      <c r="AC6" s="715"/>
      <c r="AD6" s="716">
        <v>584839</v>
      </c>
      <c r="AE6" s="716"/>
      <c r="AF6" s="716"/>
      <c r="AG6" s="716"/>
      <c r="AH6" s="716"/>
      <c r="AI6" s="716"/>
      <c r="AJ6" s="716"/>
      <c r="AK6" s="716"/>
      <c r="AL6" s="681">
        <v>2.2000000000000002</v>
      </c>
      <c r="AM6" s="682"/>
      <c r="AN6" s="682"/>
      <c r="AO6" s="717"/>
      <c r="AP6" s="675" t="s">
        <v>232</v>
      </c>
      <c r="AQ6" s="676"/>
      <c r="AR6" s="676"/>
      <c r="AS6" s="676"/>
      <c r="AT6" s="676"/>
      <c r="AU6" s="676"/>
      <c r="AV6" s="676"/>
      <c r="AW6" s="676"/>
      <c r="AX6" s="676"/>
      <c r="AY6" s="676"/>
      <c r="AZ6" s="676"/>
      <c r="BA6" s="676"/>
      <c r="BB6" s="676"/>
      <c r="BC6" s="676"/>
      <c r="BD6" s="676"/>
      <c r="BE6" s="676"/>
      <c r="BF6" s="677"/>
      <c r="BG6" s="678">
        <v>14707455</v>
      </c>
      <c r="BH6" s="679"/>
      <c r="BI6" s="679"/>
      <c r="BJ6" s="679"/>
      <c r="BK6" s="679"/>
      <c r="BL6" s="679"/>
      <c r="BM6" s="679"/>
      <c r="BN6" s="680"/>
      <c r="BO6" s="715">
        <v>99.6</v>
      </c>
      <c r="BP6" s="715"/>
      <c r="BQ6" s="715"/>
      <c r="BR6" s="715"/>
      <c r="BS6" s="716" t="s">
        <v>130</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293321</v>
      </c>
      <c r="CS6" s="679"/>
      <c r="CT6" s="679"/>
      <c r="CU6" s="679"/>
      <c r="CV6" s="679"/>
      <c r="CW6" s="679"/>
      <c r="CX6" s="679"/>
      <c r="CY6" s="680"/>
      <c r="CZ6" s="778">
        <v>0.7</v>
      </c>
      <c r="DA6" s="749"/>
      <c r="DB6" s="749"/>
      <c r="DC6" s="781"/>
      <c r="DD6" s="684" t="s">
        <v>130</v>
      </c>
      <c r="DE6" s="679"/>
      <c r="DF6" s="679"/>
      <c r="DG6" s="679"/>
      <c r="DH6" s="679"/>
      <c r="DI6" s="679"/>
      <c r="DJ6" s="679"/>
      <c r="DK6" s="679"/>
      <c r="DL6" s="679"/>
      <c r="DM6" s="679"/>
      <c r="DN6" s="679"/>
      <c r="DO6" s="679"/>
      <c r="DP6" s="680"/>
      <c r="DQ6" s="684">
        <v>293223</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11886</v>
      </c>
      <c r="S7" s="679"/>
      <c r="T7" s="679"/>
      <c r="U7" s="679"/>
      <c r="V7" s="679"/>
      <c r="W7" s="679"/>
      <c r="X7" s="679"/>
      <c r="Y7" s="680"/>
      <c r="Z7" s="715">
        <v>0</v>
      </c>
      <c r="AA7" s="715"/>
      <c r="AB7" s="715"/>
      <c r="AC7" s="715"/>
      <c r="AD7" s="716">
        <v>11886</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5987987</v>
      </c>
      <c r="BH7" s="679"/>
      <c r="BI7" s="679"/>
      <c r="BJ7" s="679"/>
      <c r="BK7" s="679"/>
      <c r="BL7" s="679"/>
      <c r="BM7" s="679"/>
      <c r="BN7" s="680"/>
      <c r="BO7" s="715">
        <v>40.6</v>
      </c>
      <c r="BP7" s="715"/>
      <c r="BQ7" s="715"/>
      <c r="BR7" s="715"/>
      <c r="BS7" s="716" t="s">
        <v>130</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6830974</v>
      </c>
      <c r="CS7" s="679"/>
      <c r="CT7" s="679"/>
      <c r="CU7" s="679"/>
      <c r="CV7" s="679"/>
      <c r="CW7" s="679"/>
      <c r="CX7" s="679"/>
      <c r="CY7" s="680"/>
      <c r="CZ7" s="715">
        <v>15.2</v>
      </c>
      <c r="DA7" s="715"/>
      <c r="DB7" s="715"/>
      <c r="DC7" s="715"/>
      <c r="DD7" s="684">
        <v>411844</v>
      </c>
      <c r="DE7" s="679"/>
      <c r="DF7" s="679"/>
      <c r="DG7" s="679"/>
      <c r="DH7" s="679"/>
      <c r="DI7" s="679"/>
      <c r="DJ7" s="679"/>
      <c r="DK7" s="679"/>
      <c r="DL7" s="679"/>
      <c r="DM7" s="679"/>
      <c r="DN7" s="679"/>
      <c r="DO7" s="679"/>
      <c r="DP7" s="680"/>
      <c r="DQ7" s="684">
        <v>5389471</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60834</v>
      </c>
      <c r="S8" s="679"/>
      <c r="T8" s="679"/>
      <c r="U8" s="679"/>
      <c r="V8" s="679"/>
      <c r="W8" s="679"/>
      <c r="X8" s="679"/>
      <c r="Y8" s="680"/>
      <c r="Z8" s="715">
        <v>0.1</v>
      </c>
      <c r="AA8" s="715"/>
      <c r="AB8" s="715"/>
      <c r="AC8" s="715"/>
      <c r="AD8" s="716">
        <v>60834</v>
      </c>
      <c r="AE8" s="716"/>
      <c r="AF8" s="716"/>
      <c r="AG8" s="716"/>
      <c r="AH8" s="716"/>
      <c r="AI8" s="716"/>
      <c r="AJ8" s="716"/>
      <c r="AK8" s="716"/>
      <c r="AL8" s="681">
        <v>0.2</v>
      </c>
      <c r="AM8" s="682"/>
      <c r="AN8" s="682"/>
      <c r="AO8" s="717"/>
      <c r="AP8" s="675" t="s">
        <v>238</v>
      </c>
      <c r="AQ8" s="676"/>
      <c r="AR8" s="676"/>
      <c r="AS8" s="676"/>
      <c r="AT8" s="676"/>
      <c r="AU8" s="676"/>
      <c r="AV8" s="676"/>
      <c r="AW8" s="676"/>
      <c r="AX8" s="676"/>
      <c r="AY8" s="676"/>
      <c r="AZ8" s="676"/>
      <c r="BA8" s="676"/>
      <c r="BB8" s="676"/>
      <c r="BC8" s="676"/>
      <c r="BD8" s="676"/>
      <c r="BE8" s="676"/>
      <c r="BF8" s="677"/>
      <c r="BG8" s="678">
        <v>169320</v>
      </c>
      <c r="BH8" s="679"/>
      <c r="BI8" s="679"/>
      <c r="BJ8" s="679"/>
      <c r="BK8" s="679"/>
      <c r="BL8" s="679"/>
      <c r="BM8" s="679"/>
      <c r="BN8" s="680"/>
      <c r="BO8" s="715">
        <v>1.1000000000000001</v>
      </c>
      <c r="BP8" s="715"/>
      <c r="BQ8" s="715"/>
      <c r="BR8" s="715"/>
      <c r="BS8" s="684" t="s">
        <v>130</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14207380</v>
      </c>
      <c r="CS8" s="679"/>
      <c r="CT8" s="679"/>
      <c r="CU8" s="679"/>
      <c r="CV8" s="679"/>
      <c r="CW8" s="679"/>
      <c r="CX8" s="679"/>
      <c r="CY8" s="680"/>
      <c r="CZ8" s="715">
        <v>31.5</v>
      </c>
      <c r="DA8" s="715"/>
      <c r="DB8" s="715"/>
      <c r="DC8" s="715"/>
      <c r="DD8" s="684">
        <v>354575</v>
      </c>
      <c r="DE8" s="679"/>
      <c r="DF8" s="679"/>
      <c r="DG8" s="679"/>
      <c r="DH8" s="679"/>
      <c r="DI8" s="679"/>
      <c r="DJ8" s="679"/>
      <c r="DK8" s="679"/>
      <c r="DL8" s="679"/>
      <c r="DM8" s="679"/>
      <c r="DN8" s="679"/>
      <c r="DO8" s="679"/>
      <c r="DP8" s="680"/>
      <c r="DQ8" s="684">
        <v>7927997</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33315</v>
      </c>
      <c r="S9" s="679"/>
      <c r="T9" s="679"/>
      <c r="U9" s="679"/>
      <c r="V9" s="679"/>
      <c r="W9" s="679"/>
      <c r="X9" s="679"/>
      <c r="Y9" s="680"/>
      <c r="Z9" s="715">
        <v>0.1</v>
      </c>
      <c r="AA9" s="715"/>
      <c r="AB9" s="715"/>
      <c r="AC9" s="715"/>
      <c r="AD9" s="716">
        <v>33315</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4332777</v>
      </c>
      <c r="BH9" s="679"/>
      <c r="BI9" s="679"/>
      <c r="BJ9" s="679"/>
      <c r="BK9" s="679"/>
      <c r="BL9" s="679"/>
      <c r="BM9" s="679"/>
      <c r="BN9" s="680"/>
      <c r="BO9" s="715">
        <v>29.4</v>
      </c>
      <c r="BP9" s="715"/>
      <c r="BQ9" s="715"/>
      <c r="BR9" s="715"/>
      <c r="BS9" s="684" t="s">
        <v>130</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6107208</v>
      </c>
      <c r="CS9" s="679"/>
      <c r="CT9" s="679"/>
      <c r="CU9" s="679"/>
      <c r="CV9" s="679"/>
      <c r="CW9" s="679"/>
      <c r="CX9" s="679"/>
      <c r="CY9" s="680"/>
      <c r="CZ9" s="715">
        <v>13.6</v>
      </c>
      <c r="DA9" s="715"/>
      <c r="DB9" s="715"/>
      <c r="DC9" s="715"/>
      <c r="DD9" s="684">
        <v>2142482</v>
      </c>
      <c r="DE9" s="679"/>
      <c r="DF9" s="679"/>
      <c r="DG9" s="679"/>
      <c r="DH9" s="679"/>
      <c r="DI9" s="679"/>
      <c r="DJ9" s="679"/>
      <c r="DK9" s="679"/>
      <c r="DL9" s="679"/>
      <c r="DM9" s="679"/>
      <c r="DN9" s="679"/>
      <c r="DO9" s="679"/>
      <c r="DP9" s="680"/>
      <c r="DQ9" s="684">
        <v>4059301</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130</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305651</v>
      </c>
      <c r="BH10" s="679"/>
      <c r="BI10" s="679"/>
      <c r="BJ10" s="679"/>
      <c r="BK10" s="679"/>
      <c r="BL10" s="679"/>
      <c r="BM10" s="679"/>
      <c r="BN10" s="680"/>
      <c r="BO10" s="715">
        <v>2.1</v>
      </c>
      <c r="BP10" s="715"/>
      <c r="BQ10" s="715"/>
      <c r="BR10" s="715"/>
      <c r="BS10" s="684" t="s">
        <v>130</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74271</v>
      </c>
      <c r="CS10" s="679"/>
      <c r="CT10" s="679"/>
      <c r="CU10" s="679"/>
      <c r="CV10" s="679"/>
      <c r="CW10" s="679"/>
      <c r="CX10" s="679"/>
      <c r="CY10" s="680"/>
      <c r="CZ10" s="715">
        <v>0.2</v>
      </c>
      <c r="DA10" s="715"/>
      <c r="DB10" s="715"/>
      <c r="DC10" s="715"/>
      <c r="DD10" s="684" t="s">
        <v>130</v>
      </c>
      <c r="DE10" s="679"/>
      <c r="DF10" s="679"/>
      <c r="DG10" s="679"/>
      <c r="DH10" s="679"/>
      <c r="DI10" s="679"/>
      <c r="DJ10" s="679"/>
      <c r="DK10" s="679"/>
      <c r="DL10" s="679"/>
      <c r="DM10" s="679"/>
      <c r="DN10" s="679"/>
      <c r="DO10" s="679"/>
      <c r="DP10" s="680"/>
      <c r="DQ10" s="684">
        <v>22784</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1748565</v>
      </c>
      <c r="S11" s="679"/>
      <c r="T11" s="679"/>
      <c r="U11" s="679"/>
      <c r="V11" s="679"/>
      <c r="W11" s="679"/>
      <c r="X11" s="679"/>
      <c r="Y11" s="680"/>
      <c r="Z11" s="681">
        <v>3.8</v>
      </c>
      <c r="AA11" s="682"/>
      <c r="AB11" s="682"/>
      <c r="AC11" s="683"/>
      <c r="AD11" s="684">
        <v>1748565</v>
      </c>
      <c r="AE11" s="679"/>
      <c r="AF11" s="679"/>
      <c r="AG11" s="679"/>
      <c r="AH11" s="679"/>
      <c r="AI11" s="679"/>
      <c r="AJ11" s="679"/>
      <c r="AK11" s="680"/>
      <c r="AL11" s="681">
        <v>6.6</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1180239</v>
      </c>
      <c r="BH11" s="679"/>
      <c r="BI11" s="679"/>
      <c r="BJ11" s="679"/>
      <c r="BK11" s="679"/>
      <c r="BL11" s="679"/>
      <c r="BM11" s="679"/>
      <c r="BN11" s="680"/>
      <c r="BO11" s="715">
        <v>8</v>
      </c>
      <c r="BP11" s="715"/>
      <c r="BQ11" s="715"/>
      <c r="BR11" s="715"/>
      <c r="BS11" s="684" t="s">
        <v>130</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2056242</v>
      </c>
      <c r="CS11" s="679"/>
      <c r="CT11" s="679"/>
      <c r="CU11" s="679"/>
      <c r="CV11" s="679"/>
      <c r="CW11" s="679"/>
      <c r="CX11" s="679"/>
      <c r="CY11" s="680"/>
      <c r="CZ11" s="715">
        <v>4.5999999999999996</v>
      </c>
      <c r="DA11" s="715"/>
      <c r="DB11" s="715"/>
      <c r="DC11" s="715"/>
      <c r="DD11" s="684">
        <v>350820</v>
      </c>
      <c r="DE11" s="679"/>
      <c r="DF11" s="679"/>
      <c r="DG11" s="679"/>
      <c r="DH11" s="679"/>
      <c r="DI11" s="679"/>
      <c r="DJ11" s="679"/>
      <c r="DK11" s="679"/>
      <c r="DL11" s="679"/>
      <c r="DM11" s="679"/>
      <c r="DN11" s="679"/>
      <c r="DO11" s="679"/>
      <c r="DP11" s="680"/>
      <c r="DQ11" s="684">
        <v>1252532</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171277</v>
      </c>
      <c r="S12" s="679"/>
      <c r="T12" s="679"/>
      <c r="U12" s="679"/>
      <c r="V12" s="679"/>
      <c r="W12" s="679"/>
      <c r="X12" s="679"/>
      <c r="Y12" s="680"/>
      <c r="Z12" s="715">
        <v>0.4</v>
      </c>
      <c r="AA12" s="715"/>
      <c r="AB12" s="715"/>
      <c r="AC12" s="715"/>
      <c r="AD12" s="716">
        <v>171277</v>
      </c>
      <c r="AE12" s="716"/>
      <c r="AF12" s="716"/>
      <c r="AG12" s="716"/>
      <c r="AH12" s="716"/>
      <c r="AI12" s="716"/>
      <c r="AJ12" s="716"/>
      <c r="AK12" s="716"/>
      <c r="AL12" s="681">
        <v>0.6</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7738552</v>
      </c>
      <c r="BH12" s="679"/>
      <c r="BI12" s="679"/>
      <c r="BJ12" s="679"/>
      <c r="BK12" s="679"/>
      <c r="BL12" s="679"/>
      <c r="BM12" s="679"/>
      <c r="BN12" s="680"/>
      <c r="BO12" s="715">
        <v>52.4</v>
      </c>
      <c r="BP12" s="715"/>
      <c r="BQ12" s="715"/>
      <c r="BR12" s="715"/>
      <c r="BS12" s="684" t="s">
        <v>130</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444591</v>
      </c>
      <c r="CS12" s="679"/>
      <c r="CT12" s="679"/>
      <c r="CU12" s="679"/>
      <c r="CV12" s="679"/>
      <c r="CW12" s="679"/>
      <c r="CX12" s="679"/>
      <c r="CY12" s="680"/>
      <c r="CZ12" s="715">
        <v>1</v>
      </c>
      <c r="DA12" s="715"/>
      <c r="DB12" s="715"/>
      <c r="DC12" s="715"/>
      <c r="DD12" s="684">
        <v>2863</v>
      </c>
      <c r="DE12" s="679"/>
      <c r="DF12" s="679"/>
      <c r="DG12" s="679"/>
      <c r="DH12" s="679"/>
      <c r="DI12" s="679"/>
      <c r="DJ12" s="679"/>
      <c r="DK12" s="679"/>
      <c r="DL12" s="679"/>
      <c r="DM12" s="679"/>
      <c r="DN12" s="679"/>
      <c r="DO12" s="679"/>
      <c r="DP12" s="680"/>
      <c r="DQ12" s="684">
        <v>314049</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130</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7727273</v>
      </c>
      <c r="BH13" s="679"/>
      <c r="BI13" s="679"/>
      <c r="BJ13" s="679"/>
      <c r="BK13" s="679"/>
      <c r="BL13" s="679"/>
      <c r="BM13" s="679"/>
      <c r="BN13" s="680"/>
      <c r="BO13" s="715">
        <v>52.3</v>
      </c>
      <c r="BP13" s="715"/>
      <c r="BQ13" s="715"/>
      <c r="BR13" s="715"/>
      <c r="BS13" s="684" t="s">
        <v>130</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2446318</v>
      </c>
      <c r="CS13" s="679"/>
      <c r="CT13" s="679"/>
      <c r="CU13" s="679"/>
      <c r="CV13" s="679"/>
      <c r="CW13" s="679"/>
      <c r="CX13" s="679"/>
      <c r="CY13" s="680"/>
      <c r="CZ13" s="715">
        <v>5.4</v>
      </c>
      <c r="DA13" s="715"/>
      <c r="DB13" s="715"/>
      <c r="DC13" s="715"/>
      <c r="DD13" s="684">
        <v>926454</v>
      </c>
      <c r="DE13" s="679"/>
      <c r="DF13" s="679"/>
      <c r="DG13" s="679"/>
      <c r="DH13" s="679"/>
      <c r="DI13" s="679"/>
      <c r="DJ13" s="679"/>
      <c r="DK13" s="679"/>
      <c r="DL13" s="679"/>
      <c r="DM13" s="679"/>
      <c r="DN13" s="679"/>
      <c r="DO13" s="679"/>
      <c r="DP13" s="680"/>
      <c r="DQ13" s="684">
        <v>1579987</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119772</v>
      </c>
      <c r="S14" s="679"/>
      <c r="T14" s="679"/>
      <c r="U14" s="679"/>
      <c r="V14" s="679"/>
      <c r="W14" s="679"/>
      <c r="X14" s="679"/>
      <c r="Y14" s="680"/>
      <c r="Z14" s="715">
        <v>0.3</v>
      </c>
      <c r="AA14" s="715"/>
      <c r="AB14" s="715"/>
      <c r="AC14" s="715"/>
      <c r="AD14" s="716">
        <v>119772</v>
      </c>
      <c r="AE14" s="716"/>
      <c r="AF14" s="716"/>
      <c r="AG14" s="716"/>
      <c r="AH14" s="716"/>
      <c r="AI14" s="716"/>
      <c r="AJ14" s="716"/>
      <c r="AK14" s="716"/>
      <c r="AL14" s="681">
        <v>0.5</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331713</v>
      </c>
      <c r="BH14" s="679"/>
      <c r="BI14" s="679"/>
      <c r="BJ14" s="679"/>
      <c r="BK14" s="679"/>
      <c r="BL14" s="679"/>
      <c r="BM14" s="679"/>
      <c r="BN14" s="680"/>
      <c r="BO14" s="715">
        <v>2.2000000000000002</v>
      </c>
      <c r="BP14" s="715"/>
      <c r="BQ14" s="715"/>
      <c r="BR14" s="715"/>
      <c r="BS14" s="684" t="s">
        <v>130</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1681617</v>
      </c>
      <c r="CS14" s="679"/>
      <c r="CT14" s="679"/>
      <c r="CU14" s="679"/>
      <c r="CV14" s="679"/>
      <c r="CW14" s="679"/>
      <c r="CX14" s="679"/>
      <c r="CY14" s="680"/>
      <c r="CZ14" s="715">
        <v>3.7</v>
      </c>
      <c r="DA14" s="715"/>
      <c r="DB14" s="715"/>
      <c r="DC14" s="715"/>
      <c r="DD14" s="684">
        <v>46733</v>
      </c>
      <c r="DE14" s="679"/>
      <c r="DF14" s="679"/>
      <c r="DG14" s="679"/>
      <c r="DH14" s="679"/>
      <c r="DI14" s="679"/>
      <c r="DJ14" s="679"/>
      <c r="DK14" s="679"/>
      <c r="DL14" s="679"/>
      <c r="DM14" s="679"/>
      <c r="DN14" s="679"/>
      <c r="DO14" s="679"/>
      <c r="DP14" s="680"/>
      <c r="DQ14" s="684">
        <v>1574351</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130</v>
      </c>
      <c r="AA15" s="715"/>
      <c r="AB15" s="715"/>
      <c r="AC15" s="715"/>
      <c r="AD15" s="716" t="s">
        <v>130</v>
      </c>
      <c r="AE15" s="716"/>
      <c r="AF15" s="716"/>
      <c r="AG15" s="716"/>
      <c r="AH15" s="716"/>
      <c r="AI15" s="716"/>
      <c r="AJ15" s="716"/>
      <c r="AK15" s="716"/>
      <c r="AL15" s="681" t="s">
        <v>130</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649161</v>
      </c>
      <c r="BH15" s="679"/>
      <c r="BI15" s="679"/>
      <c r="BJ15" s="679"/>
      <c r="BK15" s="679"/>
      <c r="BL15" s="679"/>
      <c r="BM15" s="679"/>
      <c r="BN15" s="680"/>
      <c r="BO15" s="715">
        <v>4.4000000000000004</v>
      </c>
      <c r="BP15" s="715"/>
      <c r="BQ15" s="715"/>
      <c r="BR15" s="715"/>
      <c r="BS15" s="684" t="s">
        <v>130</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4396916</v>
      </c>
      <c r="CS15" s="679"/>
      <c r="CT15" s="679"/>
      <c r="CU15" s="679"/>
      <c r="CV15" s="679"/>
      <c r="CW15" s="679"/>
      <c r="CX15" s="679"/>
      <c r="CY15" s="680"/>
      <c r="CZ15" s="715">
        <v>9.8000000000000007</v>
      </c>
      <c r="DA15" s="715"/>
      <c r="DB15" s="715"/>
      <c r="DC15" s="715"/>
      <c r="DD15" s="684">
        <v>1918988</v>
      </c>
      <c r="DE15" s="679"/>
      <c r="DF15" s="679"/>
      <c r="DG15" s="679"/>
      <c r="DH15" s="679"/>
      <c r="DI15" s="679"/>
      <c r="DJ15" s="679"/>
      <c r="DK15" s="679"/>
      <c r="DL15" s="679"/>
      <c r="DM15" s="679"/>
      <c r="DN15" s="679"/>
      <c r="DO15" s="679"/>
      <c r="DP15" s="680"/>
      <c r="DQ15" s="684">
        <v>2727116</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29858</v>
      </c>
      <c r="S16" s="679"/>
      <c r="T16" s="679"/>
      <c r="U16" s="679"/>
      <c r="V16" s="679"/>
      <c r="W16" s="679"/>
      <c r="X16" s="679"/>
      <c r="Y16" s="680"/>
      <c r="Z16" s="715">
        <v>0.1</v>
      </c>
      <c r="AA16" s="715"/>
      <c r="AB16" s="715"/>
      <c r="AC16" s="715"/>
      <c r="AD16" s="716">
        <v>29858</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v>42</v>
      </c>
      <c r="BH16" s="679"/>
      <c r="BI16" s="679"/>
      <c r="BJ16" s="679"/>
      <c r="BK16" s="679"/>
      <c r="BL16" s="679"/>
      <c r="BM16" s="679"/>
      <c r="BN16" s="680"/>
      <c r="BO16" s="715">
        <v>0</v>
      </c>
      <c r="BP16" s="715"/>
      <c r="BQ16" s="715"/>
      <c r="BR16" s="715"/>
      <c r="BS16" s="684" t="s">
        <v>130</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236580</v>
      </c>
      <c r="CS16" s="679"/>
      <c r="CT16" s="679"/>
      <c r="CU16" s="679"/>
      <c r="CV16" s="679"/>
      <c r="CW16" s="679"/>
      <c r="CX16" s="679"/>
      <c r="CY16" s="680"/>
      <c r="CZ16" s="715">
        <v>0.5</v>
      </c>
      <c r="DA16" s="715"/>
      <c r="DB16" s="715"/>
      <c r="DC16" s="715"/>
      <c r="DD16" s="684" t="s">
        <v>130</v>
      </c>
      <c r="DE16" s="679"/>
      <c r="DF16" s="679"/>
      <c r="DG16" s="679"/>
      <c r="DH16" s="679"/>
      <c r="DI16" s="679"/>
      <c r="DJ16" s="679"/>
      <c r="DK16" s="679"/>
      <c r="DL16" s="679"/>
      <c r="DM16" s="679"/>
      <c r="DN16" s="679"/>
      <c r="DO16" s="679"/>
      <c r="DP16" s="680"/>
      <c r="DQ16" s="684">
        <v>104454</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263914</v>
      </c>
      <c r="S17" s="679"/>
      <c r="T17" s="679"/>
      <c r="U17" s="679"/>
      <c r="V17" s="679"/>
      <c r="W17" s="679"/>
      <c r="X17" s="679"/>
      <c r="Y17" s="680"/>
      <c r="Z17" s="715">
        <v>0.6</v>
      </c>
      <c r="AA17" s="715"/>
      <c r="AB17" s="715"/>
      <c r="AC17" s="715"/>
      <c r="AD17" s="716">
        <v>263914</v>
      </c>
      <c r="AE17" s="716"/>
      <c r="AF17" s="716"/>
      <c r="AG17" s="716"/>
      <c r="AH17" s="716"/>
      <c r="AI17" s="716"/>
      <c r="AJ17" s="716"/>
      <c r="AK17" s="716"/>
      <c r="AL17" s="681">
        <v>1</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6289666</v>
      </c>
      <c r="CS17" s="679"/>
      <c r="CT17" s="679"/>
      <c r="CU17" s="679"/>
      <c r="CV17" s="679"/>
      <c r="CW17" s="679"/>
      <c r="CX17" s="679"/>
      <c r="CY17" s="680"/>
      <c r="CZ17" s="715">
        <v>14</v>
      </c>
      <c r="DA17" s="715"/>
      <c r="DB17" s="715"/>
      <c r="DC17" s="715"/>
      <c r="DD17" s="684" t="s">
        <v>130</v>
      </c>
      <c r="DE17" s="679"/>
      <c r="DF17" s="679"/>
      <c r="DG17" s="679"/>
      <c r="DH17" s="679"/>
      <c r="DI17" s="679"/>
      <c r="DJ17" s="679"/>
      <c r="DK17" s="679"/>
      <c r="DL17" s="679"/>
      <c r="DM17" s="679"/>
      <c r="DN17" s="679"/>
      <c r="DO17" s="679"/>
      <c r="DP17" s="680"/>
      <c r="DQ17" s="684">
        <v>6226713</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60876</v>
      </c>
      <c r="S18" s="679"/>
      <c r="T18" s="679"/>
      <c r="U18" s="679"/>
      <c r="V18" s="679"/>
      <c r="W18" s="679"/>
      <c r="X18" s="679"/>
      <c r="Y18" s="680"/>
      <c r="Z18" s="715">
        <v>0.1</v>
      </c>
      <c r="AA18" s="715"/>
      <c r="AB18" s="715"/>
      <c r="AC18" s="715"/>
      <c r="AD18" s="716">
        <v>60876</v>
      </c>
      <c r="AE18" s="716"/>
      <c r="AF18" s="716"/>
      <c r="AG18" s="716"/>
      <c r="AH18" s="716"/>
      <c r="AI18" s="716"/>
      <c r="AJ18" s="716"/>
      <c r="AK18" s="716"/>
      <c r="AL18" s="681">
        <v>0.2</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16198</v>
      </c>
      <c r="S19" s="679"/>
      <c r="T19" s="679"/>
      <c r="U19" s="679"/>
      <c r="V19" s="679"/>
      <c r="W19" s="679"/>
      <c r="X19" s="679"/>
      <c r="Y19" s="680"/>
      <c r="Z19" s="715">
        <v>0</v>
      </c>
      <c r="AA19" s="715"/>
      <c r="AB19" s="715"/>
      <c r="AC19" s="715"/>
      <c r="AD19" s="716">
        <v>16198</v>
      </c>
      <c r="AE19" s="716"/>
      <c r="AF19" s="716"/>
      <c r="AG19" s="716"/>
      <c r="AH19" s="716"/>
      <c r="AI19" s="716"/>
      <c r="AJ19" s="716"/>
      <c r="AK19" s="716"/>
      <c r="AL19" s="681">
        <v>0.1</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54237</v>
      </c>
      <c r="BH19" s="679"/>
      <c r="BI19" s="679"/>
      <c r="BJ19" s="679"/>
      <c r="BK19" s="679"/>
      <c r="BL19" s="679"/>
      <c r="BM19" s="679"/>
      <c r="BN19" s="680"/>
      <c r="BO19" s="715">
        <v>0.4</v>
      </c>
      <c r="BP19" s="715"/>
      <c r="BQ19" s="715"/>
      <c r="BR19" s="715"/>
      <c r="BS19" s="684" t="s">
        <v>130</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2561</v>
      </c>
      <c r="S20" s="679"/>
      <c r="T20" s="679"/>
      <c r="U20" s="679"/>
      <c r="V20" s="679"/>
      <c r="W20" s="679"/>
      <c r="X20" s="679"/>
      <c r="Y20" s="680"/>
      <c r="Z20" s="715">
        <v>0</v>
      </c>
      <c r="AA20" s="715"/>
      <c r="AB20" s="715"/>
      <c r="AC20" s="715"/>
      <c r="AD20" s="716">
        <v>2561</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54237</v>
      </c>
      <c r="BH20" s="679"/>
      <c r="BI20" s="679"/>
      <c r="BJ20" s="679"/>
      <c r="BK20" s="679"/>
      <c r="BL20" s="679"/>
      <c r="BM20" s="679"/>
      <c r="BN20" s="680"/>
      <c r="BO20" s="715">
        <v>0.4</v>
      </c>
      <c r="BP20" s="715"/>
      <c r="BQ20" s="715"/>
      <c r="BR20" s="715"/>
      <c r="BS20" s="684" t="s">
        <v>130</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45065084</v>
      </c>
      <c r="CS20" s="679"/>
      <c r="CT20" s="679"/>
      <c r="CU20" s="679"/>
      <c r="CV20" s="679"/>
      <c r="CW20" s="679"/>
      <c r="CX20" s="679"/>
      <c r="CY20" s="680"/>
      <c r="CZ20" s="715">
        <v>100</v>
      </c>
      <c r="DA20" s="715"/>
      <c r="DB20" s="715"/>
      <c r="DC20" s="715"/>
      <c r="DD20" s="684">
        <v>6154759</v>
      </c>
      <c r="DE20" s="679"/>
      <c r="DF20" s="679"/>
      <c r="DG20" s="679"/>
      <c r="DH20" s="679"/>
      <c r="DI20" s="679"/>
      <c r="DJ20" s="679"/>
      <c r="DK20" s="679"/>
      <c r="DL20" s="679"/>
      <c r="DM20" s="679"/>
      <c r="DN20" s="679"/>
      <c r="DO20" s="679"/>
      <c r="DP20" s="680"/>
      <c r="DQ20" s="684">
        <v>31471978</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184279</v>
      </c>
      <c r="S21" s="679"/>
      <c r="T21" s="679"/>
      <c r="U21" s="679"/>
      <c r="V21" s="679"/>
      <c r="W21" s="679"/>
      <c r="X21" s="679"/>
      <c r="Y21" s="680"/>
      <c r="Z21" s="715">
        <v>0.4</v>
      </c>
      <c r="AA21" s="715"/>
      <c r="AB21" s="715"/>
      <c r="AC21" s="715"/>
      <c r="AD21" s="716">
        <v>184279</v>
      </c>
      <c r="AE21" s="716"/>
      <c r="AF21" s="716"/>
      <c r="AG21" s="716"/>
      <c r="AH21" s="716"/>
      <c r="AI21" s="716"/>
      <c r="AJ21" s="716"/>
      <c r="AK21" s="716"/>
      <c r="AL21" s="681">
        <v>0.7</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54234</v>
      </c>
      <c r="BH21" s="679"/>
      <c r="BI21" s="679"/>
      <c r="BJ21" s="679"/>
      <c r="BK21" s="679"/>
      <c r="BL21" s="679"/>
      <c r="BM21" s="679"/>
      <c r="BN21" s="680"/>
      <c r="BO21" s="715">
        <v>0.4</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9946129</v>
      </c>
      <c r="S22" s="679"/>
      <c r="T22" s="679"/>
      <c r="U22" s="679"/>
      <c r="V22" s="679"/>
      <c r="W22" s="679"/>
      <c r="X22" s="679"/>
      <c r="Y22" s="680"/>
      <c r="Z22" s="715">
        <v>21.7</v>
      </c>
      <c r="AA22" s="715"/>
      <c r="AB22" s="715"/>
      <c r="AC22" s="715"/>
      <c r="AD22" s="716">
        <v>8369770</v>
      </c>
      <c r="AE22" s="716"/>
      <c r="AF22" s="716"/>
      <c r="AG22" s="716"/>
      <c r="AH22" s="716"/>
      <c r="AI22" s="716"/>
      <c r="AJ22" s="716"/>
      <c r="AK22" s="716"/>
      <c r="AL22" s="681">
        <v>31.7</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8369770</v>
      </c>
      <c r="S23" s="679"/>
      <c r="T23" s="679"/>
      <c r="U23" s="679"/>
      <c r="V23" s="679"/>
      <c r="W23" s="679"/>
      <c r="X23" s="679"/>
      <c r="Y23" s="680"/>
      <c r="Z23" s="715">
        <v>18.2</v>
      </c>
      <c r="AA23" s="715"/>
      <c r="AB23" s="715"/>
      <c r="AC23" s="715"/>
      <c r="AD23" s="716">
        <v>8369770</v>
      </c>
      <c r="AE23" s="716"/>
      <c r="AF23" s="716"/>
      <c r="AG23" s="716"/>
      <c r="AH23" s="716"/>
      <c r="AI23" s="716"/>
      <c r="AJ23" s="716"/>
      <c r="AK23" s="716"/>
      <c r="AL23" s="681">
        <v>31.7</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3</v>
      </c>
      <c r="BH23" s="679"/>
      <c r="BI23" s="679"/>
      <c r="BJ23" s="679"/>
      <c r="BK23" s="679"/>
      <c r="BL23" s="679"/>
      <c r="BM23" s="679"/>
      <c r="BN23" s="680"/>
      <c r="BO23" s="715">
        <v>0</v>
      </c>
      <c r="BP23" s="715"/>
      <c r="BQ23" s="715"/>
      <c r="BR23" s="715"/>
      <c r="BS23" s="684" t="s">
        <v>130</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1576359</v>
      </c>
      <c r="S24" s="679"/>
      <c r="T24" s="679"/>
      <c r="U24" s="679"/>
      <c r="V24" s="679"/>
      <c r="W24" s="679"/>
      <c r="X24" s="679"/>
      <c r="Y24" s="680"/>
      <c r="Z24" s="715">
        <v>3.4</v>
      </c>
      <c r="AA24" s="715"/>
      <c r="AB24" s="715"/>
      <c r="AC24" s="715"/>
      <c r="AD24" s="716" t="s">
        <v>130</v>
      </c>
      <c r="AE24" s="716"/>
      <c r="AF24" s="716"/>
      <c r="AG24" s="716"/>
      <c r="AH24" s="716"/>
      <c r="AI24" s="716"/>
      <c r="AJ24" s="716"/>
      <c r="AK24" s="716"/>
      <c r="AL24" s="681" t="s">
        <v>130</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22587726</v>
      </c>
      <c r="CS24" s="734"/>
      <c r="CT24" s="734"/>
      <c r="CU24" s="734"/>
      <c r="CV24" s="734"/>
      <c r="CW24" s="734"/>
      <c r="CX24" s="734"/>
      <c r="CY24" s="777"/>
      <c r="CZ24" s="778">
        <v>50.1</v>
      </c>
      <c r="DA24" s="749"/>
      <c r="DB24" s="749"/>
      <c r="DC24" s="781"/>
      <c r="DD24" s="776">
        <v>17164504</v>
      </c>
      <c r="DE24" s="734"/>
      <c r="DF24" s="734"/>
      <c r="DG24" s="734"/>
      <c r="DH24" s="734"/>
      <c r="DI24" s="734"/>
      <c r="DJ24" s="734"/>
      <c r="DK24" s="777"/>
      <c r="DL24" s="776">
        <v>16903611</v>
      </c>
      <c r="DM24" s="734"/>
      <c r="DN24" s="734"/>
      <c r="DO24" s="734"/>
      <c r="DP24" s="734"/>
      <c r="DQ24" s="734"/>
      <c r="DR24" s="734"/>
      <c r="DS24" s="734"/>
      <c r="DT24" s="734"/>
      <c r="DU24" s="734"/>
      <c r="DV24" s="777"/>
      <c r="DW24" s="778">
        <v>61.2</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130</v>
      </c>
      <c r="AA25" s="715"/>
      <c r="AB25" s="715"/>
      <c r="AC25" s="715"/>
      <c r="AD25" s="716" t="s">
        <v>130</v>
      </c>
      <c r="AE25" s="716"/>
      <c r="AF25" s="716"/>
      <c r="AG25" s="716"/>
      <c r="AH25" s="716"/>
      <c r="AI25" s="716"/>
      <c r="AJ25" s="716"/>
      <c r="AK25" s="716"/>
      <c r="AL25" s="681" t="s">
        <v>130</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8782555</v>
      </c>
      <c r="CS25" s="697"/>
      <c r="CT25" s="697"/>
      <c r="CU25" s="697"/>
      <c r="CV25" s="697"/>
      <c r="CW25" s="697"/>
      <c r="CX25" s="697"/>
      <c r="CY25" s="698"/>
      <c r="CZ25" s="681">
        <v>19.5</v>
      </c>
      <c r="DA25" s="699"/>
      <c r="DB25" s="699"/>
      <c r="DC25" s="700"/>
      <c r="DD25" s="684">
        <v>8293967</v>
      </c>
      <c r="DE25" s="697"/>
      <c r="DF25" s="697"/>
      <c r="DG25" s="697"/>
      <c r="DH25" s="697"/>
      <c r="DI25" s="697"/>
      <c r="DJ25" s="697"/>
      <c r="DK25" s="698"/>
      <c r="DL25" s="684">
        <v>8036790</v>
      </c>
      <c r="DM25" s="697"/>
      <c r="DN25" s="697"/>
      <c r="DO25" s="697"/>
      <c r="DP25" s="697"/>
      <c r="DQ25" s="697"/>
      <c r="DR25" s="697"/>
      <c r="DS25" s="697"/>
      <c r="DT25" s="697"/>
      <c r="DU25" s="697"/>
      <c r="DV25" s="698"/>
      <c r="DW25" s="681">
        <v>29.1</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27732081</v>
      </c>
      <c r="S26" s="679"/>
      <c r="T26" s="679"/>
      <c r="U26" s="679"/>
      <c r="V26" s="679"/>
      <c r="W26" s="679"/>
      <c r="X26" s="679"/>
      <c r="Y26" s="680"/>
      <c r="Z26" s="715">
        <v>60.4</v>
      </c>
      <c r="AA26" s="715"/>
      <c r="AB26" s="715"/>
      <c r="AC26" s="715"/>
      <c r="AD26" s="716">
        <v>26155719</v>
      </c>
      <c r="AE26" s="716"/>
      <c r="AF26" s="716"/>
      <c r="AG26" s="716"/>
      <c r="AH26" s="716"/>
      <c r="AI26" s="716"/>
      <c r="AJ26" s="716"/>
      <c r="AK26" s="716"/>
      <c r="AL26" s="681">
        <v>99.1</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130</v>
      </c>
      <c r="BP26" s="715"/>
      <c r="BQ26" s="715"/>
      <c r="BR26" s="715"/>
      <c r="BS26" s="684" t="s">
        <v>130</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5839520</v>
      </c>
      <c r="CS26" s="679"/>
      <c r="CT26" s="679"/>
      <c r="CU26" s="679"/>
      <c r="CV26" s="679"/>
      <c r="CW26" s="679"/>
      <c r="CX26" s="679"/>
      <c r="CY26" s="680"/>
      <c r="CZ26" s="681">
        <v>13</v>
      </c>
      <c r="DA26" s="699"/>
      <c r="DB26" s="699"/>
      <c r="DC26" s="700"/>
      <c r="DD26" s="684">
        <v>5525907</v>
      </c>
      <c r="DE26" s="679"/>
      <c r="DF26" s="679"/>
      <c r="DG26" s="679"/>
      <c r="DH26" s="679"/>
      <c r="DI26" s="679"/>
      <c r="DJ26" s="679"/>
      <c r="DK26" s="680"/>
      <c r="DL26" s="684" t="s">
        <v>130</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8029</v>
      </c>
      <c r="S27" s="679"/>
      <c r="T27" s="679"/>
      <c r="U27" s="679"/>
      <c r="V27" s="679"/>
      <c r="W27" s="679"/>
      <c r="X27" s="679"/>
      <c r="Y27" s="680"/>
      <c r="Z27" s="715">
        <v>0</v>
      </c>
      <c r="AA27" s="715"/>
      <c r="AB27" s="715"/>
      <c r="AC27" s="715"/>
      <c r="AD27" s="716">
        <v>8029</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14761692</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7515505</v>
      </c>
      <c r="CS27" s="697"/>
      <c r="CT27" s="697"/>
      <c r="CU27" s="697"/>
      <c r="CV27" s="697"/>
      <c r="CW27" s="697"/>
      <c r="CX27" s="697"/>
      <c r="CY27" s="698"/>
      <c r="CZ27" s="681">
        <v>16.7</v>
      </c>
      <c r="DA27" s="699"/>
      <c r="DB27" s="699"/>
      <c r="DC27" s="700"/>
      <c r="DD27" s="684">
        <v>2643824</v>
      </c>
      <c r="DE27" s="697"/>
      <c r="DF27" s="697"/>
      <c r="DG27" s="697"/>
      <c r="DH27" s="697"/>
      <c r="DI27" s="697"/>
      <c r="DJ27" s="697"/>
      <c r="DK27" s="698"/>
      <c r="DL27" s="684">
        <v>2642788</v>
      </c>
      <c r="DM27" s="697"/>
      <c r="DN27" s="697"/>
      <c r="DO27" s="697"/>
      <c r="DP27" s="697"/>
      <c r="DQ27" s="697"/>
      <c r="DR27" s="697"/>
      <c r="DS27" s="697"/>
      <c r="DT27" s="697"/>
      <c r="DU27" s="697"/>
      <c r="DV27" s="698"/>
      <c r="DW27" s="681">
        <v>9.6</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453560</v>
      </c>
      <c r="S28" s="679"/>
      <c r="T28" s="679"/>
      <c r="U28" s="679"/>
      <c r="V28" s="679"/>
      <c r="W28" s="679"/>
      <c r="X28" s="679"/>
      <c r="Y28" s="680"/>
      <c r="Z28" s="715">
        <v>1</v>
      </c>
      <c r="AA28" s="715"/>
      <c r="AB28" s="715"/>
      <c r="AC28" s="715"/>
      <c r="AD28" s="716">
        <v>107182</v>
      </c>
      <c r="AE28" s="716"/>
      <c r="AF28" s="716"/>
      <c r="AG28" s="716"/>
      <c r="AH28" s="716"/>
      <c r="AI28" s="716"/>
      <c r="AJ28" s="716"/>
      <c r="AK28" s="716"/>
      <c r="AL28" s="681">
        <v>0.4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6289666</v>
      </c>
      <c r="CS28" s="679"/>
      <c r="CT28" s="679"/>
      <c r="CU28" s="679"/>
      <c r="CV28" s="679"/>
      <c r="CW28" s="679"/>
      <c r="CX28" s="679"/>
      <c r="CY28" s="680"/>
      <c r="CZ28" s="681">
        <v>14</v>
      </c>
      <c r="DA28" s="699"/>
      <c r="DB28" s="699"/>
      <c r="DC28" s="700"/>
      <c r="DD28" s="684">
        <v>6226713</v>
      </c>
      <c r="DE28" s="679"/>
      <c r="DF28" s="679"/>
      <c r="DG28" s="679"/>
      <c r="DH28" s="679"/>
      <c r="DI28" s="679"/>
      <c r="DJ28" s="679"/>
      <c r="DK28" s="680"/>
      <c r="DL28" s="684">
        <v>6224033</v>
      </c>
      <c r="DM28" s="679"/>
      <c r="DN28" s="679"/>
      <c r="DO28" s="679"/>
      <c r="DP28" s="679"/>
      <c r="DQ28" s="679"/>
      <c r="DR28" s="679"/>
      <c r="DS28" s="679"/>
      <c r="DT28" s="679"/>
      <c r="DU28" s="679"/>
      <c r="DV28" s="680"/>
      <c r="DW28" s="681">
        <v>22.5</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398195</v>
      </c>
      <c r="S29" s="679"/>
      <c r="T29" s="679"/>
      <c r="U29" s="679"/>
      <c r="V29" s="679"/>
      <c r="W29" s="679"/>
      <c r="X29" s="679"/>
      <c r="Y29" s="680"/>
      <c r="Z29" s="715">
        <v>0.9</v>
      </c>
      <c r="AA29" s="715"/>
      <c r="AB29" s="715"/>
      <c r="AC29" s="715"/>
      <c r="AD29" s="716">
        <v>88927</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70</v>
      </c>
      <c r="CG29" s="712"/>
      <c r="CH29" s="712"/>
      <c r="CI29" s="712"/>
      <c r="CJ29" s="712"/>
      <c r="CK29" s="712"/>
      <c r="CL29" s="712"/>
      <c r="CM29" s="712"/>
      <c r="CN29" s="712"/>
      <c r="CO29" s="712"/>
      <c r="CP29" s="712"/>
      <c r="CQ29" s="713"/>
      <c r="CR29" s="678">
        <v>6289634</v>
      </c>
      <c r="CS29" s="697"/>
      <c r="CT29" s="697"/>
      <c r="CU29" s="697"/>
      <c r="CV29" s="697"/>
      <c r="CW29" s="697"/>
      <c r="CX29" s="697"/>
      <c r="CY29" s="698"/>
      <c r="CZ29" s="681">
        <v>14</v>
      </c>
      <c r="DA29" s="699"/>
      <c r="DB29" s="699"/>
      <c r="DC29" s="700"/>
      <c r="DD29" s="684">
        <v>6226681</v>
      </c>
      <c r="DE29" s="697"/>
      <c r="DF29" s="697"/>
      <c r="DG29" s="697"/>
      <c r="DH29" s="697"/>
      <c r="DI29" s="697"/>
      <c r="DJ29" s="697"/>
      <c r="DK29" s="698"/>
      <c r="DL29" s="684">
        <v>6224001</v>
      </c>
      <c r="DM29" s="697"/>
      <c r="DN29" s="697"/>
      <c r="DO29" s="697"/>
      <c r="DP29" s="697"/>
      <c r="DQ29" s="697"/>
      <c r="DR29" s="697"/>
      <c r="DS29" s="697"/>
      <c r="DT29" s="697"/>
      <c r="DU29" s="697"/>
      <c r="DV29" s="698"/>
      <c r="DW29" s="681">
        <v>22.5</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266057</v>
      </c>
      <c r="S30" s="679"/>
      <c r="T30" s="679"/>
      <c r="U30" s="679"/>
      <c r="V30" s="679"/>
      <c r="W30" s="679"/>
      <c r="X30" s="679"/>
      <c r="Y30" s="680"/>
      <c r="Z30" s="715">
        <v>0.6</v>
      </c>
      <c r="AA30" s="715"/>
      <c r="AB30" s="715"/>
      <c r="AC30" s="715"/>
      <c r="AD30" s="716" t="s">
        <v>130</v>
      </c>
      <c r="AE30" s="716"/>
      <c r="AF30" s="716"/>
      <c r="AG30" s="716"/>
      <c r="AH30" s="716"/>
      <c r="AI30" s="716"/>
      <c r="AJ30" s="716"/>
      <c r="AK30" s="716"/>
      <c r="AL30" s="681" t="s">
        <v>130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5931884</v>
      </c>
      <c r="CS30" s="679"/>
      <c r="CT30" s="679"/>
      <c r="CU30" s="679"/>
      <c r="CV30" s="679"/>
      <c r="CW30" s="679"/>
      <c r="CX30" s="679"/>
      <c r="CY30" s="680"/>
      <c r="CZ30" s="681">
        <v>13.2</v>
      </c>
      <c r="DA30" s="699"/>
      <c r="DB30" s="699"/>
      <c r="DC30" s="700"/>
      <c r="DD30" s="684">
        <v>5869065</v>
      </c>
      <c r="DE30" s="679"/>
      <c r="DF30" s="679"/>
      <c r="DG30" s="679"/>
      <c r="DH30" s="679"/>
      <c r="DI30" s="679"/>
      <c r="DJ30" s="679"/>
      <c r="DK30" s="680"/>
      <c r="DL30" s="684">
        <v>5866579</v>
      </c>
      <c r="DM30" s="679"/>
      <c r="DN30" s="679"/>
      <c r="DO30" s="679"/>
      <c r="DP30" s="679"/>
      <c r="DQ30" s="679"/>
      <c r="DR30" s="679"/>
      <c r="DS30" s="679"/>
      <c r="DT30" s="679"/>
      <c r="DU30" s="679"/>
      <c r="DV30" s="680"/>
      <c r="DW30" s="681">
        <v>21.2</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4895281</v>
      </c>
      <c r="S31" s="679"/>
      <c r="T31" s="679"/>
      <c r="U31" s="679"/>
      <c r="V31" s="679"/>
      <c r="W31" s="679"/>
      <c r="X31" s="679"/>
      <c r="Y31" s="680"/>
      <c r="Z31" s="715">
        <v>10.7</v>
      </c>
      <c r="AA31" s="715"/>
      <c r="AB31" s="715"/>
      <c r="AC31" s="715"/>
      <c r="AD31" s="716" t="s">
        <v>130</v>
      </c>
      <c r="AE31" s="716"/>
      <c r="AF31" s="716"/>
      <c r="AG31" s="716"/>
      <c r="AH31" s="716"/>
      <c r="AI31" s="716"/>
      <c r="AJ31" s="716"/>
      <c r="AK31" s="716"/>
      <c r="AL31" s="681" t="s">
        <v>130</v>
      </c>
      <c r="AM31" s="682"/>
      <c r="AN31" s="682"/>
      <c r="AO31" s="717"/>
      <c r="AP31" s="754" t="s">
        <v>309</v>
      </c>
      <c r="AQ31" s="755"/>
      <c r="AR31" s="755"/>
      <c r="AS31" s="755"/>
      <c r="AT31" s="760" t="s">
        <v>310</v>
      </c>
      <c r="AU31" s="231"/>
      <c r="AV31" s="231"/>
      <c r="AW31" s="231"/>
      <c r="AX31" s="744" t="s">
        <v>189</v>
      </c>
      <c r="AY31" s="745"/>
      <c r="AZ31" s="745"/>
      <c r="BA31" s="745"/>
      <c r="BB31" s="745"/>
      <c r="BC31" s="745"/>
      <c r="BD31" s="745"/>
      <c r="BE31" s="745"/>
      <c r="BF31" s="746"/>
      <c r="BG31" s="747">
        <v>98.9</v>
      </c>
      <c r="BH31" s="748"/>
      <c r="BI31" s="748"/>
      <c r="BJ31" s="748"/>
      <c r="BK31" s="748"/>
      <c r="BL31" s="748"/>
      <c r="BM31" s="749">
        <v>95.4</v>
      </c>
      <c r="BN31" s="748"/>
      <c r="BO31" s="748"/>
      <c r="BP31" s="748"/>
      <c r="BQ31" s="750"/>
      <c r="BR31" s="747">
        <v>98.9</v>
      </c>
      <c r="BS31" s="748"/>
      <c r="BT31" s="748"/>
      <c r="BU31" s="748"/>
      <c r="BV31" s="748"/>
      <c r="BW31" s="748"/>
      <c r="BX31" s="749">
        <v>95</v>
      </c>
      <c r="BY31" s="748"/>
      <c r="BZ31" s="748"/>
      <c r="CA31" s="748"/>
      <c r="CB31" s="750"/>
      <c r="CD31" s="765"/>
      <c r="CE31" s="766"/>
      <c r="CF31" s="711" t="s">
        <v>311</v>
      </c>
      <c r="CG31" s="712"/>
      <c r="CH31" s="712"/>
      <c r="CI31" s="712"/>
      <c r="CJ31" s="712"/>
      <c r="CK31" s="712"/>
      <c r="CL31" s="712"/>
      <c r="CM31" s="712"/>
      <c r="CN31" s="712"/>
      <c r="CO31" s="712"/>
      <c r="CP31" s="712"/>
      <c r="CQ31" s="713"/>
      <c r="CR31" s="678">
        <v>357750</v>
      </c>
      <c r="CS31" s="697"/>
      <c r="CT31" s="697"/>
      <c r="CU31" s="697"/>
      <c r="CV31" s="697"/>
      <c r="CW31" s="697"/>
      <c r="CX31" s="697"/>
      <c r="CY31" s="698"/>
      <c r="CZ31" s="681">
        <v>0.8</v>
      </c>
      <c r="DA31" s="699"/>
      <c r="DB31" s="699"/>
      <c r="DC31" s="700"/>
      <c r="DD31" s="684">
        <v>357616</v>
      </c>
      <c r="DE31" s="697"/>
      <c r="DF31" s="697"/>
      <c r="DG31" s="697"/>
      <c r="DH31" s="697"/>
      <c r="DI31" s="697"/>
      <c r="DJ31" s="697"/>
      <c r="DK31" s="698"/>
      <c r="DL31" s="684">
        <v>357422</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v>2459</v>
      </c>
      <c r="S32" s="679"/>
      <c r="T32" s="679"/>
      <c r="U32" s="679"/>
      <c r="V32" s="679"/>
      <c r="W32" s="679"/>
      <c r="X32" s="679"/>
      <c r="Y32" s="680"/>
      <c r="Z32" s="715">
        <v>0</v>
      </c>
      <c r="AA32" s="715"/>
      <c r="AB32" s="715"/>
      <c r="AC32" s="715"/>
      <c r="AD32" s="716">
        <v>2459</v>
      </c>
      <c r="AE32" s="716"/>
      <c r="AF32" s="716"/>
      <c r="AG32" s="716"/>
      <c r="AH32" s="716"/>
      <c r="AI32" s="716"/>
      <c r="AJ32" s="716"/>
      <c r="AK32" s="716"/>
      <c r="AL32" s="681">
        <v>0</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98.8</v>
      </c>
      <c r="BH32" s="697"/>
      <c r="BI32" s="697"/>
      <c r="BJ32" s="697"/>
      <c r="BK32" s="697"/>
      <c r="BL32" s="697"/>
      <c r="BM32" s="682">
        <v>96.2</v>
      </c>
      <c r="BN32" s="743"/>
      <c r="BO32" s="743"/>
      <c r="BP32" s="743"/>
      <c r="BQ32" s="721"/>
      <c r="BR32" s="751">
        <v>98.7</v>
      </c>
      <c r="BS32" s="697"/>
      <c r="BT32" s="697"/>
      <c r="BU32" s="697"/>
      <c r="BV32" s="697"/>
      <c r="BW32" s="697"/>
      <c r="BX32" s="682">
        <v>96.2</v>
      </c>
      <c r="BY32" s="743"/>
      <c r="BZ32" s="743"/>
      <c r="CA32" s="743"/>
      <c r="CB32" s="721"/>
      <c r="CD32" s="767"/>
      <c r="CE32" s="768"/>
      <c r="CF32" s="711" t="s">
        <v>315</v>
      </c>
      <c r="CG32" s="712"/>
      <c r="CH32" s="712"/>
      <c r="CI32" s="712"/>
      <c r="CJ32" s="712"/>
      <c r="CK32" s="712"/>
      <c r="CL32" s="712"/>
      <c r="CM32" s="712"/>
      <c r="CN32" s="712"/>
      <c r="CO32" s="712"/>
      <c r="CP32" s="712"/>
      <c r="CQ32" s="713"/>
      <c r="CR32" s="678">
        <v>32</v>
      </c>
      <c r="CS32" s="679"/>
      <c r="CT32" s="679"/>
      <c r="CU32" s="679"/>
      <c r="CV32" s="679"/>
      <c r="CW32" s="679"/>
      <c r="CX32" s="679"/>
      <c r="CY32" s="680"/>
      <c r="CZ32" s="681">
        <v>0</v>
      </c>
      <c r="DA32" s="699"/>
      <c r="DB32" s="699"/>
      <c r="DC32" s="700"/>
      <c r="DD32" s="684">
        <v>32</v>
      </c>
      <c r="DE32" s="679"/>
      <c r="DF32" s="679"/>
      <c r="DG32" s="679"/>
      <c r="DH32" s="679"/>
      <c r="DI32" s="679"/>
      <c r="DJ32" s="679"/>
      <c r="DK32" s="680"/>
      <c r="DL32" s="684">
        <v>32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2743795</v>
      </c>
      <c r="S33" s="679"/>
      <c r="T33" s="679"/>
      <c r="U33" s="679"/>
      <c r="V33" s="679"/>
      <c r="W33" s="679"/>
      <c r="X33" s="679"/>
      <c r="Y33" s="680"/>
      <c r="Z33" s="715">
        <v>6</v>
      </c>
      <c r="AA33" s="715"/>
      <c r="AB33" s="715"/>
      <c r="AC33" s="715"/>
      <c r="AD33" s="716" t="s">
        <v>130</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v>
      </c>
      <c r="BH33" s="663"/>
      <c r="BI33" s="663"/>
      <c r="BJ33" s="663"/>
      <c r="BK33" s="663"/>
      <c r="BL33" s="663"/>
      <c r="BM33" s="706">
        <v>94.5</v>
      </c>
      <c r="BN33" s="663"/>
      <c r="BO33" s="663"/>
      <c r="BP33" s="663"/>
      <c r="BQ33" s="727"/>
      <c r="BR33" s="742">
        <v>99</v>
      </c>
      <c r="BS33" s="663"/>
      <c r="BT33" s="663"/>
      <c r="BU33" s="663"/>
      <c r="BV33" s="663"/>
      <c r="BW33" s="663"/>
      <c r="BX33" s="706">
        <v>93.8</v>
      </c>
      <c r="BY33" s="663"/>
      <c r="BZ33" s="663"/>
      <c r="CA33" s="663"/>
      <c r="CB33" s="727"/>
      <c r="CD33" s="711" t="s">
        <v>318</v>
      </c>
      <c r="CE33" s="712"/>
      <c r="CF33" s="712"/>
      <c r="CG33" s="712"/>
      <c r="CH33" s="712"/>
      <c r="CI33" s="712"/>
      <c r="CJ33" s="712"/>
      <c r="CK33" s="712"/>
      <c r="CL33" s="712"/>
      <c r="CM33" s="712"/>
      <c r="CN33" s="712"/>
      <c r="CO33" s="712"/>
      <c r="CP33" s="712"/>
      <c r="CQ33" s="713"/>
      <c r="CR33" s="678">
        <v>16086019</v>
      </c>
      <c r="CS33" s="697"/>
      <c r="CT33" s="697"/>
      <c r="CU33" s="697"/>
      <c r="CV33" s="697"/>
      <c r="CW33" s="697"/>
      <c r="CX33" s="697"/>
      <c r="CY33" s="698"/>
      <c r="CZ33" s="681">
        <v>35.700000000000003</v>
      </c>
      <c r="DA33" s="699"/>
      <c r="DB33" s="699"/>
      <c r="DC33" s="700"/>
      <c r="DD33" s="684">
        <v>12669184</v>
      </c>
      <c r="DE33" s="697"/>
      <c r="DF33" s="697"/>
      <c r="DG33" s="697"/>
      <c r="DH33" s="697"/>
      <c r="DI33" s="697"/>
      <c r="DJ33" s="697"/>
      <c r="DK33" s="698"/>
      <c r="DL33" s="684">
        <v>10109648</v>
      </c>
      <c r="DM33" s="697"/>
      <c r="DN33" s="697"/>
      <c r="DO33" s="697"/>
      <c r="DP33" s="697"/>
      <c r="DQ33" s="697"/>
      <c r="DR33" s="697"/>
      <c r="DS33" s="697"/>
      <c r="DT33" s="697"/>
      <c r="DU33" s="697"/>
      <c r="DV33" s="698"/>
      <c r="DW33" s="681">
        <v>36.6</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229499</v>
      </c>
      <c r="S34" s="679"/>
      <c r="T34" s="679"/>
      <c r="U34" s="679"/>
      <c r="V34" s="679"/>
      <c r="W34" s="679"/>
      <c r="X34" s="679"/>
      <c r="Y34" s="680"/>
      <c r="Z34" s="715">
        <v>0.5</v>
      </c>
      <c r="AA34" s="715"/>
      <c r="AB34" s="715"/>
      <c r="AC34" s="715"/>
      <c r="AD34" s="716">
        <v>26606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6760691</v>
      </c>
      <c r="CS34" s="679"/>
      <c r="CT34" s="679"/>
      <c r="CU34" s="679"/>
      <c r="CV34" s="679"/>
      <c r="CW34" s="679"/>
      <c r="CX34" s="679"/>
      <c r="CY34" s="680"/>
      <c r="CZ34" s="681">
        <v>15</v>
      </c>
      <c r="DA34" s="699"/>
      <c r="DB34" s="699"/>
      <c r="DC34" s="700"/>
      <c r="DD34" s="684">
        <v>5642695</v>
      </c>
      <c r="DE34" s="679"/>
      <c r="DF34" s="679"/>
      <c r="DG34" s="679"/>
      <c r="DH34" s="679"/>
      <c r="DI34" s="679"/>
      <c r="DJ34" s="679"/>
      <c r="DK34" s="680"/>
      <c r="DL34" s="684">
        <v>4684875</v>
      </c>
      <c r="DM34" s="679"/>
      <c r="DN34" s="679"/>
      <c r="DO34" s="679"/>
      <c r="DP34" s="679"/>
      <c r="DQ34" s="679"/>
      <c r="DR34" s="679"/>
      <c r="DS34" s="679"/>
      <c r="DT34" s="679"/>
      <c r="DU34" s="679"/>
      <c r="DV34" s="680"/>
      <c r="DW34" s="681">
        <v>17</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241762</v>
      </c>
      <c r="S35" s="679"/>
      <c r="T35" s="679"/>
      <c r="U35" s="679"/>
      <c r="V35" s="679"/>
      <c r="W35" s="679"/>
      <c r="X35" s="679"/>
      <c r="Y35" s="680"/>
      <c r="Z35" s="715">
        <v>0.5</v>
      </c>
      <c r="AA35" s="715"/>
      <c r="AB35" s="715"/>
      <c r="AC35" s="715"/>
      <c r="AD35" s="716" t="s">
        <v>130</v>
      </c>
      <c r="AE35" s="716"/>
      <c r="AF35" s="716"/>
      <c r="AG35" s="716"/>
      <c r="AH35" s="716"/>
      <c r="AI35" s="716"/>
      <c r="AJ35" s="716"/>
      <c r="AK35" s="716"/>
      <c r="AL35" s="681" t="s">
        <v>130</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327637</v>
      </c>
      <c r="CS35" s="697"/>
      <c r="CT35" s="697"/>
      <c r="CU35" s="697"/>
      <c r="CV35" s="697"/>
      <c r="CW35" s="697"/>
      <c r="CX35" s="697"/>
      <c r="CY35" s="698"/>
      <c r="CZ35" s="681">
        <v>0.7</v>
      </c>
      <c r="DA35" s="699"/>
      <c r="DB35" s="699"/>
      <c r="DC35" s="700"/>
      <c r="DD35" s="684">
        <v>261121</v>
      </c>
      <c r="DE35" s="697"/>
      <c r="DF35" s="697"/>
      <c r="DG35" s="697"/>
      <c r="DH35" s="697"/>
      <c r="DI35" s="697"/>
      <c r="DJ35" s="697"/>
      <c r="DK35" s="698"/>
      <c r="DL35" s="684">
        <v>253050</v>
      </c>
      <c r="DM35" s="697"/>
      <c r="DN35" s="697"/>
      <c r="DO35" s="697"/>
      <c r="DP35" s="697"/>
      <c r="DQ35" s="697"/>
      <c r="DR35" s="697"/>
      <c r="DS35" s="697"/>
      <c r="DT35" s="697"/>
      <c r="DU35" s="697"/>
      <c r="DV35" s="698"/>
      <c r="DW35" s="681">
        <v>0.9</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1458463</v>
      </c>
      <c r="S36" s="679"/>
      <c r="T36" s="679"/>
      <c r="U36" s="679"/>
      <c r="V36" s="679"/>
      <c r="W36" s="679"/>
      <c r="X36" s="679"/>
      <c r="Y36" s="680"/>
      <c r="Z36" s="715">
        <v>3.2</v>
      </c>
      <c r="AA36" s="715"/>
      <c r="AB36" s="715"/>
      <c r="AC36" s="715"/>
      <c r="AD36" s="716" t="s">
        <v>130</v>
      </c>
      <c r="AE36" s="716"/>
      <c r="AF36" s="716"/>
      <c r="AG36" s="716"/>
      <c r="AH36" s="716"/>
      <c r="AI36" s="716"/>
      <c r="AJ36" s="716"/>
      <c r="AK36" s="716"/>
      <c r="AL36" s="681" t="s">
        <v>130</v>
      </c>
      <c r="AM36" s="682"/>
      <c r="AN36" s="682"/>
      <c r="AO36" s="717"/>
      <c r="AP36" s="235"/>
      <c r="AQ36" s="730" t="s">
        <v>326</v>
      </c>
      <c r="AR36" s="731"/>
      <c r="AS36" s="731"/>
      <c r="AT36" s="731"/>
      <c r="AU36" s="731"/>
      <c r="AV36" s="731"/>
      <c r="AW36" s="731"/>
      <c r="AX36" s="731"/>
      <c r="AY36" s="732"/>
      <c r="AZ36" s="733">
        <v>5603119</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14059</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4220914</v>
      </c>
      <c r="CS36" s="679"/>
      <c r="CT36" s="679"/>
      <c r="CU36" s="679"/>
      <c r="CV36" s="679"/>
      <c r="CW36" s="679"/>
      <c r="CX36" s="679"/>
      <c r="CY36" s="680"/>
      <c r="CZ36" s="681">
        <v>9.4</v>
      </c>
      <c r="DA36" s="699"/>
      <c r="DB36" s="699"/>
      <c r="DC36" s="700"/>
      <c r="DD36" s="684">
        <v>3262803</v>
      </c>
      <c r="DE36" s="679"/>
      <c r="DF36" s="679"/>
      <c r="DG36" s="679"/>
      <c r="DH36" s="679"/>
      <c r="DI36" s="679"/>
      <c r="DJ36" s="679"/>
      <c r="DK36" s="680"/>
      <c r="DL36" s="684">
        <v>2314031</v>
      </c>
      <c r="DM36" s="679"/>
      <c r="DN36" s="679"/>
      <c r="DO36" s="679"/>
      <c r="DP36" s="679"/>
      <c r="DQ36" s="679"/>
      <c r="DR36" s="679"/>
      <c r="DS36" s="679"/>
      <c r="DT36" s="679"/>
      <c r="DU36" s="679"/>
      <c r="DV36" s="680"/>
      <c r="DW36" s="681">
        <v>8.4</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1521962</v>
      </c>
      <c r="S37" s="679"/>
      <c r="T37" s="679"/>
      <c r="U37" s="679"/>
      <c r="V37" s="679"/>
      <c r="W37" s="679"/>
      <c r="X37" s="679"/>
      <c r="Y37" s="680"/>
      <c r="Z37" s="715">
        <v>3.3</v>
      </c>
      <c r="AA37" s="715"/>
      <c r="AB37" s="715"/>
      <c r="AC37" s="715"/>
      <c r="AD37" s="716" t="s">
        <v>130</v>
      </c>
      <c r="AE37" s="716"/>
      <c r="AF37" s="716"/>
      <c r="AG37" s="716"/>
      <c r="AH37" s="716"/>
      <c r="AI37" s="716"/>
      <c r="AJ37" s="716"/>
      <c r="AK37" s="716"/>
      <c r="AL37" s="681" t="s">
        <v>130</v>
      </c>
      <c r="AM37" s="682"/>
      <c r="AN37" s="682"/>
      <c r="AO37" s="717"/>
      <c r="AQ37" s="718" t="s">
        <v>330</v>
      </c>
      <c r="AR37" s="719"/>
      <c r="AS37" s="719"/>
      <c r="AT37" s="719"/>
      <c r="AU37" s="719"/>
      <c r="AV37" s="719"/>
      <c r="AW37" s="719"/>
      <c r="AX37" s="719"/>
      <c r="AY37" s="720"/>
      <c r="AZ37" s="678">
        <v>1235358</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-51760</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195849</v>
      </c>
      <c r="CS37" s="697"/>
      <c r="CT37" s="697"/>
      <c r="CU37" s="697"/>
      <c r="CV37" s="697"/>
      <c r="CW37" s="697"/>
      <c r="CX37" s="697"/>
      <c r="CY37" s="698"/>
      <c r="CZ37" s="681">
        <v>0.4</v>
      </c>
      <c r="DA37" s="699"/>
      <c r="DB37" s="699"/>
      <c r="DC37" s="700"/>
      <c r="DD37" s="684">
        <v>179849</v>
      </c>
      <c r="DE37" s="697"/>
      <c r="DF37" s="697"/>
      <c r="DG37" s="697"/>
      <c r="DH37" s="697"/>
      <c r="DI37" s="697"/>
      <c r="DJ37" s="697"/>
      <c r="DK37" s="698"/>
      <c r="DL37" s="684">
        <v>170512</v>
      </c>
      <c r="DM37" s="697"/>
      <c r="DN37" s="697"/>
      <c r="DO37" s="697"/>
      <c r="DP37" s="697"/>
      <c r="DQ37" s="697"/>
      <c r="DR37" s="697"/>
      <c r="DS37" s="697"/>
      <c r="DT37" s="697"/>
      <c r="DU37" s="697"/>
      <c r="DV37" s="698"/>
      <c r="DW37" s="681">
        <v>0.6</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786653</v>
      </c>
      <c r="S38" s="679"/>
      <c r="T38" s="679"/>
      <c r="U38" s="679"/>
      <c r="V38" s="679"/>
      <c r="W38" s="679"/>
      <c r="X38" s="679"/>
      <c r="Y38" s="680"/>
      <c r="Z38" s="715">
        <v>1.7</v>
      </c>
      <c r="AA38" s="715"/>
      <c r="AB38" s="715"/>
      <c r="AC38" s="715"/>
      <c r="AD38" s="716">
        <v>8755</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487749</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11707</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3514480</v>
      </c>
      <c r="CS38" s="679"/>
      <c r="CT38" s="679"/>
      <c r="CU38" s="679"/>
      <c r="CV38" s="679"/>
      <c r="CW38" s="679"/>
      <c r="CX38" s="679"/>
      <c r="CY38" s="680"/>
      <c r="CZ38" s="681">
        <v>7.8</v>
      </c>
      <c r="DA38" s="699"/>
      <c r="DB38" s="699"/>
      <c r="DC38" s="700"/>
      <c r="DD38" s="684">
        <v>2949258</v>
      </c>
      <c r="DE38" s="679"/>
      <c r="DF38" s="679"/>
      <c r="DG38" s="679"/>
      <c r="DH38" s="679"/>
      <c r="DI38" s="679"/>
      <c r="DJ38" s="679"/>
      <c r="DK38" s="680"/>
      <c r="DL38" s="684">
        <v>2857692</v>
      </c>
      <c r="DM38" s="679"/>
      <c r="DN38" s="679"/>
      <c r="DO38" s="679"/>
      <c r="DP38" s="679"/>
      <c r="DQ38" s="679"/>
      <c r="DR38" s="679"/>
      <c r="DS38" s="679"/>
      <c r="DT38" s="679"/>
      <c r="DU38" s="679"/>
      <c r="DV38" s="680"/>
      <c r="DW38" s="681">
        <v>10.3</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5187315</v>
      </c>
      <c r="S39" s="679"/>
      <c r="T39" s="679"/>
      <c r="U39" s="679"/>
      <c r="V39" s="679"/>
      <c r="W39" s="679"/>
      <c r="X39" s="679"/>
      <c r="Y39" s="680"/>
      <c r="Z39" s="715">
        <v>11.3</v>
      </c>
      <c r="AA39" s="715"/>
      <c r="AB39" s="715"/>
      <c r="AC39" s="715"/>
      <c r="AD39" s="716" t="s">
        <v>130</v>
      </c>
      <c r="AE39" s="716"/>
      <c r="AF39" s="716"/>
      <c r="AG39" s="716"/>
      <c r="AH39" s="716"/>
      <c r="AI39" s="716"/>
      <c r="AJ39" s="716"/>
      <c r="AK39" s="716"/>
      <c r="AL39" s="681" t="s">
        <v>130</v>
      </c>
      <c r="AM39" s="682"/>
      <c r="AN39" s="682"/>
      <c r="AO39" s="717"/>
      <c r="AQ39" s="718" t="s">
        <v>338</v>
      </c>
      <c r="AR39" s="719"/>
      <c r="AS39" s="719"/>
      <c r="AT39" s="719"/>
      <c r="AU39" s="719"/>
      <c r="AV39" s="719"/>
      <c r="AW39" s="719"/>
      <c r="AX39" s="719"/>
      <c r="AY39" s="720"/>
      <c r="AZ39" s="678">
        <v>365532</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18207</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1119797</v>
      </c>
      <c r="CS39" s="697"/>
      <c r="CT39" s="697"/>
      <c r="CU39" s="697"/>
      <c r="CV39" s="697"/>
      <c r="CW39" s="697"/>
      <c r="CX39" s="697"/>
      <c r="CY39" s="698"/>
      <c r="CZ39" s="681">
        <v>2.5</v>
      </c>
      <c r="DA39" s="699"/>
      <c r="DB39" s="699"/>
      <c r="DC39" s="700"/>
      <c r="DD39" s="684">
        <v>553207</v>
      </c>
      <c r="DE39" s="697"/>
      <c r="DF39" s="697"/>
      <c r="DG39" s="697"/>
      <c r="DH39" s="697"/>
      <c r="DI39" s="697"/>
      <c r="DJ39" s="697"/>
      <c r="DK39" s="698"/>
      <c r="DL39" s="684" t="s">
        <v>130</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130</v>
      </c>
      <c r="AA40" s="715"/>
      <c r="AB40" s="715"/>
      <c r="AC40" s="715"/>
      <c r="AD40" s="716" t="s">
        <v>130</v>
      </c>
      <c r="AE40" s="716"/>
      <c r="AF40" s="716"/>
      <c r="AG40" s="716"/>
      <c r="AH40" s="716"/>
      <c r="AI40" s="716"/>
      <c r="AJ40" s="716"/>
      <c r="AK40" s="716"/>
      <c r="AL40" s="681" t="s">
        <v>130</v>
      </c>
      <c r="AM40" s="682"/>
      <c r="AN40" s="682"/>
      <c r="AO40" s="717"/>
      <c r="AQ40" s="718" t="s">
        <v>342</v>
      </c>
      <c r="AR40" s="719"/>
      <c r="AS40" s="719"/>
      <c r="AT40" s="719"/>
      <c r="AU40" s="719"/>
      <c r="AV40" s="719"/>
      <c r="AW40" s="719"/>
      <c r="AX40" s="719"/>
      <c r="AY40" s="720"/>
      <c r="AZ40" s="678" t="s">
        <v>130</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88</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142500</v>
      </c>
      <c r="CS40" s="679"/>
      <c r="CT40" s="679"/>
      <c r="CU40" s="679"/>
      <c r="CV40" s="679"/>
      <c r="CW40" s="679"/>
      <c r="CX40" s="679"/>
      <c r="CY40" s="680"/>
      <c r="CZ40" s="681">
        <v>0.3</v>
      </c>
      <c r="DA40" s="699"/>
      <c r="DB40" s="699"/>
      <c r="DC40" s="700"/>
      <c r="DD40" s="684">
        <v>100</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1227015</v>
      </c>
      <c r="S41" s="679"/>
      <c r="T41" s="679"/>
      <c r="U41" s="679"/>
      <c r="V41" s="679"/>
      <c r="W41" s="679"/>
      <c r="X41" s="679"/>
      <c r="Y41" s="680"/>
      <c r="Z41" s="715">
        <v>2.7</v>
      </c>
      <c r="AA41" s="715"/>
      <c r="AB41" s="715"/>
      <c r="AC41" s="715"/>
      <c r="AD41" s="716" t="s">
        <v>130</v>
      </c>
      <c r="AE41" s="716"/>
      <c r="AF41" s="716"/>
      <c r="AG41" s="716"/>
      <c r="AH41" s="716"/>
      <c r="AI41" s="716"/>
      <c r="AJ41" s="716"/>
      <c r="AK41" s="716"/>
      <c r="AL41" s="681" t="s">
        <v>130</v>
      </c>
      <c r="AM41" s="682"/>
      <c r="AN41" s="682"/>
      <c r="AO41" s="717"/>
      <c r="AQ41" s="718" t="s">
        <v>347</v>
      </c>
      <c r="AR41" s="719"/>
      <c r="AS41" s="719"/>
      <c r="AT41" s="719"/>
      <c r="AU41" s="719"/>
      <c r="AV41" s="719"/>
      <c r="AW41" s="719"/>
      <c r="AX41" s="719"/>
      <c r="AY41" s="720"/>
      <c r="AZ41" s="678">
        <v>629822</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130</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45925111</v>
      </c>
      <c r="S42" s="701"/>
      <c r="T42" s="701"/>
      <c r="U42" s="701"/>
      <c r="V42" s="701"/>
      <c r="W42" s="701"/>
      <c r="X42" s="701"/>
      <c r="Y42" s="703"/>
      <c r="Z42" s="704">
        <v>100</v>
      </c>
      <c r="AA42" s="704"/>
      <c r="AB42" s="704"/>
      <c r="AC42" s="704"/>
      <c r="AD42" s="705">
        <v>26397677</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2884658</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364</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6391339</v>
      </c>
      <c r="CS42" s="679"/>
      <c r="CT42" s="679"/>
      <c r="CU42" s="679"/>
      <c r="CV42" s="679"/>
      <c r="CW42" s="679"/>
      <c r="CX42" s="679"/>
      <c r="CY42" s="680"/>
      <c r="CZ42" s="681">
        <v>14.2</v>
      </c>
      <c r="DA42" s="682"/>
      <c r="DB42" s="682"/>
      <c r="DC42" s="683"/>
      <c r="DD42" s="684">
        <v>1638290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238879</v>
      </c>
      <c r="CS43" s="697"/>
      <c r="CT43" s="697"/>
      <c r="CU43" s="697"/>
      <c r="CV43" s="697"/>
      <c r="CW43" s="697"/>
      <c r="CX43" s="697"/>
      <c r="CY43" s="698"/>
      <c r="CZ43" s="681">
        <v>0.5</v>
      </c>
      <c r="DA43" s="699"/>
      <c r="DB43" s="699"/>
      <c r="DC43" s="700"/>
      <c r="DD43" s="684">
        <v>237796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6154759</v>
      </c>
      <c r="CS44" s="679"/>
      <c r="CT44" s="679"/>
      <c r="CU44" s="679"/>
      <c r="CV44" s="679"/>
      <c r="CW44" s="679"/>
      <c r="CX44" s="679"/>
      <c r="CY44" s="680"/>
      <c r="CZ44" s="681">
        <v>13.7</v>
      </c>
      <c r="DA44" s="682"/>
      <c r="DB44" s="682"/>
      <c r="DC44" s="683"/>
      <c r="DD44" s="684">
        <v>1533836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4150767</v>
      </c>
      <c r="CS45" s="697"/>
      <c r="CT45" s="697"/>
      <c r="CU45" s="697"/>
      <c r="CV45" s="697"/>
      <c r="CW45" s="697"/>
      <c r="CX45" s="697"/>
      <c r="CY45" s="698"/>
      <c r="CZ45" s="681">
        <v>9.1999999999999993</v>
      </c>
      <c r="DA45" s="699"/>
      <c r="DB45" s="699"/>
      <c r="DC45" s="700"/>
      <c r="DD45" s="684">
        <v>699313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1774535</v>
      </c>
      <c r="CS46" s="679"/>
      <c r="CT46" s="679"/>
      <c r="CU46" s="679"/>
      <c r="CV46" s="679"/>
      <c r="CW46" s="679"/>
      <c r="CX46" s="679"/>
      <c r="CY46" s="680"/>
      <c r="CZ46" s="681">
        <v>3.9</v>
      </c>
      <c r="DA46" s="682"/>
      <c r="DB46" s="682"/>
      <c r="DC46" s="683"/>
      <c r="DD46" s="684">
        <v>794582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236580</v>
      </c>
      <c r="CS47" s="697"/>
      <c r="CT47" s="697"/>
      <c r="CU47" s="697"/>
      <c r="CV47" s="697"/>
      <c r="CW47" s="697"/>
      <c r="CX47" s="697"/>
      <c r="CY47" s="698"/>
      <c r="CZ47" s="681">
        <v>0.5</v>
      </c>
      <c r="DA47" s="699"/>
      <c r="DB47" s="699"/>
      <c r="DC47" s="700"/>
      <c r="DD47" s="684">
        <v>104454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130</v>
      </c>
      <c r="DA48" s="682"/>
      <c r="DB48" s="682"/>
      <c r="DC48" s="683"/>
      <c r="DD48" s="684" t="s">
        <v>363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45065084</v>
      </c>
      <c r="CS49" s="663"/>
      <c r="CT49" s="663"/>
      <c r="CU49" s="663"/>
      <c r="CV49" s="663"/>
      <c r="CW49" s="663"/>
      <c r="CX49" s="663"/>
      <c r="CY49" s="664"/>
      <c r="CZ49" s="665">
        <v>100</v>
      </c>
      <c r="DA49" s="666"/>
      <c r="DB49" s="666"/>
      <c r="DC49" s="667"/>
      <c r="DD49" s="668">
        <v>31471978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2P9Cbj5BoBTetGttsuZz6Rfuq3h/XYvqb1DlDF/LS6LkWTKiVkpV5/9/xqNN/zRh2BHJG2rASfxuW3I1vXIr2Q==" saltValue="XRvN7tkzNqlJKj5mTSgOy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9" zoomScale="70" zoomScaleNormal="25" zoomScaleSheetLayoutView="70" workbookViewId="0">
      <selection activeCell="CN53" sqref="CN53:CU5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45968</v>
      </c>
      <c r="R7" s="1198"/>
      <c r="S7" s="1198"/>
      <c r="T7" s="1198"/>
      <c r="U7" s="1198"/>
      <c r="V7" s="1198">
        <v>45049</v>
      </c>
      <c r="W7" s="1198"/>
      <c r="X7" s="1198"/>
      <c r="Y7" s="1198"/>
      <c r="Z7" s="1198"/>
      <c r="AA7" s="1198">
        <v>919</v>
      </c>
      <c r="AB7" s="1198"/>
      <c r="AC7" s="1198"/>
      <c r="AD7" s="1198"/>
      <c r="AE7" s="1199"/>
      <c r="AF7" s="1200">
        <v>590</v>
      </c>
      <c r="AG7" s="1201"/>
      <c r="AH7" s="1201"/>
      <c r="AI7" s="1201"/>
      <c r="AJ7" s="1202"/>
      <c r="AK7" s="1184">
        <v>1458</v>
      </c>
      <c r="AL7" s="1185"/>
      <c r="AM7" s="1185"/>
      <c r="AN7" s="1185"/>
      <c r="AO7" s="1185"/>
      <c r="AP7" s="1185">
        <v>54760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588</v>
      </c>
      <c r="BT7" s="1189"/>
      <c r="BU7" s="1189"/>
      <c r="BV7" s="1189"/>
      <c r="BW7" s="1189"/>
      <c r="BX7" s="1189"/>
      <c r="BY7" s="1189"/>
      <c r="BZ7" s="1189"/>
      <c r="CA7" s="1189"/>
      <c r="CB7" s="1189"/>
      <c r="CC7" s="1189"/>
      <c r="CD7" s="1189"/>
      <c r="CE7" s="1189"/>
      <c r="CF7" s="1189"/>
      <c r="CG7" s="1190"/>
      <c r="CH7" s="1181">
        <v>1</v>
      </c>
      <c r="CI7" s="1182"/>
      <c r="CJ7" s="1182"/>
      <c r="CK7" s="1182"/>
      <c r="CL7" s="1183"/>
      <c r="CM7" s="1181">
        <v>391</v>
      </c>
      <c r="CN7" s="1182"/>
      <c r="CO7" s="1182"/>
      <c r="CP7" s="1182"/>
      <c r="CQ7" s="1183"/>
      <c r="CR7" s="1181">
        <v>100</v>
      </c>
      <c r="CS7" s="1182"/>
      <c r="CT7" s="1182"/>
      <c r="CU7" s="1182"/>
      <c r="CV7" s="1183"/>
      <c r="CW7" s="1181">
        <v>17</v>
      </c>
      <c r="CX7" s="1182"/>
      <c r="CY7" s="1182"/>
      <c r="CZ7" s="1182"/>
      <c r="DA7" s="1183"/>
      <c r="DB7" s="1181" t="s">
        <v>610</v>
      </c>
      <c r="DC7" s="1182"/>
      <c r="DD7" s="1182"/>
      <c r="DE7" s="1182"/>
      <c r="DF7" s="1183"/>
      <c r="DG7" s="1181" t="s">
        <v>610</v>
      </c>
      <c r="DH7" s="1182"/>
      <c r="DI7" s="1182"/>
      <c r="DJ7" s="1182"/>
      <c r="DK7" s="1183"/>
      <c r="DL7" s="1181" t="s">
        <v>610</v>
      </c>
      <c r="DM7" s="1182"/>
      <c r="DN7" s="1182"/>
      <c r="DO7" s="1182"/>
      <c r="DP7" s="1183"/>
      <c r="DQ7" s="1181" t="s">
        <v>610</v>
      </c>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13</v>
      </c>
      <c r="R8" s="1137"/>
      <c r="S8" s="1137"/>
      <c r="T8" s="1137"/>
      <c r="U8" s="1137"/>
      <c r="V8" s="1137">
        <v>73</v>
      </c>
      <c r="W8" s="1137"/>
      <c r="X8" s="1137"/>
      <c r="Y8" s="1137"/>
      <c r="Z8" s="1137"/>
      <c r="AA8" s="1137">
        <v>-60</v>
      </c>
      <c r="AB8" s="1137"/>
      <c r="AC8" s="1137"/>
      <c r="AD8" s="1137"/>
      <c r="AE8" s="1138"/>
      <c r="AF8" s="1112">
        <v>-60</v>
      </c>
      <c r="AG8" s="1113"/>
      <c r="AH8" s="1113"/>
      <c r="AI8" s="1113"/>
      <c r="AJ8" s="1114"/>
      <c r="AK8" s="1179" t="s">
        <v>587</v>
      </c>
      <c r="AL8" s="1180"/>
      <c r="AM8" s="1180"/>
      <c r="AN8" s="1180"/>
      <c r="AO8" s="1180"/>
      <c r="AP8" s="1180">
        <v>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589</v>
      </c>
      <c r="BT8" s="1108"/>
      <c r="BU8" s="1108"/>
      <c r="BV8" s="1108"/>
      <c r="BW8" s="1108"/>
      <c r="BX8" s="1108"/>
      <c r="BY8" s="1108"/>
      <c r="BZ8" s="1108"/>
      <c r="CA8" s="1108"/>
      <c r="CB8" s="1108"/>
      <c r="CC8" s="1108"/>
      <c r="CD8" s="1108"/>
      <c r="CE8" s="1108"/>
      <c r="CF8" s="1108"/>
      <c r="CG8" s="1109"/>
      <c r="CH8" s="1082">
        <v>-3</v>
      </c>
      <c r="CI8" s="1083"/>
      <c r="CJ8" s="1083"/>
      <c r="CK8" s="1083"/>
      <c r="CL8" s="1084"/>
      <c r="CM8" s="1082">
        <v>320</v>
      </c>
      <c r="CN8" s="1083"/>
      <c r="CO8" s="1083"/>
      <c r="CP8" s="1083"/>
      <c r="CQ8" s="1084"/>
      <c r="CR8" s="1082">
        <v>204</v>
      </c>
      <c r="CS8" s="1083"/>
      <c r="CT8" s="1083"/>
      <c r="CU8" s="1083"/>
      <c r="CV8" s="1084"/>
      <c r="CW8" s="1082" t="s">
        <v>610</v>
      </c>
      <c r="CX8" s="1083"/>
      <c r="CY8" s="1083"/>
      <c r="CZ8" s="1083"/>
      <c r="DA8" s="1084"/>
      <c r="DB8" s="1082" t="s">
        <v>610</v>
      </c>
      <c r="DC8" s="1083"/>
      <c r="DD8" s="1083"/>
      <c r="DE8" s="1083"/>
      <c r="DF8" s="1084"/>
      <c r="DG8" s="1082" t="s">
        <v>610</v>
      </c>
      <c r="DH8" s="1083"/>
      <c r="DI8" s="1083"/>
      <c r="DJ8" s="1083"/>
      <c r="DK8" s="1084"/>
      <c r="DL8" s="1082" t="s">
        <v>610</v>
      </c>
      <c r="DM8" s="1083"/>
      <c r="DN8" s="1083"/>
      <c r="DO8" s="1083"/>
      <c r="DP8" s="1084"/>
      <c r="DQ8" s="1082" t="s">
        <v>610</v>
      </c>
      <c r="DR8" s="1083"/>
      <c r="DS8" s="1083"/>
      <c r="DT8" s="1083"/>
      <c r="DU8" s="1084"/>
      <c r="DV8" s="1085"/>
      <c r="DW8" s="1086"/>
      <c r="DX8" s="1086"/>
      <c r="DY8" s="1086"/>
      <c r="DZ8" s="1087"/>
      <c r="EA8" s="255"/>
    </row>
    <row r="9" spans="1:131" s="256" customFormat="1" ht="26.25" customHeight="1" x14ac:dyDescent="0.15">
      <c r="A9" s="262">
        <v>3</v>
      </c>
      <c r="B9" s="1130" t="s">
        <v>389</v>
      </c>
      <c r="C9" s="1131"/>
      <c r="D9" s="1131"/>
      <c r="E9" s="1131"/>
      <c r="F9" s="1131"/>
      <c r="G9" s="1131"/>
      <c r="H9" s="1131"/>
      <c r="I9" s="1131"/>
      <c r="J9" s="1131"/>
      <c r="K9" s="1131"/>
      <c r="L9" s="1131"/>
      <c r="M9" s="1131"/>
      <c r="N9" s="1131"/>
      <c r="O9" s="1131"/>
      <c r="P9" s="1132"/>
      <c r="Q9" s="1136">
        <v>10</v>
      </c>
      <c r="R9" s="1137"/>
      <c r="S9" s="1137"/>
      <c r="T9" s="1137"/>
      <c r="U9" s="1137"/>
      <c r="V9" s="1137">
        <v>10</v>
      </c>
      <c r="W9" s="1137"/>
      <c r="X9" s="1137"/>
      <c r="Y9" s="1137"/>
      <c r="Z9" s="1137"/>
      <c r="AA9" s="1137">
        <v>1</v>
      </c>
      <c r="AB9" s="1137"/>
      <c r="AC9" s="1137"/>
      <c r="AD9" s="1137"/>
      <c r="AE9" s="1138"/>
      <c r="AF9" s="1112">
        <v>1</v>
      </c>
      <c r="AG9" s="1113"/>
      <c r="AH9" s="1113"/>
      <c r="AI9" s="1113"/>
      <c r="AJ9" s="1114"/>
      <c r="AK9" s="1179" t="s">
        <v>587</v>
      </c>
      <c r="AL9" s="1180"/>
      <c r="AM9" s="1180"/>
      <c r="AN9" s="1180"/>
      <c r="AO9" s="1180"/>
      <c r="AP9" s="1180" t="s">
        <v>587</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590</v>
      </c>
      <c r="BS9" s="1107" t="s">
        <v>591</v>
      </c>
      <c r="BT9" s="1108"/>
      <c r="BU9" s="1108"/>
      <c r="BV9" s="1108"/>
      <c r="BW9" s="1108"/>
      <c r="BX9" s="1108"/>
      <c r="BY9" s="1108"/>
      <c r="BZ9" s="1108"/>
      <c r="CA9" s="1108"/>
      <c r="CB9" s="1108"/>
      <c r="CC9" s="1108"/>
      <c r="CD9" s="1108"/>
      <c r="CE9" s="1108"/>
      <c r="CF9" s="1108"/>
      <c r="CG9" s="1109"/>
      <c r="CH9" s="1082">
        <v>0</v>
      </c>
      <c r="CI9" s="1083"/>
      <c r="CJ9" s="1083"/>
      <c r="CK9" s="1083"/>
      <c r="CL9" s="1084"/>
      <c r="CM9" s="1082">
        <v>154</v>
      </c>
      <c r="CN9" s="1083"/>
      <c r="CO9" s="1083"/>
      <c r="CP9" s="1083"/>
      <c r="CQ9" s="1084"/>
      <c r="CR9" s="1082">
        <v>20</v>
      </c>
      <c r="CS9" s="1083"/>
      <c r="CT9" s="1083"/>
      <c r="CU9" s="1083"/>
      <c r="CV9" s="1084"/>
      <c r="CW9" s="1082" t="s">
        <v>610</v>
      </c>
      <c r="CX9" s="1083"/>
      <c r="CY9" s="1083"/>
      <c r="CZ9" s="1083"/>
      <c r="DA9" s="1084"/>
      <c r="DB9" s="1082" t="s">
        <v>613</v>
      </c>
      <c r="DC9" s="1083"/>
      <c r="DD9" s="1083"/>
      <c r="DE9" s="1083"/>
      <c r="DF9" s="1084"/>
      <c r="DG9" s="1082" t="s">
        <v>613</v>
      </c>
      <c r="DH9" s="1083"/>
      <c r="DI9" s="1083"/>
      <c r="DJ9" s="1083"/>
      <c r="DK9" s="1084"/>
      <c r="DL9" s="1082" t="s">
        <v>613</v>
      </c>
      <c r="DM9" s="1083"/>
      <c r="DN9" s="1083"/>
      <c r="DO9" s="1083"/>
      <c r="DP9" s="1084"/>
      <c r="DQ9" s="1082" t="s">
        <v>613</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592</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3</v>
      </c>
      <c r="CN10" s="1083"/>
      <c r="CO10" s="1083"/>
      <c r="CP10" s="1083"/>
      <c r="CQ10" s="1084"/>
      <c r="CR10" s="1082">
        <v>1</v>
      </c>
      <c r="CS10" s="1083"/>
      <c r="CT10" s="1083"/>
      <c r="CU10" s="1083"/>
      <c r="CV10" s="1084"/>
      <c r="CW10" s="1082" t="s">
        <v>611</v>
      </c>
      <c r="CX10" s="1083"/>
      <c r="CY10" s="1083"/>
      <c r="CZ10" s="1083"/>
      <c r="DA10" s="1084"/>
      <c r="DB10" s="1082" t="s">
        <v>610</v>
      </c>
      <c r="DC10" s="1083"/>
      <c r="DD10" s="1083"/>
      <c r="DE10" s="1083"/>
      <c r="DF10" s="1084"/>
      <c r="DG10" s="1082" t="s">
        <v>610</v>
      </c>
      <c r="DH10" s="1083"/>
      <c r="DI10" s="1083"/>
      <c r="DJ10" s="1083"/>
      <c r="DK10" s="1084"/>
      <c r="DL10" s="1082" t="s">
        <v>610</v>
      </c>
      <c r="DM10" s="1083"/>
      <c r="DN10" s="1083"/>
      <c r="DO10" s="1083"/>
      <c r="DP10" s="1084"/>
      <c r="DQ10" s="1082" t="s">
        <v>610</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593</v>
      </c>
      <c r="BT11" s="1108"/>
      <c r="BU11" s="1108"/>
      <c r="BV11" s="1108"/>
      <c r="BW11" s="1108"/>
      <c r="BX11" s="1108"/>
      <c r="BY11" s="1108"/>
      <c r="BZ11" s="1108"/>
      <c r="CA11" s="1108"/>
      <c r="CB11" s="1108"/>
      <c r="CC11" s="1108"/>
      <c r="CD11" s="1108"/>
      <c r="CE11" s="1108"/>
      <c r="CF11" s="1108"/>
      <c r="CG11" s="1109"/>
      <c r="CH11" s="1082">
        <v>-20</v>
      </c>
      <c r="CI11" s="1083"/>
      <c r="CJ11" s="1083"/>
      <c r="CK11" s="1083"/>
      <c r="CL11" s="1084"/>
      <c r="CM11" s="1082">
        <v>46</v>
      </c>
      <c r="CN11" s="1083"/>
      <c r="CO11" s="1083"/>
      <c r="CP11" s="1083"/>
      <c r="CQ11" s="1084"/>
      <c r="CR11" s="1082">
        <v>80</v>
      </c>
      <c r="CS11" s="1083"/>
      <c r="CT11" s="1083"/>
      <c r="CU11" s="1083"/>
      <c r="CV11" s="1084"/>
      <c r="CW11" s="1082">
        <v>1</v>
      </c>
      <c r="CX11" s="1083"/>
      <c r="CY11" s="1083"/>
      <c r="CZ11" s="1083"/>
      <c r="DA11" s="1084"/>
      <c r="DB11" s="1082" t="s">
        <v>610</v>
      </c>
      <c r="DC11" s="1083"/>
      <c r="DD11" s="1083"/>
      <c r="DE11" s="1083"/>
      <c r="DF11" s="1084"/>
      <c r="DG11" s="1082" t="s">
        <v>610</v>
      </c>
      <c r="DH11" s="1083"/>
      <c r="DI11" s="1083"/>
      <c r="DJ11" s="1083"/>
      <c r="DK11" s="1084"/>
      <c r="DL11" s="1082" t="s">
        <v>610</v>
      </c>
      <c r="DM11" s="1083"/>
      <c r="DN11" s="1083"/>
      <c r="DO11" s="1083"/>
      <c r="DP11" s="1084"/>
      <c r="DQ11" s="1082" t="s">
        <v>610</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594</v>
      </c>
      <c r="BT12" s="1108"/>
      <c r="BU12" s="1108"/>
      <c r="BV12" s="1108"/>
      <c r="BW12" s="1108"/>
      <c r="BX12" s="1108"/>
      <c r="BY12" s="1108"/>
      <c r="BZ12" s="1108"/>
      <c r="CA12" s="1108"/>
      <c r="CB12" s="1108"/>
      <c r="CC12" s="1108"/>
      <c r="CD12" s="1108"/>
      <c r="CE12" s="1108"/>
      <c r="CF12" s="1108"/>
      <c r="CG12" s="1109"/>
      <c r="CH12" s="1082">
        <v>0</v>
      </c>
      <c r="CI12" s="1083"/>
      <c r="CJ12" s="1083"/>
      <c r="CK12" s="1083"/>
      <c r="CL12" s="1084"/>
      <c r="CM12" s="1082">
        <v>17</v>
      </c>
      <c r="CN12" s="1083"/>
      <c r="CO12" s="1083"/>
      <c r="CP12" s="1083"/>
      <c r="CQ12" s="1084"/>
      <c r="CR12" s="1082">
        <v>3</v>
      </c>
      <c r="CS12" s="1083"/>
      <c r="CT12" s="1083"/>
      <c r="CU12" s="1083"/>
      <c r="CV12" s="1084"/>
      <c r="CW12" s="1082" t="s">
        <v>612</v>
      </c>
      <c r="CX12" s="1083"/>
      <c r="CY12" s="1083"/>
      <c r="CZ12" s="1083"/>
      <c r="DA12" s="1084"/>
      <c r="DB12" s="1082" t="s">
        <v>610</v>
      </c>
      <c r="DC12" s="1083"/>
      <c r="DD12" s="1083"/>
      <c r="DE12" s="1083"/>
      <c r="DF12" s="1084"/>
      <c r="DG12" s="1082" t="s">
        <v>610</v>
      </c>
      <c r="DH12" s="1083"/>
      <c r="DI12" s="1083"/>
      <c r="DJ12" s="1083"/>
      <c r="DK12" s="1084"/>
      <c r="DL12" s="1082" t="s">
        <v>610</v>
      </c>
      <c r="DM12" s="1083"/>
      <c r="DN12" s="1083"/>
      <c r="DO12" s="1083"/>
      <c r="DP12" s="1084"/>
      <c r="DQ12" s="1082" t="s">
        <v>610</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595</v>
      </c>
      <c r="BT13" s="1108"/>
      <c r="BU13" s="1108"/>
      <c r="BV13" s="1108"/>
      <c r="BW13" s="1108"/>
      <c r="BX13" s="1108"/>
      <c r="BY13" s="1108"/>
      <c r="BZ13" s="1108"/>
      <c r="CA13" s="1108"/>
      <c r="CB13" s="1108"/>
      <c r="CC13" s="1108"/>
      <c r="CD13" s="1108"/>
      <c r="CE13" s="1108"/>
      <c r="CF13" s="1108"/>
      <c r="CG13" s="1109"/>
      <c r="CH13" s="1082">
        <v>-83</v>
      </c>
      <c r="CI13" s="1083"/>
      <c r="CJ13" s="1083"/>
      <c r="CK13" s="1083"/>
      <c r="CL13" s="1084"/>
      <c r="CM13" s="1082">
        <v>64</v>
      </c>
      <c r="CN13" s="1083"/>
      <c r="CO13" s="1083"/>
      <c r="CP13" s="1083"/>
      <c r="CQ13" s="1084"/>
      <c r="CR13" s="1082">
        <v>16</v>
      </c>
      <c r="CS13" s="1083"/>
      <c r="CT13" s="1083"/>
      <c r="CU13" s="1083"/>
      <c r="CV13" s="1084"/>
      <c r="CW13" s="1082">
        <v>83</v>
      </c>
      <c r="CX13" s="1083"/>
      <c r="CY13" s="1083"/>
      <c r="CZ13" s="1083"/>
      <c r="DA13" s="1084"/>
      <c r="DB13" s="1082" t="s">
        <v>610</v>
      </c>
      <c r="DC13" s="1083"/>
      <c r="DD13" s="1083"/>
      <c r="DE13" s="1083"/>
      <c r="DF13" s="1084"/>
      <c r="DG13" s="1082" t="s">
        <v>610</v>
      </c>
      <c r="DH13" s="1083"/>
      <c r="DI13" s="1083"/>
      <c r="DJ13" s="1083"/>
      <c r="DK13" s="1084"/>
      <c r="DL13" s="1082" t="s">
        <v>610</v>
      </c>
      <c r="DM13" s="1083"/>
      <c r="DN13" s="1083"/>
      <c r="DO13" s="1083"/>
      <c r="DP13" s="1084"/>
      <c r="DQ13" s="1082" t="s">
        <v>610</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45925</v>
      </c>
      <c r="R23" s="1162"/>
      <c r="S23" s="1162"/>
      <c r="T23" s="1162"/>
      <c r="U23" s="1162"/>
      <c r="V23" s="1162">
        <v>45065</v>
      </c>
      <c r="W23" s="1162"/>
      <c r="X23" s="1162"/>
      <c r="Y23" s="1162"/>
      <c r="Z23" s="1162"/>
      <c r="AA23" s="1162">
        <v>860</v>
      </c>
      <c r="AB23" s="1162"/>
      <c r="AC23" s="1162"/>
      <c r="AD23" s="1162"/>
      <c r="AE23" s="1163"/>
      <c r="AF23" s="1164">
        <v>530</v>
      </c>
      <c r="AG23" s="1162"/>
      <c r="AH23" s="1162"/>
      <c r="AI23" s="1162"/>
      <c r="AJ23" s="1165"/>
      <c r="AK23" s="1166"/>
      <c r="AL23" s="1167"/>
      <c r="AM23" s="1167"/>
      <c r="AN23" s="1167"/>
      <c r="AO23" s="1167"/>
      <c r="AP23" s="1162">
        <v>54769</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9440</v>
      </c>
      <c r="R28" s="1147"/>
      <c r="S28" s="1147"/>
      <c r="T28" s="1147"/>
      <c r="U28" s="1147"/>
      <c r="V28" s="1147">
        <v>9540</v>
      </c>
      <c r="W28" s="1147"/>
      <c r="X28" s="1147"/>
      <c r="Y28" s="1147"/>
      <c r="Z28" s="1147"/>
      <c r="AA28" s="1147">
        <v>-100</v>
      </c>
      <c r="AB28" s="1147"/>
      <c r="AC28" s="1147"/>
      <c r="AD28" s="1147"/>
      <c r="AE28" s="1148"/>
      <c r="AF28" s="1149">
        <v>-100</v>
      </c>
      <c r="AG28" s="1147"/>
      <c r="AH28" s="1147"/>
      <c r="AI28" s="1147"/>
      <c r="AJ28" s="1150"/>
      <c r="AK28" s="1151">
        <v>630</v>
      </c>
      <c r="AL28" s="1139"/>
      <c r="AM28" s="1139"/>
      <c r="AN28" s="1139"/>
      <c r="AO28" s="1139"/>
      <c r="AP28" s="1139">
        <v>6</v>
      </c>
      <c r="AQ28" s="1139"/>
      <c r="AR28" s="1139"/>
      <c r="AS28" s="1139"/>
      <c r="AT28" s="1139"/>
      <c r="AU28" s="1139">
        <v>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10917</v>
      </c>
      <c r="R29" s="1137"/>
      <c r="S29" s="1137"/>
      <c r="T29" s="1137"/>
      <c r="U29" s="1137"/>
      <c r="V29" s="1137">
        <v>10404</v>
      </c>
      <c r="W29" s="1137"/>
      <c r="X29" s="1137"/>
      <c r="Y29" s="1137"/>
      <c r="Z29" s="1137"/>
      <c r="AA29" s="1137">
        <v>513</v>
      </c>
      <c r="AB29" s="1137"/>
      <c r="AC29" s="1137"/>
      <c r="AD29" s="1137"/>
      <c r="AE29" s="1138"/>
      <c r="AF29" s="1112">
        <v>513</v>
      </c>
      <c r="AG29" s="1113"/>
      <c r="AH29" s="1113"/>
      <c r="AI29" s="1113"/>
      <c r="AJ29" s="1114"/>
      <c r="AK29" s="1073">
        <v>1528</v>
      </c>
      <c r="AL29" s="1064"/>
      <c r="AM29" s="1064"/>
      <c r="AN29" s="1064"/>
      <c r="AO29" s="1064"/>
      <c r="AP29" s="1064" t="s">
        <v>587</v>
      </c>
      <c r="AQ29" s="1064"/>
      <c r="AR29" s="1064"/>
      <c r="AS29" s="1064"/>
      <c r="AT29" s="1064"/>
      <c r="AU29" s="1064" t="s">
        <v>587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1213</v>
      </c>
      <c r="R30" s="1137"/>
      <c r="S30" s="1137"/>
      <c r="T30" s="1137"/>
      <c r="U30" s="1137"/>
      <c r="V30" s="1137">
        <v>1198</v>
      </c>
      <c r="W30" s="1137"/>
      <c r="X30" s="1137"/>
      <c r="Y30" s="1137"/>
      <c r="Z30" s="1137"/>
      <c r="AA30" s="1137">
        <v>15</v>
      </c>
      <c r="AB30" s="1137"/>
      <c r="AC30" s="1137"/>
      <c r="AD30" s="1137"/>
      <c r="AE30" s="1138"/>
      <c r="AF30" s="1112">
        <v>15</v>
      </c>
      <c r="AG30" s="1113"/>
      <c r="AH30" s="1113"/>
      <c r="AI30" s="1113"/>
      <c r="AJ30" s="1114"/>
      <c r="AK30" s="1073">
        <v>342</v>
      </c>
      <c r="AL30" s="1064"/>
      <c r="AM30" s="1064"/>
      <c r="AN30" s="1064"/>
      <c r="AO30" s="1064"/>
      <c r="AP30" s="1064" t="s">
        <v>587</v>
      </c>
      <c r="AQ30" s="1064"/>
      <c r="AR30" s="1064"/>
      <c r="AS30" s="1064"/>
      <c r="AT30" s="1064"/>
      <c r="AU30" s="1064" t="s">
        <v>587</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45</v>
      </c>
      <c r="R31" s="1137"/>
      <c r="S31" s="1137"/>
      <c r="T31" s="1137"/>
      <c r="U31" s="1137"/>
      <c r="V31" s="1137">
        <v>45</v>
      </c>
      <c r="W31" s="1137"/>
      <c r="X31" s="1137"/>
      <c r="Y31" s="1137"/>
      <c r="Z31" s="1137"/>
      <c r="AA31" s="1137">
        <v>0</v>
      </c>
      <c r="AB31" s="1137"/>
      <c r="AC31" s="1137"/>
      <c r="AD31" s="1137"/>
      <c r="AE31" s="1138"/>
      <c r="AF31" s="1112">
        <v>0</v>
      </c>
      <c r="AG31" s="1113"/>
      <c r="AH31" s="1113"/>
      <c r="AI31" s="1113"/>
      <c r="AJ31" s="1114"/>
      <c r="AK31" s="1073" t="s">
        <v>587</v>
      </c>
      <c r="AL31" s="1064"/>
      <c r="AM31" s="1064"/>
      <c r="AN31" s="1064"/>
      <c r="AO31" s="1064"/>
      <c r="AP31" s="1064" t="s">
        <v>587</v>
      </c>
      <c r="AQ31" s="1064"/>
      <c r="AR31" s="1064"/>
      <c r="AS31" s="1064"/>
      <c r="AT31" s="1064"/>
      <c r="AU31" s="1064" t="s">
        <v>587</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4601</v>
      </c>
      <c r="R32" s="1137"/>
      <c r="S32" s="1137"/>
      <c r="T32" s="1137"/>
      <c r="U32" s="1137"/>
      <c r="V32" s="1137">
        <v>4280</v>
      </c>
      <c r="W32" s="1137"/>
      <c r="X32" s="1137"/>
      <c r="Y32" s="1137"/>
      <c r="Z32" s="1137"/>
      <c r="AA32" s="1137">
        <v>321</v>
      </c>
      <c r="AB32" s="1137"/>
      <c r="AC32" s="1137"/>
      <c r="AD32" s="1137"/>
      <c r="AE32" s="1138"/>
      <c r="AF32" s="1112">
        <v>939</v>
      </c>
      <c r="AG32" s="1113"/>
      <c r="AH32" s="1113"/>
      <c r="AI32" s="1113"/>
      <c r="AJ32" s="1114"/>
      <c r="AK32" s="1073">
        <v>488</v>
      </c>
      <c r="AL32" s="1064"/>
      <c r="AM32" s="1064"/>
      <c r="AN32" s="1064"/>
      <c r="AO32" s="1064"/>
      <c r="AP32" s="1064">
        <v>1697</v>
      </c>
      <c r="AQ32" s="1064"/>
      <c r="AR32" s="1064"/>
      <c r="AS32" s="1064"/>
      <c r="AT32" s="1064"/>
      <c r="AU32" s="1064">
        <v>1079</v>
      </c>
      <c r="AV32" s="1064"/>
      <c r="AW32" s="1064"/>
      <c r="AX32" s="1064"/>
      <c r="AY32" s="1064"/>
      <c r="AZ32" s="1135"/>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3260</v>
      </c>
      <c r="R33" s="1137"/>
      <c r="S33" s="1137"/>
      <c r="T33" s="1137"/>
      <c r="U33" s="1137"/>
      <c r="V33" s="1137">
        <v>2940</v>
      </c>
      <c r="W33" s="1137"/>
      <c r="X33" s="1137"/>
      <c r="Y33" s="1137"/>
      <c r="Z33" s="1137"/>
      <c r="AA33" s="1137">
        <v>320</v>
      </c>
      <c r="AB33" s="1137"/>
      <c r="AC33" s="1137"/>
      <c r="AD33" s="1137"/>
      <c r="AE33" s="1138"/>
      <c r="AF33" s="1112">
        <v>3080</v>
      </c>
      <c r="AG33" s="1113"/>
      <c r="AH33" s="1113"/>
      <c r="AI33" s="1113"/>
      <c r="AJ33" s="1114"/>
      <c r="AK33" s="1073">
        <v>366</v>
      </c>
      <c r="AL33" s="1064"/>
      <c r="AM33" s="1064"/>
      <c r="AN33" s="1064"/>
      <c r="AO33" s="1064"/>
      <c r="AP33" s="1064">
        <v>12641</v>
      </c>
      <c r="AQ33" s="1064"/>
      <c r="AR33" s="1064"/>
      <c r="AS33" s="1064"/>
      <c r="AT33" s="1064"/>
      <c r="AU33" s="1064">
        <v>2983</v>
      </c>
      <c r="AV33" s="1064"/>
      <c r="AW33" s="1064"/>
      <c r="AX33" s="1064"/>
      <c r="AY33" s="1064"/>
      <c r="AZ33" s="1135"/>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411</v>
      </c>
      <c r="C34" s="1131"/>
      <c r="D34" s="1131"/>
      <c r="E34" s="1131"/>
      <c r="F34" s="1131"/>
      <c r="G34" s="1131"/>
      <c r="H34" s="1131"/>
      <c r="I34" s="1131"/>
      <c r="J34" s="1131"/>
      <c r="K34" s="1131"/>
      <c r="L34" s="1131"/>
      <c r="M34" s="1131"/>
      <c r="N34" s="1131"/>
      <c r="O34" s="1131"/>
      <c r="P34" s="1132"/>
      <c r="Q34" s="1136">
        <v>2640</v>
      </c>
      <c r="R34" s="1137"/>
      <c r="S34" s="1137"/>
      <c r="T34" s="1137"/>
      <c r="U34" s="1137"/>
      <c r="V34" s="1137">
        <v>2285</v>
      </c>
      <c r="W34" s="1137"/>
      <c r="X34" s="1137"/>
      <c r="Y34" s="1137"/>
      <c r="Z34" s="1137"/>
      <c r="AA34" s="1137">
        <v>355</v>
      </c>
      <c r="AB34" s="1137"/>
      <c r="AC34" s="1137"/>
      <c r="AD34" s="1137"/>
      <c r="AE34" s="1138"/>
      <c r="AF34" s="1112">
        <v>1789</v>
      </c>
      <c r="AG34" s="1113"/>
      <c r="AH34" s="1113"/>
      <c r="AI34" s="1113"/>
      <c r="AJ34" s="1114"/>
      <c r="AK34" s="1073">
        <v>1235</v>
      </c>
      <c r="AL34" s="1064"/>
      <c r="AM34" s="1064"/>
      <c r="AN34" s="1064"/>
      <c r="AO34" s="1064"/>
      <c r="AP34" s="1064">
        <v>14693</v>
      </c>
      <c r="AQ34" s="1064"/>
      <c r="AR34" s="1064"/>
      <c r="AS34" s="1064"/>
      <c r="AT34" s="1064"/>
      <c r="AU34" s="1064">
        <v>12989</v>
      </c>
      <c r="AV34" s="1064"/>
      <c r="AW34" s="1064"/>
      <c r="AX34" s="1064"/>
      <c r="AY34" s="1064"/>
      <c r="AZ34" s="1135"/>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6236</v>
      </c>
      <c r="AG63" s="1052"/>
      <c r="AH63" s="1052"/>
      <c r="AI63" s="1052"/>
      <c r="AJ63" s="1123"/>
      <c r="AK63" s="1124"/>
      <c r="AL63" s="1056"/>
      <c r="AM63" s="1056"/>
      <c r="AN63" s="1056"/>
      <c r="AO63" s="1056"/>
      <c r="AP63" s="1052">
        <v>29037</v>
      </c>
      <c r="AQ63" s="1052"/>
      <c r="AR63" s="1052"/>
      <c r="AS63" s="1052"/>
      <c r="AT63" s="1052"/>
      <c r="AU63" s="1052">
        <v>17051</v>
      </c>
      <c r="AV63" s="1052"/>
      <c r="AW63" s="1052"/>
      <c r="AX63" s="1052"/>
      <c r="AY63" s="1052"/>
      <c r="AZ63" s="1118"/>
      <c r="BA63" s="1118"/>
      <c r="BB63" s="1118"/>
      <c r="BC63" s="1118"/>
      <c r="BD63" s="1118"/>
      <c r="BE63" s="1053"/>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398</v>
      </c>
      <c r="AB66" s="1095"/>
      <c r="AC66" s="1095"/>
      <c r="AD66" s="1095"/>
      <c r="AE66" s="1096"/>
      <c r="AF66" s="1100" t="s">
        <v>399</v>
      </c>
      <c r="AG66" s="1101"/>
      <c r="AH66" s="1101"/>
      <c r="AI66" s="1101"/>
      <c r="AJ66" s="1102"/>
      <c r="AK66" s="1094" t="s">
        <v>418</v>
      </c>
      <c r="AL66" s="1089"/>
      <c r="AM66" s="1089"/>
      <c r="AN66" s="1089"/>
      <c r="AO66" s="1090"/>
      <c r="AP66" s="1094" t="s">
        <v>401</v>
      </c>
      <c r="AQ66" s="1095"/>
      <c r="AR66" s="1095"/>
      <c r="AS66" s="1095"/>
      <c r="AT66" s="1096"/>
      <c r="AU66" s="1094" t="s">
        <v>419</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596</v>
      </c>
      <c r="C68" s="1079"/>
      <c r="D68" s="1079"/>
      <c r="E68" s="1079"/>
      <c r="F68" s="1079"/>
      <c r="G68" s="1079"/>
      <c r="H68" s="1079"/>
      <c r="I68" s="1079"/>
      <c r="J68" s="1079"/>
      <c r="K68" s="1079"/>
      <c r="L68" s="1079"/>
      <c r="M68" s="1079"/>
      <c r="N68" s="1079"/>
      <c r="O68" s="1079"/>
      <c r="P68" s="1080"/>
      <c r="Q68" s="1081">
        <v>2052</v>
      </c>
      <c r="R68" s="1075"/>
      <c r="S68" s="1075"/>
      <c r="T68" s="1075"/>
      <c r="U68" s="1075"/>
      <c r="V68" s="1075">
        <v>1972</v>
      </c>
      <c r="W68" s="1075"/>
      <c r="X68" s="1075"/>
      <c r="Y68" s="1075"/>
      <c r="Z68" s="1075"/>
      <c r="AA68" s="1075">
        <v>80</v>
      </c>
      <c r="AB68" s="1075"/>
      <c r="AC68" s="1075"/>
      <c r="AD68" s="1075"/>
      <c r="AE68" s="1075"/>
      <c r="AF68" s="1075">
        <v>80</v>
      </c>
      <c r="AG68" s="1075"/>
      <c r="AH68" s="1075"/>
      <c r="AI68" s="1075"/>
      <c r="AJ68" s="1075"/>
      <c r="AK68" s="1075" t="s">
        <v>608</v>
      </c>
      <c r="AL68" s="1075"/>
      <c r="AM68" s="1075"/>
      <c r="AN68" s="1075"/>
      <c r="AO68" s="1075"/>
      <c r="AP68" s="1075">
        <v>827</v>
      </c>
      <c r="AQ68" s="1075"/>
      <c r="AR68" s="1075"/>
      <c r="AS68" s="1075"/>
      <c r="AT68" s="1075"/>
      <c r="AU68" s="1075" t="s">
        <v>608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597</v>
      </c>
      <c r="C69" s="1068"/>
      <c r="D69" s="1068"/>
      <c r="E69" s="1068"/>
      <c r="F69" s="1068"/>
      <c r="G69" s="1068"/>
      <c r="H69" s="1068"/>
      <c r="I69" s="1068"/>
      <c r="J69" s="1068"/>
      <c r="K69" s="1068"/>
      <c r="L69" s="1068"/>
      <c r="M69" s="1068"/>
      <c r="N69" s="1068"/>
      <c r="O69" s="1068"/>
      <c r="P69" s="1069"/>
      <c r="Q69" s="1070">
        <v>303</v>
      </c>
      <c r="R69" s="1064"/>
      <c r="S69" s="1064"/>
      <c r="T69" s="1064"/>
      <c r="U69" s="1064"/>
      <c r="V69" s="1064">
        <v>284</v>
      </c>
      <c r="W69" s="1064"/>
      <c r="X69" s="1064"/>
      <c r="Y69" s="1064"/>
      <c r="Z69" s="1064"/>
      <c r="AA69" s="1064">
        <v>19</v>
      </c>
      <c r="AB69" s="1064"/>
      <c r="AC69" s="1064"/>
      <c r="AD69" s="1064"/>
      <c r="AE69" s="1064"/>
      <c r="AF69" s="1064">
        <v>19</v>
      </c>
      <c r="AG69" s="1064"/>
      <c r="AH69" s="1064"/>
      <c r="AI69" s="1064"/>
      <c r="AJ69" s="1064"/>
      <c r="AK69" s="1064">
        <v>88</v>
      </c>
      <c r="AL69" s="1064"/>
      <c r="AM69" s="1064"/>
      <c r="AN69" s="1064"/>
      <c r="AO69" s="1064"/>
      <c r="AP69" s="1064" t="s">
        <v>608</v>
      </c>
      <c r="AQ69" s="1064"/>
      <c r="AR69" s="1064"/>
      <c r="AS69" s="1064"/>
      <c r="AT69" s="1064"/>
      <c r="AU69" s="1064" t="s">
        <v>608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598</v>
      </c>
      <c r="C70" s="1068"/>
      <c r="D70" s="1068"/>
      <c r="E70" s="1068"/>
      <c r="F70" s="1068"/>
      <c r="G70" s="1068"/>
      <c r="H70" s="1068"/>
      <c r="I70" s="1068"/>
      <c r="J70" s="1068"/>
      <c r="K70" s="1068"/>
      <c r="L70" s="1068"/>
      <c r="M70" s="1068"/>
      <c r="N70" s="1068"/>
      <c r="O70" s="1068"/>
      <c r="P70" s="1069"/>
      <c r="Q70" s="1070">
        <v>6335</v>
      </c>
      <c r="R70" s="1064"/>
      <c r="S70" s="1064"/>
      <c r="T70" s="1064"/>
      <c r="U70" s="1064"/>
      <c r="V70" s="1064">
        <v>4962</v>
      </c>
      <c r="W70" s="1064"/>
      <c r="X70" s="1064"/>
      <c r="Y70" s="1064"/>
      <c r="Z70" s="1064"/>
      <c r="AA70" s="1064">
        <v>1373</v>
      </c>
      <c r="AB70" s="1064"/>
      <c r="AC70" s="1064"/>
      <c r="AD70" s="1064"/>
      <c r="AE70" s="1064"/>
      <c r="AF70" s="1064">
        <v>1373</v>
      </c>
      <c r="AG70" s="1064"/>
      <c r="AH70" s="1064"/>
      <c r="AI70" s="1064"/>
      <c r="AJ70" s="1064"/>
      <c r="AK70" s="1064" t="s">
        <v>608</v>
      </c>
      <c r="AL70" s="1064"/>
      <c r="AM70" s="1064"/>
      <c r="AN70" s="1064"/>
      <c r="AO70" s="1064"/>
      <c r="AP70" s="1064" t="s">
        <v>608</v>
      </c>
      <c r="AQ70" s="1064"/>
      <c r="AR70" s="1064"/>
      <c r="AS70" s="1064"/>
      <c r="AT70" s="1064"/>
      <c r="AU70" s="1064" t="s">
        <v>608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599</v>
      </c>
      <c r="C71" s="1068"/>
      <c r="D71" s="1068"/>
      <c r="E71" s="1068"/>
      <c r="F71" s="1068"/>
      <c r="G71" s="1068"/>
      <c r="H71" s="1068"/>
      <c r="I71" s="1068"/>
      <c r="J71" s="1068"/>
      <c r="K71" s="1068"/>
      <c r="L71" s="1068"/>
      <c r="M71" s="1068"/>
      <c r="N71" s="1068"/>
      <c r="O71" s="1068"/>
      <c r="P71" s="1069"/>
      <c r="Q71" s="1070">
        <v>895</v>
      </c>
      <c r="R71" s="1064"/>
      <c r="S71" s="1064"/>
      <c r="T71" s="1064"/>
      <c r="U71" s="1064"/>
      <c r="V71" s="1064">
        <v>894</v>
      </c>
      <c r="W71" s="1064"/>
      <c r="X71" s="1064"/>
      <c r="Y71" s="1064"/>
      <c r="Z71" s="1064"/>
      <c r="AA71" s="1064">
        <v>1</v>
      </c>
      <c r="AB71" s="1064"/>
      <c r="AC71" s="1064"/>
      <c r="AD71" s="1064"/>
      <c r="AE71" s="1064"/>
      <c r="AF71" s="1064">
        <v>1</v>
      </c>
      <c r="AG71" s="1064"/>
      <c r="AH71" s="1064"/>
      <c r="AI71" s="1064"/>
      <c r="AJ71" s="1064"/>
      <c r="AK71" s="1064" t="s">
        <v>608</v>
      </c>
      <c r="AL71" s="1064"/>
      <c r="AM71" s="1064"/>
      <c r="AN71" s="1064"/>
      <c r="AO71" s="1064"/>
      <c r="AP71" s="1064" t="s">
        <v>608</v>
      </c>
      <c r="AQ71" s="1064"/>
      <c r="AR71" s="1064"/>
      <c r="AS71" s="1064"/>
      <c r="AT71" s="1064"/>
      <c r="AU71" s="1064" t="s">
        <v>608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600</v>
      </c>
      <c r="C72" s="1068"/>
      <c r="D72" s="1068"/>
      <c r="E72" s="1068"/>
      <c r="F72" s="1068"/>
      <c r="G72" s="1068"/>
      <c r="H72" s="1068"/>
      <c r="I72" s="1068"/>
      <c r="J72" s="1068"/>
      <c r="K72" s="1068"/>
      <c r="L72" s="1068"/>
      <c r="M72" s="1068"/>
      <c r="N72" s="1068"/>
      <c r="O72" s="1068"/>
      <c r="P72" s="1069"/>
      <c r="Q72" s="1070">
        <v>66</v>
      </c>
      <c r="R72" s="1064"/>
      <c r="S72" s="1064"/>
      <c r="T72" s="1064"/>
      <c r="U72" s="1064"/>
      <c r="V72" s="1064">
        <v>65</v>
      </c>
      <c r="W72" s="1064"/>
      <c r="X72" s="1064"/>
      <c r="Y72" s="1064"/>
      <c r="Z72" s="1064"/>
      <c r="AA72" s="1064">
        <v>1</v>
      </c>
      <c r="AB72" s="1064"/>
      <c r="AC72" s="1064"/>
      <c r="AD72" s="1064"/>
      <c r="AE72" s="1064"/>
      <c r="AF72" s="1064">
        <v>1</v>
      </c>
      <c r="AG72" s="1064"/>
      <c r="AH72" s="1064"/>
      <c r="AI72" s="1064"/>
      <c r="AJ72" s="1064"/>
      <c r="AK72" s="1064">
        <v>27</v>
      </c>
      <c r="AL72" s="1064"/>
      <c r="AM72" s="1064"/>
      <c r="AN72" s="1064"/>
      <c r="AO72" s="1064"/>
      <c r="AP72" s="1064" t="s">
        <v>608</v>
      </c>
      <c r="AQ72" s="1064"/>
      <c r="AR72" s="1064"/>
      <c r="AS72" s="1064"/>
      <c r="AT72" s="1064"/>
      <c r="AU72" s="1064" t="s">
        <v>608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601</v>
      </c>
      <c r="C73" s="1068"/>
      <c r="D73" s="1068"/>
      <c r="E73" s="1068"/>
      <c r="F73" s="1068"/>
      <c r="G73" s="1068"/>
      <c r="H73" s="1068"/>
      <c r="I73" s="1068"/>
      <c r="J73" s="1068"/>
      <c r="K73" s="1068"/>
      <c r="L73" s="1068"/>
      <c r="M73" s="1068"/>
      <c r="N73" s="1068"/>
      <c r="O73" s="1068"/>
      <c r="P73" s="1069"/>
      <c r="Q73" s="1070">
        <v>8</v>
      </c>
      <c r="R73" s="1064"/>
      <c r="S73" s="1064"/>
      <c r="T73" s="1064"/>
      <c r="U73" s="1064"/>
      <c r="V73" s="1064">
        <v>7</v>
      </c>
      <c r="W73" s="1064"/>
      <c r="X73" s="1064"/>
      <c r="Y73" s="1064"/>
      <c r="Z73" s="1064"/>
      <c r="AA73" s="1064">
        <v>1</v>
      </c>
      <c r="AB73" s="1064"/>
      <c r="AC73" s="1064"/>
      <c r="AD73" s="1064"/>
      <c r="AE73" s="1064"/>
      <c r="AF73" s="1064">
        <v>1</v>
      </c>
      <c r="AG73" s="1064"/>
      <c r="AH73" s="1064"/>
      <c r="AI73" s="1064"/>
      <c r="AJ73" s="1064"/>
      <c r="AK73" s="1064" t="s">
        <v>608</v>
      </c>
      <c r="AL73" s="1064"/>
      <c r="AM73" s="1064"/>
      <c r="AN73" s="1064"/>
      <c r="AO73" s="1064"/>
      <c r="AP73" s="1064" t="s">
        <v>608</v>
      </c>
      <c r="AQ73" s="1064"/>
      <c r="AR73" s="1064"/>
      <c r="AS73" s="1064"/>
      <c r="AT73" s="1064"/>
      <c r="AU73" s="1064" t="s">
        <v>608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602</v>
      </c>
      <c r="C74" s="1068"/>
      <c r="D74" s="1068"/>
      <c r="E74" s="1068"/>
      <c r="F74" s="1068"/>
      <c r="G74" s="1068"/>
      <c r="H74" s="1068"/>
      <c r="I74" s="1068"/>
      <c r="J74" s="1068"/>
      <c r="K74" s="1068"/>
      <c r="L74" s="1068"/>
      <c r="M74" s="1068"/>
      <c r="N74" s="1068"/>
      <c r="O74" s="1068"/>
      <c r="P74" s="1069"/>
      <c r="Q74" s="1070">
        <v>3</v>
      </c>
      <c r="R74" s="1064"/>
      <c r="S74" s="1064"/>
      <c r="T74" s="1064"/>
      <c r="U74" s="1064"/>
      <c r="V74" s="1064">
        <v>2</v>
      </c>
      <c r="W74" s="1064"/>
      <c r="X74" s="1064"/>
      <c r="Y74" s="1064"/>
      <c r="Z74" s="1064"/>
      <c r="AA74" s="1064">
        <v>1</v>
      </c>
      <c r="AB74" s="1064"/>
      <c r="AC74" s="1064"/>
      <c r="AD74" s="1064"/>
      <c r="AE74" s="1064"/>
      <c r="AF74" s="1064">
        <v>1</v>
      </c>
      <c r="AG74" s="1064"/>
      <c r="AH74" s="1064"/>
      <c r="AI74" s="1064"/>
      <c r="AJ74" s="1064"/>
      <c r="AK74" s="1064" t="s">
        <v>608</v>
      </c>
      <c r="AL74" s="1064"/>
      <c r="AM74" s="1064"/>
      <c r="AN74" s="1064"/>
      <c r="AO74" s="1064"/>
      <c r="AP74" s="1064" t="s">
        <v>608</v>
      </c>
      <c r="AQ74" s="1064"/>
      <c r="AR74" s="1064"/>
      <c r="AS74" s="1064"/>
      <c r="AT74" s="1064"/>
      <c r="AU74" s="1064" t="s">
        <v>609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603</v>
      </c>
      <c r="C75" s="1068"/>
      <c r="D75" s="1068"/>
      <c r="E75" s="1068"/>
      <c r="F75" s="1068"/>
      <c r="G75" s="1068"/>
      <c r="H75" s="1068"/>
      <c r="I75" s="1068"/>
      <c r="J75" s="1068"/>
      <c r="K75" s="1068"/>
      <c r="L75" s="1068"/>
      <c r="M75" s="1068"/>
      <c r="N75" s="1068"/>
      <c r="O75" s="1068"/>
      <c r="P75" s="1069"/>
      <c r="Q75" s="1071">
        <v>266</v>
      </c>
      <c r="R75" s="1072"/>
      <c r="S75" s="1072"/>
      <c r="T75" s="1072"/>
      <c r="U75" s="1073"/>
      <c r="V75" s="1074">
        <v>257</v>
      </c>
      <c r="W75" s="1072"/>
      <c r="X75" s="1072"/>
      <c r="Y75" s="1072"/>
      <c r="Z75" s="1073"/>
      <c r="AA75" s="1074">
        <v>9</v>
      </c>
      <c r="AB75" s="1072"/>
      <c r="AC75" s="1072"/>
      <c r="AD75" s="1072"/>
      <c r="AE75" s="1073"/>
      <c r="AF75" s="1074">
        <v>9</v>
      </c>
      <c r="AG75" s="1072"/>
      <c r="AH75" s="1072"/>
      <c r="AI75" s="1072"/>
      <c r="AJ75" s="1073"/>
      <c r="AK75" s="1074">
        <v>0</v>
      </c>
      <c r="AL75" s="1072"/>
      <c r="AM75" s="1072"/>
      <c r="AN75" s="1072"/>
      <c r="AO75" s="1073"/>
      <c r="AP75" s="1074">
        <v>953</v>
      </c>
      <c r="AQ75" s="1072"/>
      <c r="AR75" s="1072"/>
      <c r="AS75" s="1072"/>
      <c r="AT75" s="1073"/>
      <c r="AU75" s="1074">
        <v>38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604</v>
      </c>
      <c r="C76" s="1068"/>
      <c r="D76" s="1068"/>
      <c r="E76" s="1068"/>
      <c r="F76" s="1068"/>
      <c r="G76" s="1068"/>
      <c r="H76" s="1068"/>
      <c r="I76" s="1068"/>
      <c r="J76" s="1068"/>
      <c r="K76" s="1068"/>
      <c r="L76" s="1068"/>
      <c r="M76" s="1068"/>
      <c r="N76" s="1068"/>
      <c r="O76" s="1068"/>
      <c r="P76" s="1069"/>
      <c r="Q76" s="1071">
        <v>226</v>
      </c>
      <c r="R76" s="1072"/>
      <c r="S76" s="1072"/>
      <c r="T76" s="1072"/>
      <c r="U76" s="1073"/>
      <c r="V76" s="1074">
        <v>149</v>
      </c>
      <c r="W76" s="1072"/>
      <c r="X76" s="1072"/>
      <c r="Y76" s="1072"/>
      <c r="Z76" s="1073"/>
      <c r="AA76" s="1074">
        <v>77</v>
      </c>
      <c r="AB76" s="1072"/>
      <c r="AC76" s="1072"/>
      <c r="AD76" s="1072"/>
      <c r="AE76" s="1073"/>
      <c r="AF76" s="1074">
        <v>77</v>
      </c>
      <c r="AG76" s="1072"/>
      <c r="AH76" s="1072"/>
      <c r="AI76" s="1072"/>
      <c r="AJ76" s="1073"/>
      <c r="AK76" s="1074" t="s">
        <v>608</v>
      </c>
      <c r="AL76" s="1072"/>
      <c r="AM76" s="1072"/>
      <c r="AN76" s="1072"/>
      <c r="AO76" s="1073"/>
      <c r="AP76" s="1074" t="s">
        <v>608</v>
      </c>
      <c r="AQ76" s="1072"/>
      <c r="AR76" s="1072"/>
      <c r="AS76" s="1072"/>
      <c r="AT76" s="1073"/>
      <c r="AU76" s="1074" t="s">
        <v>608</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605</v>
      </c>
      <c r="C77" s="1068"/>
      <c r="D77" s="1068"/>
      <c r="E77" s="1068"/>
      <c r="F77" s="1068"/>
      <c r="G77" s="1068"/>
      <c r="H77" s="1068"/>
      <c r="I77" s="1068"/>
      <c r="J77" s="1068"/>
      <c r="K77" s="1068"/>
      <c r="L77" s="1068"/>
      <c r="M77" s="1068"/>
      <c r="N77" s="1068"/>
      <c r="O77" s="1068"/>
      <c r="P77" s="1069"/>
      <c r="Q77" s="1071">
        <v>33</v>
      </c>
      <c r="R77" s="1072"/>
      <c r="S77" s="1072"/>
      <c r="T77" s="1072"/>
      <c r="U77" s="1073"/>
      <c r="V77" s="1074">
        <v>25</v>
      </c>
      <c r="W77" s="1072"/>
      <c r="X77" s="1072"/>
      <c r="Y77" s="1072"/>
      <c r="Z77" s="1073"/>
      <c r="AA77" s="1074">
        <v>7</v>
      </c>
      <c r="AB77" s="1072"/>
      <c r="AC77" s="1072"/>
      <c r="AD77" s="1072"/>
      <c r="AE77" s="1073"/>
      <c r="AF77" s="1074">
        <v>7</v>
      </c>
      <c r="AG77" s="1072"/>
      <c r="AH77" s="1072"/>
      <c r="AI77" s="1072"/>
      <c r="AJ77" s="1073"/>
      <c r="AK77" s="1074" t="s">
        <v>608</v>
      </c>
      <c r="AL77" s="1072"/>
      <c r="AM77" s="1072"/>
      <c r="AN77" s="1072"/>
      <c r="AO77" s="1073"/>
      <c r="AP77" s="1074" t="s">
        <v>608</v>
      </c>
      <c r="AQ77" s="1072"/>
      <c r="AR77" s="1072"/>
      <c r="AS77" s="1072"/>
      <c r="AT77" s="1073"/>
      <c r="AU77" s="1074" t="s">
        <v>608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606</v>
      </c>
      <c r="C78" s="1068"/>
      <c r="D78" s="1068"/>
      <c r="E78" s="1068"/>
      <c r="F78" s="1068"/>
      <c r="G78" s="1068"/>
      <c r="H78" s="1068"/>
      <c r="I78" s="1068"/>
      <c r="J78" s="1068"/>
      <c r="K78" s="1068"/>
      <c r="L78" s="1068"/>
      <c r="M78" s="1068"/>
      <c r="N78" s="1068"/>
      <c r="O78" s="1068"/>
      <c r="P78" s="1069"/>
      <c r="Q78" s="1070">
        <v>193</v>
      </c>
      <c r="R78" s="1064"/>
      <c r="S78" s="1064"/>
      <c r="T78" s="1064"/>
      <c r="U78" s="1064"/>
      <c r="V78" s="1064">
        <v>189</v>
      </c>
      <c r="W78" s="1064"/>
      <c r="X78" s="1064"/>
      <c r="Y78" s="1064"/>
      <c r="Z78" s="1064"/>
      <c r="AA78" s="1064">
        <v>4</v>
      </c>
      <c r="AB78" s="1064"/>
      <c r="AC78" s="1064"/>
      <c r="AD78" s="1064"/>
      <c r="AE78" s="1064"/>
      <c r="AF78" s="1064">
        <v>4</v>
      </c>
      <c r="AG78" s="1064"/>
      <c r="AH78" s="1064"/>
      <c r="AI78" s="1064"/>
      <c r="AJ78" s="1064"/>
      <c r="AK78" s="1064" t="s">
        <v>608</v>
      </c>
      <c r="AL78" s="1064"/>
      <c r="AM78" s="1064"/>
      <c r="AN78" s="1064"/>
      <c r="AO78" s="1064"/>
      <c r="AP78" s="1064" t="s">
        <v>608</v>
      </c>
      <c r="AQ78" s="1064"/>
      <c r="AR78" s="1064"/>
      <c r="AS78" s="1064"/>
      <c r="AT78" s="1064"/>
      <c r="AU78" s="1064" t="s">
        <v>608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607</v>
      </c>
      <c r="C79" s="1068"/>
      <c r="D79" s="1068"/>
      <c r="E79" s="1068"/>
      <c r="F79" s="1068"/>
      <c r="G79" s="1068"/>
      <c r="H79" s="1068"/>
      <c r="I79" s="1068"/>
      <c r="J79" s="1068"/>
      <c r="K79" s="1068"/>
      <c r="L79" s="1068"/>
      <c r="M79" s="1068"/>
      <c r="N79" s="1068"/>
      <c r="O79" s="1068"/>
      <c r="P79" s="1069"/>
      <c r="Q79" s="1070">
        <v>232346</v>
      </c>
      <c r="R79" s="1064"/>
      <c r="S79" s="1064"/>
      <c r="T79" s="1064"/>
      <c r="U79" s="1064"/>
      <c r="V79" s="1064">
        <v>223330</v>
      </c>
      <c r="W79" s="1064"/>
      <c r="X79" s="1064"/>
      <c r="Y79" s="1064"/>
      <c r="Z79" s="1064"/>
      <c r="AA79" s="1064">
        <v>9016</v>
      </c>
      <c r="AB79" s="1064"/>
      <c r="AC79" s="1064"/>
      <c r="AD79" s="1064"/>
      <c r="AE79" s="1064"/>
      <c r="AF79" s="1064">
        <v>9016</v>
      </c>
      <c r="AG79" s="1064"/>
      <c r="AH79" s="1064"/>
      <c r="AI79" s="1064"/>
      <c r="AJ79" s="1064"/>
      <c r="AK79" s="1064">
        <v>1138</v>
      </c>
      <c r="AL79" s="1064"/>
      <c r="AM79" s="1064"/>
      <c r="AN79" s="1064"/>
      <c r="AO79" s="1064"/>
      <c r="AP79" s="1064" t="s">
        <v>608</v>
      </c>
      <c r="AQ79" s="1064"/>
      <c r="AR79" s="1064"/>
      <c r="AS79" s="1064"/>
      <c r="AT79" s="1064"/>
      <c r="AU79" s="1064" t="s">
        <v>608</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10589</v>
      </c>
      <c r="AG88" s="1052"/>
      <c r="AH88" s="1052"/>
      <c r="AI88" s="1052"/>
      <c r="AJ88" s="1052"/>
      <c r="AK88" s="1056"/>
      <c r="AL88" s="1056"/>
      <c r="AM88" s="1056"/>
      <c r="AN88" s="1056"/>
      <c r="AO88" s="1056"/>
      <c r="AP88" s="1052">
        <v>1780</v>
      </c>
      <c r="AQ88" s="1052"/>
      <c r="AR88" s="1052"/>
      <c r="AS88" s="1052"/>
      <c r="AT88" s="1052"/>
      <c r="AU88" s="1052">
        <v>38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306</v>
      </c>
      <c r="AG109" s="987"/>
      <c r="AH109" s="987"/>
      <c r="AI109" s="987"/>
      <c r="AJ109" s="988"/>
      <c r="AK109" s="989" t="s">
        <v>305</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306</v>
      </c>
      <c r="BW109" s="987"/>
      <c r="BX109" s="987"/>
      <c r="BY109" s="987"/>
      <c r="BZ109" s="988"/>
      <c r="CA109" s="989" t="s">
        <v>305</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306</v>
      </c>
      <c r="DM109" s="987"/>
      <c r="DN109" s="987"/>
      <c r="DO109" s="987"/>
      <c r="DP109" s="988"/>
      <c r="DQ109" s="989" t="s">
        <v>305</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6434321</v>
      </c>
      <c r="AB110" s="980"/>
      <c r="AC110" s="980"/>
      <c r="AD110" s="980"/>
      <c r="AE110" s="981"/>
      <c r="AF110" s="982">
        <v>6328143</v>
      </c>
      <c r="AG110" s="980"/>
      <c r="AH110" s="980"/>
      <c r="AI110" s="980"/>
      <c r="AJ110" s="981"/>
      <c r="AK110" s="982">
        <v>6289634</v>
      </c>
      <c r="AL110" s="980"/>
      <c r="AM110" s="980"/>
      <c r="AN110" s="980"/>
      <c r="AO110" s="981"/>
      <c r="AP110" s="983">
        <v>28.8</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54290807</v>
      </c>
      <c r="BR110" s="927"/>
      <c r="BS110" s="927"/>
      <c r="BT110" s="927"/>
      <c r="BU110" s="927"/>
      <c r="BV110" s="927">
        <v>55518205</v>
      </c>
      <c r="BW110" s="927"/>
      <c r="BX110" s="927"/>
      <c r="BY110" s="927"/>
      <c r="BZ110" s="927"/>
      <c r="CA110" s="927">
        <v>54768524</v>
      </c>
      <c r="CB110" s="927"/>
      <c r="CC110" s="927"/>
      <c r="CD110" s="927"/>
      <c r="CE110" s="927"/>
      <c r="CF110" s="951">
        <v>250.5</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1240051</v>
      </c>
      <c r="DH110" s="927"/>
      <c r="DI110" s="927"/>
      <c r="DJ110" s="927"/>
      <c r="DK110" s="927"/>
      <c r="DL110" s="927">
        <v>1209600</v>
      </c>
      <c r="DM110" s="927"/>
      <c r="DN110" s="927"/>
      <c r="DO110" s="927"/>
      <c r="DP110" s="927"/>
      <c r="DQ110" s="927" t="s">
        <v>436</v>
      </c>
      <c r="DR110" s="927"/>
      <c r="DS110" s="927"/>
      <c r="DT110" s="927"/>
      <c r="DU110" s="927"/>
      <c r="DV110" s="928" t="s">
        <v>436</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436</v>
      </c>
      <c r="AB111" s="1008"/>
      <c r="AC111" s="1008"/>
      <c r="AD111" s="1008"/>
      <c r="AE111" s="1009"/>
      <c r="AF111" s="1010" t="s">
        <v>436</v>
      </c>
      <c r="AG111" s="1008"/>
      <c r="AH111" s="1008"/>
      <c r="AI111" s="1008"/>
      <c r="AJ111" s="1009"/>
      <c r="AK111" s="1010" t="s">
        <v>436</v>
      </c>
      <c r="AL111" s="1008"/>
      <c r="AM111" s="1008"/>
      <c r="AN111" s="1008"/>
      <c r="AO111" s="1009"/>
      <c r="AP111" s="1011" t="s">
        <v>436</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3821129</v>
      </c>
      <c r="BR111" s="899"/>
      <c r="BS111" s="899"/>
      <c r="BT111" s="899"/>
      <c r="BU111" s="899"/>
      <c r="BV111" s="899">
        <v>3715543</v>
      </c>
      <c r="BW111" s="899"/>
      <c r="BX111" s="899"/>
      <c r="BY111" s="899"/>
      <c r="BZ111" s="899"/>
      <c r="CA111" s="899">
        <v>2594101</v>
      </c>
      <c r="CB111" s="899"/>
      <c r="CC111" s="899"/>
      <c r="CD111" s="899"/>
      <c r="CE111" s="899"/>
      <c r="CF111" s="960">
        <v>11.9</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77585</v>
      </c>
      <c r="DH111" s="899"/>
      <c r="DI111" s="899"/>
      <c r="DJ111" s="899"/>
      <c r="DK111" s="899"/>
      <c r="DL111" s="899">
        <v>58189</v>
      </c>
      <c r="DM111" s="899"/>
      <c r="DN111" s="899"/>
      <c r="DO111" s="899"/>
      <c r="DP111" s="899"/>
      <c r="DQ111" s="899" t="s">
        <v>130</v>
      </c>
      <c r="DR111" s="899"/>
      <c r="DS111" s="899"/>
      <c r="DT111" s="899"/>
      <c r="DU111" s="899"/>
      <c r="DV111" s="876" t="s">
        <v>436</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436</v>
      </c>
      <c r="AB112" s="862"/>
      <c r="AC112" s="862"/>
      <c r="AD112" s="862"/>
      <c r="AE112" s="863"/>
      <c r="AF112" s="864" t="s">
        <v>436</v>
      </c>
      <c r="AG112" s="862"/>
      <c r="AH112" s="862"/>
      <c r="AI112" s="862"/>
      <c r="AJ112" s="863"/>
      <c r="AK112" s="864" t="s">
        <v>130</v>
      </c>
      <c r="AL112" s="862"/>
      <c r="AM112" s="862"/>
      <c r="AN112" s="862"/>
      <c r="AO112" s="863"/>
      <c r="AP112" s="909" t="s">
        <v>436</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18079228</v>
      </c>
      <c r="BR112" s="899"/>
      <c r="BS112" s="899"/>
      <c r="BT112" s="899"/>
      <c r="BU112" s="899"/>
      <c r="BV112" s="899">
        <v>17456753</v>
      </c>
      <c r="BW112" s="899"/>
      <c r="BX112" s="899"/>
      <c r="BY112" s="899"/>
      <c r="BZ112" s="899"/>
      <c r="CA112" s="899">
        <v>17051685</v>
      </c>
      <c r="CB112" s="899"/>
      <c r="CC112" s="899"/>
      <c r="CD112" s="899"/>
      <c r="CE112" s="899"/>
      <c r="CF112" s="960">
        <v>78</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436</v>
      </c>
      <c r="DH112" s="899"/>
      <c r="DI112" s="899"/>
      <c r="DJ112" s="899"/>
      <c r="DK112" s="899"/>
      <c r="DL112" s="899" t="s">
        <v>393</v>
      </c>
      <c r="DM112" s="899"/>
      <c r="DN112" s="899"/>
      <c r="DO112" s="899"/>
      <c r="DP112" s="899"/>
      <c r="DQ112" s="899" t="s">
        <v>436</v>
      </c>
      <c r="DR112" s="899"/>
      <c r="DS112" s="899"/>
      <c r="DT112" s="899"/>
      <c r="DU112" s="899"/>
      <c r="DV112" s="876" t="s">
        <v>436</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1513059</v>
      </c>
      <c r="AB113" s="1008"/>
      <c r="AC113" s="1008"/>
      <c r="AD113" s="1008"/>
      <c r="AE113" s="1009"/>
      <c r="AF113" s="1010">
        <v>1502558</v>
      </c>
      <c r="AG113" s="1008"/>
      <c r="AH113" s="1008"/>
      <c r="AI113" s="1008"/>
      <c r="AJ113" s="1009"/>
      <c r="AK113" s="1010">
        <v>1425007</v>
      </c>
      <c r="AL113" s="1008"/>
      <c r="AM113" s="1008"/>
      <c r="AN113" s="1008"/>
      <c r="AO113" s="1009"/>
      <c r="AP113" s="1011">
        <v>6.5</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54975</v>
      </c>
      <c r="BR113" s="899"/>
      <c r="BS113" s="899"/>
      <c r="BT113" s="899"/>
      <c r="BU113" s="899"/>
      <c r="BV113" s="899">
        <v>46552</v>
      </c>
      <c r="BW113" s="899"/>
      <c r="BX113" s="899"/>
      <c r="BY113" s="899"/>
      <c r="BZ113" s="899"/>
      <c r="CA113" s="899">
        <v>38103</v>
      </c>
      <c r="CB113" s="899"/>
      <c r="CC113" s="899"/>
      <c r="CD113" s="899"/>
      <c r="CE113" s="899"/>
      <c r="CF113" s="960">
        <v>0.2</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2094038</v>
      </c>
      <c r="DH113" s="862"/>
      <c r="DI113" s="862"/>
      <c r="DJ113" s="862"/>
      <c r="DK113" s="863"/>
      <c r="DL113" s="864">
        <v>2013498</v>
      </c>
      <c r="DM113" s="862"/>
      <c r="DN113" s="862"/>
      <c r="DO113" s="862"/>
      <c r="DP113" s="863"/>
      <c r="DQ113" s="864">
        <v>2177954</v>
      </c>
      <c r="DR113" s="862"/>
      <c r="DS113" s="862"/>
      <c r="DT113" s="862"/>
      <c r="DU113" s="863"/>
      <c r="DV113" s="909">
        <v>10</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200</v>
      </c>
      <c r="AB114" s="862"/>
      <c r="AC114" s="862"/>
      <c r="AD114" s="862"/>
      <c r="AE114" s="863"/>
      <c r="AF114" s="864">
        <v>5971</v>
      </c>
      <c r="AG114" s="862"/>
      <c r="AH114" s="862"/>
      <c r="AI114" s="862"/>
      <c r="AJ114" s="863"/>
      <c r="AK114" s="864">
        <v>5971</v>
      </c>
      <c r="AL114" s="862"/>
      <c r="AM114" s="862"/>
      <c r="AN114" s="862"/>
      <c r="AO114" s="863"/>
      <c r="AP114" s="909">
        <v>0</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7815385</v>
      </c>
      <c r="BR114" s="899"/>
      <c r="BS114" s="899"/>
      <c r="BT114" s="899"/>
      <c r="BU114" s="899"/>
      <c r="BV114" s="899">
        <v>7955309</v>
      </c>
      <c r="BW114" s="899"/>
      <c r="BX114" s="899"/>
      <c r="BY114" s="899"/>
      <c r="BZ114" s="899"/>
      <c r="CA114" s="899">
        <v>7867477</v>
      </c>
      <c r="CB114" s="899"/>
      <c r="CC114" s="899"/>
      <c r="CD114" s="899"/>
      <c r="CE114" s="899"/>
      <c r="CF114" s="960">
        <v>36</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436</v>
      </c>
      <c r="DM114" s="862"/>
      <c r="DN114" s="862"/>
      <c r="DO114" s="862"/>
      <c r="DP114" s="863"/>
      <c r="DQ114" s="864" t="s">
        <v>436</v>
      </c>
      <c r="DR114" s="862"/>
      <c r="DS114" s="862"/>
      <c r="DT114" s="862"/>
      <c r="DU114" s="863"/>
      <c r="DV114" s="909" t="s">
        <v>436</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39967</v>
      </c>
      <c r="AB115" s="1008"/>
      <c r="AC115" s="1008"/>
      <c r="AD115" s="1008"/>
      <c r="AE115" s="1009"/>
      <c r="AF115" s="1010">
        <v>19397</v>
      </c>
      <c r="AG115" s="1008"/>
      <c r="AH115" s="1008"/>
      <c r="AI115" s="1008"/>
      <c r="AJ115" s="1009"/>
      <c r="AK115" s="1010">
        <v>56044</v>
      </c>
      <c r="AL115" s="1008"/>
      <c r="AM115" s="1008"/>
      <c r="AN115" s="1008"/>
      <c r="AO115" s="1009"/>
      <c r="AP115" s="1011">
        <v>0.3</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436</v>
      </c>
      <c r="BR115" s="899"/>
      <c r="BS115" s="899"/>
      <c r="BT115" s="899"/>
      <c r="BU115" s="899"/>
      <c r="BV115" s="899" t="s">
        <v>436</v>
      </c>
      <c r="BW115" s="899"/>
      <c r="BX115" s="899"/>
      <c r="BY115" s="899"/>
      <c r="BZ115" s="899"/>
      <c r="CA115" s="899" t="s">
        <v>436</v>
      </c>
      <c r="CB115" s="899"/>
      <c r="CC115" s="899"/>
      <c r="CD115" s="899"/>
      <c r="CE115" s="899"/>
      <c r="CF115" s="960" t="s">
        <v>436</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436</v>
      </c>
      <c r="DH115" s="862"/>
      <c r="DI115" s="862"/>
      <c r="DJ115" s="862"/>
      <c r="DK115" s="863"/>
      <c r="DL115" s="864" t="s">
        <v>436</v>
      </c>
      <c r="DM115" s="862"/>
      <c r="DN115" s="862"/>
      <c r="DO115" s="862"/>
      <c r="DP115" s="863"/>
      <c r="DQ115" s="864" t="s">
        <v>436</v>
      </c>
      <c r="DR115" s="862"/>
      <c r="DS115" s="862"/>
      <c r="DT115" s="862"/>
      <c r="DU115" s="863"/>
      <c r="DV115" s="909" t="s">
        <v>436</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436</v>
      </c>
      <c r="AG116" s="862"/>
      <c r="AH116" s="862"/>
      <c r="AI116" s="862"/>
      <c r="AJ116" s="863"/>
      <c r="AK116" s="864" t="s">
        <v>436</v>
      </c>
      <c r="AL116" s="862"/>
      <c r="AM116" s="862"/>
      <c r="AN116" s="862"/>
      <c r="AO116" s="863"/>
      <c r="AP116" s="909" t="s">
        <v>436</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455</v>
      </c>
      <c r="BR116" s="899"/>
      <c r="BS116" s="899"/>
      <c r="BT116" s="899"/>
      <c r="BU116" s="899"/>
      <c r="BV116" s="899" t="s">
        <v>436</v>
      </c>
      <c r="BW116" s="899"/>
      <c r="BX116" s="899"/>
      <c r="BY116" s="899"/>
      <c r="BZ116" s="899"/>
      <c r="CA116" s="899" t="s">
        <v>436</v>
      </c>
      <c r="CB116" s="899"/>
      <c r="CC116" s="899"/>
      <c r="CD116" s="899"/>
      <c r="CE116" s="899"/>
      <c r="CF116" s="960" t="s">
        <v>436</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409455</v>
      </c>
      <c r="DH116" s="862"/>
      <c r="DI116" s="862"/>
      <c r="DJ116" s="862"/>
      <c r="DK116" s="863"/>
      <c r="DL116" s="864">
        <v>434256</v>
      </c>
      <c r="DM116" s="862"/>
      <c r="DN116" s="862"/>
      <c r="DO116" s="862"/>
      <c r="DP116" s="863"/>
      <c r="DQ116" s="864">
        <v>416147</v>
      </c>
      <c r="DR116" s="862"/>
      <c r="DS116" s="862"/>
      <c r="DT116" s="862"/>
      <c r="DU116" s="863"/>
      <c r="DV116" s="909">
        <v>1.9</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7987547</v>
      </c>
      <c r="AB117" s="994"/>
      <c r="AC117" s="994"/>
      <c r="AD117" s="994"/>
      <c r="AE117" s="995"/>
      <c r="AF117" s="996">
        <v>7856069</v>
      </c>
      <c r="AG117" s="994"/>
      <c r="AH117" s="994"/>
      <c r="AI117" s="994"/>
      <c r="AJ117" s="995"/>
      <c r="AK117" s="996">
        <v>7776656</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436</v>
      </c>
      <c r="BR117" s="899"/>
      <c r="BS117" s="899"/>
      <c r="BT117" s="899"/>
      <c r="BU117" s="899"/>
      <c r="BV117" s="899" t="s">
        <v>455</v>
      </c>
      <c r="BW117" s="899"/>
      <c r="BX117" s="899"/>
      <c r="BY117" s="899"/>
      <c r="BZ117" s="899"/>
      <c r="CA117" s="899" t="s">
        <v>130</v>
      </c>
      <c r="CB117" s="899"/>
      <c r="CC117" s="899"/>
      <c r="CD117" s="899"/>
      <c r="CE117" s="899"/>
      <c r="CF117" s="960" t="s">
        <v>130</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455</v>
      </c>
      <c r="DH117" s="862"/>
      <c r="DI117" s="862"/>
      <c r="DJ117" s="862"/>
      <c r="DK117" s="863"/>
      <c r="DL117" s="864" t="s">
        <v>455</v>
      </c>
      <c r="DM117" s="862"/>
      <c r="DN117" s="862"/>
      <c r="DO117" s="862"/>
      <c r="DP117" s="863"/>
      <c r="DQ117" s="864" t="s">
        <v>436</v>
      </c>
      <c r="DR117" s="862"/>
      <c r="DS117" s="862"/>
      <c r="DT117" s="862"/>
      <c r="DU117" s="863"/>
      <c r="DV117" s="909" t="s">
        <v>130</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306</v>
      </c>
      <c r="AG118" s="987"/>
      <c r="AH118" s="987"/>
      <c r="AI118" s="987"/>
      <c r="AJ118" s="988"/>
      <c r="AK118" s="989" t="s">
        <v>305</v>
      </c>
      <c r="AL118" s="987"/>
      <c r="AM118" s="987"/>
      <c r="AN118" s="987"/>
      <c r="AO118" s="988"/>
      <c r="AP118" s="990" t="s">
        <v>430</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130</v>
      </c>
      <c r="BW118" s="930"/>
      <c r="BX118" s="930"/>
      <c r="BY118" s="930"/>
      <c r="BZ118" s="930"/>
      <c r="CA118" s="930" t="s">
        <v>130</v>
      </c>
      <c r="CB118" s="930"/>
      <c r="CC118" s="930"/>
      <c r="CD118" s="930"/>
      <c r="CE118" s="930"/>
      <c r="CF118" s="960" t="s">
        <v>130</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393</v>
      </c>
      <c r="DH118" s="862"/>
      <c r="DI118" s="862"/>
      <c r="DJ118" s="862"/>
      <c r="DK118" s="863"/>
      <c r="DL118" s="864" t="s">
        <v>393</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393</v>
      </c>
      <c r="AB119" s="980"/>
      <c r="AC119" s="980"/>
      <c r="AD119" s="980"/>
      <c r="AE119" s="981"/>
      <c r="AF119" s="982" t="s">
        <v>130</v>
      </c>
      <c r="AG119" s="980"/>
      <c r="AH119" s="980"/>
      <c r="AI119" s="980"/>
      <c r="AJ119" s="981"/>
      <c r="AK119" s="982" t="s">
        <v>130</v>
      </c>
      <c r="AL119" s="980"/>
      <c r="AM119" s="980"/>
      <c r="AN119" s="980"/>
      <c r="AO119" s="981"/>
      <c r="AP119" s="983" t="s">
        <v>130</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462</v>
      </c>
      <c r="BP119" s="963"/>
      <c r="BQ119" s="967">
        <v>84061524</v>
      </c>
      <c r="BR119" s="930"/>
      <c r="BS119" s="930"/>
      <c r="BT119" s="930"/>
      <c r="BU119" s="930"/>
      <c r="BV119" s="930">
        <v>84692362</v>
      </c>
      <c r="BW119" s="930"/>
      <c r="BX119" s="930"/>
      <c r="BY119" s="930"/>
      <c r="BZ119" s="930"/>
      <c r="CA119" s="930">
        <v>82319890</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455</v>
      </c>
      <c r="DH119" s="845"/>
      <c r="DI119" s="845"/>
      <c r="DJ119" s="845"/>
      <c r="DK119" s="846"/>
      <c r="DL119" s="847" t="s">
        <v>455</v>
      </c>
      <c r="DM119" s="845"/>
      <c r="DN119" s="845"/>
      <c r="DO119" s="845"/>
      <c r="DP119" s="846"/>
      <c r="DQ119" s="847" t="s">
        <v>393</v>
      </c>
      <c r="DR119" s="845"/>
      <c r="DS119" s="845"/>
      <c r="DT119" s="845"/>
      <c r="DU119" s="846"/>
      <c r="DV119" s="933" t="s">
        <v>455</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455</v>
      </c>
      <c r="AB120" s="862"/>
      <c r="AC120" s="862"/>
      <c r="AD120" s="862"/>
      <c r="AE120" s="863"/>
      <c r="AF120" s="864" t="s">
        <v>130</v>
      </c>
      <c r="AG120" s="862"/>
      <c r="AH120" s="862"/>
      <c r="AI120" s="862"/>
      <c r="AJ120" s="863"/>
      <c r="AK120" s="864" t="s">
        <v>455</v>
      </c>
      <c r="AL120" s="862"/>
      <c r="AM120" s="862"/>
      <c r="AN120" s="862"/>
      <c r="AO120" s="863"/>
      <c r="AP120" s="909" t="s">
        <v>455</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13306986</v>
      </c>
      <c r="BR120" s="927"/>
      <c r="BS120" s="927"/>
      <c r="BT120" s="927"/>
      <c r="BU120" s="927"/>
      <c r="BV120" s="927">
        <v>13182080</v>
      </c>
      <c r="BW120" s="927"/>
      <c r="BX120" s="927"/>
      <c r="BY120" s="927"/>
      <c r="BZ120" s="927"/>
      <c r="CA120" s="927">
        <v>12748887</v>
      </c>
      <c r="CB120" s="927"/>
      <c r="CC120" s="927"/>
      <c r="CD120" s="927"/>
      <c r="CE120" s="927"/>
      <c r="CF120" s="951">
        <v>58.3</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14263828</v>
      </c>
      <c r="DH120" s="927"/>
      <c r="DI120" s="927"/>
      <c r="DJ120" s="927"/>
      <c r="DK120" s="927"/>
      <c r="DL120" s="927">
        <v>13685426</v>
      </c>
      <c r="DM120" s="927"/>
      <c r="DN120" s="927"/>
      <c r="DO120" s="927"/>
      <c r="DP120" s="927"/>
      <c r="DQ120" s="927">
        <v>12988980</v>
      </c>
      <c r="DR120" s="927"/>
      <c r="DS120" s="927"/>
      <c r="DT120" s="927"/>
      <c r="DU120" s="927"/>
      <c r="DV120" s="928">
        <v>59.4</v>
      </c>
      <c r="DW120" s="928"/>
      <c r="DX120" s="928"/>
      <c r="DY120" s="928"/>
      <c r="DZ120" s="929"/>
    </row>
    <row r="121" spans="1:130" s="247" customFormat="1" ht="26.25" customHeight="1" x14ac:dyDescent="0.15">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455</v>
      </c>
      <c r="AB121" s="862"/>
      <c r="AC121" s="862"/>
      <c r="AD121" s="862"/>
      <c r="AE121" s="863"/>
      <c r="AF121" s="864" t="s">
        <v>455</v>
      </c>
      <c r="AG121" s="862"/>
      <c r="AH121" s="862"/>
      <c r="AI121" s="862"/>
      <c r="AJ121" s="863"/>
      <c r="AK121" s="864" t="s">
        <v>455</v>
      </c>
      <c r="AL121" s="862"/>
      <c r="AM121" s="862"/>
      <c r="AN121" s="862"/>
      <c r="AO121" s="863"/>
      <c r="AP121" s="909" t="s">
        <v>455</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818713</v>
      </c>
      <c r="BR121" s="899"/>
      <c r="BS121" s="899"/>
      <c r="BT121" s="899"/>
      <c r="BU121" s="899"/>
      <c r="BV121" s="899">
        <v>813744</v>
      </c>
      <c r="BW121" s="899"/>
      <c r="BX121" s="899"/>
      <c r="BY121" s="899"/>
      <c r="BZ121" s="899"/>
      <c r="CA121" s="899">
        <v>720419</v>
      </c>
      <c r="CB121" s="899"/>
      <c r="CC121" s="899"/>
      <c r="CD121" s="899"/>
      <c r="CE121" s="899"/>
      <c r="CF121" s="960">
        <v>3.3</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v>3031128</v>
      </c>
      <c r="DH121" s="899"/>
      <c r="DI121" s="899"/>
      <c r="DJ121" s="899"/>
      <c r="DK121" s="899"/>
      <c r="DL121" s="899">
        <v>2920996</v>
      </c>
      <c r="DM121" s="899"/>
      <c r="DN121" s="899"/>
      <c r="DO121" s="899"/>
      <c r="DP121" s="899"/>
      <c r="DQ121" s="899">
        <v>2983182</v>
      </c>
      <c r="DR121" s="899"/>
      <c r="DS121" s="899"/>
      <c r="DT121" s="899"/>
      <c r="DU121" s="899"/>
      <c r="DV121" s="876">
        <v>13.6</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455</v>
      </c>
      <c r="AB122" s="862"/>
      <c r="AC122" s="862"/>
      <c r="AD122" s="862"/>
      <c r="AE122" s="863"/>
      <c r="AF122" s="864" t="s">
        <v>130</v>
      </c>
      <c r="AG122" s="862"/>
      <c r="AH122" s="862"/>
      <c r="AI122" s="862"/>
      <c r="AJ122" s="863"/>
      <c r="AK122" s="864" t="s">
        <v>455</v>
      </c>
      <c r="AL122" s="862"/>
      <c r="AM122" s="862"/>
      <c r="AN122" s="862"/>
      <c r="AO122" s="863"/>
      <c r="AP122" s="909" t="s">
        <v>455</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52048999</v>
      </c>
      <c r="BR122" s="930"/>
      <c r="BS122" s="930"/>
      <c r="BT122" s="930"/>
      <c r="BU122" s="930"/>
      <c r="BV122" s="930">
        <v>52688525</v>
      </c>
      <c r="BW122" s="930"/>
      <c r="BX122" s="930"/>
      <c r="BY122" s="930"/>
      <c r="BZ122" s="930"/>
      <c r="CA122" s="930">
        <v>51970206</v>
      </c>
      <c r="CB122" s="930"/>
      <c r="CC122" s="930"/>
      <c r="CD122" s="930"/>
      <c r="CE122" s="930"/>
      <c r="CF122" s="931">
        <v>237.7</v>
      </c>
      <c r="CG122" s="932"/>
      <c r="CH122" s="932"/>
      <c r="CI122" s="932"/>
      <c r="CJ122" s="932"/>
      <c r="CK122" s="954"/>
      <c r="CL122" s="940"/>
      <c r="CM122" s="940"/>
      <c r="CN122" s="940"/>
      <c r="CO122" s="941"/>
      <c r="CP122" s="920" t="s">
        <v>471</v>
      </c>
      <c r="CQ122" s="921"/>
      <c r="CR122" s="921"/>
      <c r="CS122" s="921"/>
      <c r="CT122" s="921"/>
      <c r="CU122" s="921"/>
      <c r="CV122" s="921"/>
      <c r="CW122" s="921"/>
      <c r="CX122" s="921"/>
      <c r="CY122" s="921"/>
      <c r="CZ122" s="921"/>
      <c r="DA122" s="921"/>
      <c r="DB122" s="921"/>
      <c r="DC122" s="921"/>
      <c r="DD122" s="921"/>
      <c r="DE122" s="921"/>
      <c r="DF122" s="922"/>
      <c r="DG122" s="898">
        <v>784202</v>
      </c>
      <c r="DH122" s="899"/>
      <c r="DI122" s="899"/>
      <c r="DJ122" s="899"/>
      <c r="DK122" s="899"/>
      <c r="DL122" s="899">
        <v>850267</v>
      </c>
      <c r="DM122" s="899"/>
      <c r="DN122" s="899"/>
      <c r="DO122" s="899"/>
      <c r="DP122" s="899"/>
      <c r="DQ122" s="899">
        <v>1079468</v>
      </c>
      <c r="DR122" s="899"/>
      <c r="DS122" s="899"/>
      <c r="DT122" s="899"/>
      <c r="DU122" s="899"/>
      <c r="DV122" s="876">
        <v>4.9000000000000004</v>
      </c>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455</v>
      </c>
      <c r="AB123" s="862"/>
      <c r="AC123" s="862"/>
      <c r="AD123" s="862"/>
      <c r="AE123" s="863"/>
      <c r="AF123" s="864" t="s">
        <v>393</v>
      </c>
      <c r="AG123" s="862"/>
      <c r="AH123" s="862"/>
      <c r="AI123" s="862"/>
      <c r="AJ123" s="863"/>
      <c r="AK123" s="864" t="s">
        <v>393</v>
      </c>
      <c r="AL123" s="862"/>
      <c r="AM123" s="862"/>
      <c r="AN123" s="862"/>
      <c r="AO123" s="863"/>
      <c r="AP123" s="909" t="s">
        <v>393</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472</v>
      </c>
      <c r="BP123" s="963"/>
      <c r="BQ123" s="917">
        <v>66174698</v>
      </c>
      <c r="BR123" s="918"/>
      <c r="BS123" s="918"/>
      <c r="BT123" s="918"/>
      <c r="BU123" s="918"/>
      <c r="BV123" s="918">
        <v>66684349</v>
      </c>
      <c r="BW123" s="918"/>
      <c r="BX123" s="918"/>
      <c r="BY123" s="918"/>
      <c r="BZ123" s="918"/>
      <c r="CA123" s="918">
        <v>65439512</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v>70</v>
      </c>
      <c r="DH123" s="862"/>
      <c r="DI123" s="862"/>
      <c r="DJ123" s="862"/>
      <c r="DK123" s="863"/>
      <c r="DL123" s="864">
        <v>64</v>
      </c>
      <c r="DM123" s="862"/>
      <c r="DN123" s="862"/>
      <c r="DO123" s="862"/>
      <c r="DP123" s="863"/>
      <c r="DQ123" s="864">
        <v>55</v>
      </c>
      <c r="DR123" s="862"/>
      <c r="DS123" s="862"/>
      <c r="DT123" s="862"/>
      <c r="DU123" s="863"/>
      <c r="DV123" s="909">
        <v>0</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393</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79.8</v>
      </c>
      <c r="BR124" s="916"/>
      <c r="BS124" s="916"/>
      <c r="BT124" s="916"/>
      <c r="BU124" s="916"/>
      <c r="BV124" s="916">
        <v>81.3</v>
      </c>
      <c r="BW124" s="916"/>
      <c r="BX124" s="916"/>
      <c r="BY124" s="916"/>
      <c r="BZ124" s="916"/>
      <c r="CA124" s="916">
        <v>77.2</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130</v>
      </c>
      <c r="DR124" s="845"/>
      <c r="DS124" s="845"/>
      <c r="DT124" s="845"/>
      <c r="DU124" s="846"/>
      <c r="DV124" s="933" t="s">
        <v>130</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130</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39967</v>
      </c>
      <c r="AB126" s="862"/>
      <c r="AC126" s="862"/>
      <c r="AD126" s="862"/>
      <c r="AE126" s="863"/>
      <c r="AF126" s="864">
        <v>19397</v>
      </c>
      <c r="AG126" s="862"/>
      <c r="AH126" s="862"/>
      <c r="AI126" s="862"/>
      <c r="AJ126" s="863"/>
      <c r="AK126" s="864">
        <v>56044</v>
      </c>
      <c r="AL126" s="862"/>
      <c r="AM126" s="862"/>
      <c r="AN126" s="862"/>
      <c r="AO126" s="863"/>
      <c r="AP126" s="909">
        <v>0.3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130</v>
      </c>
      <c r="DM126" s="899"/>
      <c r="DN126" s="899"/>
      <c r="DO126" s="899"/>
      <c r="DP126" s="899"/>
      <c r="DQ126" s="899" t="s">
        <v>130</v>
      </c>
      <c r="DR126" s="899"/>
      <c r="DS126" s="899"/>
      <c r="DT126" s="899"/>
      <c r="DU126" s="899"/>
      <c r="DV126" s="876" t="s">
        <v>130</v>
      </c>
      <c r="DW126" s="876"/>
      <c r="DX126" s="876"/>
      <c r="DY126" s="876"/>
      <c r="DZ126" s="877"/>
    </row>
    <row r="127" spans="1:130" s="247" customFormat="1" ht="26.25" customHeight="1" x14ac:dyDescent="0.15">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130</v>
      </c>
      <c r="AB127" s="862"/>
      <c r="AC127" s="862"/>
      <c r="AD127" s="862"/>
      <c r="AE127" s="863"/>
      <c r="AF127" s="864" t="s">
        <v>130</v>
      </c>
      <c r="AG127" s="862"/>
      <c r="AH127" s="862"/>
      <c r="AI127" s="862"/>
      <c r="AJ127" s="863"/>
      <c r="AK127" s="864" t="s">
        <v>393</v>
      </c>
      <c r="AL127" s="862"/>
      <c r="AM127" s="862"/>
      <c r="AN127" s="862"/>
      <c r="AO127" s="863"/>
      <c r="AP127" s="909" t="s">
        <v>130</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x14ac:dyDescent="0.2">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23114</v>
      </c>
      <c r="AB128" s="883"/>
      <c r="AC128" s="883"/>
      <c r="AD128" s="883"/>
      <c r="AE128" s="884"/>
      <c r="AF128" s="885">
        <v>26753</v>
      </c>
      <c r="AG128" s="883"/>
      <c r="AH128" s="883"/>
      <c r="AI128" s="883"/>
      <c r="AJ128" s="884"/>
      <c r="AK128" s="885">
        <v>61486</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393</v>
      </c>
      <c r="BG128" s="869"/>
      <c r="BH128" s="869"/>
      <c r="BI128" s="869"/>
      <c r="BJ128" s="869"/>
      <c r="BK128" s="869"/>
      <c r="BL128" s="892"/>
      <c r="BM128" s="868">
        <v>11.95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130</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27750958</v>
      </c>
      <c r="AB129" s="862"/>
      <c r="AC129" s="862"/>
      <c r="AD129" s="862"/>
      <c r="AE129" s="863"/>
      <c r="AF129" s="864">
        <v>27444763</v>
      </c>
      <c r="AG129" s="862"/>
      <c r="AH129" s="862"/>
      <c r="AI129" s="862"/>
      <c r="AJ129" s="863"/>
      <c r="AK129" s="864">
        <v>27132947</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130</v>
      </c>
      <c r="BG129" s="852"/>
      <c r="BH129" s="852"/>
      <c r="BI129" s="852"/>
      <c r="BJ129" s="852"/>
      <c r="BK129" s="852"/>
      <c r="BL129" s="853"/>
      <c r="BM129" s="851">
        <v>16.95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5354527</v>
      </c>
      <c r="AB130" s="862"/>
      <c r="AC130" s="862"/>
      <c r="AD130" s="862"/>
      <c r="AE130" s="863"/>
      <c r="AF130" s="864">
        <v>5297359</v>
      </c>
      <c r="AG130" s="862"/>
      <c r="AH130" s="862"/>
      <c r="AI130" s="862"/>
      <c r="AJ130" s="863"/>
      <c r="AK130" s="864">
        <v>5269864</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11.4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22396431</v>
      </c>
      <c r="AB131" s="845"/>
      <c r="AC131" s="845"/>
      <c r="AD131" s="845"/>
      <c r="AE131" s="846"/>
      <c r="AF131" s="847">
        <v>22147404</v>
      </c>
      <c r="AG131" s="845"/>
      <c r="AH131" s="845"/>
      <c r="AI131" s="845"/>
      <c r="AJ131" s="846"/>
      <c r="AK131" s="847">
        <v>21863083</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v>77.2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11.65322278</v>
      </c>
      <c r="AB132" s="825"/>
      <c r="AC132" s="825"/>
      <c r="AD132" s="825"/>
      <c r="AE132" s="826"/>
      <c r="AF132" s="827">
        <v>11.432296989999999</v>
      </c>
      <c r="AG132" s="825"/>
      <c r="AH132" s="825"/>
      <c r="AI132" s="825"/>
      <c r="AJ132" s="826"/>
      <c r="AK132" s="827">
        <v>11.18463485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12.2</v>
      </c>
      <c r="AB133" s="804"/>
      <c r="AC133" s="804"/>
      <c r="AD133" s="804"/>
      <c r="AE133" s="805"/>
      <c r="AF133" s="803">
        <v>11.9</v>
      </c>
      <c r="AG133" s="804"/>
      <c r="AH133" s="804"/>
      <c r="AI133" s="804"/>
      <c r="AJ133" s="805"/>
      <c r="AK133" s="803">
        <v>11.4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sfJ8b/z+ceN18qcBtc6t6tHEgOc21J9TMIggpoBPTSObHYu7HrpSdc/ZtldpDrAZ9sG2VoNI9T08Cqir2xgKw==" saltValue="da4rEc7yb5IqEqbgqyVP2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1" zoomScale="85" zoomScaleNormal="85" zoomScaleSheetLayoutView="85" workbookViewId="0">
      <selection activeCell="DK28" sqref="DK2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LycNCeAmnutupHMqg9ZKUy+9pJxOTHFJp5d428wpcob/hkEuhOzOsmtU3O8eV3KuNpNo8uvETMZKa3hTlLeDA==" saltValue="Hff5J/i1e/SrAEG42cDj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I46" zoomScaleNormal="100" zoomScaleSheetLayoutView="55" workbookViewId="0">
      <selection activeCell="DK28" sqref="DK28"/>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X1CuIa7ia3+JlW102Kt4gn+S6JygLMJ4q57ejNtUh5v3Lp76fVnOBoq7p+sI5qXHGTxz4tlUgl5aMDVsq0B1g==" saltValue="cxwBij8rELF+YDNgZiXW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election activeCell="CN53" sqref="CN53:CU5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8782555</v>
      </c>
      <c r="AP9" s="313">
        <v>96268</v>
      </c>
      <c r="AQ9" s="314">
        <v>63299</v>
      </c>
      <c r="AR9" s="315">
        <v>52.1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306525</v>
      </c>
      <c r="AP10" s="316">
        <v>3360</v>
      </c>
      <c r="AQ10" s="317">
        <v>6012</v>
      </c>
      <c r="AR10" s="318">
        <v>-44.1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24794</v>
      </c>
      <c r="AP11" s="316">
        <v>272</v>
      </c>
      <c r="AQ11" s="317">
        <v>6006</v>
      </c>
      <c r="AR11" s="318">
        <v>-95.5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v>468205</v>
      </c>
      <c r="AP12" s="316">
        <v>5132</v>
      </c>
      <c r="AQ12" s="317">
        <v>1513</v>
      </c>
      <c r="AR12" s="318">
        <v>239.2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511</v>
      </c>
      <c r="AP13" s="316" t="s">
        <v>511</v>
      </c>
      <c r="AQ13" s="317">
        <v>6</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81509</v>
      </c>
      <c r="AP14" s="316">
        <v>893</v>
      </c>
      <c r="AQ14" s="317">
        <v>2299</v>
      </c>
      <c r="AR14" s="318">
        <v>-61.2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v>238879</v>
      </c>
      <c r="AP15" s="316">
        <v>2618</v>
      </c>
      <c r="AQ15" s="317">
        <v>1728</v>
      </c>
      <c r="AR15" s="318">
        <v>51.5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-748721</v>
      </c>
      <c r="AP16" s="316">
        <v>-8207</v>
      </c>
      <c r="AQ16" s="317">
        <v>-4986</v>
      </c>
      <c r="AR16" s="318">
        <v>64.599999999999994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9153746</v>
      </c>
      <c r="AP17" s="316">
        <v>100337</v>
      </c>
      <c r="AQ17" s="317">
        <v>75877</v>
      </c>
      <c r="AR17" s="318">
        <v>32.200000000000003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10.19</v>
      </c>
      <c r="AP21" s="329">
        <v>7.41</v>
      </c>
      <c r="AQ21" s="330">
        <v>2.78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97.7</v>
      </c>
      <c r="AP22" s="334">
        <v>98.4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6289634</v>
      </c>
      <c r="AP32" s="343">
        <v>68943</v>
      </c>
      <c r="AQ32" s="344">
        <v>39476</v>
      </c>
      <c r="AR32" s="345">
        <v>74.599999999999994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t="s">
        <v>511</v>
      </c>
      <c r="AP34" s="343" t="s">
        <v>511</v>
      </c>
      <c r="AQ34" s="344">
        <v>57</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1425007</v>
      </c>
      <c r="AP35" s="343">
        <v>15620</v>
      </c>
      <c r="AQ35" s="344">
        <v>13586</v>
      </c>
      <c r="AR35" s="345">
        <v>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v>5971</v>
      </c>
      <c r="AP36" s="343">
        <v>65</v>
      </c>
      <c r="AQ36" s="344">
        <v>1761</v>
      </c>
      <c r="AR36" s="345">
        <v>-96.3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v>56044</v>
      </c>
      <c r="AP37" s="343">
        <v>614</v>
      </c>
      <c r="AQ37" s="344">
        <v>609</v>
      </c>
      <c r="AR37" s="345">
        <v>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t="s">
        <v>511</v>
      </c>
      <c r="AP38" s="346" t="s">
        <v>511</v>
      </c>
      <c r="AQ38" s="347">
        <v>1</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v>-61486</v>
      </c>
      <c r="AP39" s="343">
        <v>-674</v>
      </c>
      <c r="AQ39" s="344">
        <v>-5546</v>
      </c>
      <c r="AR39" s="345">
        <v>-87.8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-5269864</v>
      </c>
      <c r="AP40" s="343">
        <v>-57765</v>
      </c>
      <c r="AQ40" s="344">
        <v>-36890</v>
      </c>
      <c r="AR40" s="345">
        <v>56.6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2445306</v>
      </c>
      <c r="AP41" s="343">
        <v>26804</v>
      </c>
      <c r="AQ41" s="344">
        <v>13053</v>
      </c>
      <c r="AR41" s="345">
        <v>105.3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4035842</v>
      </c>
      <c r="AN51" s="365">
        <v>42603</v>
      </c>
      <c r="AO51" s="366">
        <v>-31.9</v>
      </c>
      <c r="AP51" s="367">
        <v>77507</v>
      </c>
      <c r="AQ51" s="368">
        <v>17.5</v>
      </c>
      <c r="AR51" s="369">
        <v>-49.4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2316497</v>
      </c>
      <c r="AN52" s="373">
        <v>24453</v>
      </c>
      <c r="AO52" s="374">
        <v>-37.5</v>
      </c>
      <c r="AP52" s="375">
        <v>42788</v>
      </c>
      <c r="AQ52" s="376">
        <v>17.3</v>
      </c>
      <c r="AR52" s="377">
        <v>-54.8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6223958</v>
      </c>
      <c r="AN53" s="365">
        <v>66288</v>
      </c>
      <c r="AO53" s="366">
        <v>55.6</v>
      </c>
      <c r="AP53" s="367">
        <v>57295</v>
      </c>
      <c r="AQ53" s="368">
        <v>-26.1</v>
      </c>
      <c r="AR53" s="369">
        <v>81.7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4779208</v>
      </c>
      <c r="AN54" s="373">
        <v>50901</v>
      </c>
      <c r="AO54" s="374">
        <v>108.2</v>
      </c>
      <c r="AP54" s="375">
        <v>32771</v>
      </c>
      <c r="AQ54" s="376">
        <v>-23.4</v>
      </c>
      <c r="AR54" s="377">
        <v>131.6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2835304</v>
      </c>
      <c r="AN55" s="365">
        <v>30532</v>
      </c>
      <c r="AO55" s="366">
        <v>-53.9</v>
      </c>
      <c r="AP55" s="367">
        <v>54110</v>
      </c>
      <c r="AQ55" s="368">
        <v>-5.6</v>
      </c>
      <c r="AR55" s="369">
        <v>-48.3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1141768</v>
      </c>
      <c r="AN56" s="373">
        <v>12295</v>
      </c>
      <c r="AO56" s="374">
        <v>-75.8</v>
      </c>
      <c r="AP56" s="375">
        <v>30620</v>
      </c>
      <c r="AQ56" s="376">
        <v>-6.6</v>
      </c>
      <c r="AR56" s="377">
        <v>-69.2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7408443</v>
      </c>
      <c r="AN57" s="365">
        <v>80354</v>
      </c>
      <c r="AO57" s="366">
        <v>163.19999999999999</v>
      </c>
      <c r="AP57" s="367">
        <v>54684</v>
      </c>
      <c r="AQ57" s="368">
        <v>1.1000000000000001</v>
      </c>
      <c r="AR57" s="369">
        <v>162.1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4629089</v>
      </c>
      <c r="AN58" s="373">
        <v>50209</v>
      </c>
      <c r="AO58" s="374">
        <v>308.39999999999998</v>
      </c>
      <c r="AP58" s="375">
        <v>32829</v>
      </c>
      <c r="AQ58" s="376">
        <v>7.2</v>
      </c>
      <c r="AR58" s="377">
        <v>301.2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6154759</v>
      </c>
      <c r="AN59" s="365">
        <v>67464</v>
      </c>
      <c r="AO59" s="366">
        <v>-16</v>
      </c>
      <c r="AP59" s="367">
        <v>62383</v>
      </c>
      <c r="AQ59" s="368">
        <v>14.1</v>
      </c>
      <c r="AR59" s="369">
        <v>-30.1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1774535</v>
      </c>
      <c r="AN60" s="373">
        <v>19451</v>
      </c>
      <c r="AO60" s="374">
        <v>-61.3</v>
      </c>
      <c r="AP60" s="375">
        <v>35325</v>
      </c>
      <c r="AQ60" s="376">
        <v>7.6</v>
      </c>
      <c r="AR60" s="377">
        <v>-68.900000000000006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5331661</v>
      </c>
      <c r="AN61" s="380">
        <v>57448</v>
      </c>
      <c r="AO61" s="381">
        <v>23.4</v>
      </c>
      <c r="AP61" s="382">
        <v>61196</v>
      </c>
      <c r="AQ61" s="383">
        <v>0.2</v>
      </c>
      <c r="AR61" s="369">
        <v>23.2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2928219</v>
      </c>
      <c r="AN62" s="373">
        <v>31462</v>
      </c>
      <c r="AO62" s="374">
        <v>48.4</v>
      </c>
      <c r="AP62" s="375">
        <v>34867</v>
      </c>
      <c r="AQ62" s="376">
        <v>0.4</v>
      </c>
      <c r="AR62" s="377">
        <v>48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gfP6IxfZtHKliIHaSAHwtu5RdJALsgrtnHuhV+9ntiF3fvDRcAj88PJ33KYsBCpeOxmOoQ0yJa4KualxAT+Yw==" saltValue="+k6tSng+y8/W/ijeiGXD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85" zoomScaleNormal="85" zoomScaleSheetLayoutView="55" workbookViewId="0">
      <selection activeCell="CN53" sqref="CN53:CU5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jnvAIeBl8PnFqp75HlDYAgdM7oNlQpn0s/r8kfD2XteNHTz9TyRQU4RfA7Toangm3F9+OEJG1T2DaVUPePBkug==" saltValue="8KKLrZCnJrFDSUejPiXj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D86" zoomScale="80" zoomScaleNormal="80" zoomScaleSheetLayoutView="55" workbookViewId="0">
      <selection activeCell="CS100" sqref="CR100:CS10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dcaauLK2VizV8uYk1JinQZnWeuI/iTT38lN5hzVKHZacascnHL5Ym+zvBO/kND9oprbgg+M2pynEYwiP88R6+A==" saltValue="A3yPkMXk2p3T8k8yNL/2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55" zoomScaleNormal="55" zoomScaleSheetLayoutView="100" workbookViewId="0">
      <selection activeCell="CN53" sqref="CN53:CU5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19.37</v>
      </c>
      <c r="G47" s="12">
        <v>21.57</v>
      </c>
      <c r="H47" s="12">
        <v>23.53</v>
      </c>
      <c r="I47" s="12">
        <v>24.45</v>
      </c>
      <c r="J47" s="13">
        <v>23.3</v>
      </c>
    </row>
    <row r="48" spans="2:10" ht="57.75" customHeight="1" x14ac:dyDescent="0.15">
      <c r="B48" s="14"/>
      <c r="C48" s="1238" t="s">
        <v>4</v>
      </c>
      <c r="D48" s="1238"/>
      <c r="E48" s="1239"/>
      <c r="F48" s="15">
        <v>3.34</v>
      </c>
      <c r="G48" s="16">
        <v>2.9</v>
      </c>
      <c r="H48" s="16">
        <v>3.06</v>
      </c>
      <c r="I48" s="16">
        <v>2.91</v>
      </c>
      <c r="J48" s="17">
        <v>1.95</v>
      </c>
    </row>
    <row r="49" spans="2:10" ht="57.75" customHeight="1" thickBot="1" x14ac:dyDescent="0.2">
      <c r="B49" s="18"/>
      <c r="C49" s="1240" t="s">
        <v>5</v>
      </c>
      <c r="D49" s="1240"/>
      <c r="E49" s="1241"/>
      <c r="F49" s="19">
        <v>2.94</v>
      </c>
      <c r="G49" s="20">
        <v>1.47</v>
      </c>
      <c r="H49" s="20">
        <v>1.79</v>
      </c>
      <c r="I49" s="20">
        <v>0.46</v>
      </c>
      <c r="J49" s="21" t="s">
        <v>557</v>
      </c>
    </row>
    <row r="50" spans="2:10" ht="13.5" customHeight="1" x14ac:dyDescent="0.15"/>
  </sheetData>
  <sheetProtection algorithmName="SHA-512" hashValue="utr7fQkMiUuPK5Tj1QLu3Nxc0bOnzVjniGFuv2AHeWo9CeFq3aSNOJDBFM4ojPyuR7gc3HIDUGgKlZR3XxJUDA==" saltValue="r2Opv9zkgU5pifIsB55t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2021-09-30T00:43:37Z</cp:lastPrinted>
  <dcterms:created xsi:type="dcterms:W3CDTF">2021-02-05T03:07:17Z</dcterms:created>
  <dcterms:modified xsi:type="dcterms:W3CDTF">2021-10-01T04:40:27Z</dcterms:modified>
  <cp:category/>
</cp:coreProperties>
</file>