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元年度決算\10_市町から回答（２回目）\02_完成版\"/>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U88" i="12"/>
  <c r="AP88" i="12"/>
  <c r="AF88" i="12"/>
  <c r="AU63" i="12"/>
  <c r="AP63" i="12"/>
  <c r="AF63" i="12"/>
  <c r="AP23" i="12"/>
  <c r="AF23" i="12"/>
  <c r="V23" i="12"/>
  <c r="Q23" i="12"/>
  <c r="AA31" i="12" l="1"/>
  <c r="AA30" i="12"/>
  <c r="AA29" i="12"/>
  <c r="AA7" i="12"/>
  <c r="AA23" i="12" s="1"/>
  <c r="AA28" i="12"/>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<sst xmlns="http://schemas.openxmlformats.org/spreadsheetml/2006/main" count="1180" uniqueCount="613">
  <si>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</si>
  <si>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</si>
  <si>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</si>
  <si>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</si>
  <si>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</si>
  <si>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</si>
  <si>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</si>
  <si>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</si>
  <si>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</si>
  <si>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</si>
  <si>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</si>
  <si>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</si>
  <si>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</si>
  <si>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</si>
  <si>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</si>
  <si>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</si>
  <si>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</si>
  <si>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</si>
  <si>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</si>
  <si>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</si>
  <si>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</si>
  <si>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</si>
  <si>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</si>
  <si>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</si>
  <si>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</si>
  <si>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</si>
  <si>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</si>
  <si>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</si>
  <si>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</si>
  <si>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</si>
  <si>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</si>
  <si>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</si>
  <si>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</si>
  <si>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</si>
  <si>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</si>
  <si>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</si>
  <si>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</si>
  <si>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</si>
  <si>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</si>
  <si>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</si>
  <si>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</si>
  <si>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</si>
  <si>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</si>
  <si>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</si>
  <si>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</si>
  <si>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</si>
  <si>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</si>
  <si>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</si>
  <si>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</si>
  <si>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</si>
  <si>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</si>
  <si>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</si>
  <si>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</si>
  <si>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</si>
  <si>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</si>
  <si>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</si>
  <si>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</si>
  <si>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</si>
  <si>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</si>
  <si>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</si>
  <si>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</si>
  <si>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</si>
  <si>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</si>
  <si>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</si>
  <si>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</si>
  <si>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</si>
  <si>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</si>
  <si>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</si>
  <si>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</si>
  <si>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</si>
  <si>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</si>
  <si>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</si>
  <si>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</si>
  <si>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</si>
  <si>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</si>
  <si>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</si>
  <si>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</si>
  <si>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</si>
  <si>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</si>
  <si>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</si>
  <si>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</si>
  <si>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</si>
  <si>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</si>
  <si>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</si>
  <si>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</si>
  <si>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</si>
  <si>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</si>
  <si>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</si>
  <si>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</si>
  <si>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</si>
  <si>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</si>
  <si>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</si>
  <si>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</si>
  <si>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</si>
  <si>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</si>
  <si>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</si>
  <si>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</si>
  <si>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紀北町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</si>
  <si>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</si>
  <si>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</si>
  <si>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</si>
  <si>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</si>
  <si>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</si>
  <si>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</si>
  <si>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</si>
  <si>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</si>
  <si>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</si>
  <si>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</si>
  <si>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</si>
  <si>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</si>
  <si>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</si>
  <si>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</si>
  <si>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</si>
  <si>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</si>
  <si>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</si>
  <si>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</si>
  <si>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</si>
  <si>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</si>
  <si>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</si>
  <si>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</si>
  <si>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</si>
  <si>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</si>
  <si>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</si>
  <si>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</si>
  <si>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</si>
  <si>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</si>
  <si>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</si>
  <si>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</si>
  <si>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</si>
  <si>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</si>
  <si>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</si>
  <si>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</si>
  <si>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</si>
  <si>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</si>
  <si>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</si>
  <si>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</si>
  <si>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</si>
  <si>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</si>
  <si>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</si>
  <si>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</si>
  <si>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</si>
  <si>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</si>
  <si>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</si>
  <si>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</si>
  <si>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</si>
  <si>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</si>
  <si>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</si>
  <si>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</si>
  <si>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</si>
  <si>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</si>
  <si>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</si>
  <si>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</si>
  <si>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</si>
  <si>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</si>
  <si>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</si>
  <si>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</si>
  <si>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</si>
  <si>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</si>
  <si>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</si>
  <si>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</si>
  <si>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</si>
  <si>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</si>
  <si>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</si>
  <si>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</si>
  <si>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</si>
  <si>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</si>
  <si>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</si>
  <si>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</si>
  <si>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</si>
  <si>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</si>
  <si>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</si>
  <si>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</si>
  <si>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</si>
  <si>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</si>
  <si>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</si>
  <si>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</si>
  <si>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</si>
  <si>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</si>
  <si>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</si>
  <si>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</si>
  <si>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</si>
  <si>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</si>
  <si>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</si>
  <si>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</si>
  <si>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</si>
  <si>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</si>
  <si>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</si>
  <si>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</si>
  <si>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</si>
  <si>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</si>
  <si>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</si>
  <si>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</si>
  <si>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</si>
  <si>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</si>
  <si>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</si>
  <si>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</si>
  <si>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</si>
  <si>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</si>
  <si>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</si>
  <si>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</si>
  <si>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</si>
  <si>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</si>
  <si>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</si>
  <si>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</si>
  <si>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</si>
  <si>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</si>
  <si>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</si>
  <si>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</si>
  <si>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</si>
  <si>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</si>
  <si>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</si>
  <si>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</si>
  <si>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</si>
  <si>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</si>
  <si>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</si>
  <si>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三重県紀北町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</si>
  <si>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</si>
  <si>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</si>
  <si>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</si>
  <si>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</si>
  <si>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</si>
  <si>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</si>
  <si>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</si>
  <si>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</si>
  <si>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</si>
  <si>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</si>
  <si>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</si>
  <si>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</si>
  <si>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</si>
  <si>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</si>
  <si>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</si>
  <si>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</si>
  <si>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</si>
  <si>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</si>
  <si>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</si>
  <si>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</si>
  <si>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</si>
  <si>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</si>
  <si>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</si>
  <si>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</si>
  <si>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</si>
  <si>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</si>
  <si>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</si>
  <si>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</si>
  <si>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</si>
  <si>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</si>
  <si>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</si>
  <si>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</si>
  <si>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</si>
  <si>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</si>
  <si>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</si>
  <si>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</si>
  <si>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</si>
  <si>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</si>
  <si>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</si>
  <si>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</si>
  <si>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</si>
  <si>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</si>
  <si>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</si>
  <si>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</si>
  <si>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</si>
  <si>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</si>
  <si>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</si>
  <si>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</si>
  <si>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</si>
  <si>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</si>
  <si>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</si>
  <si>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</si>
  <si>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</si>
  <si>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</si>
  <si>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</si>
  <si>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</si>
  <si>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</si>
  <si>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</si>
  <si>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</si>
  <si>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</si>
  <si>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</si>
  <si>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</si>
  <si>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</si>
  <si>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</si>
  <si>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</si>
  <si>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</si>
  <si>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</si>
  <si>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</si>
  <si>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</si>
  <si>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</si>
  <si>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</si>
  <si>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</si>
  <si>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</si>
  <si>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</si>
  <si>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</si>
  <si>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</si>
  <si>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</si>
  <si>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</si>
  <si>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</si>
  <si>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</si>
  <si>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</si>
  <si>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</si>
  <si>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</si>
  <si>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</si>
  <si>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</si>
  <si>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</si>
  <si>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</si>
  <si>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</si>
  <si>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</si>
  <si>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</si>
  <si>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</si>
  <si>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</si>
  <si>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</si>
  <si>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</si>
  <si>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</si>
  <si>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</si>
  <si>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</si>
  <si>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</si>
  <si>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</si>
  <si>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</si>
  <si>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</si>
  <si>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</si>
  <si>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</si>
  <si>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</si>
  <si>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</si>
  <si>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</si>
  <si>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</si>
  <si>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</si>
  <si>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</si>
  <si>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</si>
  <si>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</si>
  <si>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</si>
  <si>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</si>
  <si>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</si>
  <si>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</si>
  <si>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</si>
  <si>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</si>
  <si>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</si>
  <si>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</si>
  <si>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</si>
  <si>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</si>
  <si>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</si>
  <si>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</si>
  <si>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</si>
  <si>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</si>
  <si>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</si>
  <si>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</si>
  <si>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</si>
  <si>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</si>
  <si>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</si>
  <si>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</si>
  <si>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</si>
  <si>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</si>
  <si>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</si>
  <si>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</si>
  <si>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</si>
  <si>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</si>
  <si>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</si>
  <si>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</si>
  <si>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</si>
  <si>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</si>
  <si>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</si>
  <si>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</si>
  <si>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</si>
  <si>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</si>
  <si>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</si>
  <si>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</si>
  <si>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</si>
  <si>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</si>
  <si>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</si>
  <si>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</si>
  <si>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</si>
  <si>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</si>
  <si>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三重県紀北町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</si>
  <si>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</si>
  <si>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</si>
  <si>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</si>
  <si>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</si>
  <si>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</si>
  <si>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</si>
  <si>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</si>
  <si>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</si>
  <si>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</si>
  <si>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</si>
  <si>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</si>
  <si>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</si>
  <si>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</si>
  <si>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</si>
  <si>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</si>
  <si>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</si>
  <si>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</si>
  <si>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</si>
  <si>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</si>
  <si>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</si>
  <si>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</si>
  <si>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</si>
  <si>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</si>
  <si>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</si>
  <si>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</si>
  <si>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</si>
  <si>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</si>
  <si>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</si>
  <si>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</si>
  <si>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</si>
  <si>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</si>
  <si>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</si>
  <si>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</si>
  <si>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</si>
  <si>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</si>
  <si>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介護サービス事業特別会計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</si>
  <si>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</si>
  <si>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</si>
  <si>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</si>
  <si>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</si>
  <si>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</si>
  <si>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</si>
  <si>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</si>
  <si>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</si>
  <si>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</si>
  <si>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</si>
  <si>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</si>
  <si>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</si>
  <si>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</si>
  <si>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</si>
  <si>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</si>
  <si>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</si>
  <si>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</si>
  <si>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</si>
  <si>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</si>
  <si>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</si>
  <si>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</si>
  <si>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</si>
  <si>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</si>
  <si>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</si>
  <si>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</si>
  <si>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</si>
  <si>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</si>
  <si>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</si>
  <si>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</si>
  <si>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</si>
  <si>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</si>
  <si>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</si>
  <si>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</si>
  <si>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</si>
  <si>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</si>
  <si>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</si>
  <si>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</si>
  <si>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</si>
  <si>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</si>
  <si>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</si>
  <si>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</si>
  <si>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</si>
  <si>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</si>
  <si>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</si>
  <si>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</si>
  <si>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</si>
  <si>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</si>
  <si>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</si>
  <si>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</si>
  <si>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</si>
  <si>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</si>
  <si>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</si>
  <si>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</si>
  <si>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</si>
  <si>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</si>
  <si>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</si>
  <si>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</si>
  <si>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</si>
  <si>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</si>
  <si>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</si>
  <si>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</si>
  <si>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</si>
  <si>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</si>
  <si>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</si>
  <si>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</si>
  <si>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</si>
  <si>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</si>
  <si>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</si>
  <si>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</si>
  <si>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</si>
  <si>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</si>
  <si>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</si>
  <si>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</si>
  <si>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</si>
  <si>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</si>
  <si>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</si>
  <si>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</si>
  <si>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</si>
  <si>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</si>
  <si>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</si>
  <si>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</si>
  <si>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</si>
  <si>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</si>
  <si>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</si>
  <si>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</si>
  <si>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</si>
  <si>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</si>
  <si>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</si>
  <si>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</si>
  <si>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</si>
  <si>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</si>
  <si>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</si>
  <si>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</si>
  <si>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</si>
  <si>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</si>
  <si>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</si>
  <si>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</si>
  <si>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</si>
  <si>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</si>
  <si>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</si>
  <si>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</si>
  <si>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</si>
  <si>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</si>
  <si>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</si>
  <si>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</si>
  <si>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</si>
  <si>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</si>
  <si>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</si>
  <si>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</si>
  <si>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</si>
  <si>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</si>
  <si>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</si>
  <si>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</si>
  <si>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</si>
  <si>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</si>
  <si>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</si>
  <si>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</si>
  <si>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</si>
  <si>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</si>
  <si>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</si>
  <si>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</si>
  <si>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</si>
  <si>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</si>
  <si>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</si>
  <si>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</si>
  <si>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</si>
  <si>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</si>
  <si>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</si>
  <si>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</si>
  <si>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</si>
  <si>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</si>
  <si>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</si>
  <si>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</si>
  <si>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</si>
  <si>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</si>
  <si>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</si>
  <si>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</si>
  <si>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</si>
  <si>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</si>
  <si>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</si>
  <si>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</si>
  <si>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</si>
  <si>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</si>
  <si>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</si>
  <si>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</si>
  <si>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</si>
  <si>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</si>
  <si>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</si>
  <si>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</si>
  <si>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</si>
  <si>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</si>
  <si>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</si>
  <si>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4.16</t>
  </si>
  <si>
    <t>▲ 7.99</t>
  </si>
  <si>
    <t>▲ 4.07</t>
  </si>
  <si>
    <t>▲ 6.34</t>
  </si>
  <si>
    <t>一般会計</t>
  </si>
  <si>
    <t>水道事業会計</t>
  </si>
  <si>
    <t>国民健康保険事業特別会計</t>
  </si>
  <si>
    <t>介護サービス事業特別会計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</si>
  <si>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</si>
  <si>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</si>
  <si>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</si>
  <si>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</si>
  <si>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</si>
  <si>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</si>
  <si>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</si>
  <si>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</si>
  <si>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</si>
  <si>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三重紀北消防組合</t>
    <rPh sb="0" eb="2">
      <t>ミエ</t>
    </rPh>
    <rPh sb="2" eb="4">
      <t>キホク</t>
    </rPh>
    <rPh sb="4" eb="6">
      <t>ショウボウ</t>
    </rPh>
    <rPh sb="6" eb="8">
      <t>クミアイ</t>
    </rPh>
    <phoneticPr fontId="2"/>
  </si>
  <si>
    <t>荷坂やすらぎ苑組合</t>
    <rPh sb="0" eb="1">
      <t>ニ</t>
    </rPh>
    <rPh sb="1" eb="2">
      <t>サカ</t>
    </rPh>
    <rPh sb="6" eb="7">
      <t>エン</t>
    </rPh>
    <rPh sb="7" eb="9">
      <t>クミアイ</t>
    </rPh>
    <phoneticPr fontId="2"/>
  </si>
  <si>
    <t>紀北広域連合　一般会計</t>
    <rPh sb="0" eb="2">
      <t>キホク</t>
    </rPh>
    <rPh sb="2" eb="4">
      <t>コウイキ</t>
    </rPh>
    <rPh sb="4" eb="6">
      <t>レンゴウ</t>
    </rPh>
    <rPh sb="7" eb="9">
      <t>イッパン</t>
    </rPh>
    <rPh sb="9" eb="11">
      <t>カイケイ</t>
    </rPh>
    <phoneticPr fontId="2"/>
  </si>
  <si>
    <t>紀北広域連合　介護保険事業特別会計</t>
    <rPh sb="0" eb="2">
      <t>キホク</t>
    </rPh>
    <rPh sb="2" eb="4">
      <t>コウイキ</t>
    </rPh>
    <rPh sb="4" eb="6">
      <t>レンゴウ</t>
    </rPh>
    <rPh sb="7" eb="9">
      <t>カイゴ</t>
    </rPh>
    <rPh sb="9" eb="11">
      <t>ホケン</t>
    </rPh>
    <rPh sb="11" eb="13">
      <t>ジギョウ</t>
    </rPh>
    <rPh sb="13" eb="15">
      <t>トクベツ</t>
    </rPh>
    <rPh sb="15" eb="17">
      <t>カイケイ</t>
    </rPh>
    <phoneticPr fontId="2"/>
  </si>
  <si>
    <t>紀北広域連合　障害者支援事業特別会計</t>
    <rPh sb="0" eb="2">
      <t>キホク</t>
    </rPh>
    <rPh sb="2" eb="4">
      <t>コウイキ</t>
    </rPh>
    <rPh sb="4" eb="6">
      <t>レンゴウ</t>
    </rPh>
    <rPh sb="7" eb="10">
      <t>ショウガイシャ</t>
    </rPh>
    <rPh sb="10" eb="12">
      <t>シエン</t>
    </rPh>
    <rPh sb="12" eb="14">
      <t>ジギョウ</t>
    </rPh>
    <rPh sb="14" eb="16">
      <t>トクベツ</t>
    </rPh>
    <rPh sb="16" eb="18">
      <t>カイケイ</t>
    </rPh>
    <phoneticPr fontId="2"/>
  </si>
  <si>
    <t>紀北広域連合　障害者支援サービス事業特別会計</t>
    <rPh sb="0" eb="2">
      <t>キホク</t>
    </rPh>
    <rPh sb="2" eb="4">
      <t>コウイキ</t>
    </rPh>
    <rPh sb="4" eb="6">
      <t>レンゴウ</t>
    </rPh>
    <rPh sb="7" eb="10">
      <t>ショウガイシャ</t>
    </rPh>
    <rPh sb="10" eb="12">
      <t>シエン</t>
    </rPh>
    <rPh sb="16" eb="18">
      <t>ジギョウ</t>
    </rPh>
    <rPh sb="18" eb="20">
      <t>トクベツ</t>
    </rPh>
    <rPh sb="20" eb="22">
      <t>カイケイ</t>
    </rPh>
    <phoneticPr fontId="2"/>
  </si>
  <si>
    <t>三重県市町総合事務組合　一般会計</t>
    <rPh sb="0" eb="3">
      <t>ミエケン</t>
    </rPh>
    <rPh sb="3" eb="4">
      <t>シ</t>
    </rPh>
    <rPh sb="4" eb="5">
      <t>マチ</t>
    </rPh>
    <rPh sb="5" eb="7">
      <t>ソウゴウ</t>
    </rPh>
    <rPh sb="7" eb="9">
      <t>ジム</t>
    </rPh>
    <rPh sb="9" eb="11">
      <t>クミアイ</t>
    </rPh>
    <rPh sb="12" eb="14">
      <t>イッパン</t>
    </rPh>
    <rPh sb="14" eb="16">
      <t>カイケイ</t>
    </rPh>
    <phoneticPr fontId="2"/>
  </si>
  <si>
    <t>三重県市町総合事務組合　共同研修特別会計</t>
    <rPh sb="0" eb="3">
      <t>ミエケン</t>
    </rPh>
    <rPh sb="3" eb="4">
      <t>シ</t>
    </rPh>
    <rPh sb="4" eb="5">
      <t>マチ</t>
    </rPh>
    <rPh sb="5" eb="7">
      <t>ソウゴウ</t>
    </rPh>
    <rPh sb="7" eb="9">
      <t>ジム</t>
    </rPh>
    <rPh sb="9" eb="11">
      <t>クミアイ</t>
    </rPh>
    <rPh sb="12" eb="14">
      <t>キョウドウ</t>
    </rPh>
    <rPh sb="14" eb="16">
      <t>ケンシュウ</t>
    </rPh>
    <rPh sb="16" eb="18">
      <t>トクベツ</t>
    </rPh>
    <rPh sb="18" eb="20">
      <t>カイケイ</t>
    </rPh>
    <phoneticPr fontId="2"/>
  </si>
  <si>
    <t>三重県市町総合事務組合　デジタル地図特別会計</t>
    <rPh sb="0" eb="3">
      <t>ミエケン</t>
    </rPh>
    <rPh sb="3" eb="4">
      <t>シ</t>
    </rPh>
    <rPh sb="4" eb="5">
      <t>マチ</t>
    </rPh>
    <rPh sb="5" eb="7">
      <t>ソウゴウ</t>
    </rPh>
    <rPh sb="7" eb="9">
      <t>ジム</t>
    </rPh>
    <rPh sb="9" eb="11">
      <t>クミアイ</t>
    </rPh>
    <rPh sb="16" eb="18">
      <t>チズ</t>
    </rPh>
    <rPh sb="18" eb="20">
      <t>トクベツ</t>
    </rPh>
    <rPh sb="20" eb="22">
      <t>カイケイ</t>
    </rPh>
    <phoneticPr fontId="2"/>
  </si>
  <si>
    <t>三重県市町総合事務組合　物品特別会計</t>
    <rPh sb="0" eb="3">
      <t>ミエケン</t>
    </rPh>
    <rPh sb="3" eb="4">
      <t>シ</t>
    </rPh>
    <rPh sb="4" eb="5">
      <t>マチ</t>
    </rPh>
    <rPh sb="5" eb="7">
      <t>ソウゴウ</t>
    </rPh>
    <rPh sb="7" eb="9">
      <t>ジム</t>
    </rPh>
    <rPh sb="9" eb="11">
      <t>クミアイ</t>
    </rPh>
    <rPh sb="12" eb="14">
      <t>ブッピン</t>
    </rPh>
    <rPh sb="14" eb="16">
      <t>トクベツ</t>
    </rPh>
    <rPh sb="16" eb="18">
      <t>カイケイ</t>
    </rPh>
    <phoneticPr fontId="2"/>
  </si>
  <si>
    <t>三重県市町総合事務組合　退職手当特別会計</t>
    <rPh sb="0" eb="3">
      <t>ミエケン</t>
    </rPh>
    <rPh sb="3" eb="4">
      <t>シ</t>
    </rPh>
    <rPh sb="4" eb="5">
      <t>マチ</t>
    </rPh>
    <rPh sb="5" eb="7">
      <t>ソウゴウ</t>
    </rPh>
    <rPh sb="7" eb="9">
      <t>ジム</t>
    </rPh>
    <rPh sb="9" eb="11">
      <t>クミアイ</t>
    </rPh>
    <rPh sb="12" eb="14">
      <t>タイショク</t>
    </rPh>
    <rPh sb="14" eb="16">
      <t>テアテ</t>
    </rPh>
    <rPh sb="16" eb="18">
      <t>トクベツ</t>
    </rPh>
    <rPh sb="18" eb="20">
      <t>カイケイ</t>
    </rPh>
    <phoneticPr fontId="2"/>
  </si>
  <si>
    <t>三重県市町総合事務組合　消防救急無線特別会計</t>
    <rPh sb="0" eb="3">
      <t>ミエケン</t>
    </rPh>
    <rPh sb="3" eb="4">
      <t>シ</t>
    </rPh>
    <rPh sb="4" eb="5">
      <t>マチ</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</si>
  <si>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三重県市町総合事務組合　公平委員会特別会計</t>
    <rPh sb="0" eb="3">
      <t>ミエケン</t>
    </rPh>
    <rPh sb="3" eb="4">
      <t>シ</t>
    </rPh>
    <rPh sb="4" eb="5">
      <t>マチ</t>
    </rPh>
    <rPh sb="5" eb="7">
      <t>ソウゴウ</t>
    </rPh>
    <rPh sb="7" eb="9">
      <t>ジム</t>
    </rPh>
    <rPh sb="9" eb="11">
      <t>クミアイ</t>
    </rPh>
    <rPh sb="12" eb="14">
      <t>コウヘイ</t>
    </rPh>
    <rPh sb="14" eb="17">
      <t>イインカイ</t>
    </rPh>
    <rPh sb="17" eb="19">
      <t>トクベツ</t>
    </rPh>
    <rPh sb="19" eb="21">
      <t>カイケイ</t>
    </rPh>
    <phoneticPr fontId="2"/>
  </si>
  <si>
    <t>三重地方税管理回収機構　一般会計</t>
    <rPh sb="0" eb="2">
      <t>ミエ</t>
    </rPh>
    <rPh sb="2" eb="5">
      <t>チホウゼイ</t>
    </rPh>
    <rPh sb="5" eb="7">
      <t>カンリ</t>
    </rPh>
    <rPh sb="7" eb="9">
      <t>カイシュウ</t>
    </rPh>
    <rPh sb="9" eb="11">
      <t>キコウ</t>
    </rPh>
    <rPh sb="12" eb="14">
      <t>イッパン</t>
    </rPh>
    <rPh sb="14" eb="16">
      <t>カイケイ</t>
    </rPh>
    <phoneticPr fontId="2"/>
  </si>
  <si>
    <t>三重地方税管理回収機構　滞納整理拡充事業特別会計</t>
    <rPh sb="0" eb="2">
      <t>ミエ</t>
    </rPh>
    <rPh sb="2" eb="5">
      <t>チホウゼイ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2"/>
  </si>
  <si>
    <t>三重県後期高齢者医療広域連合　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</si>
  <si>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　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</si>
  <si>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</si>
  <si>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</si>
  <si>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紀北町地域振興基金</t>
  </si>
  <si>
    <t>紀北町地域づくり事業基金</t>
  </si>
  <si>
    <t>紀北町環境衛生施設整備基金</t>
  </si>
  <si>
    <t>紀北町ふるさと応援基金</t>
  </si>
  <si>
    <t>紀北町庁舎等改築及び改修基金</t>
  </si>
  <si>
    <t>海山物産</t>
    <rPh sb="0" eb="2">
      <t>ミヤマ</t>
    </rPh>
    <rPh sb="2" eb="4">
      <t>ブッサン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</si>
  <si>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</si>
  <si>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</si>
  <si>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</si>
  <si>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</si>
  <si>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</si>
  <si>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</si>
  <si>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</si>
  <si>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</si>
  <si>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</si>
  <si>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</si>
  <si>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</si>
  <si>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近年上昇傾向がみられるものの、類似団体と比べて低い水準にある一方、有形固定資産減価償却率については類似団体平均と比較すると数値が上回っているため、今後一層施設の整理を進めていく必要がある。</t>
    <rPh sb="8" eb="10">
      <t>キンネン</t>
    </rPh>
    <rPh sb="10" eb="12">
      <t>ジョウショウ</t>
    </rPh>
    <rPh sb="12" eb="14">
      <t>ケイコウ</t>
    </rPh>
    <rPh sb="23" eb="25">
      <t>ルイジ</t>
    </rPh>
    <rPh sb="25" eb="27">
      <t>ダンタイ</t>
    </rPh>
    <rPh sb="28" eb="29">
      <t>クラ</t>
    </rPh>
    <rPh sb="31" eb="32">
      <t>ヒク</t>
    </rPh>
    <rPh sb="33" eb="35">
      <t>スイジュン</t>
    </rPh>
    <rPh sb="38" eb="40">
      <t>イッポウネンドネンドショウライフタンヒリツスウチ</t>
    </rPh>
    <phoneticPr fontId="5"/>
  </si>
  <si>
    <r>
      <t>　実質公債費比率は類似団体と比較して低い水準かつ減少傾向にあるものの、将来負担比率については上昇傾向にある。将来負担比率が上昇している主な要因は、クリーンセンター改修事</t>
    </r>
    <r>
      <rPr>
        <sz val="11"/>
        <rFont val="ＭＳ Ｐゴシック"/>
        <family val="3"/>
        <charset val="128"/>
      </rPr>
      <t>業、紀伊長島地区学校給食センター整備事業、海岸保全施設整備事業、などの大型事業の起債によるもので、今後実質公債費比率も上昇していくことが考えられるため、新規発行する起債は基準財政需要額算入比率の高いもののみにするなど、これまで以上に公債費の適正化に取り組んでいく必要がある。</t>
    </r>
    <rPh sb="24" eb="26">
      <t>ゲンショウ</t>
    </rPh>
    <rPh sb="26" eb="28">
      <t>ケイコウ</t>
    </rPh>
    <rPh sb="58" eb="59">
      <t>ヒ</t>
    </rPh>
    <rPh sb="81" eb="83">
      <t>カイシュウ</t>
    </rPh>
    <rPh sb="119" eb="121">
      <t>オオガタ</t>
    </rPh>
    <rPh sb="121" eb="123">
      <t>ジギョウ</t>
    </rPh>
    <rPh sb="124" eb="126">
      <t>キサイ</t>
    </rPh>
    <rPh sb="175" eb="177">
      <t>コンゴレイワガンネンドルイジダンタイクラヒクケイコウジョウショウケイコウネンドネンドショウライフタンヒリツスウチ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</si>
</sst>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extLst>
            <c:ext xmlns:c16="http://schemas.microsoft.com/office/drawing/2014/chart" uri="{C3380CC4-5D6E-409C-BE32-E72D297353CC}">
              <c16:uniqueId val="{00000000-D171-44A4-96FE-92A000366AC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54028</c:v>
                </c:pt>
                <c:pt idx="1">
                  <c:v>77128</c:v>
                </c:pt>
                <c:pt idx="2">
                  <c:v>93981</c:v>
                </c:pt>
                <c:pt idx="3">
                  <c:v>136810</c:v>
                </c:pt>
                <c:pt idx="4">
                  <c:v>186052</c:v>
                </c:pt>
              </c:numCache>
            </c:numRef>
          </c:val>
          <c:smooth val="0"/>
          <c:extLst>
            <c:ext xmlns:c16="http://schemas.microsoft.com/office/drawing/2014/chart" uri="{C3380CC4-5D6E-409C-BE32-E72D297353CC}">
              <c16:uniqueId val="{00000001-D171-44A4-96FE-92A000366AC6}"/>
            </c:ext>
          </c:extLst>
        </c:ser>
        <c:dLbls>
          <c:showLegendKey val="0"/>
          <c:showVal val="0"/>
          <c:showCatName val="0"/>
          <c:showSerName val="0"/>
          <c:showPercent val="0"/>
          <c:showBubbleSize val="0"/>
        </c:dLbls>
        <c:marker val="1"/>
        <c:smooth val="0"/>
        <c:axId val="283815984"/>
        <c:axId val="347122120"/>
      </c:lineChart>
      <c:catAx>
        <c:axId val="283815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7122120"/>
        <c:crosses val="autoZero"/>
        <c:auto val="1"/>
        <c:lblAlgn val="ctr"/>
        <c:lblOffset val="100"/>
        <c:tickLblSkip val="1"/>
        <c:tickMarkSkip val="1"/>
        <c:noMultiLvlLbl val="0"/>
      </c:catAx>
      <c:valAx>
        <c:axId val="34712212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3815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8.99</c:v>
                </c:pt>
                <c:pt idx="1">
                  <c:v>8.8000000000000007</c:v>
                </c:pt>
                <c:pt idx="2">
                  <c:v>7.62</c:v>
                </c:pt>
                <c:pt idx="3">
                  <c:v>5.76</c:v>
                </c:pt>
                <c:pt idx="4">
                  <c:v>6.14</c:v>
                </c:pt>
              </c:numCache>
            </c:numRef>
          </c:val>
          <c:extLst>
            <c:ext xmlns:c16="http://schemas.microsoft.com/office/drawing/2014/chart" uri="{C3380CC4-5D6E-409C-BE32-E72D297353CC}">
              <c16:uniqueId val="{00000000-F69F-4F58-9301-6ED9986BD6F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42.39</c:v>
                </c:pt>
                <c:pt idx="1">
                  <c:v>39.69</c:v>
                </c:pt>
                <c:pt idx="2">
                  <c:v>33.5</c:v>
                </c:pt>
                <c:pt idx="3">
                  <c:v>31.82</c:v>
                </c:pt>
                <c:pt idx="4">
                  <c:v>25.37</c:v>
                </c:pt>
              </c:numCache>
            </c:numRef>
          </c:val>
          <c:extLst>
            <c:ext xmlns:c16="http://schemas.microsoft.com/office/drawing/2014/chart" uri="{C3380CC4-5D6E-409C-BE32-E72D297353CC}">
              <c16:uniqueId val="{00000001-F69F-4F58-9301-6ED9986BD6F9}"/>
            </c:ext>
          </c:extLst>
        </c:ser>
        <c:dLbls>
          <c:showLegendKey val="0"/>
          <c:showVal val="0"/>
          <c:showCatName val="0"/>
          <c:showSerName val="0"/>
          <c:showPercent val="0"/>
          <c:showBubbleSize val="0"/>
        </c:dLbls>
        <c:gapWidth val="250"/>
        <c:overlap val="100"/>
        <c:axId val="347123688"/>
        <c:axId val="351330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1.52</c:v>
                </c:pt>
                <c:pt idx="1">
                  <c:v>-4.16</c:v>
                </c:pt>
                <c:pt idx="2">
                  <c:v>-7.99</c:v>
                </c:pt>
                <c:pt idx="3">
                  <c:v>-4.07</c:v>
                </c:pt>
                <c:pt idx="4">
                  <c:v>-6.34</c:v>
                </c:pt>
              </c:numCache>
            </c:numRef>
          </c:val>
          <c:smooth val="0"/>
          <c:extLst>
            <c:ext xmlns:c16="http://schemas.microsoft.com/office/drawing/2014/chart" uri="{C3380CC4-5D6E-409C-BE32-E72D297353CC}">
              <c16:uniqueId val="{00000002-F69F-4F58-9301-6ED9986BD6F9}"/>
            </c:ext>
          </c:extLst>
        </c:ser>
        <c:dLbls>
          <c:showLegendKey val="0"/>
          <c:showVal val="0"/>
          <c:showCatName val="0"/>
          <c:showSerName val="0"/>
          <c:showPercent val="0"/>
          <c:showBubbleSize val="0"/>
        </c:dLbls>
        <c:marker val="1"/>
        <c:smooth val="0"/>
        <c:axId val="347123688"/>
        <c:axId val="351330008"/>
      </c:lineChart>
      <c:catAx>
        <c:axId val="347123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1330008"/>
        <c:crosses val="autoZero"/>
        <c:auto val="1"/>
        <c:lblAlgn val="ctr"/>
        <c:lblOffset val="100"/>
        <c:tickLblSkip val="1"/>
        <c:tickMarkSkip val="1"/>
        <c:noMultiLvlLbl val="0"/>
      </c:catAx>
      <c:valAx>
        <c:axId val="351330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7123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DAE-4D48-9A2D-2D174EFB7FB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DAE-4D48-9A2D-2D174EFB7FB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DAE-4D48-9A2D-2D174EFB7FB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DAE-4D48-9A2D-2D174EFB7FBB}"/>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FDAE-4D48-9A2D-2D174EFB7FB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c:v>
                </c:pt>
                <c:pt idx="2">
                  <c:v>#N/A</c:v>
                </c:pt>
                <c:pt idx="3">
                  <c:v>0.33</c:v>
                </c:pt>
                <c:pt idx="4">
                  <c:v>#N/A</c:v>
                </c:pt>
                <c:pt idx="5">
                  <c:v>0.53</c:v>
                </c:pt>
                <c:pt idx="6">
                  <c:v>#N/A</c:v>
                </c:pt>
                <c:pt idx="7">
                  <c:v>0.25</c:v>
                </c:pt>
                <c:pt idx="8">
                  <c:v>#N/A</c:v>
                </c:pt>
                <c:pt idx="9">
                  <c:v>0.06</c:v>
                </c:pt>
              </c:numCache>
            </c:numRef>
          </c:val>
          <c:extLst>
            <c:ext xmlns:c16="http://schemas.microsoft.com/office/drawing/2014/chart" uri="{C3380CC4-5D6E-409C-BE32-E72D297353CC}">
              <c16:uniqueId val="{00000005-FDAE-4D48-9A2D-2D174EFB7FBB}"/>
            </c:ext>
          </c:extLst>
        </c:ser>
        <c:ser>
          <c:idx val="6"/>
          <c:order val="6"/>
          <c:tx>
            <c:strRef>
              <c:f>データシート!$A$33</c:f>
              <c:strCache>
                <c:ptCount val="1"/>
                <c:pt idx="0">
                  <c:v>介護サービス事業特別会計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0.14000000000000001</c:v>
                </c:pt>
                <c:pt idx="2">
                  <c:v>#N/A</c:v>
                </c:pt>
                <c:pt idx="3">
                  <c:v>0.19</c:v>
                </c:pt>
                <c:pt idx="4">
                  <c:v>#N/A</c:v>
                </c:pt>
                <c:pt idx="5">
                  <c:v>0.24</c:v>
                </c:pt>
                <c:pt idx="6">
                  <c:v>#N/A</c:v>
                </c:pt>
                <c:pt idx="7">
                  <c:v>0.18</c:v>
                </c:pt>
                <c:pt idx="8">
                  <c:v>#N/A</c:v>
                </c:pt>
                <c:pt idx="9">
                  <c:v>0.17</c:v>
                </c:pt>
              </c:numCache>
            </c:numRef>
          </c:val>
          <c:extLst>
            <c:ext xmlns:c16="http://schemas.microsoft.com/office/drawing/2014/chart" uri="{C3380CC4-5D6E-409C-BE32-E72D297353CC}">
              <c16:uniqueId val="{00000006-FDAE-4D48-9A2D-2D174EFB7FBB}"/>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0.12</c:v>
                </c:pt>
                <c:pt idx="2">
                  <c:v>#N/A</c:v>
                </c:pt>
                <c:pt idx="3">
                  <c:v>0.28999999999999998</c:v>
                </c:pt>
                <c:pt idx="4">
                  <c:v>#N/A</c:v>
                </c:pt>
                <c:pt idx="5">
                  <c:v>1.41</c:v>
                </c:pt>
                <c:pt idx="6">
                  <c:v>#N/A</c:v>
                </c:pt>
                <c:pt idx="7">
                  <c:v>0.65</c:v>
                </c:pt>
                <c:pt idx="8">
                  <c:v>#N/A</c:v>
                </c:pt>
                <c:pt idx="9">
                  <c:v>0.97</c:v>
                </c:pt>
              </c:numCache>
            </c:numRef>
          </c:val>
          <c:extLst>
            <c:ext xmlns:c16="http://schemas.microsoft.com/office/drawing/2014/chart" uri="{C3380CC4-5D6E-409C-BE32-E72D297353CC}">
              <c16:uniqueId val="{00000007-FDAE-4D48-9A2D-2D174EFB7FB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4.13</c:v>
                </c:pt>
                <c:pt idx="2">
                  <c:v>#N/A</c:v>
                </c:pt>
                <c:pt idx="3">
                  <c:v>3.89</c:v>
                </c:pt>
                <c:pt idx="4">
                  <c:v>#N/A</c:v>
                </c:pt>
                <c:pt idx="5">
                  <c:v>4.33</c:v>
                </c:pt>
                <c:pt idx="6">
                  <c:v>#N/A</c:v>
                </c:pt>
                <c:pt idx="7">
                  <c:v>4.34</c:v>
                </c:pt>
                <c:pt idx="8">
                  <c:v>#N/A</c:v>
                </c:pt>
                <c:pt idx="9">
                  <c:v>4.54</c:v>
                </c:pt>
              </c:numCache>
            </c:numRef>
          </c:val>
          <c:extLst>
            <c:ext xmlns:c16="http://schemas.microsoft.com/office/drawing/2014/chart" uri="{C3380CC4-5D6E-409C-BE32-E72D297353CC}">
              <c16:uniqueId val="{00000008-FDAE-4D48-9A2D-2D174EFB7FB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8.98</c:v>
                </c:pt>
                <c:pt idx="2">
                  <c:v>#N/A</c:v>
                </c:pt>
                <c:pt idx="3">
                  <c:v>8.8000000000000007</c:v>
                </c:pt>
                <c:pt idx="4">
                  <c:v>#N/A</c:v>
                </c:pt>
                <c:pt idx="5">
                  <c:v>7.61</c:v>
                </c:pt>
                <c:pt idx="6">
                  <c:v>#N/A</c:v>
                </c:pt>
                <c:pt idx="7">
                  <c:v>5.75</c:v>
                </c:pt>
                <c:pt idx="8">
                  <c:v>#N/A</c:v>
                </c:pt>
                <c:pt idx="9">
                  <c:v>6.14</c:v>
                </c:pt>
              </c:numCache>
            </c:numRef>
          </c:val>
          <c:extLst>
            <c:ext xmlns:c16="http://schemas.microsoft.com/office/drawing/2014/chart" uri="{C3380CC4-5D6E-409C-BE32-E72D297353CC}">
              <c16:uniqueId val="{00000009-FDAE-4D48-9A2D-2D174EFB7FBB}"/>
            </c:ext>
          </c:extLst>
        </c:ser>
        <c:dLbls>
          <c:showLegendKey val="0"/>
          <c:showVal val="0"/>
          <c:showCatName val="0"/>
          <c:showSerName val="0"/>
          <c:showPercent val="0"/>
          <c:showBubbleSize val="0"/>
        </c:dLbls>
        <c:gapWidth val="150"/>
        <c:overlap val="100"/>
        <c:axId val="351330792"/>
        <c:axId val="351331184"/>
      </c:barChart>
      <c:catAx>
        <c:axId val="351330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1331184"/>
        <c:crosses val="autoZero"/>
        <c:auto val="1"/>
        <c:lblAlgn val="ctr"/>
        <c:lblOffset val="100"/>
        <c:tickLblSkip val="1"/>
        <c:tickMarkSkip val="1"/>
        <c:noMultiLvlLbl val="0"/>
      </c:catAx>
      <c:valAx>
        <c:axId val="351331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1330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1110</c:v>
                </c:pt>
                <c:pt idx="5">
                  <c:v>1058</c:v>
                </c:pt>
                <c:pt idx="8">
                  <c:v>1073</c:v>
                </c:pt>
                <c:pt idx="11">
                  <c:v>1079</c:v>
                </c:pt>
                <c:pt idx="14">
                  <c:v>1084</c:v>
                </c:pt>
              </c:numCache>
            </c:numRef>
          </c:val>
          <c:extLst>
            <c:ext xmlns:c16="http://schemas.microsoft.com/office/drawing/2014/chart" uri="{C3380CC4-5D6E-409C-BE32-E72D297353CC}">
              <c16:uniqueId val="{00000000-356F-438C-98FC-6ECAD64C91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56F-438C-98FC-6ECAD64C91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c:v>
                </c:pt>
                <c:pt idx="3">
                  <c:v>4</c:v>
                </c:pt>
                <c:pt idx="6">
                  <c:v>3</c:v>
                </c:pt>
                <c:pt idx="9">
                  <c:v>3</c:v>
                </c:pt>
                <c:pt idx="12">
                  <c:v>3</c:v>
                </c:pt>
              </c:numCache>
            </c:numRef>
          </c:val>
          <c:extLst>
            <c:ext xmlns:c16="http://schemas.microsoft.com/office/drawing/2014/chart" uri="{C3380CC4-5D6E-409C-BE32-E72D297353CC}">
              <c16:uniqueId val="{00000002-356F-438C-98FC-6ECAD64C91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12</c:v>
                </c:pt>
                <c:pt idx="3">
                  <c:v>16</c:v>
                </c:pt>
                <c:pt idx="6">
                  <c:v>12</c:v>
                </c:pt>
                <c:pt idx="9">
                  <c:v>9</c:v>
                </c:pt>
                <c:pt idx="12">
                  <c:v>15</c:v>
                </c:pt>
              </c:numCache>
            </c:numRef>
          </c:val>
          <c:extLst>
            <c:ext xmlns:c16="http://schemas.microsoft.com/office/drawing/2014/chart" uri="{C3380CC4-5D6E-409C-BE32-E72D297353CC}">
              <c16:uniqueId val="{00000003-356F-438C-98FC-6ECAD64C91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51</c:v>
                </c:pt>
                <c:pt idx="3">
                  <c:v>51</c:v>
                </c:pt>
                <c:pt idx="6">
                  <c:v>57</c:v>
                </c:pt>
                <c:pt idx="9">
                  <c:v>62</c:v>
                </c:pt>
                <c:pt idx="12">
                  <c:v>56</c:v>
                </c:pt>
              </c:numCache>
            </c:numRef>
          </c:val>
          <c:extLst>
            <c:ext xmlns:c16="http://schemas.microsoft.com/office/drawing/2014/chart" uri="{C3380CC4-5D6E-409C-BE32-E72D297353CC}">
              <c16:uniqueId val="{00000004-356F-438C-98FC-6ECAD64C91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6F-438C-98FC-6ECAD64C91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56F-438C-98FC-6ECAD64C91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1450</c:v>
                </c:pt>
                <c:pt idx="3">
                  <c:v>1334</c:v>
                </c:pt>
                <c:pt idx="6">
                  <c:v>1328</c:v>
                </c:pt>
                <c:pt idx="9">
                  <c:v>1294</c:v>
                </c:pt>
                <c:pt idx="12">
                  <c:v>1325</c:v>
                </c:pt>
              </c:numCache>
            </c:numRef>
          </c:val>
          <c:extLst>
            <c:ext xmlns:c16="http://schemas.microsoft.com/office/drawing/2014/chart" uri="{C3380CC4-5D6E-409C-BE32-E72D297353CC}">
              <c16:uniqueId val="{00000007-356F-438C-98FC-6ECAD64C9172}"/>
            </c:ext>
          </c:extLst>
        </c:ser>
        <c:dLbls>
          <c:showLegendKey val="0"/>
          <c:showVal val="0"/>
          <c:showCatName val="0"/>
          <c:showSerName val="0"/>
          <c:showPercent val="0"/>
          <c:showBubbleSize val="0"/>
        </c:dLbls>
        <c:gapWidth val="100"/>
        <c:overlap val="100"/>
        <c:axId val="351333536"/>
        <c:axId val="349220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407</c:v>
                </c:pt>
                <c:pt idx="2">
                  <c:v>#N/A</c:v>
                </c:pt>
                <c:pt idx="3">
                  <c:v>#N/A</c:v>
                </c:pt>
                <c:pt idx="4">
                  <c:v>347</c:v>
                </c:pt>
                <c:pt idx="5">
                  <c:v>#N/A</c:v>
                </c:pt>
                <c:pt idx="6">
                  <c:v>#N/A</c:v>
                </c:pt>
                <c:pt idx="7">
                  <c:v>327</c:v>
                </c:pt>
                <c:pt idx="8">
                  <c:v>#N/A</c:v>
                </c:pt>
                <c:pt idx="9">
                  <c:v>#N/A</c:v>
                </c:pt>
                <c:pt idx="10">
                  <c:v>289</c:v>
                </c:pt>
                <c:pt idx="11">
                  <c:v>#N/A</c:v>
                </c:pt>
                <c:pt idx="12">
                  <c:v>#N/A</c:v>
                </c:pt>
                <c:pt idx="13">
                  <c:v>315</c:v>
                </c:pt>
                <c:pt idx="14">
                  <c:v>#N/A</c:v>
                </c:pt>
              </c:numCache>
            </c:numRef>
          </c:val>
          <c:smooth val="0"/>
          <c:extLst>
            <c:ext xmlns:c16="http://schemas.microsoft.com/office/drawing/2014/chart" uri="{C3380CC4-5D6E-409C-BE32-E72D297353CC}">
              <c16:uniqueId val="{00000008-356F-438C-98FC-6ECAD64C9172}"/>
            </c:ext>
          </c:extLst>
        </c:ser>
        <c:dLbls>
          <c:showLegendKey val="0"/>
          <c:showVal val="0"/>
          <c:showCatName val="0"/>
          <c:showSerName val="0"/>
          <c:showPercent val="0"/>
          <c:showBubbleSize val="0"/>
        </c:dLbls>
        <c:marker val="1"/>
        <c:smooth val="0"/>
        <c:axId val="351333536"/>
        <c:axId val="349220376"/>
      </c:lineChart>
      <c:catAx>
        <c:axId val="351333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9220376"/>
        <c:crosses val="autoZero"/>
        <c:auto val="1"/>
        <c:lblAlgn val="ctr"/>
        <c:lblOffset val="100"/>
        <c:tickLblSkip val="1"/>
        <c:tickMarkSkip val="1"/>
        <c:noMultiLvlLbl val="0"/>
      </c:catAx>
      <c:valAx>
        <c:axId val="349220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1333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10036</c:v>
                </c:pt>
                <c:pt idx="5">
                  <c:v>10145</c:v>
                </c:pt>
                <c:pt idx="8">
                  <c:v>10137</c:v>
                </c:pt>
                <c:pt idx="11">
                  <c:v>10489</c:v>
                </c:pt>
                <c:pt idx="14">
                  <c:v>11019</c:v>
                </c:pt>
              </c:numCache>
            </c:numRef>
          </c:val>
          <c:extLst>
            <c:ext xmlns:c16="http://schemas.microsoft.com/office/drawing/2014/chart" uri="{C3380CC4-5D6E-409C-BE32-E72D297353CC}">
              <c16:uniqueId val="{00000000-0C66-4DEB-A1A1-C4AA71BB8E2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111</c:v>
                </c:pt>
                <c:pt idx="5">
                  <c:v>93</c:v>
                </c:pt>
                <c:pt idx="8">
                  <c:v>75</c:v>
                </c:pt>
                <c:pt idx="11">
                  <c:v>56</c:v>
                </c:pt>
                <c:pt idx="14">
                  <c:v>37</c:v>
                </c:pt>
              </c:numCache>
            </c:numRef>
          </c:val>
          <c:extLst>
            <c:ext xmlns:c16="http://schemas.microsoft.com/office/drawing/2014/chart" uri="{C3380CC4-5D6E-409C-BE32-E72D297353CC}">
              <c16:uniqueId val="{00000001-0C66-4DEB-A1A1-C4AA71BB8E2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5227</c:v>
                </c:pt>
                <c:pt idx="5">
                  <c:v>5189</c:v>
                </c:pt>
                <c:pt idx="8">
                  <c:v>4967</c:v>
                </c:pt>
                <c:pt idx="11">
                  <c:v>4808</c:v>
                </c:pt>
                <c:pt idx="14">
                  <c:v>4365</c:v>
                </c:pt>
              </c:numCache>
            </c:numRef>
          </c:val>
          <c:extLst>
            <c:ext xmlns:c16="http://schemas.microsoft.com/office/drawing/2014/chart" uri="{C3380CC4-5D6E-409C-BE32-E72D297353CC}">
              <c16:uniqueId val="{00000002-0C66-4DEB-A1A1-C4AA71BB8E2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C66-4DEB-A1A1-C4AA71BB8E2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C66-4DEB-A1A1-C4AA71BB8E2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66-4DEB-A1A1-C4AA71BB8E2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2313</c:v>
                </c:pt>
                <c:pt idx="3">
                  <c:v>2319</c:v>
                </c:pt>
                <c:pt idx="6">
                  <c:v>2259</c:v>
                </c:pt>
                <c:pt idx="9">
                  <c:v>2247</c:v>
                </c:pt>
                <c:pt idx="12">
                  <c:v>2141</c:v>
                </c:pt>
              </c:numCache>
            </c:numRef>
          </c:val>
          <c:extLst>
            <c:ext xmlns:c16="http://schemas.microsoft.com/office/drawing/2014/chart" uri="{C3380CC4-5D6E-409C-BE32-E72D297353CC}">
              <c16:uniqueId val="{00000006-0C66-4DEB-A1A1-C4AA71BB8E2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89</c:v>
                </c:pt>
                <c:pt idx="3">
                  <c:v>387</c:v>
                </c:pt>
                <c:pt idx="6">
                  <c:v>394</c:v>
                </c:pt>
                <c:pt idx="9">
                  <c:v>660</c:v>
                </c:pt>
                <c:pt idx="12">
                  <c:v>645</c:v>
                </c:pt>
              </c:numCache>
            </c:numRef>
          </c:val>
          <c:extLst>
            <c:ext xmlns:c16="http://schemas.microsoft.com/office/drawing/2014/chart" uri="{C3380CC4-5D6E-409C-BE32-E72D297353CC}">
              <c16:uniqueId val="{00000007-0C66-4DEB-A1A1-C4AA71BB8E2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461</c:v>
                </c:pt>
                <c:pt idx="3">
                  <c:v>500</c:v>
                </c:pt>
                <c:pt idx="6">
                  <c:v>552</c:v>
                </c:pt>
                <c:pt idx="9">
                  <c:v>584</c:v>
                </c:pt>
                <c:pt idx="12">
                  <c:v>568</c:v>
                </c:pt>
              </c:numCache>
            </c:numRef>
          </c:val>
          <c:extLst>
            <c:ext xmlns:c16="http://schemas.microsoft.com/office/drawing/2014/chart" uri="{C3380CC4-5D6E-409C-BE32-E72D297353CC}">
              <c16:uniqueId val="{00000008-0C66-4DEB-A1A1-C4AA71BB8E2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C66-4DEB-A1A1-C4AA71BB8E2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11969</c:v>
                </c:pt>
                <c:pt idx="3">
                  <c:v>11829</c:v>
                </c:pt>
                <c:pt idx="6">
                  <c:v>11837</c:v>
                </c:pt>
                <c:pt idx="9">
                  <c:v>12116</c:v>
                </c:pt>
                <c:pt idx="12">
                  <c:v>13034</c:v>
                </c:pt>
              </c:numCache>
            </c:numRef>
          </c:val>
          <c:extLst>
            <c:ext xmlns:c16="http://schemas.microsoft.com/office/drawing/2014/chart" uri="{C3380CC4-5D6E-409C-BE32-E72D297353CC}">
              <c16:uniqueId val="{0000000A-0C66-4DEB-A1A1-C4AA71BB8E23}"/>
            </c:ext>
          </c:extLst>
        </c:ser>
        <c:dLbls>
          <c:showLegendKey val="0"/>
          <c:showVal val="0"/>
          <c:showCatName val="0"/>
          <c:showSerName val="0"/>
          <c:showPercent val="0"/>
          <c:showBubbleSize val="0"/>
        </c:dLbls>
        <c:gapWidth val="100"/>
        <c:overlap val="100"/>
        <c:axId val="349221552"/>
        <c:axId val="349221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255</c:v>
                </c:pt>
                <c:pt idx="11">
                  <c:v>#N/A</c:v>
                </c:pt>
                <c:pt idx="12">
                  <c:v>#N/A</c:v>
                </c:pt>
                <c:pt idx="13">
                  <c:v>967</c:v>
                </c:pt>
                <c:pt idx="14">
                  <c:v>#N/A</c:v>
                </c:pt>
              </c:numCache>
            </c:numRef>
          </c:val>
          <c:smooth val="0"/>
          <c:extLst>
            <c:ext xmlns:c16="http://schemas.microsoft.com/office/drawing/2014/chart" uri="{C3380CC4-5D6E-409C-BE32-E72D297353CC}">
              <c16:uniqueId val="{0000000B-0C66-4DEB-A1A1-C4AA71BB8E23}"/>
            </c:ext>
          </c:extLst>
        </c:ser>
        <c:dLbls>
          <c:showLegendKey val="0"/>
          <c:showVal val="0"/>
          <c:showCatName val="0"/>
          <c:showSerName val="0"/>
          <c:showPercent val="0"/>
          <c:showBubbleSize val="0"/>
        </c:dLbls>
        <c:marker val="1"/>
        <c:smooth val="0"/>
        <c:axId val="349221552"/>
        <c:axId val="349221944"/>
      </c:lineChart>
      <c:catAx>
        <c:axId val="349221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9221944"/>
        <c:crosses val="autoZero"/>
        <c:auto val="1"/>
        <c:lblAlgn val="ctr"/>
        <c:lblOffset val="100"/>
        <c:tickLblSkip val="1"/>
        <c:tickMarkSkip val="1"/>
        <c:noMultiLvlLbl val="0"/>
      </c:catAx>
      <c:valAx>
        <c:axId val="349221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9221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2019</c:v>
                </c:pt>
                <c:pt idx="1">
                  <c:v>1893</c:v>
                </c:pt>
                <c:pt idx="2">
                  <c:v>1498</c:v>
                </c:pt>
              </c:numCache>
            </c:numRef>
          </c:val>
          <c:extLst>
            <c:ext xmlns:c16="http://schemas.microsoft.com/office/drawing/2014/chart" uri="{C3380CC4-5D6E-409C-BE32-E72D297353CC}">
              <c16:uniqueId val="{00000000-379F-4E14-BDBC-ECA1EE5E037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1431</c:v>
                </c:pt>
                <c:pt idx="1">
                  <c:v>1432</c:v>
                </c:pt>
                <c:pt idx="2">
                  <c:v>1432</c:v>
                </c:pt>
              </c:numCache>
            </c:numRef>
          </c:val>
          <c:extLst>
            <c:ext xmlns:c16="http://schemas.microsoft.com/office/drawing/2014/chart" uri="{C3380CC4-5D6E-409C-BE32-E72D297353CC}">
              <c16:uniqueId val="{00000001-379F-4E14-BDBC-ECA1EE5E037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2580</c:v>
                </c:pt>
                <c:pt idx="1">
                  <c:v>2511</c:v>
                </c:pt>
                <c:pt idx="2">
                  <c:v>2500</c:v>
                </c:pt>
              </c:numCache>
            </c:numRef>
          </c:val>
          <c:extLst>
            <c:ext xmlns:c16="http://schemas.microsoft.com/office/drawing/2014/chart" uri="{C3380CC4-5D6E-409C-BE32-E72D297353CC}">
              <c16:uniqueId val="{00000002-379F-4E14-BDBC-ECA1EE5E0375}"/>
            </c:ext>
          </c:extLst>
        </c:ser>
        <c:dLbls>
          <c:showLegendKey val="0"/>
          <c:showVal val="0"/>
          <c:showCatName val="0"/>
          <c:showSerName val="0"/>
          <c:showPercent val="0"/>
          <c:showBubbleSize val="0"/>
        </c:dLbls>
        <c:gapWidth val="120"/>
        <c:overlap val="100"/>
        <c:axId val="349222336"/>
        <c:axId val="349223120"/>
      </c:barChart>
      <c:catAx>
        <c:axId val="349222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49223120"/>
        <c:crosses val="autoZero"/>
        <c:auto val="1"/>
        <c:lblAlgn val="ctr"/>
        <c:lblOffset val="100"/>
        <c:tickLblSkip val="1"/>
        <c:tickMarkSkip val="1"/>
        <c:noMultiLvlLbl val="0"/>
      </c:catAx>
      <c:valAx>
        <c:axId val="3492231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49222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{B5E3C555-044B-4719-A09D-3FFD06300328}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5FF-44E0-87A0-0C06B1BBE0D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{FC92DB25-5A84-43D9-B1A6-E1F79FAE232F}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FF-44E0-87A0-0C06B1BBE0D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{82456BCC-A1CD-4DB6-87DC-DEB1FD04565D}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FF-44E0-87A0-0C06B1BBE0D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{93A74865-F516-4CA8-9760-5549ECEAB179}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FF-44E0-87A0-0C06B1BBE0D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{3D4ECA89-2818-454F-B1DE-4A5FF4050C05}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FF-44E0-87A0-0C06B1BBE0D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{41AD45BE-6D61-42FC-8FB6-41A4471E8C9B}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5FF-44E0-87A0-0C06B1BBE0D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{6B6E5460-E4B9-4E86-B32D-4677C35CAC66}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5FF-44E0-87A0-0C06B1BBE0DD}"/>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{94A9E18F-207A-4C8C-AD7D-247250E0FA9B}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5FF-44E0-87A0-0C06B1BBE0D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{1F7AF677-7D26-47FE-AF3E-66EECFA3E348}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5FF-44E0-87A0-0C06B1BBE0D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c:v>
                </c:pt>
                <c:pt idx="8">
                  <c:v>59.6</c:v>
                </c:pt>
                <c:pt idx="16">
                  <c:v>61.6</c:v>
                </c:pt>
                <c:pt idx="24">
                  <c:v>64.5</c:v>
                </c:pt>
              </c:numCache>
            </c:numRef>
          </c:xVal>
          <c:yVal>
            <c:numRef>
              <c:f>公会計指標分析・財政指標組合せ分析表!$BP$51:$DC$51</c:f>
              <c:numCache>
                <c:formatCode>#,##0.0;"▲ "#,##0.0</c:formatCode>
                <c:ptCount val="40"/>
                <c:pt idx="24">
                  <c:v>5.2</c:v>
                </c:pt>
              </c:numCache>
            </c:numRef>
          </c:yVal>
          <c:smooth val="0"/>
          <c:extLst>
            <c:ext xmlns:c16="http://schemas.microsoft.com/office/drawing/2014/chart" uri="{C3380CC4-5D6E-409C-BE32-E72D297353CC}">
              <c16:uniqueId val="{00000009-45FF-44E0-87A0-0C06B1BBE0D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{D640C487-76BD-4102-A850-490D49DD8C04}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5FF-44E0-87A0-0C06B1BBE0D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{6A217CD0-1381-4830-91E3-F25FA6FE9F93}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FF-44E0-87A0-0C06B1BBE0D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{7B8C1935-84AB-4782-9369-8FA4B5194084}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FF-44E0-87A0-0C06B1BBE0D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{780B7974-98E8-4DB6-9759-FA8C25941158}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FF-44E0-87A0-0C06B1BBE0D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{D47F7AB8-69E1-4FB0-B6F1-5D06C6466DC4}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FF-44E0-87A0-0C06B1BBE0DD}"/>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{DA51AFC1-FF07-4989-BDAF-1230062ED451}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5FF-44E0-87A0-0C06B1BBE0DD}"/>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{31652A07-BD38-41A7-9F98-046C336DFCE6}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5FF-44E0-87A0-0C06B1BBE0DD}"/>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{D88CAE7C-D602-4B5D-BA32-388CCE4E869B}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5FF-44E0-87A0-0C06B1BBE0D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{507F4CFE-0A34-4265-9A02-076A30364955}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5FF-44E0-87A0-0C06B1BBE0D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54.1</c:v>
                </c:pt>
                <c:pt idx="8">
                  <c:v>57</c:v>
                </c:pt>
                <c:pt idx="16">
                  <c:v>59.7</c:v>
                </c:pt>
                <c:pt idx="24">
                  <c:v>60</c:v>
                </c:pt>
              </c:numCache>
            </c:numRef>
          </c:xVal>
          <c:yVal>
            <c:numRef>
              <c:f>公会計指標分析・財政指標組合せ分析表!$BP$55:$DC$55</c:f>
              <c:numCache>
                <c:formatCode>#,##0.0;"▲ "#,##0.0</c:formatCode>
                <c:ptCount val="40"/>
                <c:pt idx="0">
                  <c:v>36.5</c:v>
                </c:pt>
                <c:pt idx="8">
                  <c:v>32.9</c:v>
                </c:pt>
                <c:pt idx="16">
                  <c:v>28.5</c:v>
                </c:pt>
                <c:pt idx="24">
                  <c:v>20.5</c:v>
                </c:pt>
              </c:numCache>
            </c:numRef>
          </c:yVal>
          <c:smooth val="0"/>
          <c:extLst>
            <c:ext xmlns:c16="http://schemas.microsoft.com/office/drawing/2014/chart" uri="{C3380CC4-5D6E-409C-BE32-E72D297353CC}">
              <c16:uniqueId val="{00000013-45FF-44E0-87A0-0C06B1BBE0DD}"/>
            </c:ext>
          </c:extLst>
        </c:ser>
        <c:dLbls>
          <c:showLegendKey val="0"/>
          <c:showVal val="1"/>
          <c:showCatName val="0"/>
          <c:showSerName val="0"/>
          <c:showPercent val="0"/>
          <c:showBubbleSize val="0"/>
        </c:dLbls>
        <c:axId val="46179840"/>
        <c:axId val="46181760"/>
      </c:scatterChart>
      <c:valAx>
        <c:axId val="46179840"/>
        <c:scaling>
          <c:orientation val="minMax"/>
          <c:max val="66"/>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{5212A483-D9E8-4778-A66A-347570F333ED}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982-488E-8155-F9E6C97EEB9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{D4DB9E80-A909-4CDB-95AE-150AC5A10DEF}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982-488E-8155-F9E6C97EEB9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{679A9612-FAAA-471E-8BAE-780C91B40EE2}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982-488E-8155-F9E6C97EEB9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{18093004-EE4F-4131-835B-272C2CDF380B}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982-488E-8155-F9E6C97EEB9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{6A4BB36D-DED1-4348-8CA3-6FEEF43C1BB7}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982-488E-8155-F9E6C97EEB94}"/>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{DDB8A0A6-C169-4FFA-86B4-1D88C4E23413}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982-488E-8155-F9E6C97EEB94}"/>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{B2112227-C443-4032-A066-9DF714377E37}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982-488E-8155-F9E6C97EEB94}"/>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{05DEAAE8-BF0C-4C55-BF79-B05ABC67663A}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982-488E-8155-F9E6C97EEB94}"/>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{D1B05526-2524-431C-9BB7-80939F827571}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982-488E-8155-F9E6C97EEB9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7.4</c:v>
                </c:pt>
                <c:pt idx="16">
                  <c:v>7</c:v>
                </c:pt>
                <c:pt idx="24">
                  <c:v>6.4</c:v>
                </c:pt>
                <c:pt idx="32">
                  <c:v>6.3</c:v>
                </c:pt>
              </c:numCache>
            </c:numRef>
          </c:xVal>
          <c:yVal>
            <c:numRef>
              <c:f>公会計指標分析・財政指標組合せ分析表!$BP$73:$DC$73</c:f>
              <c:numCache>
                <c:formatCode>#,##0.0;"▲ "#,##0.0</c:formatCode>
                <c:ptCount val="40"/>
                <c:pt idx="24">
                  <c:v>5.2</c:v>
                </c:pt>
                <c:pt idx="32">
                  <c:v>19.899999999999999</c:v>
                </c:pt>
              </c:numCache>
            </c:numRef>
          </c:yVal>
          <c:smooth val="0"/>
          <c:extLst>
            <c:ext xmlns:c16="http://schemas.microsoft.com/office/drawing/2014/chart" uri="{C3380CC4-5D6E-409C-BE32-E72D297353CC}">
              <c16:uniqueId val="{00000009-0982-488E-8155-F9E6C97EEB9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{B873EA6B-D1F3-4908-ADCA-F46AC36A7B97}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982-488E-8155-F9E6C97EEB9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{472380D1-98ED-46A2-BE50-667E850436EF}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982-488E-8155-F9E6C97EEB9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{530AB94F-C4EF-4450-983C-FE6C637EABC7}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982-488E-8155-F9E6C97EEB9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{0B1C506D-C27A-49E9-A60A-FCAC44030711}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982-488E-8155-F9E6C97EEB9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{7B3E6310-A5C5-4972-89BA-24FAE1CADF3D}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982-488E-8155-F9E6C97EEB94}"/>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{53412272-0A31-4B3B-9081-AEC95B174713}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982-488E-8155-F9E6C97EEB94}"/>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{355F6E2D-CC25-4C1B-93C5-F24F68561345}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982-488E-8155-F9E6C97EEB94}"/>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{9DB76925-D488-408E-B7D0-032F23C94A2B}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982-488E-8155-F9E6C97EEB94}"/>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{B630589F-A85C-4033-9870-B262FDAFFF79}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982-488E-8155-F9E6C97EEB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7.9</c:v>
                </c:pt>
                <c:pt idx="32">
                  <c:v>7.7</c:v>
                </c:pt>
              </c:numCache>
            </c:numRef>
          </c:xVal>
          <c:yVal>
            <c:numRef>
              <c:f>公会計指標分析・財政指標組合せ分析表!$BP$77:$DC$77</c:f>
              <c:numCache>
                <c:formatCode>#,##0.0;"▲ "#,##0.0</c:formatCode>
                <c:ptCount val="40"/>
                <c:pt idx="0">
                  <c:v>36.5</c:v>
                </c:pt>
                <c:pt idx="8">
                  <c:v>32.9</c:v>
                </c:pt>
                <c:pt idx="16">
                  <c:v>28.5</c:v>
                </c:pt>
                <c:pt idx="24">
                  <c:v>20.5</c:v>
                </c:pt>
                <c:pt idx="32">
                  <c:v>21.4</c:v>
                </c:pt>
              </c:numCache>
            </c:numRef>
          </c:yVal>
          <c:smooth val="0"/>
          <c:extLst>
            <c:ext xmlns:c16="http://schemas.microsoft.com/office/drawing/2014/chart" uri="{C3380CC4-5D6E-409C-BE32-E72D297353CC}">
              <c16:uniqueId val="{00000013-0982-488E-8155-F9E6C97EEB94}"/>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辺りからは概ね横ばいになっている。これは、元利償還金の金額が増加しても、新規発行する地方債は臨時財政対策債、過疎対策事業債、合併特例事業債など普通交付税の基準財政需要額算入比率の高いものしか借入しないという方針から、算入公債費も合わせて増えることによ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満期一括償還方式の地方債の借入は行っていない。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将来負担比率は、地方債の借入額の抑制や新規発行する起債を臨時財政対策債、過疎対策事業債、合併特例事業債等普通交付税の基準財政需要額算入比率の高いものしか借入しないという方針により、平成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年度までは算定なしとなっていたが、平成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年度以降数値が算定されている。</a:t>
          </a:r>
        </a:p>
        <a:p>
          <a:r>
            <a:rPr kumimoji="1" lang="ja-JP" altLang="en-US" sz="1400">
              <a:latin typeface="ＭＳ ゴシック" pitchFamily="49" charset="-128"/>
              <a:ea typeface="ＭＳ ゴシック" pitchFamily="49" charset="-128"/>
            </a:rPr>
            <a:t>　これは、近年大型事業の実施が続いていることから地方債現在高が増加しており、また平成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の海山消防署、紀伊長島消防署の建設に伴い三重紀北消防組合への組合等負担等見込額が増加しているほか、財源不足を補うための財政調整基金の取崩し等により充当可能基金も減少していることなどによ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三重県紀北町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老朽化による施設の整備等による特定目的基金の取崩や、その他財源不足による財政調整基金の取崩などにより基金全体としては前年度対比で約４億円の減となった。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経常経費の抑制を図るとともに、各種事業の財源確保の推移を考慮しつつ、事業を進めていことで、各基金の適正な積立、取崩を行っていく。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紀北町地域振興基金：町民の連帯の強化及び地域振興に要する経費。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紀北町地域づくり事業基金：多様な歴史、伝統、文化、産業等の特性を生かした独創的、個性的な魅力あふれたまちづくりを推進するための経費。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紀北町環境衛生施設整備基金：紀北町環境衛生施設整備の推進を図るために要する経費。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紀北町ふるさと応援基金：ふるさと紀北町を愛し、ふるさと紀北町を応援しようとする者からの寄附金を積み立て、寄附者の意思を尊重し、だれもがいきいきと輝いて幸せに暮らすまちづくりに資するため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紀北町庁舎等改築及び改修基金：庁舎等改築及び改修の財源に充てるための経費。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紀北町地域振興基金：資金運用益による増額。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紀北町地域づくり事業基金：観光施設等整備への財源充当による減額。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紀北町環境衛生施設整備基金：環境衛生施設整備への財源充当による減額。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紀北町ふるさと応援基金：ふるさと納税の使途分野に沿った事業への財源充当を寄付額が上回ったことによる増額。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紀北町庁舎等改築及び改修基金：資金運用益による増額。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紀北町地域振興基金：旧両町間の町民の連携や地域振興に寄与する交流事業や施設整備などに充当していく。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紀北町地域づくり事業基金：本町の自然や歴史などを活かした施設の維持管理や観光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に係る経費などに充当していく。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紀北町環境衛生施設整備基金：老朽化による環境衛生施設の整備、改修などの経費に充当していく。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紀北町ふるさと応援基金：寄附者の意思に沿った目的に充当していく。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紀北町庁舎等改築及び改修基金：庁舎等施設の老朽化に伴う維持修繕等に充当していく。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公共施設等の老朽化対策に係る経費及び社会保障関係経費の増大、地方交付税額の減少により取り崩し額が増えたため約３億９千万円の減となった。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過去の取り崩し実績及び合併算定替による普通交付税措置額等から必要と考えられる額について、決算状況を踏まえて可能な範囲で積立てる。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各施設の整備にかかる地方債の元利償還に備え、取崩は行わなかったが、積み立ては運用益のみであったことから前年度末対比約５６万円の増となった。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過疎対策事業債、合併特例事業債年度末残高の元利償還の３割相当分の積み立てを維持し、その償還に備える。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4923646-C728-4361-A804-CD5C429AC3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77FF735-3425-4A79-8D0F-77FAD581EB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63DFFA-2CAE-4D60-82BB-8C8E681A7718}"/>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8A2131AB-1900-44CC-AE3C-4181E169D201}"/>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EBEFA59-BCC4-4AFC-AA27-A9FF2FFF4402}"/>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44B1E294-AB5B-4A4A-9BFB-B6C637E5B4EF}"/>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E6BD5AC6-7E5B-40A4-8A44-2D4B00CDF091}"/>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1783C2BB-A5C0-4451-B0C1-1F5D56B6013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AF3C375A-87EC-4A9F-8B35-8E0B1567817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601D8D31-CA02-4BC5-9A64-DE345E563A8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42BA8D1E-CC37-4862-936A-4751ADCA3EB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1712D0E8-76D5-43D1-AAAD-67EB239CD00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D68A0831-DE98-4DEF-A1E7-90635E2C4DF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B07A8167-C661-4CD3-A29D-3010D43776E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510D4F44-48AA-4D06-BFE2-0A49C00370A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B8EA37BB-D821-48B6-AAC5-7DDF8AE203D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F7149183-1F73-45E7-B10C-C31DA414DB6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95A075B1-89AD-4091-8341-E733B765F26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15,711
15,380
256.53
11,503,210
11,109,985
362,837
5,905,319
13,033,697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F1DC02B1-9938-4609-A1F9-2779B343FE0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20CEDA9-469C-423A-AC78-ED3B91FD058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29D1B597-F896-44DF-BDC2-2189FB17187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9009AD65-7124-49EB-9E50-8B7B88C992A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2EA6D23A-5456-4916-B7C6-17A1AC8D379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5669850D-ACBB-481C-8545-A7C0A8DA9C5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4EA2800A-1EC4-4F69-90B0-B1016B34FC6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9435470-F240-4C2B-8E01-4DFDC6A9608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1E6F426-156C-4B8A-B9A4-59C146A474B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F0FB91FC-8666-4080-B94D-493BEEBC025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8EC42F5-463A-438F-8873-83158F77F66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4FA07E00-DD6D-4189-98DA-1CF76402E8E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C5BDEF92-50ED-44B2-AF66-69A6AF51CF2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AE26E3A-7308-4473-A18C-07AEAEE3F6F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5E45BA7B-C276-4D57-8ECE-080FFEED84E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AD43546A-DAA0-4195-B4B1-EC50F1507BA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C593D37C-E5FF-446E-B0BB-D1912B79FF9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415C0E83-24E4-4CCF-A975-EE5E08DC584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E8EE597B-B822-44CB-97AC-2190C7B5CF9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9" name="テキスト ボックス 38">
          <a:extLst>
            <a:ext uri="{FF2B5EF4-FFF2-40B4-BE49-F238E27FC236}">
              <a16:creationId xmlns:a16="http://schemas.microsoft.com/office/drawing/2014/main" id="{4E8B192E-3834-4569-B8CE-0582CAE2DCE9}"/>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C3151BAC-CF5E-46E1-90E0-64506C96F45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03EDC372-E863-42DE-978C-2A1DDA0AC9B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CEF4E530-431D-4E34-8325-68977132E07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A819FDEF-04EC-4893-96A7-C0279468A0E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a:extLst>
            <a:ext uri="{FF2B5EF4-FFF2-40B4-BE49-F238E27FC236}">
              <a16:creationId xmlns:a16="http://schemas.microsoft.com/office/drawing/2014/main" id="{8F5072BC-5B7D-41A2-9953-3B7C51387FD1}"/>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665AA19D-6998-43A7-8B33-12FA6D55C86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EF2A79D1-1D3E-4615-BC16-21AFBAAAAF0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98FD7237-00AA-4B87-A6D8-6C9CC2DC5AB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7C55B011-B2DC-4BA2-82DB-98A9823EE09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99A73186-DC52-417F-B17D-D32EBEBE5F9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F98DB674-4532-41B7-8FB4-DA2F1CB527A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DE31DB45-B738-4E8A-B73A-BEAF18F1FFF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FD2F8393-5EBD-4898-B617-6ADB470EDB9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21A0CD45-778B-4081-8AAF-8AC5C7B9B4A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56ED57F8-2AF7-424B-9D2D-38CD35A741E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年度に策定した公共施設等総合管理計画において、公共施設等の延床面積を</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削減するという目標を掲げ、老朽化等により利用されていない施設の整理を進めている。</a:t>
          </a:r>
        </a:p>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有形固定資産減価償却率については類似団体平均と比較すると数値が上回っている傾向にあるため、今後一層施設の整理を進めていく必要がある。</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4B4E42F-A435-447E-951F-8344696B0E4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7D0F610-E7A1-48F7-A53F-2398B815717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9D8F918F-B446-4131-9056-4555DF06574C}"/>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F7C56870-8283-4372-B7BB-BA9714261784}"/>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1F1F9C7F-2F67-41F1-8B11-76AEAB8C98D3}"/>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30ED84AB-159D-4006-99E7-064F34F972C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9A6CB536-5A9E-465A-9E69-8BBD986E24F5}"/>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B35EE2AD-8DFA-41E2-83AB-1949995E4B23}"/>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BD1D55EC-A645-42DA-81C2-C5E2C3D65BA5}"/>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12B1BD3A-DF71-4E6C-9C31-EC2C9ED904D5}"/>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5EF6C66F-1ACC-4D87-A76A-EDC5750EBC9C}"/>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4AFE9279-CF76-4C94-B21B-18808B0F7609}"/>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2ACA2A81-6A10-4DB8-96A3-CA88B53A1E1B}"/>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123BD68B-2F5A-4EFA-8F2B-9AC144C92ED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BCBFCC87-50E2-45D2-8163-D7F901C74FA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355CCD55-660F-49C3-B3F5-52B54FF962B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34</xdr:row>
      <xdr:rowOff>151342</xdr:rowOff>
    </xdr:to>
    <xdr:cxnSp macro="">
      <xdr:nvCxnSpPr>
        <xdr:cNvPr id="71" name="直線コネクタ 70">
          <a:extLst>
            <a:ext uri="{FF2B5EF4-FFF2-40B4-BE49-F238E27FC236}">
              <a16:creationId xmlns:a16="http://schemas.microsoft.com/office/drawing/2014/main" id="{8126D207-55B7-405A-B0F7-3E67E77F06C1}"/>
            </a:ext>
          </a:extLst>
        </xdr:cNvPr>
        <xdr:cNvCxnSpPr/>
      </xdr:nvCxnSpPr>
      <xdr:spPr>
        <a:xfrm flipV="1">
          <a:off x="4760595" y="5348817"/>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155169</xdr:rowOff>
    </xdr:from>
    <xdr:ext cx="405111" cy="259045"/>
    <xdr:sp macro="" textlink="">
      <xdr:nvSpPr>
        <xdr:cNvPr id="72" name="有形固定資産減価償却率最小値テキスト">
          <a:extLst>
            <a:ext uri="{FF2B5EF4-FFF2-40B4-BE49-F238E27FC236}">
              <a16:creationId xmlns:a16="http://schemas.microsoft.com/office/drawing/2014/main" id="{386406FB-D10C-433E-98A8-E94A9C2B5109}"/>
            </a:ext>
          </a:extLst>
        </xdr:cNvPr>
        <xdr:cNvSpPr txBox="1"/>
      </xdr:nvSpPr>
      <xdr:spPr>
        <a:xfrm>
          <a:off x="4813300" y="675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151342</xdr:rowOff>
    </xdr:from>
    <xdr:to>
      <xdr:col>23</xdr:col>
      <xdr:colOff>174625</xdr:colOff>
      <xdr:row>34</xdr:row>
      <xdr:rowOff>151342</xdr:rowOff>
    </xdr:to>
    <xdr:cxnSp macro="">
      <xdr:nvCxnSpPr>
        <xdr:cNvPr id="73" name="直線コネクタ 72">
          <a:extLst>
            <a:ext uri="{FF2B5EF4-FFF2-40B4-BE49-F238E27FC236}">
              <a16:creationId xmlns:a16="http://schemas.microsoft.com/office/drawing/2014/main" id="{6543E363-D83A-4CCE-A1C9-EBFF34EDC292}"/>
            </a:ext>
          </a:extLst>
        </xdr:cNvPr>
        <xdr:cNvCxnSpPr/>
      </xdr:nvCxnSpPr>
      <xdr:spPr>
        <a:xfrm>
          <a:off x="4673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74" name="有形固定資産減価償却率最大値テキスト">
          <a:extLst>
            <a:ext uri="{FF2B5EF4-FFF2-40B4-BE49-F238E27FC236}">
              <a16:creationId xmlns:a16="http://schemas.microsoft.com/office/drawing/2014/main" id="{0749F59A-1D32-44C9-90CB-2EF0CA8A92FF}"/>
            </a:ext>
          </a:extLst>
        </xdr:cNvPr>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75" name="直線コネクタ 74">
          <a:extLst>
            <a:ext uri="{FF2B5EF4-FFF2-40B4-BE49-F238E27FC236}">
              <a16:creationId xmlns:a16="http://schemas.microsoft.com/office/drawing/2014/main" id="{B05B2EC5-0B07-4C0E-A88B-49DEDAA007D0}"/>
            </a:ext>
          </a:extLst>
        </xdr:cNvPr>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52299</xdr:rowOff>
    </xdr:from>
    <xdr:ext cx="405111" cy="259045"/>
    <xdr:sp macro="" textlink="">
      <xdr:nvSpPr>
        <xdr:cNvPr id="76" name="有形固定資産減価償却率平均値テキスト">
          <a:extLst>
            <a:ext uri="{FF2B5EF4-FFF2-40B4-BE49-F238E27FC236}">
              <a16:creationId xmlns:a16="http://schemas.microsoft.com/office/drawing/2014/main" id="{E0A160C6-29D2-4C34-9055-A0D877B50550}"/>
            </a:ext>
          </a:extLst>
        </xdr:cNvPr>
        <xdr:cNvSpPr txBox="1"/>
      </xdr:nvSpPr>
      <xdr:spPr>
        <a:xfrm>
          <a:off x="4813300" y="59673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77" name="フローチャート: 判断 76">
          <a:extLst>
            <a:ext uri="{FF2B5EF4-FFF2-40B4-BE49-F238E27FC236}">
              <a16:creationId xmlns:a16="http://schemas.microsoft.com/office/drawing/2014/main" id="{FFDA6791-777C-48B0-8F76-307796C9C162}"/>
            </a:ext>
          </a:extLst>
        </xdr:cNvPr>
        <xdr:cNvSpPr/>
      </xdr:nvSpPr>
      <xdr:spPr>
        <a:xfrm>
          <a:off x="47117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78" name="フローチャート: 判断 77">
          <a:extLst>
            <a:ext uri="{FF2B5EF4-FFF2-40B4-BE49-F238E27FC236}">
              <a16:creationId xmlns:a16="http://schemas.microsoft.com/office/drawing/2014/main" id="{8C91FC80-C0BB-4438-9622-8B3A0EF96780}"/>
            </a:ext>
          </a:extLst>
        </xdr:cNvPr>
        <xdr:cNvSpPr/>
      </xdr:nvSpPr>
      <xdr:spPr>
        <a:xfrm>
          <a:off x="4000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79" name="フローチャート: 判断 78">
          <a:extLst>
            <a:ext uri="{FF2B5EF4-FFF2-40B4-BE49-F238E27FC236}">
              <a16:creationId xmlns:a16="http://schemas.microsoft.com/office/drawing/2014/main" id="{7D365164-DA68-4F92-BB30-F86DABE605DA}"/>
            </a:ext>
          </a:extLst>
        </xdr:cNvPr>
        <xdr:cNvSpPr/>
      </xdr:nvSpPr>
      <xdr:spPr>
        <a:xfrm>
          <a:off x="3238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130175</xdr:rowOff>
    </xdr:from>
    <xdr:to>
      <xdr:col>11</xdr:col>
      <xdr:colOff>187325</xdr:colOff>
      <xdr:row>30</xdr:row>
      <xdr:rowOff>60325</xdr:rowOff>
    </xdr:to>
    <xdr:sp macro="" textlink="">
      <xdr:nvSpPr>
        <xdr:cNvPr id="80" name="フローチャート: 判断 79">
          <a:extLst>
            <a:ext uri="{FF2B5EF4-FFF2-40B4-BE49-F238E27FC236}">
              <a16:creationId xmlns:a16="http://schemas.microsoft.com/office/drawing/2014/main" id="{39422E73-2998-4EDA-A725-0F2C1CD5F089}"/>
            </a:ext>
          </a:extLst>
        </xdr:cNvPr>
        <xdr:cNvSpPr/>
      </xdr:nvSpPr>
      <xdr:spPr>
        <a:xfrm>
          <a:off x="2476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25823</xdr:rowOff>
    </xdr:from>
    <xdr:to>
      <xdr:col>7</xdr:col>
      <xdr:colOff>187325</xdr:colOff>
      <xdr:row>29</xdr:row>
      <xdr:rowOff>127423</xdr:rowOff>
    </xdr:to>
    <xdr:sp macro="" textlink="">
      <xdr:nvSpPr>
        <xdr:cNvPr id="81" name="フローチャート: 判断 80">
          <a:extLst>
            <a:ext uri="{FF2B5EF4-FFF2-40B4-BE49-F238E27FC236}">
              <a16:creationId xmlns:a16="http://schemas.microsoft.com/office/drawing/2014/main" id="{539A7950-596F-4AEC-8A2A-146523EE1EB2}"/>
            </a:ext>
          </a:extLst>
        </xdr:cNvPr>
        <xdr:cNvSpPr/>
      </xdr:nvSpPr>
      <xdr:spPr>
        <a:xfrm>
          <a:off x="1714500" y="576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F7A0FEDB-7316-4667-803A-FD5459D6D32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410D74CA-4314-458F-A50D-F3F7E161009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15C9028C-579C-4A23-9052-2AA345B5CFA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2C4EA89E-C20F-411E-AC8D-E5E066C1A0A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F24F3633-F2AA-4F5F-BA2B-D15CEA7C611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57150</xdr:rowOff>
    </xdr:from>
    <xdr:to>
      <xdr:col>19</xdr:col>
      <xdr:colOff>187325</xdr:colOff>
      <xdr:row>31</xdr:row>
      <xdr:rowOff>158750</xdr:rowOff>
    </xdr:to>
    <xdr:sp macro="" textlink="">
      <xdr:nvSpPr>
        <xdr:cNvPr id="87" name="楕円 86">
          <a:extLst>
            <a:ext uri="{FF2B5EF4-FFF2-40B4-BE49-F238E27FC236}">
              <a16:creationId xmlns:a16="http://schemas.microsoft.com/office/drawing/2014/main" id="{F4DC1220-8921-4C0E-B94A-6D933E7FF3BC}"/>
            </a:ext>
          </a:extLst>
        </xdr:cNvPr>
        <xdr:cNvSpPr/>
      </xdr:nvSpPr>
      <xdr:spPr>
        <a:xfrm>
          <a:off x="4000500" y="61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124248</xdr:rowOff>
    </xdr:from>
    <xdr:to>
      <xdr:col>15</xdr:col>
      <xdr:colOff>187325</xdr:colOff>
      <xdr:row>31</xdr:row>
      <xdr:rowOff>54398</xdr:rowOff>
    </xdr:to>
    <xdr:sp macro="" textlink="">
      <xdr:nvSpPr>
        <xdr:cNvPr id="88" name="楕円 87">
          <a:extLst>
            <a:ext uri="{FF2B5EF4-FFF2-40B4-BE49-F238E27FC236}">
              <a16:creationId xmlns:a16="http://schemas.microsoft.com/office/drawing/2014/main" id="{1196D2EB-492C-45EB-BAF0-C85EFA3D9808}"/>
            </a:ext>
          </a:extLst>
        </xdr:cNvPr>
        <xdr:cNvSpPr/>
      </xdr:nvSpPr>
      <xdr:spPr>
        <a:xfrm>
          <a:off x="32385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3598</xdr:rowOff>
    </xdr:from>
    <xdr:to>
      <xdr:col>19</xdr:col>
      <xdr:colOff>136525</xdr:colOff>
      <xdr:row>31</xdr:row>
      <xdr:rowOff>107950</xdr:rowOff>
    </xdr:to>
    <xdr:cxnSp macro="">
      <xdr:nvCxnSpPr>
        <xdr:cNvPr id="89" name="直線コネクタ 88">
          <a:extLst>
            <a:ext uri="{FF2B5EF4-FFF2-40B4-BE49-F238E27FC236}">
              <a16:creationId xmlns:a16="http://schemas.microsoft.com/office/drawing/2014/main" id="{437AC754-3707-436B-9AAC-2F5FD84304DD}"/>
            </a:ext>
          </a:extLst>
        </xdr:cNvPr>
        <xdr:cNvCxnSpPr/>
      </xdr:nvCxnSpPr>
      <xdr:spPr>
        <a:xfrm>
          <a:off x="3289300" y="6090073"/>
          <a:ext cx="762000" cy="10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52282</xdr:rowOff>
    </xdr:from>
    <xdr:to>
      <xdr:col>11</xdr:col>
      <xdr:colOff>187325</xdr:colOff>
      <xdr:row>30</xdr:row>
      <xdr:rowOff>153882</xdr:rowOff>
    </xdr:to>
    <xdr:sp macro="" textlink="">
      <xdr:nvSpPr>
        <xdr:cNvPr id="90" name="楕円 89">
          <a:extLst>
            <a:ext uri="{FF2B5EF4-FFF2-40B4-BE49-F238E27FC236}">
              <a16:creationId xmlns:a16="http://schemas.microsoft.com/office/drawing/2014/main" id="{D8EE65DA-ABCC-41D1-91FA-B379E9CEF52B}"/>
            </a:ext>
          </a:extLst>
        </xdr:cNvPr>
        <xdr:cNvSpPr/>
      </xdr:nvSpPr>
      <xdr:spPr>
        <a:xfrm>
          <a:off x="2476500" y="596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103082</xdr:rowOff>
    </xdr:from>
    <xdr:to>
      <xdr:col>15</xdr:col>
      <xdr:colOff>136525</xdr:colOff>
      <xdr:row>31</xdr:row>
      <xdr:rowOff>3598</xdr:rowOff>
    </xdr:to>
    <xdr:cxnSp macro="">
      <xdr:nvCxnSpPr>
        <xdr:cNvPr id="91" name="直線コネクタ 90">
          <a:extLst>
            <a:ext uri="{FF2B5EF4-FFF2-40B4-BE49-F238E27FC236}">
              <a16:creationId xmlns:a16="http://schemas.microsoft.com/office/drawing/2014/main" id="{681B6798-B2FD-4DDE-ABA9-31E3D1C77FF5}"/>
            </a:ext>
          </a:extLst>
        </xdr:cNvPr>
        <xdr:cNvCxnSpPr/>
      </xdr:nvCxnSpPr>
      <xdr:spPr>
        <a:xfrm>
          <a:off x="2527300" y="6018107"/>
          <a:ext cx="762000" cy="7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66675</xdr:rowOff>
    </xdr:from>
    <xdr:to>
      <xdr:col>7</xdr:col>
      <xdr:colOff>187325</xdr:colOff>
      <xdr:row>30</xdr:row>
      <xdr:rowOff>168275</xdr:rowOff>
    </xdr:to>
    <xdr:sp macro="" textlink="">
      <xdr:nvSpPr>
        <xdr:cNvPr id="92" name="楕円 91">
          <a:extLst>
            <a:ext uri="{FF2B5EF4-FFF2-40B4-BE49-F238E27FC236}">
              <a16:creationId xmlns:a16="http://schemas.microsoft.com/office/drawing/2014/main" id="{64EBCFC6-16E4-48D9-B961-37A6A4245FC5}"/>
            </a:ext>
          </a:extLst>
        </xdr:cNvPr>
        <xdr:cNvSpPr/>
      </xdr:nvSpPr>
      <xdr:spPr>
        <a:xfrm>
          <a:off x="1714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103082</xdr:rowOff>
    </xdr:from>
    <xdr:to>
      <xdr:col>11</xdr:col>
      <xdr:colOff>136525</xdr:colOff>
      <xdr:row>30</xdr:row>
      <xdr:rowOff>117475</xdr:rowOff>
    </xdr:to>
    <xdr:cxnSp macro="">
      <xdr:nvCxnSpPr>
        <xdr:cNvPr id="93" name="直線コネクタ 92">
          <a:extLst>
            <a:ext uri="{FF2B5EF4-FFF2-40B4-BE49-F238E27FC236}">
              <a16:creationId xmlns:a16="http://schemas.microsoft.com/office/drawing/2014/main" id="{99360760-06C6-4654-9B53-7963E07AE608}"/>
            </a:ext>
          </a:extLst>
        </xdr:cNvPr>
        <xdr:cNvCxnSpPr/>
      </xdr:nvCxnSpPr>
      <xdr:spPr>
        <a:xfrm flipV="1">
          <a:off x="1765300" y="6018107"/>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13352</xdr:rowOff>
    </xdr:from>
    <xdr:ext cx="405111" cy="259045"/>
    <xdr:sp macro="" textlink="">
      <xdr:nvSpPr>
        <xdr:cNvPr id="94" name="n_1aveValue有形固定資産減価償却率">
          <a:extLst>
            <a:ext uri="{FF2B5EF4-FFF2-40B4-BE49-F238E27FC236}">
              <a16:creationId xmlns:a16="http://schemas.microsoft.com/office/drawing/2014/main" id="{E904FC56-2565-4FB7-A55E-EFFDBECA7D5F}"/>
            </a:ext>
          </a:extLst>
        </xdr:cNvPr>
        <xdr:cNvSpPr txBox="1"/>
      </xdr:nvSpPr>
      <xdr:spPr>
        <a:xfrm>
          <a:off x="38360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2557</xdr:rowOff>
    </xdr:from>
    <xdr:ext cx="405111" cy="259045"/>
    <xdr:sp macro="" textlink="">
      <xdr:nvSpPr>
        <xdr:cNvPr id="95" name="n_2aveValue有形固定資産減価償却率">
          <a:extLst>
            <a:ext uri="{FF2B5EF4-FFF2-40B4-BE49-F238E27FC236}">
              <a16:creationId xmlns:a16="http://schemas.microsoft.com/office/drawing/2014/main" id="{0E00A532-834B-4520-A751-93D2DF1963EA}"/>
            </a:ext>
          </a:extLst>
        </xdr:cNvPr>
        <xdr:cNvSpPr txBox="1"/>
      </xdr:nvSpPr>
      <xdr:spPr>
        <a:xfrm>
          <a:off x="3086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76852</xdr:rowOff>
    </xdr:from>
    <xdr:ext cx="405111" cy="259045"/>
    <xdr:sp macro="" textlink="">
      <xdr:nvSpPr>
        <xdr:cNvPr id="96" name="n_3aveValue有形固定資産減価償却率">
          <a:extLst>
            <a:ext uri="{FF2B5EF4-FFF2-40B4-BE49-F238E27FC236}">
              <a16:creationId xmlns:a16="http://schemas.microsoft.com/office/drawing/2014/main" id="{4F6C1FF5-E8DF-4AC6-B296-F39EC1EC1C35}"/>
            </a:ext>
          </a:extLst>
        </xdr:cNvPr>
        <xdr:cNvSpPr txBox="1"/>
      </xdr:nvSpPr>
      <xdr:spPr>
        <a:xfrm>
          <a:off x="2324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143950</xdr:rowOff>
    </xdr:from>
    <xdr:ext cx="405111" cy="259045"/>
    <xdr:sp macro="" textlink="">
      <xdr:nvSpPr>
        <xdr:cNvPr id="97" name="n_4aveValue有形固定資産減価償却率">
          <a:extLst>
            <a:ext uri="{FF2B5EF4-FFF2-40B4-BE49-F238E27FC236}">
              <a16:creationId xmlns:a16="http://schemas.microsoft.com/office/drawing/2014/main" id="{EF545AD9-6A6C-4286-9603-3CD74E67E969}"/>
            </a:ext>
          </a:extLst>
        </xdr:cNvPr>
        <xdr:cNvSpPr txBox="1"/>
      </xdr:nvSpPr>
      <xdr:spPr>
        <a:xfrm>
          <a:off x="1562744" y="5544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149877</xdr:rowOff>
    </xdr:from>
    <xdr:ext cx="405111" cy="259045"/>
    <xdr:sp macro="" textlink="">
      <xdr:nvSpPr>
        <xdr:cNvPr id="98" name="n_1mainValue有形固定資産減価償却率">
          <a:extLst>
            <a:ext uri="{FF2B5EF4-FFF2-40B4-BE49-F238E27FC236}">
              <a16:creationId xmlns:a16="http://schemas.microsoft.com/office/drawing/2014/main" id="{6048CCD5-F7AB-433A-A568-5B989967C6F2}"/>
            </a:ext>
          </a:extLst>
        </xdr:cNvPr>
        <xdr:cNvSpPr txBox="1"/>
      </xdr:nvSpPr>
      <xdr:spPr>
        <a:xfrm>
          <a:off x="3836044" y="6236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45525</xdr:rowOff>
    </xdr:from>
    <xdr:ext cx="405111" cy="259045"/>
    <xdr:sp macro="" textlink="">
      <xdr:nvSpPr>
        <xdr:cNvPr id="99" name="n_2mainValue有形固定資産減価償却率">
          <a:extLst>
            <a:ext uri="{FF2B5EF4-FFF2-40B4-BE49-F238E27FC236}">
              <a16:creationId xmlns:a16="http://schemas.microsoft.com/office/drawing/2014/main" id="{38E9DAA7-626A-4851-BE5D-61EF267BAAE5}"/>
            </a:ext>
          </a:extLst>
        </xdr:cNvPr>
        <xdr:cNvSpPr txBox="1"/>
      </xdr:nvSpPr>
      <xdr:spPr>
        <a:xfrm>
          <a:off x="3086744" y="61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145009</xdr:rowOff>
    </xdr:from>
    <xdr:ext cx="405111" cy="259045"/>
    <xdr:sp macro="" textlink="">
      <xdr:nvSpPr>
        <xdr:cNvPr id="100" name="n_3mainValue有形固定資産減価償却率">
          <a:extLst>
            <a:ext uri="{FF2B5EF4-FFF2-40B4-BE49-F238E27FC236}">
              <a16:creationId xmlns:a16="http://schemas.microsoft.com/office/drawing/2014/main" id="{474F7514-F8D0-41EC-A5A8-E66AF1DAFA46}"/>
            </a:ext>
          </a:extLst>
        </xdr:cNvPr>
        <xdr:cNvSpPr txBox="1"/>
      </xdr:nvSpPr>
      <xdr:spPr>
        <a:xfrm>
          <a:off x="2324744" y="6060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159402</xdr:rowOff>
    </xdr:from>
    <xdr:ext cx="405111" cy="259045"/>
    <xdr:sp macro="" textlink="">
      <xdr:nvSpPr>
        <xdr:cNvPr id="101" name="n_4mainValue有形固定資産減価償却率">
          <a:extLst>
            <a:ext uri="{FF2B5EF4-FFF2-40B4-BE49-F238E27FC236}">
              <a16:creationId xmlns:a16="http://schemas.microsoft.com/office/drawing/2014/main" id="{A833C3D0-83F3-42F6-BDB0-96CA7B27AA83}"/>
            </a:ext>
          </a:extLst>
        </xdr:cNvPr>
        <xdr:cNvSpPr txBox="1"/>
      </xdr:nvSpPr>
      <xdr:spPr>
        <a:xfrm>
          <a:off x="1562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a:extLst>
            <a:ext uri="{FF2B5EF4-FFF2-40B4-BE49-F238E27FC236}">
              <a16:creationId xmlns:a16="http://schemas.microsoft.com/office/drawing/2014/main" id="{17365594-25EE-453D-A022-4492A7B12DC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a:extLst>
            <a:ext uri="{FF2B5EF4-FFF2-40B4-BE49-F238E27FC236}">
              <a16:creationId xmlns:a16="http://schemas.microsoft.com/office/drawing/2014/main" id="{62E94D24-8D59-4016-83C3-ADFBDBF7396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a:extLst>
            <a:ext uri="{FF2B5EF4-FFF2-40B4-BE49-F238E27FC236}">
              <a16:creationId xmlns:a16="http://schemas.microsoft.com/office/drawing/2014/main" id="{16A81E65-6F79-4EAD-9E85-A0C6849DCB4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a:extLst>
            <a:ext uri="{FF2B5EF4-FFF2-40B4-BE49-F238E27FC236}">
              <a16:creationId xmlns:a16="http://schemas.microsoft.com/office/drawing/2014/main" id="{08CD3E9A-8413-41A7-8713-FEFDE88FA53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a:extLst>
            <a:ext uri="{FF2B5EF4-FFF2-40B4-BE49-F238E27FC236}">
              <a16:creationId xmlns:a16="http://schemas.microsoft.com/office/drawing/2014/main" id="{B32F0D94-A5A6-4E9A-A420-9704BD60A57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a:extLst>
            <a:ext uri="{FF2B5EF4-FFF2-40B4-BE49-F238E27FC236}">
              <a16:creationId xmlns:a16="http://schemas.microsoft.com/office/drawing/2014/main" id="{FFC544ED-E9D5-44AD-97AD-B8CB8569EBF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a:extLst>
            <a:ext uri="{FF2B5EF4-FFF2-40B4-BE49-F238E27FC236}">
              <a16:creationId xmlns:a16="http://schemas.microsoft.com/office/drawing/2014/main" id="{F59A7017-4CA7-4733-B5D7-3467691C90A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a:extLst>
            <a:ext uri="{FF2B5EF4-FFF2-40B4-BE49-F238E27FC236}">
              <a16:creationId xmlns:a16="http://schemas.microsoft.com/office/drawing/2014/main" id="{94F0368B-3D53-4F37-9C09-2778BCDD6D2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a:extLst>
            <a:ext uri="{FF2B5EF4-FFF2-40B4-BE49-F238E27FC236}">
              <a16:creationId xmlns:a16="http://schemas.microsoft.com/office/drawing/2014/main" id="{ED66E0C8-3850-49F8-95AF-5E04100FBE2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a:extLst>
            <a:ext uri="{FF2B5EF4-FFF2-40B4-BE49-F238E27FC236}">
              <a16:creationId xmlns:a16="http://schemas.microsoft.com/office/drawing/2014/main" id="{FE40D539-C9C4-43DA-93F4-3F539D4AD04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a:extLst>
            <a:ext uri="{FF2B5EF4-FFF2-40B4-BE49-F238E27FC236}">
              <a16:creationId xmlns:a16="http://schemas.microsoft.com/office/drawing/2014/main" id="{1CD9C3DB-9423-48EA-9E63-F57FABB08F0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a:extLst>
            <a:ext uri="{FF2B5EF4-FFF2-40B4-BE49-F238E27FC236}">
              <a16:creationId xmlns:a16="http://schemas.microsoft.com/office/drawing/2014/main" id="{26B913E7-E728-4518-8873-566A51D912D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a:extLst>
            <a:ext uri="{FF2B5EF4-FFF2-40B4-BE49-F238E27FC236}">
              <a16:creationId xmlns:a16="http://schemas.microsoft.com/office/drawing/2014/main" id="{8B1E2883-4987-46EE-BA69-5B97D349E25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年度にかけての補償金免除繰上償還の実施により合併前の地方債の残高を減少させたことや地方債の借入額の抑制に努めていることなどにより平成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年度までは類似団体平均を下回っていたが、令和元年度においては将来負担額の増加や基金残高の減少に</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伴う充当可能財源の減、経常一般財源の減少などにより類似団体平均をやや上回ったため、今後も地方債の借入については慎重に取り組んでいきたい。</a:t>
          </a:r>
        </a:p>
      </xdr:txBody>
    </xdr:sp>
    <xdr:clientData/>
  </xdr:twoCellAnchor>
  <xdr:oneCellAnchor>
    <xdr:from>
      <xdr:col>57</xdr:col>
      <xdr:colOff>111125</xdr:colOff>
      <xdr:row>23</xdr:row>
      <xdr:rowOff>47625</xdr:rowOff>
    </xdr:from>
    <xdr:ext cx="349839" cy="225703"/>
    <xdr:sp macro="" textlink="">
      <xdr:nvSpPr>
        <xdr:cNvPr id="115" name="テキスト ボックス 114">
          <a:extLst>
            <a:ext uri="{FF2B5EF4-FFF2-40B4-BE49-F238E27FC236}">
              <a16:creationId xmlns:a16="http://schemas.microsoft.com/office/drawing/2014/main" id="{35C9E478-EE1D-4950-A8C6-A8C1C34C2D7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a:extLst>
            <a:ext uri="{FF2B5EF4-FFF2-40B4-BE49-F238E27FC236}">
              <a16:creationId xmlns:a16="http://schemas.microsoft.com/office/drawing/2014/main" id="{98E384AF-9ACB-4E28-B773-8DFE3D8288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7" name="テキスト ボックス 116">
          <a:extLst>
            <a:ext uri="{FF2B5EF4-FFF2-40B4-BE49-F238E27FC236}">
              <a16:creationId xmlns:a16="http://schemas.microsoft.com/office/drawing/2014/main" id="{937770C9-1FD2-43BD-9E94-454FE9BFB1B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8" name="直線コネクタ 117">
          <a:extLst>
            <a:ext uri="{FF2B5EF4-FFF2-40B4-BE49-F238E27FC236}">
              <a16:creationId xmlns:a16="http://schemas.microsoft.com/office/drawing/2014/main" id="{1798741E-160C-454E-A21C-45DCFF149117}"/>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9" name="テキスト ボックス 118">
          <a:extLst>
            <a:ext uri="{FF2B5EF4-FFF2-40B4-BE49-F238E27FC236}">
              <a16:creationId xmlns:a16="http://schemas.microsoft.com/office/drawing/2014/main" id="{F4F4EBBB-5027-4D55-8F4B-C65D11689E66}"/>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0" name="直線コネクタ 119">
          <a:extLst>
            <a:ext uri="{FF2B5EF4-FFF2-40B4-BE49-F238E27FC236}">
              <a16:creationId xmlns:a16="http://schemas.microsoft.com/office/drawing/2014/main" id="{6B63A64A-DC38-43F3-9446-830D34F1E276}"/>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1" name="テキスト ボックス 120">
          <a:extLst>
            <a:ext uri="{FF2B5EF4-FFF2-40B4-BE49-F238E27FC236}">
              <a16:creationId xmlns:a16="http://schemas.microsoft.com/office/drawing/2014/main" id="{E05A9A7E-2A05-4C39-9086-E7D2F08510C2}"/>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2" name="直線コネクタ 121">
          <a:extLst>
            <a:ext uri="{FF2B5EF4-FFF2-40B4-BE49-F238E27FC236}">
              <a16:creationId xmlns:a16="http://schemas.microsoft.com/office/drawing/2014/main" id="{7299D84C-8E12-4B19-99AC-2C5CDBC90F1B}"/>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3" name="テキスト ボックス 122">
          <a:extLst>
            <a:ext uri="{FF2B5EF4-FFF2-40B4-BE49-F238E27FC236}">
              <a16:creationId xmlns:a16="http://schemas.microsoft.com/office/drawing/2014/main" id="{1BE9352A-2BFF-403E-89CD-59C00018EF01}"/>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4" name="直線コネクタ 123">
          <a:extLst>
            <a:ext uri="{FF2B5EF4-FFF2-40B4-BE49-F238E27FC236}">
              <a16:creationId xmlns:a16="http://schemas.microsoft.com/office/drawing/2014/main" id="{4BD28FE1-3E78-4E84-A619-AA3A0C8FEA42}"/>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5" name="テキスト ボックス 124">
          <a:extLst>
            <a:ext uri="{FF2B5EF4-FFF2-40B4-BE49-F238E27FC236}">
              <a16:creationId xmlns:a16="http://schemas.microsoft.com/office/drawing/2014/main" id="{E3343D96-50D0-4FFE-93B3-0153C5370028}"/>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a:extLst>
            <a:ext uri="{FF2B5EF4-FFF2-40B4-BE49-F238E27FC236}">
              <a16:creationId xmlns:a16="http://schemas.microsoft.com/office/drawing/2014/main" id="{5618FF82-48FF-4EBB-A26D-421E86110FF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6F09C26E-5573-40D5-A495-BBC4C6B9BB2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81707</xdr:rowOff>
    </xdr:to>
    <xdr:cxnSp macro="">
      <xdr:nvCxnSpPr>
        <xdr:cNvPr id="128" name="直線コネクタ 127">
          <a:extLst>
            <a:ext uri="{FF2B5EF4-FFF2-40B4-BE49-F238E27FC236}">
              <a16:creationId xmlns:a16="http://schemas.microsoft.com/office/drawing/2014/main" id="{95566AA9-4D29-4C3E-A37B-1DB0EAE62B6C}"/>
            </a:ext>
          </a:extLst>
        </xdr:cNvPr>
        <xdr:cNvCxnSpPr/>
      </xdr:nvCxnSpPr>
      <xdr:spPr>
        <a:xfrm flipV="1">
          <a:off x="14793595" y="5384800"/>
          <a:ext cx="1269" cy="129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85534</xdr:rowOff>
    </xdr:from>
    <xdr:ext cx="560923" cy="259045"/>
    <xdr:sp macro="" textlink="">
      <xdr:nvSpPr>
        <xdr:cNvPr id="129" name="債務償還比率最小値テキスト">
          <a:extLst>
            <a:ext uri="{FF2B5EF4-FFF2-40B4-BE49-F238E27FC236}">
              <a16:creationId xmlns:a16="http://schemas.microsoft.com/office/drawing/2014/main" id="{6BA65016-2ABC-4EA3-A840-6206F77D1859}"/>
            </a:ext>
          </a:extLst>
        </xdr:cNvPr>
        <xdr:cNvSpPr txBox="1"/>
      </xdr:nvSpPr>
      <xdr:spPr>
        <a:xfrm>
          <a:off x="14846300" y="66863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81707</xdr:rowOff>
    </xdr:from>
    <xdr:to>
      <xdr:col>76</xdr:col>
      <xdr:colOff>111125</xdr:colOff>
      <xdr:row>34</xdr:row>
      <xdr:rowOff>81707</xdr:rowOff>
    </xdr:to>
    <xdr:cxnSp macro="">
      <xdr:nvCxnSpPr>
        <xdr:cNvPr id="130" name="直線コネクタ 129">
          <a:extLst>
            <a:ext uri="{FF2B5EF4-FFF2-40B4-BE49-F238E27FC236}">
              <a16:creationId xmlns:a16="http://schemas.microsoft.com/office/drawing/2014/main" id="{79C3341C-2106-4FE1-88E3-2F62F966EE42}"/>
            </a:ext>
          </a:extLst>
        </xdr:cNvPr>
        <xdr:cNvCxnSpPr/>
      </xdr:nvCxnSpPr>
      <xdr:spPr>
        <a:xfrm>
          <a:off x="14706600" y="6682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1" name="債務償還比率最大値テキスト">
          <a:extLst>
            <a:ext uri="{FF2B5EF4-FFF2-40B4-BE49-F238E27FC236}">
              <a16:creationId xmlns:a16="http://schemas.microsoft.com/office/drawing/2014/main" id="{6893ABA1-D76B-4282-AFE1-AD5790AFA6B7}"/>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2" name="直線コネクタ 131">
          <a:extLst>
            <a:ext uri="{FF2B5EF4-FFF2-40B4-BE49-F238E27FC236}">
              <a16:creationId xmlns:a16="http://schemas.microsoft.com/office/drawing/2014/main" id="{E8C0229D-8706-47B1-AF84-9E7826219D4C}"/>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122221</xdr:rowOff>
    </xdr:from>
    <xdr:ext cx="469744" cy="259045"/>
    <xdr:sp macro="" textlink="">
      <xdr:nvSpPr>
        <xdr:cNvPr id="133" name="債務償還比率平均値テキスト">
          <a:extLst>
            <a:ext uri="{FF2B5EF4-FFF2-40B4-BE49-F238E27FC236}">
              <a16:creationId xmlns:a16="http://schemas.microsoft.com/office/drawing/2014/main" id="{5F054E08-3AAC-400A-8D3C-C2872A04C294}"/>
            </a:ext>
          </a:extLst>
        </xdr:cNvPr>
        <xdr:cNvSpPr txBox="1"/>
      </xdr:nvSpPr>
      <xdr:spPr>
        <a:xfrm>
          <a:off x="14846300" y="5694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99344</xdr:rowOff>
    </xdr:from>
    <xdr:to>
      <xdr:col>76</xdr:col>
      <xdr:colOff>73025</xdr:colOff>
      <xdr:row>30</xdr:row>
      <xdr:rowOff>29494</xdr:rowOff>
    </xdr:to>
    <xdr:sp macro="" textlink="">
      <xdr:nvSpPr>
        <xdr:cNvPr id="134" name="フローチャート: 判断 133">
          <a:extLst>
            <a:ext uri="{FF2B5EF4-FFF2-40B4-BE49-F238E27FC236}">
              <a16:creationId xmlns:a16="http://schemas.microsoft.com/office/drawing/2014/main" id="{AC53145F-01AC-48BE-B6D3-54858684D8BE}"/>
            </a:ext>
          </a:extLst>
        </xdr:cNvPr>
        <xdr:cNvSpPr/>
      </xdr:nvSpPr>
      <xdr:spPr>
        <a:xfrm>
          <a:off x="147447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79395</xdr:rowOff>
    </xdr:from>
    <xdr:to>
      <xdr:col>72</xdr:col>
      <xdr:colOff>123825</xdr:colOff>
      <xdr:row>30</xdr:row>
      <xdr:rowOff>9545</xdr:rowOff>
    </xdr:to>
    <xdr:sp macro="" textlink="">
      <xdr:nvSpPr>
        <xdr:cNvPr id="135" name="フローチャート: 判断 134">
          <a:extLst>
            <a:ext uri="{FF2B5EF4-FFF2-40B4-BE49-F238E27FC236}">
              <a16:creationId xmlns:a16="http://schemas.microsoft.com/office/drawing/2014/main" id="{045615A1-5033-4BF5-9E6A-6B9C0944ADA5}"/>
            </a:ext>
          </a:extLst>
        </xdr:cNvPr>
        <xdr:cNvSpPr/>
      </xdr:nvSpPr>
      <xdr:spPr>
        <a:xfrm>
          <a:off x="14033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88204</xdr:rowOff>
    </xdr:from>
    <xdr:to>
      <xdr:col>68</xdr:col>
      <xdr:colOff>123825</xdr:colOff>
      <xdr:row>30</xdr:row>
      <xdr:rowOff>18354</xdr:rowOff>
    </xdr:to>
    <xdr:sp macro="" textlink="">
      <xdr:nvSpPr>
        <xdr:cNvPr id="136" name="フローチャート: 判断 135">
          <a:extLst>
            <a:ext uri="{FF2B5EF4-FFF2-40B4-BE49-F238E27FC236}">
              <a16:creationId xmlns:a16="http://schemas.microsoft.com/office/drawing/2014/main" id="{7F4C5FBE-FD99-4466-BCEC-64E5F09CA826}"/>
            </a:ext>
          </a:extLst>
        </xdr:cNvPr>
        <xdr:cNvSpPr/>
      </xdr:nvSpPr>
      <xdr:spPr>
        <a:xfrm>
          <a:off x="13271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103403</xdr:rowOff>
    </xdr:from>
    <xdr:to>
      <xdr:col>64</xdr:col>
      <xdr:colOff>123825</xdr:colOff>
      <xdr:row>30</xdr:row>
      <xdr:rowOff>33553</xdr:rowOff>
    </xdr:to>
    <xdr:sp macro="" textlink="">
      <xdr:nvSpPr>
        <xdr:cNvPr id="137" name="フローチャート: 判断 136">
          <a:extLst>
            <a:ext uri="{FF2B5EF4-FFF2-40B4-BE49-F238E27FC236}">
              <a16:creationId xmlns:a16="http://schemas.microsoft.com/office/drawing/2014/main" id="{0779C28A-7E13-477D-BA71-A01E9D8D99C4}"/>
            </a:ext>
          </a:extLst>
        </xdr:cNvPr>
        <xdr:cNvSpPr/>
      </xdr:nvSpPr>
      <xdr:spPr>
        <a:xfrm>
          <a:off x="12509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72659</xdr:rowOff>
    </xdr:from>
    <xdr:to>
      <xdr:col>60</xdr:col>
      <xdr:colOff>123825</xdr:colOff>
      <xdr:row>30</xdr:row>
      <xdr:rowOff>2809</xdr:rowOff>
    </xdr:to>
    <xdr:sp macro="" textlink="">
      <xdr:nvSpPr>
        <xdr:cNvPr id="138" name="フローチャート: 判断 137">
          <a:extLst>
            <a:ext uri="{FF2B5EF4-FFF2-40B4-BE49-F238E27FC236}">
              <a16:creationId xmlns:a16="http://schemas.microsoft.com/office/drawing/2014/main" id="{8E454A92-A43D-45E0-867A-85169A45F367}"/>
            </a:ext>
          </a:extLst>
        </xdr:cNvPr>
        <xdr:cNvSpPr/>
      </xdr:nvSpPr>
      <xdr:spPr>
        <a:xfrm>
          <a:off x="11747500" y="581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5EF29065-DCA1-4004-A3C2-6994E940B63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F30FB5B9-5F2A-43CB-A5EC-6E6C6CF1255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90740F18-724C-4B67-BA5C-98120096F1C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B5070CAC-DAC3-4BCD-917C-9CA891C71DE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CC6B3848-E9E2-4C5E-90D1-01AC991D293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121453</xdr:rowOff>
    </xdr:from>
    <xdr:to>
      <xdr:col>76</xdr:col>
      <xdr:colOff>73025</xdr:colOff>
      <xdr:row>30</xdr:row>
      <xdr:rowOff>51603</xdr:rowOff>
    </xdr:to>
    <xdr:sp macro="" textlink="">
      <xdr:nvSpPr>
        <xdr:cNvPr id="144" name="楕円 143">
          <a:extLst>
            <a:ext uri="{FF2B5EF4-FFF2-40B4-BE49-F238E27FC236}">
              <a16:creationId xmlns:a16="http://schemas.microsoft.com/office/drawing/2014/main" id="{264ED2D3-F657-4131-B084-58C0CA5D9876}"/>
            </a:ext>
          </a:extLst>
        </xdr:cNvPr>
        <xdr:cNvSpPr/>
      </xdr:nvSpPr>
      <xdr:spPr>
        <a:xfrm>
          <a:off x="14744700" y="586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99880</xdr:rowOff>
    </xdr:from>
    <xdr:ext cx="469744" cy="259045"/>
    <xdr:sp macro="" textlink="">
      <xdr:nvSpPr>
        <xdr:cNvPr id="145" name="債務償還比率該当値テキスト">
          <a:extLst>
            <a:ext uri="{FF2B5EF4-FFF2-40B4-BE49-F238E27FC236}">
              <a16:creationId xmlns:a16="http://schemas.microsoft.com/office/drawing/2014/main" id="{DCA4F81D-F6AB-4C29-B648-616AABC88578}"/>
            </a:ext>
          </a:extLst>
        </xdr:cNvPr>
        <xdr:cNvSpPr txBox="1"/>
      </xdr:nvSpPr>
      <xdr:spPr>
        <a:xfrm>
          <a:off x="14846300" y="584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5903</xdr:rowOff>
    </xdr:from>
    <xdr:to>
      <xdr:col>72</xdr:col>
      <xdr:colOff>123825</xdr:colOff>
      <xdr:row>29</xdr:row>
      <xdr:rowOff>107503</xdr:rowOff>
    </xdr:to>
    <xdr:sp macro="" textlink="">
      <xdr:nvSpPr>
        <xdr:cNvPr id="146" name="楕円 145">
          <a:extLst>
            <a:ext uri="{FF2B5EF4-FFF2-40B4-BE49-F238E27FC236}">
              <a16:creationId xmlns:a16="http://schemas.microsoft.com/office/drawing/2014/main" id="{9D472FAF-EE1E-4B56-8374-27773FC75431}"/>
            </a:ext>
          </a:extLst>
        </xdr:cNvPr>
        <xdr:cNvSpPr/>
      </xdr:nvSpPr>
      <xdr:spPr>
        <a:xfrm>
          <a:off x="14033500" y="574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56703</xdr:rowOff>
    </xdr:from>
    <xdr:to>
      <xdr:col>76</xdr:col>
      <xdr:colOff>22225</xdr:colOff>
      <xdr:row>30</xdr:row>
      <xdr:rowOff>803</xdr:rowOff>
    </xdr:to>
    <xdr:cxnSp macro="">
      <xdr:nvCxnSpPr>
        <xdr:cNvPr id="147" name="直線コネクタ 146">
          <a:extLst>
            <a:ext uri="{FF2B5EF4-FFF2-40B4-BE49-F238E27FC236}">
              <a16:creationId xmlns:a16="http://schemas.microsoft.com/office/drawing/2014/main" id="{92AF44EF-F456-42F7-BCD7-923A8C80E218}"/>
            </a:ext>
          </a:extLst>
        </xdr:cNvPr>
        <xdr:cNvCxnSpPr/>
      </xdr:nvCxnSpPr>
      <xdr:spPr>
        <a:xfrm>
          <a:off x="14084300" y="5800278"/>
          <a:ext cx="711200" cy="11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141513</xdr:rowOff>
    </xdr:from>
    <xdr:to>
      <xdr:col>68</xdr:col>
      <xdr:colOff>123825</xdr:colOff>
      <xdr:row>29</xdr:row>
      <xdr:rowOff>71663</xdr:rowOff>
    </xdr:to>
    <xdr:sp macro="" textlink="">
      <xdr:nvSpPr>
        <xdr:cNvPr id="148" name="楕円 147">
          <a:extLst>
            <a:ext uri="{FF2B5EF4-FFF2-40B4-BE49-F238E27FC236}">
              <a16:creationId xmlns:a16="http://schemas.microsoft.com/office/drawing/2014/main" id="{66BC93EB-0CA3-4D9A-A99D-698C2828FB3D}"/>
            </a:ext>
          </a:extLst>
        </xdr:cNvPr>
        <xdr:cNvSpPr/>
      </xdr:nvSpPr>
      <xdr:spPr>
        <a:xfrm>
          <a:off x="13271500" y="571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20863</xdr:rowOff>
    </xdr:from>
    <xdr:to>
      <xdr:col>72</xdr:col>
      <xdr:colOff>73025</xdr:colOff>
      <xdr:row>29</xdr:row>
      <xdr:rowOff>56703</xdr:rowOff>
    </xdr:to>
    <xdr:cxnSp macro="">
      <xdr:nvCxnSpPr>
        <xdr:cNvPr id="149" name="直線コネクタ 148">
          <a:extLst>
            <a:ext uri="{FF2B5EF4-FFF2-40B4-BE49-F238E27FC236}">
              <a16:creationId xmlns:a16="http://schemas.microsoft.com/office/drawing/2014/main" id="{668F9597-2582-472E-AFEC-3B071FFD409F}"/>
            </a:ext>
          </a:extLst>
        </xdr:cNvPr>
        <xdr:cNvCxnSpPr/>
      </xdr:nvCxnSpPr>
      <xdr:spPr>
        <a:xfrm>
          <a:off x="13322300" y="5764438"/>
          <a:ext cx="762000" cy="3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119751</xdr:rowOff>
    </xdr:from>
    <xdr:to>
      <xdr:col>64</xdr:col>
      <xdr:colOff>123825</xdr:colOff>
      <xdr:row>29</xdr:row>
      <xdr:rowOff>49901</xdr:rowOff>
    </xdr:to>
    <xdr:sp macro="" textlink="">
      <xdr:nvSpPr>
        <xdr:cNvPr id="150" name="楕円 149">
          <a:extLst>
            <a:ext uri="{FF2B5EF4-FFF2-40B4-BE49-F238E27FC236}">
              <a16:creationId xmlns:a16="http://schemas.microsoft.com/office/drawing/2014/main" id="{B56CB160-6986-4855-BD8D-A6FCF05C7CBB}"/>
            </a:ext>
          </a:extLst>
        </xdr:cNvPr>
        <xdr:cNvSpPr/>
      </xdr:nvSpPr>
      <xdr:spPr>
        <a:xfrm>
          <a:off x="12509500" y="569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170551</xdr:rowOff>
    </xdr:from>
    <xdr:to>
      <xdr:col>68</xdr:col>
      <xdr:colOff>73025</xdr:colOff>
      <xdr:row>29</xdr:row>
      <xdr:rowOff>20863</xdr:rowOff>
    </xdr:to>
    <xdr:cxnSp macro="">
      <xdr:nvCxnSpPr>
        <xdr:cNvPr id="151" name="直線コネクタ 150">
          <a:extLst>
            <a:ext uri="{FF2B5EF4-FFF2-40B4-BE49-F238E27FC236}">
              <a16:creationId xmlns:a16="http://schemas.microsoft.com/office/drawing/2014/main" id="{D01D0F6E-F447-46A9-B8F8-157B379E240D}"/>
            </a:ext>
          </a:extLst>
        </xdr:cNvPr>
        <xdr:cNvCxnSpPr/>
      </xdr:nvCxnSpPr>
      <xdr:spPr>
        <a:xfrm>
          <a:off x="12560300" y="5742676"/>
          <a:ext cx="762000" cy="2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75535</xdr:rowOff>
    </xdr:from>
    <xdr:to>
      <xdr:col>60</xdr:col>
      <xdr:colOff>123825</xdr:colOff>
      <xdr:row>29</xdr:row>
      <xdr:rowOff>5685</xdr:rowOff>
    </xdr:to>
    <xdr:sp macro="" textlink="">
      <xdr:nvSpPr>
        <xdr:cNvPr id="152" name="楕円 151">
          <a:extLst>
            <a:ext uri="{FF2B5EF4-FFF2-40B4-BE49-F238E27FC236}">
              <a16:creationId xmlns:a16="http://schemas.microsoft.com/office/drawing/2014/main" id="{30EF7D55-78CC-4900-BE3D-54E53D99B78B}"/>
            </a:ext>
          </a:extLst>
        </xdr:cNvPr>
        <xdr:cNvSpPr/>
      </xdr:nvSpPr>
      <xdr:spPr>
        <a:xfrm>
          <a:off x="11747500" y="564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126335</xdr:rowOff>
    </xdr:from>
    <xdr:to>
      <xdr:col>64</xdr:col>
      <xdr:colOff>73025</xdr:colOff>
      <xdr:row>28</xdr:row>
      <xdr:rowOff>170551</xdr:rowOff>
    </xdr:to>
    <xdr:cxnSp macro="">
      <xdr:nvCxnSpPr>
        <xdr:cNvPr id="153" name="直線コネクタ 152">
          <a:extLst>
            <a:ext uri="{FF2B5EF4-FFF2-40B4-BE49-F238E27FC236}">
              <a16:creationId xmlns:a16="http://schemas.microsoft.com/office/drawing/2014/main" id="{3B9A3B9B-6866-4479-8151-D5B13B530AD8}"/>
            </a:ext>
          </a:extLst>
        </xdr:cNvPr>
        <xdr:cNvCxnSpPr/>
      </xdr:nvCxnSpPr>
      <xdr:spPr>
        <a:xfrm>
          <a:off x="11798300" y="5698460"/>
          <a:ext cx="762000" cy="4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672</xdr:rowOff>
    </xdr:from>
    <xdr:ext cx="469744" cy="259045"/>
    <xdr:sp macro="" textlink="">
      <xdr:nvSpPr>
        <xdr:cNvPr id="154" name="n_1aveValue債務償還比率">
          <a:extLst>
            <a:ext uri="{FF2B5EF4-FFF2-40B4-BE49-F238E27FC236}">
              <a16:creationId xmlns:a16="http://schemas.microsoft.com/office/drawing/2014/main" id="{DECD6DE2-41D0-47F4-A1FA-7FD67BA5FADD}"/>
            </a:ext>
          </a:extLst>
        </xdr:cNvPr>
        <xdr:cNvSpPr txBox="1"/>
      </xdr:nvSpPr>
      <xdr:spPr>
        <a:xfrm>
          <a:off x="13836727" y="591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9481</xdr:rowOff>
    </xdr:from>
    <xdr:ext cx="469744" cy="259045"/>
    <xdr:sp macro="" textlink="">
      <xdr:nvSpPr>
        <xdr:cNvPr id="155" name="n_2aveValue債務償還比率">
          <a:extLst>
            <a:ext uri="{FF2B5EF4-FFF2-40B4-BE49-F238E27FC236}">
              <a16:creationId xmlns:a16="http://schemas.microsoft.com/office/drawing/2014/main" id="{8BEF7F75-E8D7-4289-A329-40188DCFE2B7}"/>
            </a:ext>
          </a:extLst>
        </xdr:cNvPr>
        <xdr:cNvSpPr txBox="1"/>
      </xdr:nvSpPr>
      <xdr:spPr>
        <a:xfrm>
          <a:off x="13087427" y="592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24680</xdr:rowOff>
    </xdr:from>
    <xdr:ext cx="469744" cy="259045"/>
    <xdr:sp macro="" textlink="">
      <xdr:nvSpPr>
        <xdr:cNvPr id="156" name="n_3aveValue債務償還比率">
          <a:extLst>
            <a:ext uri="{FF2B5EF4-FFF2-40B4-BE49-F238E27FC236}">
              <a16:creationId xmlns:a16="http://schemas.microsoft.com/office/drawing/2014/main" id="{F1D597D2-1DF7-4BB8-B2D7-794D64BF9D86}"/>
            </a:ext>
          </a:extLst>
        </xdr:cNvPr>
        <xdr:cNvSpPr txBox="1"/>
      </xdr:nvSpPr>
      <xdr:spPr>
        <a:xfrm>
          <a:off x="12325427" y="593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165386</xdr:rowOff>
    </xdr:from>
    <xdr:ext cx="469744" cy="259045"/>
    <xdr:sp macro="" textlink="">
      <xdr:nvSpPr>
        <xdr:cNvPr id="157" name="n_4aveValue債務償還比率">
          <a:extLst>
            <a:ext uri="{FF2B5EF4-FFF2-40B4-BE49-F238E27FC236}">
              <a16:creationId xmlns:a16="http://schemas.microsoft.com/office/drawing/2014/main" id="{50EA7D7C-CBC0-47F4-A362-B8617EA6F387}"/>
            </a:ext>
          </a:extLst>
        </xdr:cNvPr>
        <xdr:cNvSpPr txBox="1"/>
      </xdr:nvSpPr>
      <xdr:spPr>
        <a:xfrm>
          <a:off x="11563427" y="590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124030</xdr:rowOff>
    </xdr:from>
    <xdr:ext cx="469744" cy="259045"/>
    <xdr:sp macro="" textlink="">
      <xdr:nvSpPr>
        <xdr:cNvPr id="158" name="n_1mainValue債務償還比率">
          <a:extLst>
            <a:ext uri="{FF2B5EF4-FFF2-40B4-BE49-F238E27FC236}">
              <a16:creationId xmlns:a16="http://schemas.microsoft.com/office/drawing/2014/main" id="{FEA903D6-BEF5-4C23-8D3E-E851131CDB13}"/>
            </a:ext>
          </a:extLst>
        </xdr:cNvPr>
        <xdr:cNvSpPr txBox="1"/>
      </xdr:nvSpPr>
      <xdr:spPr>
        <a:xfrm>
          <a:off x="13836727" y="552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88190</xdr:rowOff>
    </xdr:from>
    <xdr:ext cx="469744" cy="259045"/>
    <xdr:sp macro="" textlink="">
      <xdr:nvSpPr>
        <xdr:cNvPr id="159" name="n_2mainValue債務償還比率">
          <a:extLst>
            <a:ext uri="{FF2B5EF4-FFF2-40B4-BE49-F238E27FC236}">
              <a16:creationId xmlns:a16="http://schemas.microsoft.com/office/drawing/2014/main" id="{18C6024E-6E5A-4855-B034-BC419CEAEAD0}"/>
            </a:ext>
          </a:extLst>
        </xdr:cNvPr>
        <xdr:cNvSpPr txBox="1"/>
      </xdr:nvSpPr>
      <xdr:spPr>
        <a:xfrm>
          <a:off x="13087427" y="548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66428</xdr:rowOff>
    </xdr:from>
    <xdr:ext cx="469744" cy="259045"/>
    <xdr:sp macro="" textlink="">
      <xdr:nvSpPr>
        <xdr:cNvPr id="160" name="n_3mainValue債務償還比率">
          <a:extLst>
            <a:ext uri="{FF2B5EF4-FFF2-40B4-BE49-F238E27FC236}">
              <a16:creationId xmlns:a16="http://schemas.microsoft.com/office/drawing/2014/main" id="{859278B5-09A0-45E7-9C46-8B043B3EB58B}"/>
            </a:ext>
          </a:extLst>
        </xdr:cNvPr>
        <xdr:cNvSpPr txBox="1"/>
      </xdr:nvSpPr>
      <xdr:spPr>
        <a:xfrm>
          <a:off x="12325427" y="54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22212</xdr:rowOff>
    </xdr:from>
    <xdr:ext cx="469744" cy="259045"/>
    <xdr:sp macro="" textlink="">
      <xdr:nvSpPr>
        <xdr:cNvPr id="161" name="n_4mainValue債務償還比率">
          <a:extLst>
            <a:ext uri="{FF2B5EF4-FFF2-40B4-BE49-F238E27FC236}">
              <a16:creationId xmlns:a16="http://schemas.microsoft.com/office/drawing/2014/main" id="{4F5B245C-4B50-4BFD-8B95-60AC83F17F74}"/>
            </a:ext>
          </a:extLst>
        </xdr:cNvPr>
        <xdr:cNvSpPr txBox="1"/>
      </xdr:nvSpPr>
      <xdr:spPr>
        <a:xfrm>
          <a:off x="11563427" y="542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B58FC604-0B5C-4EA5-8093-5422AB6E452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B04B06ED-8E9D-4DDC-ACE4-F9727BF4B47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0C4A9579-1540-4E2F-95B5-484BD304490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5EF33927-F0D9-4EAB-A546-E4D618BE529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368C4912-79DA-4DF4-944D-40D7BDC0322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DFA00828-6B6D-4362-95F1-85197F2D446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1445DBB-D10D-4939-9EAA-0713B555874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733C3F8-7B38-4212-9BFB-9A1209BFABD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348F230-8E94-4407-9AA9-F8DC92AEF26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DACCCE3-29D3-4CC9-9866-8700435AE32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61C5A63-A203-4982-9F19-F1204CE0F65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347B043-21AB-415B-BAC6-A86B753360E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901D887-4273-498C-BA1E-38287E0C13F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B19A69C-5D81-4365-80AC-04671028686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6D6EB79-9710-49AC-AD77-55D20525BBD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B6399AA-E067-43DD-9206-2AEF56AAC5D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15,711
15,380
256.53
11,503,210
11,109,985
362,837
5,905,319
13,033,697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50A6BAC-CD4D-4B16-9E78-BF494553F1C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0A2D732-A8D7-4E8A-B0C7-213D5148E87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C87AF90-3159-422F-8D57-16E30C48645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6EADA15-206B-49F4-B565-A4F98D424E8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DD97DE1-C07B-450C-A821-B724702D399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A361B55-F125-4A91-BB7D-C9698380B00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49A4120-2240-4A61-A83D-49410F9EE1F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3030AAA-9FF6-4D90-85AC-3025A820534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0A48D5D-AE96-4434-9A0E-68C8FF2CE3C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2018676-14BA-48A6-8A9B-A4A3CE551A2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E0DEBC6-CC9B-4E4F-93E4-6CBFC4D20BB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16DA081-1633-44FD-A80E-34686013418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C00A8A3-247A-4154-AEE4-045ADDB6514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1C572FC-4261-4FF5-9960-737D4099476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610349B-57F9-4576-8503-A0BC642CA32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488C560-0EA3-4273-A051-292C5600C76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DFE74FB-25F9-44EE-BE9F-990033113C9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F98308C-BF82-4C6A-BC48-194CA68CD2C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7D9FDCE-4720-4CF1-987F-26E86FCB66F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42D98C2-D254-42C7-979D-CB3D6C79B4F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F007BBA-D3A3-41AE-8965-4A20B0C8303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B711EBD-9526-4A86-A36A-864F56730DD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FA7FDE4-68CA-48C8-B242-01A7D999694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AF705B7-7C38-480C-BD72-0CD0A3FEEC8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A4D714F-0AF5-4D59-BA0C-D7B1C8B8383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615ED3A-489F-459F-B1EC-67EC7732A69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3145ECD-5C0B-48F3-A246-2B25256F495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811A646-7235-442F-83A6-510398859F9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8140985-6A50-4C69-A89F-B1D41352370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DB03AAC-235F-475B-BC33-0759951978F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EF012B5-B7D7-4EB1-B6A8-D7A8602AC9D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3B9CAC5-A346-4876-A51E-49F3B60779F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26AFF14-DD41-42FC-B19F-59524B81BF3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F4C953FC-7A0B-48DF-B881-042A5585A31B}"/>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738968B-835E-45A1-83FE-6AA1BE76899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A81ED54-20B9-4D04-97A1-2226749748B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1C1C287-69EC-4DA0-B73D-F05C3703140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FEAEBEE-A77A-4E89-988C-BA2F1FA4103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20228FE-6CC6-4B38-BED7-4A1C70013FA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EE0A3B7-1C18-4978-9AB1-3E6CD814EBE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823F7AC-164D-44AF-A851-4525B39B4E4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61EA1FF6-684C-493B-9225-24EC854F5AE1}"/>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7F36181-CA2F-4FF9-AB93-6DBB8C19433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25417DAF-404F-4203-8B12-E1B56A3A04E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507BCD05-7851-4AA9-876A-3CEDE28E092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a:extLst>
            <a:ext uri="{FF2B5EF4-FFF2-40B4-BE49-F238E27FC236}">
              <a16:creationId xmlns:a16="http://schemas.microsoft.com/office/drawing/2014/main" id="{00960A9B-12DB-4577-B5DE-BBC087430021}"/>
            </a:ext>
          </a:extLst>
        </xdr:cNvPr>
        <xdr:cNvCxnSpPr/>
      </xdr:nvCxnSpPr>
      <xdr:spPr>
        <a:xfrm flipV="1">
          <a:off x="46348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a:extLst>
            <a:ext uri="{FF2B5EF4-FFF2-40B4-BE49-F238E27FC236}">
              <a16:creationId xmlns:a16="http://schemas.microsoft.com/office/drawing/2014/main" id="{62274CF6-4953-494B-81A8-A726BCF52D53}"/>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a:extLst>
            <a:ext uri="{FF2B5EF4-FFF2-40B4-BE49-F238E27FC236}">
              <a16:creationId xmlns:a16="http://schemas.microsoft.com/office/drawing/2014/main" id="{678B45D2-5FB7-4349-A5A3-7057E3377B89}"/>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a:extLst>
            <a:ext uri="{FF2B5EF4-FFF2-40B4-BE49-F238E27FC236}">
              <a16:creationId xmlns:a16="http://schemas.microsoft.com/office/drawing/2014/main" id="{90C0FE5D-91DE-451C-9B13-2B6A72A2C026}"/>
            </a:ext>
          </a:extLst>
        </xdr:cNvPr>
        <xdr:cNvSpPr txBox="1"/>
      </xdr:nvSpPr>
      <xdr:spPr>
        <a:xfrm>
          <a:off x="4673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a:extLst>
            <a:ext uri="{FF2B5EF4-FFF2-40B4-BE49-F238E27FC236}">
              <a16:creationId xmlns:a16="http://schemas.microsoft.com/office/drawing/2014/main" id="{4F2108E5-8523-4120-8D49-DE6C26A0EF15}"/>
            </a:ext>
          </a:extLst>
        </xdr:cNvPr>
        <xdr:cNvCxnSpPr/>
      </xdr:nvCxnSpPr>
      <xdr:spPr>
        <a:xfrm>
          <a:off x="4546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110507</xdr:rowOff>
    </xdr:from>
    <xdr:ext cx="405111" cy="259045"/>
    <xdr:sp macro="" textlink="">
      <xdr:nvSpPr>
        <xdr:cNvPr id="62" name="【道路】&#10;有形固定資産減価償却率平均値テキスト">
          <a:extLst>
            <a:ext uri="{FF2B5EF4-FFF2-40B4-BE49-F238E27FC236}">
              <a16:creationId xmlns:a16="http://schemas.microsoft.com/office/drawing/2014/main" id="{EEA95CDF-BB16-4509-BDF9-E9F6DD0A942E}"/>
            </a:ext>
          </a:extLst>
        </xdr:cNvPr>
        <xdr:cNvSpPr txBox="1"/>
      </xdr:nvSpPr>
      <xdr:spPr>
        <a:xfrm>
          <a:off x="4673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a:extLst>
            <a:ext uri="{FF2B5EF4-FFF2-40B4-BE49-F238E27FC236}">
              <a16:creationId xmlns:a16="http://schemas.microsoft.com/office/drawing/2014/main" id="{4923CE38-77D2-43C8-AA5E-FD27D69DFC44}"/>
            </a:ext>
          </a:extLst>
        </xdr:cNvPr>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a:extLst>
            <a:ext uri="{FF2B5EF4-FFF2-40B4-BE49-F238E27FC236}">
              <a16:creationId xmlns:a16="http://schemas.microsoft.com/office/drawing/2014/main" id="{E0A2425F-028B-4465-ABE4-777E2BBCD68F}"/>
            </a:ext>
          </a:extLst>
        </xdr:cNvPr>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a:extLst>
            <a:ext uri="{FF2B5EF4-FFF2-40B4-BE49-F238E27FC236}">
              <a16:creationId xmlns:a16="http://schemas.microsoft.com/office/drawing/2014/main" id="{EA539268-0511-4B58-B166-3CF556E0D384}"/>
            </a:ext>
          </a:extLst>
        </xdr:cNvPr>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id="{EFEF144D-5840-4F1E-B03F-B6DBB121AEC6}"/>
            </a:ext>
          </a:extLst>
        </xdr:cNvPr>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154940</xdr:rowOff>
    </xdr:from>
    <xdr:to>
      <xdr:col>6</xdr:col>
      <xdr:colOff>38100</xdr:colOff>
      <xdr:row>37</xdr:row>
      <xdr:rowOff>85090</xdr:rowOff>
    </xdr:to>
    <xdr:sp macro="" textlink="">
      <xdr:nvSpPr>
        <xdr:cNvPr id="67" name="フローチャート: 判断 66">
          <a:extLst>
            <a:ext uri="{FF2B5EF4-FFF2-40B4-BE49-F238E27FC236}">
              <a16:creationId xmlns:a16="http://schemas.microsoft.com/office/drawing/2014/main" id="{8E705E6F-B1D4-4676-BBB3-00B86B7F384C}"/>
            </a:ext>
          </a:extLst>
        </xdr:cNvPr>
        <xdr:cNvSpPr/>
      </xdr:nvSpPr>
      <xdr:spPr>
        <a:xfrm>
          <a:off x="1079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B12B41D-6A37-44D8-919C-1DE12AA278B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8A072F9-95A4-45E2-8635-7A8F1D311CE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03A3397-D23B-457F-9313-CC7CFC1ED9C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F33291D-AB0A-4515-ACC6-2C5336A850F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D625B3B-DAE5-45C5-BB38-0F0955BCA61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143510</xdr:rowOff>
    </xdr:from>
    <xdr:to>
      <xdr:col>20</xdr:col>
      <xdr:colOff>38100</xdr:colOff>
      <xdr:row>37</xdr:row>
      <xdr:rowOff>73660</xdr:rowOff>
    </xdr:to>
    <xdr:sp macro="" textlink="">
      <xdr:nvSpPr>
        <xdr:cNvPr id="73" name="楕円 72">
          <a:extLst>
            <a:ext uri="{FF2B5EF4-FFF2-40B4-BE49-F238E27FC236}">
              <a16:creationId xmlns:a16="http://schemas.microsoft.com/office/drawing/2014/main" id="{F9514FF0-D9C5-40EF-9853-A66726A0F0C7}"/>
            </a:ext>
          </a:extLst>
        </xdr:cNvPr>
        <xdr:cNvSpPr/>
      </xdr:nvSpPr>
      <xdr:spPr>
        <a:xfrm>
          <a:off x="3746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141605</xdr:rowOff>
    </xdr:from>
    <xdr:to>
      <xdr:col>15</xdr:col>
      <xdr:colOff>101600</xdr:colOff>
      <xdr:row>37</xdr:row>
      <xdr:rowOff>71755</xdr:rowOff>
    </xdr:to>
    <xdr:sp macro="" textlink="">
      <xdr:nvSpPr>
        <xdr:cNvPr id="74" name="楕円 73">
          <a:extLst>
            <a:ext uri="{FF2B5EF4-FFF2-40B4-BE49-F238E27FC236}">
              <a16:creationId xmlns:a16="http://schemas.microsoft.com/office/drawing/2014/main" id="{4EC7772F-C1F7-425B-9EEE-46AB6275D4AB}"/>
            </a:ext>
          </a:extLst>
        </xdr:cNvPr>
        <xdr:cNvSpPr/>
      </xdr:nvSpPr>
      <xdr:spPr>
        <a:xfrm>
          <a:off x="2857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20955</xdr:rowOff>
    </xdr:from>
    <xdr:to>
      <xdr:col>19</xdr:col>
      <xdr:colOff>177800</xdr:colOff>
      <xdr:row>37</xdr:row>
      <xdr:rowOff>22860</xdr:rowOff>
    </xdr:to>
    <xdr:cxnSp macro="">
      <xdr:nvCxnSpPr>
        <xdr:cNvPr id="75" name="直線コネクタ 74">
          <a:extLst>
            <a:ext uri="{FF2B5EF4-FFF2-40B4-BE49-F238E27FC236}">
              <a16:creationId xmlns:a16="http://schemas.microsoft.com/office/drawing/2014/main" id="{16DF31ED-05C0-4D1F-9A86-26116CB0A09B}"/>
            </a:ext>
          </a:extLst>
        </xdr:cNvPr>
        <xdr:cNvCxnSpPr/>
      </xdr:nvCxnSpPr>
      <xdr:spPr>
        <a:xfrm>
          <a:off x="2908300" y="636460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114935</xdr:rowOff>
    </xdr:from>
    <xdr:to>
      <xdr:col>10</xdr:col>
      <xdr:colOff>165100</xdr:colOff>
      <xdr:row>37</xdr:row>
      <xdr:rowOff>45085</xdr:rowOff>
    </xdr:to>
    <xdr:sp macro="" textlink="">
      <xdr:nvSpPr>
        <xdr:cNvPr id="76" name="楕円 75">
          <a:extLst>
            <a:ext uri="{FF2B5EF4-FFF2-40B4-BE49-F238E27FC236}">
              <a16:creationId xmlns:a16="http://schemas.microsoft.com/office/drawing/2014/main" id="{C11703F5-2912-4A0A-B3A1-63DDCA21074A}"/>
            </a:ext>
          </a:extLst>
        </xdr:cNvPr>
        <xdr:cNvSpPr/>
      </xdr:nvSpPr>
      <xdr:spPr>
        <a:xfrm>
          <a:off x="1968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165735</xdr:rowOff>
    </xdr:from>
    <xdr:to>
      <xdr:col>15</xdr:col>
      <xdr:colOff>50800</xdr:colOff>
      <xdr:row>37</xdr:row>
      <xdr:rowOff>20955</xdr:rowOff>
    </xdr:to>
    <xdr:cxnSp macro="">
      <xdr:nvCxnSpPr>
        <xdr:cNvPr id="77" name="直線コネクタ 76">
          <a:extLst>
            <a:ext uri="{FF2B5EF4-FFF2-40B4-BE49-F238E27FC236}">
              <a16:creationId xmlns:a16="http://schemas.microsoft.com/office/drawing/2014/main" id="{F6E2B2A0-4FF7-42E6-ADB5-71EBEB5F1D14}"/>
            </a:ext>
          </a:extLst>
        </xdr:cNvPr>
        <xdr:cNvCxnSpPr/>
      </xdr:nvCxnSpPr>
      <xdr:spPr>
        <a:xfrm>
          <a:off x="2019300" y="633793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128270</xdr:rowOff>
    </xdr:from>
    <xdr:to>
      <xdr:col>6</xdr:col>
      <xdr:colOff>38100</xdr:colOff>
      <xdr:row>37</xdr:row>
      <xdr:rowOff>58420</xdr:rowOff>
    </xdr:to>
    <xdr:sp macro="" textlink="">
      <xdr:nvSpPr>
        <xdr:cNvPr id="78" name="楕円 77">
          <a:extLst>
            <a:ext uri="{FF2B5EF4-FFF2-40B4-BE49-F238E27FC236}">
              <a16:creationId xmlns:a16="http://schemas.microsoft.com/office/drawing/2014/main" id="{B523D189-4CE1-46CA-B97C-C310284983C2}"/>
            </a:ext>
          </a:extLst>
        </xdr:cNvPr>
        <xdr:cNvSpPr/>
      </xdr:nvSpPr>
      <xdr:spPr>
        <a:xfrm>
          <a:off x="1079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165735</xdr:rowOff>
    </xdr:from>
    <xdr:to>
      <xdr:col>10</xdr:col>
      <xdr:colOff>114300</xdr:colOff>
      <xdr:row>37</xdr:row>
      <xdr:rowOff>7620</xdr:rowOff>
    </xdr:to>
    <xdr:cxnSp macro="">
      <xdr:nvCxnSpPr>
        <xdr:cNvPr id="79" name="直線コネクタ 78">
          <a:extLst>
            <a:ext uri="{FF2B5EF4-FFF2-40B4-BE49-F238E27FC236}">
              <a16:creationId xmlns:a16="http://schemas.microsoft.com/office/drawing/2014/main" id="{6C621487-7091-4332-946C-3C91C1678670}"/>
            </a:ext>
          </a:extLst>
        </xdr:cNvPr>
        <xdr:cNvCxnSpPr/>
      </xdr:nvCxnSpPr>
      <xdr:spPr>
        <a:xfrm flipV="1">
          <a:off x="1130300" y="633793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80" name="n_1aveValue【道路】&#10;有形固定資産減価償却率">
          <a:extLst>
            <a:ext uri="{FF2B5EF4-FFF2-40B4-BE49-F238E27FC236}">
              <a16:creationId xmlns:a16="http://schemas.microsoft.com/office/drawing/2014/main" id="{2DADBECD-804D-486C-AB9E-BD64278FEE53}"/>
            </a:ext>
          </a:extLst>
        </xdr:cNvPr>
        <xdr:cNvSpPr txBox="1"/>
      </xdr:nvSpPr>
      <xdr:spPr>
        <a:xfrm>
          <a:off x="3582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11447</xdr:rowOff>
    </xdr:from>
    <xdr:ext cx="405111" cy="259045"/>
    <xdr:sp macro="" textlink="">
      <xdr:nvSpPr>
        <xdr:cNvPr id="81" name="n_2aveValue【道路】&#10;有形固定資産減価償却率">
          <a:extLst>
            <a:ext uri="{FF2B5EF4-FFF2-40B4-BE49-F238E27FC236}">
              <a16:creationId xmlns:a16="http://schemas.microsoft.com/office/drawing/2014/main" id="{AC5C8CD2-2E30-477D-A445-50E1C35F7F27}"/>
            </a:ext>
          </a:extLst>
        </xdr:cNvPr>
        <xdr:cNvSpPr txBox="1"/>
      </xdr:nvSpPr>
      <xdr:spPr>
        <a:xfrm>
          <a:off x="2705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2" name="n_3aveValue【道路】&#10;有形固定資産減価償却率">
          <a:extLst>
            <a:ext uri="{FF2B5EF4-FFF2-40B4-BE49-F238E27FC236}">
              <a16:creationId xmlns:a16="http://schemas.microsoft.com/office/drawing/2014/main" id="{8095A8AF-871F-4534-A06C-C4C7E41E9A71}"/>
            </a:ext>
          </a:extLst>
        </xdr:cNvPr>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76217</xdr:rowOff>
    </xdr:from>
    <xdr:ext cx="405111" cy="259045"/>
    <xdr:sp macro="" textlink="">
      <xdr:nvSpPr>
        <xdr:cNvPr id="83" name="n_4aveValue【道路】&#10;有形固定資産減価償却率">
          <a:extLst>
            <a:ext uri="{FF2B5EF4-FFF2-40B4-BE49-F238E27FC236}">
              <a16:creationId xmlns:a16="http://schemas.microsoft.com/office/drawing/2014/main" id="{C855FC31-2254-4B87-8BCD-068533A95CEC}"/>
            </a:ext>
          </a:extLst>
        </xdr:cNvPr>
        <xdr:cNvSpPr txBox="1"/>
      </xdr:nvSpPr>
      <xdr:spPr>
        <a:xfrm>
          <a:off x="9277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90187</xdr:rowOff>
    </xdr:from>
    <xdr:ext cx="405111" cy="259045"/>
    <xdr:sp macro="" textlink="">
      <xdr:nvSpPr>
        <xdr:cNvPr id="84" name="n_1mainValue【道路】&#10;有形固定資産減価償却率">
          <a:extLst>
            <a:ext uri="{FF2B5EF4-FFF2-40B4-BE49-F238E27FC236}">
              <a16:creationId xmlns:a16="http://schemas.microsoft.com/office/drawing/2014/main" id="{3A3A2B54-14B4-4C79-B241-13D0B7598264}"/>
            </a:ext>
          </a:extLst>
        </xdr:cNvPr>
        <xdr:cNvSpPr txBox="1"/>
      </xdr:nvSpPr>
      <xdr:spPr>
        <a:xfrm>
          <a:off x="35820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88282</xdr:rowOff>
    </xdr:from>
    <xdr:ext cx="405111" cy="259045"/>
    <xdr:sp macro="" textlink="">
      <xdr:nvSpPr>
        <xdr:cNvPr id="85" name="n_2mainValue【道路】&#10;有形固定資産減価償却率">
          <a:extLst>
            <a:ext uri="{FF2B5EF4-FFF2-40B4-BE49-F238E27FC236}">
              <a16:creationId xmlns:a16="http://schemas.microsoft.com/office/drawing/2014/main" id="{151ABC59-1C33-42C3-98D7-B128B993DA47}"/>
            </a:ext>
          </a:extLst>
        </xdr:cNvPr>
        <xdr:cNvSpPr txBox="1"/>
      </xdr:nvSpPr>
      <xdr:spPr>
        <a:xfrm>
          <a:off x="2705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61612</xdr:rowOff>
    </xdr:from>
    <xdr:ext cx="405111" cy="259045"/>
    <xdr:sp macro="" textlink="">
      <xdr:nvSpPr>
        <xdr:cNvPr id="86" name="n_3mainValue【道路】&#10;有形固定資産減価償却率">
          <a:extLst>
            <a:ext uri="{FF2B5EF4-FFF2-40B4-BE49-F238E27FC236}">
              <a16:creationId xmlns:a16="http://schemas.microsoft.com/office/drawing/2014/main" id="{63BF3E17-3BA7-41EF-B0C6-A01A49D526CF}"/>
            </a:ext>
          </a:extLst>
        </xdr:cNvPr>
        <xdr:cNvSpPr txBox="1"/>
      </xdr:nvSpPr>
      <xdr:spPr>
        <a:xfrm>
          <a:off x="1816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74947</xdr:rowOff>
    </xdr:from>
    <xdr:ext cx="405111" cy="259045"/>
    <xdr:sp macro="" textlink="">
      <xdr:nvSpPr>
        <xdr:cNvPr id="87" name="n_4mainValue【道路】&#10;有形固定資産減価償却率">
          <a:extLst>
            <a:ext uri="{FF2B5EF4-FFF2-40B4-BE49-F238E27FC236}">
              <a16:creationId xmlns:a16="http://schemas.microsoft.com/office/drawing/2014/main" id="{5637E0FF-CE4B-4A3F-AC58-D28AD391B68F}"/>
            </a:ext>
          </a:extLst>
        </xdr:cNvPr>
        <xdr:cNvSpPr txBox="1"/>
      </xdr:nvSpPr>
      <xdr:spPr>
        <a:xfrm>
          <a:off x="927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35DF67B7-48EC-4F3E-869B-F2296E45860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5BFA6036-57EF-45DB-91E1-21842434582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E9BED773-8CAC-413B-AF3D-C534AEF8B54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368452F-9404-4621-9B7A-1EC3D713AF1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34C10799-277F-45F9-BA4B-E94E606EC68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F17A171D-8EC7-4162-9B0B-F783698C12C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E7C81998-F8E1-49C6-A59D-A0AEDD3A6AD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5465F470-7FB0-4015-A1E6-D5251C2EE79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0C9A264D-85F8-485A-B000-F5881807AFC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93834594-0680-41D6-B5D7-B1D8F4EF436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id="{83F7F392-9012-4F03-BBB8-11EDEE006F65}"/>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id="{ACE7CBD2-08CF-425E-A482-1D5F844CA41A}"/>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id="{5F57A8A7-7C31-4F76-BFD0-39BCC56962F3}"/>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1" name="テキスト ボックス 100">
          <a:extLst>
            <a:ext uri="{FF2B5EF4-FFF2-40B4-BE49-F238E27FC236}">
              <a16:creationId xmlns:a16="http://schemas.microsoft.com/office/drawing/2014/main" id="{C8A96E2E-ABEC-469D-B618-4F8BBD8AA525}"/>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id="{F014EF96-DC8C-4961-A8AC-7866E3D963B4}"/>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3" name="テキスト ボックス 102">
          <a:extLst>
            <a:ext uri="{FF2B5EF4-FFF2-40B4-BE49-F238E27FC236}">
              <a16:creationId xmlns:a16="http://schemas.microsoft.com/office/drawing/2014/main" id="{C13BCD36-B6D8-4063-8800-216DBE7FBDBB}"/>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id="{76E47291-E4F0-4A4B-9921-D791ABD44135}"/>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5" name="テキスト ボックス 104">
          <a:extLst>
            <a:ext uri="{FF2B5EF4-FFF2-40B4-BE49-F238E27FC236}">
              <a16:creationId xmlns:a16="http://schemas.microsoft.com/office/drawing/2014/main" id="{0BF5F599-C5AC-4293-AA9B-7E5FA8ED8749}"/>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DEBDD491-BF06-4392-99AB-8F0B9138C62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id="{17638816-638D-47FB-B88E-A527904430EA}"/>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DB8F3823-37B3-4B64-972C-E16E107EF8D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09" name="直線コネクタ 108">
          <a:extLst>
            <a:ext uri="{FF2B5EF4-FFF2-40B4-BE49-F238E27FC236}">
              <a16:creationId xmlns:a16="http://schemas.microsoft.com/office/drawing/2014/main" id="{EC4F6E98-D1A5-49D0-9688-199E15F76D81}"/>
            </a:ext>
          </a:extLst>
        </xdr:cNvPr>
        <xdr:cNvCxnSpPr/>
      </xdr:nvCxnSpPr>
      <xdr:spPr>
        <a:xfrm flipV="1">
          <a:off x="10476865"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10" name="【道路】&#10;一人当たり延長最小値テキスト">
          <a:extLst>
            <a:ext uri="{FF2B5EF4-FFF2-40B4-BE49-F238E27FC236}">
              <a16:creationId xmlns:a16="http://schemas.microsoft.com/office/drawing/2014/main" id="{78707F5D-8536-40C6-835C-0648C548F0CB}"/>
            </a:ext>
          </a:extLst>
        </xdr:cNvPr>
        <xdr:cNvSpPr txBox="1"/>
      </xdr:nvSpPr>
      <xdr:spPr>
        <a:xfrm>
          <a:off x="10515600"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11" name="直線コネクタ 110">
          <a:extLst>
            <a:ext uri="{FF2B5EF4-FFF2-40B4-BE49-F238E27FC236}">
              <a16:creationId xmlns:a16="http://schemas.microsoft.com/office/drawing/2014/main" id="{F8CFFCD9-8DAB-4C85-903E-2761C3A6F47B}"/>
            </a:ext>
          </a:extLst>
        </xdr:cNvPr>
        <xdr:cNvCxnSpPr/>
      </xdr:nvCxnSpPr>
      <xdr:spPr>
        <a:xfrm>
          <a:off x="10388600" y="716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12" name="【道路】&#10;一人当たり延長最大値テキスト">
          <a:extLst>
            <a:ext uri="{FF2B5EF4-FFF2-40B4-BE49-F238E27FC236}">
              <a16:creationId xmlns:a16="http://schemas.microsoft.com/office/drawing/2014/main" id="{4B0548A6-4590-4E12-B2D3-EF7429B2E6C6}"/>
            </a:ext>
          </a:extLst>
        </xdr:cNvPr>
        <xdr:cNvSpPr txBox="1"/>
      </xdr:nvSpPr>
      <xdr:spPr>
        <a:xfrm>
          <a:off x="10515600"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13" name="直線コネクタ 112">
          <a:extLst>
            <a:ext uri="{FF2B5EF4-FFF2-40B4-BE49-F238E27FC236}">
              <a16:creationId xmlns:a16="http://schemas.microsoft.com/office/drawing/2014/main" id="{D09366AC-C2C5-433A-848D-C2136135017A}"/>
            </a:ext>
          </a:extLst>
        </xdr:cNvPr>
        <xdr:cNvCxnSpPr/>
      </xdr:nvCxnSpPr>
      <xdr:spPr>
        <a:xfrm>
          <a:off x="10388600" y="576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16888</xdr:rowOff>
    </xdr:from>
    <xdr:ext cx="534377" cy="259045"/>
    <xdr:sp macro="" textlink="">
      <xdr:nvSpPr>
        <xdr:cNvPr id="114" name="【道路】&#10;一人当たり延長平均値テキスト">
          <a:extLst>
            <a:ext uri="{FF2B5EF4-FFF2-40B4-BE49-F238E27FC236}">
              <a16:creationId xmlns:a16="http://schemas.microsoft.com/office/drawing/2014/main" id="{FFD35799-6DD1-4937-B423-55993EAEA1A4}"/>
            </a:ext>
          </a:extLst>
        </xdr:cNvPr>
        <xdr:cNvSpPr txBox="1"/>
      </xdr:nvSpPr>
      <xdr:spPr>
        <a:xfrm>
          <a:off x="10515600" y="7046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15" name="フローチャート: 判断 114">
          <a:extLst>
            <a:ext uri="{FF2B5EF4-FFF2-40B4-BE49-F238E27FC236}">
              <a16:creationId xmlns:a16="http://schemas.microsoft.com/office/drawing/2014/main" id="{5280FC93-B1A2-48E7-BD7D-D81EC8DB3E0E}"/>
            </a:ext>
          </a:extLst>
        </xdr:cNvPr>
        <xdr:cNvSpPr/>
      </xdr:nvSpPr>
      <xdr:spPr>
        <a:xfrm>
          <a:off x="10426700" y="706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16" name="フローチャート: 判断 115">
          <a:extLst>
            <a:ext uri="{FF2B5EF4-FFF2-40B4-BE49-F238E27FC236}">
              <a16:creationId xmlns:a16="http://schemas.microsoft.com/office/drawing/2014/main" id="{520D608D-A4AC-4357-9B9A-B7264B8E6888}"/>
            </a:ext>
          </a:extLst>
        </xdr:cNvPr>
        <xdr:cNvSpPr/>
      </xdr:nvSpPr>
      <xdr:spPr>
        <a:xfrm>
          <a:off x="958850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17" name="フローチャート: 判断 116">
          <a:extLst>
            <a:ext uri="{FF2B5EF4-FFF2-40B4-BE49-F238E27FC236}">
              <a16:creationId xmlns:a16="http://schemas.microsoft.com/office/drawing/2014/main" id="{2141AAE5-2252-41B2-A8D0-66CD56659C35}"/>
            </a:ext>
          </a:extLst>
        </xdr:cNvPr>
        <xdr:cNvSpPr/>
      </xdr:nvSpPr>
      <xdr:spPr>
        <a:xfrm>
          <a:off x="8699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18" name="フローチャート: 判断 117">
          <a:extLst>
            <a:ext uri="{FF2B5EF4-FFF2-40B4-BE49-F238E27FC236}">
              <a16:creationId xmlns:a16="http://schemas.microsoft.com/office/drawing/2014/main" id="{16CDADD7-B03B-42DF-90C9-2BC716B5F51A}"/>
            </a:ext>
          </a:extLst>
        </xdr:cNvPr>
        <xdr:cNvSpPr/>
      </xdr:nvSpPr>
      <xdr:spPr>
        <a:xfrm>
          <a:off x="7810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25492</xdr:rowOff>
    </xdr:from>
    <xdr:to>
      <xdr:col>36</xdr:col>
      <xdr:colOff>165100</xdr:colOff>
      <xdr:row>41</xdr:row>
      <xdr:rowOff>127092</xdr:rowOff>
    </xdr:to>
    <xdr:sp macro="" textlink="">
      <xdr:nvSpPr>
        <xdr:cNvPr id="119" name="フローチャート: 判断 118">
          <a:extLst>
            <a:ext uri="{FF2B5EF4-FFF2-40B4-BE49-F238E27FC236}">
              <a16:creationId xmlns:a16="http://schemas.microsoft.com/office/drawing/2014/main" id="{21F07852-AF4A-426F-AC5F-D42F76033482}"/>
            </a:ext>
          </a:extLst>
        </xdr:cNvPr>
        <xdr:cNvSpPr/>
      </xdr:nvSpPr>
      <xdr:spPr>
        <a:xfrm>
          <a:off x="6921500" y="705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1F404B7E-FC46-43C5-8820-2B56C110C39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EE6A074-47F0-4E8B-A667-2FA454D6511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7A4998AA-C428-4427-8833-5FFE3D40913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5C1511D-ED21-4E79-A6FC-BC571EF9A39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EC9DA22-EE98-40D6-A1AE-376DEC24207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60168</xdr:rowOff>
    </xdr:from>
    <xdr:to>
      <xdr:col>50</xdr:col>
      <xdr:colOff>165100</xdr:colOff>
      <xdr:row>41</xdr:row>
      <xdr:rowOff>161768</xdr:rowOff>
    </xdr:to>
    <xdr:sp macro="" textlink="">
      <xdr:nvSpPr>
        <xdr:cNvPr id="125" name="楕円 124">
          <a:extLst>
            <a:ext uri="{FF2B5EF4-FFF2-40B4-BE49-F238E27FC236}">
              <a16:creationId xmlns:a16="http://schemas.microsoft.com/office/drawing/2014/main" id="{4DB83211-BD4B-4834-B65A-DBB88C400E35}"/>
            </a:ext>
          </a:extLst>
        </xdr:cNvPr>
        <xdr:cNvSpPr/>
      </xdr:nvSpPr>
      <xdr:spPr>
        <a:xfrm>
          <a:off x="9588500" y="708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60663</xdr:rowOff>
    </xdr:from>
    <xdr:to>
      <xdr:col>46</xdr:col>
      <xdr:colOff>38100</xdr:colOff>
      <xdr:row>41</xdr:row>
      <xdr:rowOff>162263</xdr:rowOff>
    </xdr:to>
    <xdr:sp macro="" textlink="">
      <xdr:nvSpPr>
        <xdr:cNvPr id="126" name="楕円 125">
          <a:extLst>
            <a:ext uri="{FF2B5EF4-FFF2-40B4-BE49-F238E27FC236}">
              <a16:creationId xmlns:a16="http://schemas.microsoft.com/office/drawing/2014/main" id="{7EA01A57-7896-46CB-B510-529C539018C3}"/>
            </a:ext>
          </a:extLst>
        </xdr:cNvPr>
        <xdr:cNvSpPr/>
      </xdr:nvSpPr>
      <xdr:spPr>
        <a:xfrm>
          <a:off x="8699500" y="709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110968</xdr:rowOff>
    </xdr:from>
    <xdr:to>
      <xdr:col>50</xdr:col>
      <xdr:colOff>114300</xdr:colOff>
      <xdr:row>41</xdr:row>
      <xdr:rowOff>111463</xdr:rowOff>
    </xdr:to>
    <xdr:cxnSp macro="">
      <xdr:nvCxnSpPr>
        <xdr:cNvPr id="127" name="直線コネクタ 126">
          <a:extLst>
            <a:ext uri="{FF2B5EF4-FFF2-40B4-BE49-F238E27FC236}">
              <a16:creationId xmlns:a16="http://schemas.microsoft.com/office/drawing/2014/main" id="{F361C596-9187-49AA-AA62-FE0230E76460}"/>
            </a:ext>
          </a:extLst>
        </xdr:cNvPr>
        <xdr:cNvCxnSpPr/>
      </xdr:nvCxnSpPr>
      <xdr:spPr>
        <a:xfrm flipV="1">
          <a:off x="8750300" y="7140418"/>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60901</xdr:rowOff>
    </xdr:from>
    <xdr:to>
      <xdr:col>41</xdr:col>
      <xdr:colOff>101600</xdr:colOff>
      <xdr:row>41</xdr:row>
      <xdr:rowOff>162501</xdr:rowOff>
    </xdr:to>
    <xdr:sp macro="" textlink="">
      <xdr:nvSpPr>
        <xdr:cNvPr id="128" name="楕円 127">
          <a:extLst>
            <a:ext uri="{FF2B5EF4-FFF2-40B4-BE49-F238E27FC236}">
              <a16:creationId xmlns:a16="http://schemas.microsoft.com/office/drawing/2014/main" id="{4B9855F6-F268-40DF-8FE3-79331A53EB6C}"/>
            </a:ext>
          </a:extLst>
        </xdr:cNvPr>
        <xdr:cNvSpPr/>
      </xdr:nvSpPr>
      <xdr:spPr>
        <a:xfrm>
          <a:off x="7810500" y="709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111463</xdr:rowOff>
    </xdr:from>
    <xdr:to>
      <xdr:col>45</xdr:col>
      <xdr:colOff>177800</xdr:colOff>
      <xdr:row>41</xdr:row>
      <xdr:rowOff>111701</xdr:rowOff>
    </xdr:to>
    <xdr:cxnSp macro="">
      <xdr:nvCxnSpPr>
        <xdr:cNvPr id="129" name="直線コネクタ 128">
          <a:extLst>
            <a:ext uri="{FF2B5EF4-FFF2-40B4-BE49-F238E27FC236}">
              <a16:creationId xmlns:a16="http://schemas.microsoft.com/office/drawing/2014/main" id="{2D9B16E3-B2C5-4A28-925A-4DCF5D4B9FA7}"/>
            </a:ext>
          </a:extLst>
        </xdr:cNvPr>
        <xdr:cNvCxnSpPr/>
      </xdr:nvCxnSpPr>
      <xdr:spPr>
        <a:xfrm flipV="1">
          <a:off x="7861300" y="7140913"/>
          <a:ext cx="889000" cy="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69303</xdr:rowOff>
    </xdr:from>
    <xdr:to>
      <xdr:col>36</xdr:col>
      <xdr:colOff>165100</xdr:colOff>
      <xdr:row>41</xdr:row>
      <xdr:rowOff>170903</xdr:rowOff>
    </xdr:to>
    <xdr:sp macro="" textlink="">
      <xdr:nvSpPr>
        <xdr:cNvPr id="130" name="楕円 129">
          <a:extLst>
            <a:ext uri="{FF2B5EF4-FFF2-40B4-BE49-F238E27FC236}">
              <a16:creationId xmlns:a16="http://schemas.microsoft.com/office/drawing/2014/main" id="{F3AD8D0A-9D4F-4DA0-8D0C-570562B90E7D}"/>
            </a:ext>
          </a:extLst>
        </xdr:cNvPr>
        <xdr:cNvSpPr/>
      </xdr:nvSpPr>
      <xdr:spPr>
        <a:xfrm>
          <a:off x="6921500" y="709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111701</xdr:rowOff>
    </xdr:from>
    <xdr:to>
      <xdr:col>41</xdr:col>
      <xdr:colOff>50800</xdr:colOff>
      <xdr:row>41</xdr:row>
      <xdr:rowOff>120103</xdr:rowOff>
    </xdr:to>
    <xdr:cxnSp macro="">
      <xdr:nvCxnSpPr>
        <xdr:cNvPr id="131" name="直線コネクタ 130">
          <a:extLst>
            <a:ext uri="{FF2B5EF4-FFF2-40B4-BE49-F238E27FC236}">
              <a16:creationId xmlns:a16="http://schemas.microsoft.com/office/drawing/2014/main" id="{651E3062-DAB1-4601-9F39-CD6CC0C9D740}"/>
            </a:ext>
          </a:extLst>
        </xdr:cNvPr>
        <xdr:cNvCxnSpPr/>
      </xdr:nvCxnSpPr>
      <xdr:spPr>
        <a:xfrm flipV="1">
          <a:off x="6972300" y="7141151"/>
          <a:ext cx="889000" cy="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157294</xdr:rowOff>
    </xdr:from>
    <xdr:ext cx="534377" cy="259045"/>
    <xdr:sp macro="" textlink="">
      <xdr:nvSpPr>
        <xdr:cNvPr id="132" name="n_1aveValue【道路】&#10;一人当たり延長">
          <a:extLst>
            <a:ext uri="{FF2B5EF4-FFF2-40B4-BE49-F238E27FC236}">
              <a16:creationId xmlns:a16="http://schemas.microsoft.com/office/drawing/2014/main" id="{1CEF3DDB-98EC-4F71-8C4C-68FD61167DF7}"/>
            </a:ext>
          </a:extLst>
        </xdr:cNvPr>
        <xdr:cNvSpPr txBox="1"/>
      </xdr:nvSpPr>
      <xdr:spPr>
        <a:xfrm>
          <a:off x="9359411" y="68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160346</xdr:rowOff>
    </xdr:from>
    <xdr:ext cx="534377" cy="259045"/>
    <xdr:sp macro="" textlink="">
      <xdr:nvSpPr>
        <xdr:cNvPr id="133" name="n_2aveValue【道路】&#10;一人当たり延長">
          <a:extLst>
            <a:ext uri="{FF2B5EF4-FFF2-40B4-BE49-F238E27FC236}">
              <a16:creationId xmlns:a16="http://schemas.microsoft.com/office/drawing/2014/main" id="{39CE921C-CA8C-4FD0-844F-EA555BBB9066}"/>
            </a:ext>
          </a:extLst>
        </xdr:cNvPr>
        <xdr:cNvSpPr txBox="1"/>
      </xdr:nvSpPr>
      <xdr:spPr>
        <a:xfrm>
          <a:off x="8483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158731</xdr:rowOff>
    </xdr:from>
    <xdr:ext cx="534377" cy="259045"/>
    <xdr:sp macro="" textlink="">
      <xdr:nvSpPr>
        <xdr:cNvPr id="134" name="n_3aveValue【道路】&#10;一人当たり延長">
          <a:extLst>
            <a:ext uri="{FF2B5EF4-FFF2-40B4-BE49-F238E27FC236}">
              <a16:creationId xmlns:a16="http://schemas.microsoft.com/office/drawing/2014/main" id="{8594FAE8-FEF7-42CB-91C5-A4D966A90282}"/>
            </a:ext>
          </a:extLst>
        </xdr:cNvPr>
        <xdr:cNvSpPr txBox="1"/>
      </xdr:nvSpPr>
      <xdr:spPr>
        <a:xfrm>
          <a:off x="7594111" y="718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143619</xdr:rowOff>
    </xdr:from>
    <xdr:ext cx="534377" cy="259045"/>
    <xdr:sp macro="" textlink="">
      <xdr:nvSpPr>
        <xdr:cNvPr id="135" name="n_4aveValue【道路】&#10;一人当たり延長">
          <a:extLst>
            <a:ext uri="{FF2B5EF4-FFF2-40B4-BE49-F238E27FC236}">
              <a16:creationId xmlns:a16="http://schemas.microsoft.com/office/drawing/2014/main" id="{34E25D37-A244-4B66-B7BD-40DAE0805DB3}"/>
            </a:ext>
          </a:extLst>
        </xdr:cNvPr>
        <xdr:cNvSpPr txBox="1"/>
      </xdr:nvSpPr>
      <xdr:spPr>
        <a:xfrm>
          <a:off x="6705111" y="68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152895</xdr:rowOff>
    </xdr:from>
    <xdr:ext cx="534377" cy="259045"/>
    <xdr:sp macro="" textlink="">
      <xdr:nvSpPr>
        <xdr:cNvPr id="136" name="n_1mainValue【道路】&#10;一人当たり延長">
          <a:extLst>
            <a:ext uri="{FF2B5EF4-FFF2-40B4-BE49-F238E27FC236}">
              <a16:creationId xmlns:a16="http://schemas.microsoft.com/office/drawing/2014/main" id="{B133E8B6-A39E-4F9D-8FC9-1798879DCC05}"/>
            </a:ext>
          </a:extLst>
        </xdr:cNvPr>
        <xdr:cNvSpPr txBox="1"/>
      </xdr:nvSpPr>
      <xdr:spPr>
        <a:xfrm>
          <a:off x="9359411" y="71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153390</xdr:rowOff>
    </xdr:from>
    <xdr:ext cx="534377" cy="259045"/>
    <xdr:sp macro="" textlink="">
      <xdr:nvSpPr>
        <xdr:cNvPr id="137" name="n_2mainValue【道路】&#10;一人当たり延長">
          <a:extLst>
            <a:ext uri="{FF2B5EF4-FFF2-40B4-BE49-F238E27FC236}">
              <a16:creationId xmlns:a16="http://schemas.microsoft.com/office/drawing/2014/main" id="{AF087CBE-A9BF-4E1D-BE76-9D372E9E7CC1}"/>
            </a:ext>
          </a:extLst>
        </xdr:cNvPr>
        <xdr:cNvSpPr txBox="1"/>
      </xdr:nvSpPr>
      <xdr:spPr>
        <a:xfrm>
          <a:off x="8483111" y="718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7578</xdr:rowOff>
    </xdr:from>
    <xdr:ext cx="534377" cy="259045"/>
    <xdr:sp macro="" textlink="">
      <xdr:nvSpPr>
        <xdr:cNvPr id="138" name="n_3mainValue【道路】&#10;一人当たり延長">
          <a:extLst>
            <a:ext uri="{FF2B5EF4-FFF2-40B4-BE49-F238E27FC236}">
              <a16:creationId xmlns:a16="http://schemas.microsoft.com/office/drawing/2014/main" id="{85DF71CB-DBD6-4C06-B590-B42F48F2F503}"/>
            </a:ext>
          </a:extLst>
        </xdr:cNvPr>
        <xdr:cNvSpPr txBox="1"/>
      </xdr:nvSpPr>
      <xdr:spPr>
        <a:xfrm>
          <a:off x="7594111" y="686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162030</xdr:rowOff>
    </xdr:from>
    <xdr:ext cx="534377" cy="259045"/>
    <xdr:sp macro="" textlink="">
      <xdr:nvSpPr>
        <xdr:cNvPr id="139" name="n_4mainValue【道路】&#10;一人当たり延長">
          <a:extLst>
            <a:ext uri="{FF2B5EF4-FFF2-40B4-BE49-F238E27FC236}">
              <a16:creationId xmlns:a16="http://schemas.microsoft.com/office/drawing/2014/main" id="{402C4430-8D8F-40FC-AD68-ABCEEA6B2608}"/>
            </a:ext>
          </a:extLst>
        </xdr:cNvPr>
        <xdr:cNvSpPr txBox="1"/>
      </xdr:nvSpPr>
      <xdr:spPr>
        <a:xfrm>
          <a:off x="6705111" y="719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CB2C5259-3737-4C63-8FE2-97A2E3136CF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C4ADF330-BB7C-456C-A2E1-10F97CCD708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DB75E3CD-3B0C-40B7-A40C-07D0B6034BF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5B358B9F-9A80-4B97-BBBC-F4E915FEE04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919C635A-F945-43B7-86E5-6DDFDD8C6C6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8F71ED4E-8B1C-46AC-A70A-211E4796394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02B16F54-09E0-4741-92D3-439528EA352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4BDD7F57-D52D-4CD6-AEA3-F5C25288D52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E6734EAA-18DD-4016-BADD-0A2AE463382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1DC9847F-F55E-4482-AF54-149793EEE12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6418B684-4C96-432B-859E-12B777A6984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a:extLst>
            <a:ext uri="{FF2B5EF4-FFF2-40B4-BE49-F238E27FC236}">
              <a16:creationId xmlns:a16="http://schemas.microsoft.com/office/drawing/2014/main" id="{8A86CF17-701C-4998-BF75-B8700F9105F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a:extLst>
            <a:ext uri="{FF2B5EF4-FFF2-40B4-BE49-F238E27FC236}">
              <a16:creationId xmlns:a16="http://schemas.microsoft.com/office/drawing/2014/main" id="{9AF5819A-2FEA-41E7-B60D-E16BAE59895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a:extLst>
            <a:ext uri="{FF2B5EF4-FFF2-40B4-BE49-F238E27FC236}">
              <a16:creationId xmlns:a16="http://schemas.microsoft.com/office/drawing/2014/main" id="{3D8A6F89-99DC-495A-945E-62513588CAC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a:extLst>
            <a:ext uri="{FF2B5EF4-FFF2-40B4-BE49-F238E27FC236}">
              <a16:creationId xmlns:a16="http://schemas.microsoft.com/office/drawing/2014/main" id="{CCB609CD-953A-4C2B-9F13-BB6BE775862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a:extLst>
            <a:ext uri="{FF2B5EF4-FFF2-40B4-BE49-F238E27FC236}">
              <a16:creationId xmlns:a16="http://schemas.microsoft.com/office/drawing/2014/main" id="{1736F1D7-6443-4600-A1DD-B58AAF0E7EB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a:extLst>
            <a:ext uri="{FF2B5EF4-FFF2-40B4-BE49-F238E27FC236}">
              <a16:creationId xmlns:a16="http://schemas.microsoft.com/office/drawing/2014/main" id="{F94478D6-45C4-4A47-B85A-50C75602326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a:extLst>
            <a:ext uri="{FF2B5EF4-FFF2-40B4-BE49-F238E27FC236}">
              <a16:creationId xmlns:a16="http://schemas.microsoft.com/office/drawing/2014/main" id="{6359DEE4-5101-4E91-9C02-E0F7EA367F5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a:extLst>
            <a:ext uri="{FF2B5EF4-FFF2-40B4-BE49-F238E27FC236}">
              <a16:creationId xmlns:a16="http://schemas.microsoft.com/office/drawing/2014/main" id="{5FC2AFC1-6BB6-4A29-925C-36F9781928C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a:extLst>
            <a:ext uri="{FF2B5EF4-FFF2-40B4-BE49-F238E27FC236}">
              <a16:creationId xmlns:a16="http://schemas.microsoft.com/office/drawing/2014/main" id="{14B3F90D-11B7-4289-859E-78E54F678C7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a:extLst>
            <a:ext uri="{FF2B5EF4-FFF2-40B4-BE49-F238E27FC236}">
              <a16:creationId xmlns:a16="http://schemas.microsoft.com/office/drawing/2014/main" id="{9D31DCBF-89A7-4E10-8C46-A33B7ACB548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a:extLst>
            <a:ext uri="{FF2B5EF4-FFF2-40B4-BE49-F238E27FC236}">
              <a16:creationId xmlns:a16="http://schemas.microsoft.com/office/drawing/2014/main" id="{313DB36A-280F-42D6-9C78-111D9F26F0B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a:extLst>
            <a:ext uri="{FF2B5EF4-FFF2-40B4-BE49-F238E27FC236}">
              <a16:creationId xmlns:a16="http://schemas.microsoft.com/office/drawing/2014/main" id="{26F487FC-07CA-4E5F-A665-1ECB376E6B2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4B0FAF73-CED4-4C84-9C67-EF08E2EE1EC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id="{35CB2B9E-11A1-4967-B0BA-CB822977E01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117566</xdr:rowOff>
    </xdr:from>
    <xdr:to>
      <xdr:col>24</xdr:col>
      <xdr:colOff>62865</xdr:colOff>
      <xdr:row>64</xdr:row>
      <xdr:rowOff>120831</xdr:rowOff>
    </xdr:to>
    <xdr:cxnSp macro="">
      <xdr:nvCxnSpPr>
        <xdr:cNvPr id="165" name="直線コネクタ 164">
          <a:extLst>
            <a:ext uri="{FF2B5EF4-FFF2-40B4-BE49-F238E27FC236}">
              <a16:creationId xmlns:a16="http://schemas.microsoft.com/office/drawing/2014/main" id="{90F2DCDA-63FA-4CC6-BB74-48ADD603AF61}"/>
            </a:ext>
          </a:extLst>
        </xdr:cNvPr>
        <xdr:cNvCxnSpPr/>
      </xdr:nvCxnSpPr>
      <xdr:spPr>
        <a:xfrm flipV="1">
          <a:off x="4634865" y="954731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66" name="【橋りょう・トンネル】&#10;有形固定資産減価償却率最小値テキスト">
          <a:extLst>
            <a:ext uri="{FF2B5EF4-FFF2-40B4-BE49-F238E27FC236}">
              <a16:creationId xmlns:a16="http://schemas.microsoft.com/office/drawing/2014/main" id="{29DDD5D7-BFC7-4BE4-8DCA-435AC8BCA13A}"/>
            </a:ext>
          </a:extLst>
        </xdr:cNvPr>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67" name="直線コネクタ 166">
          <a:extLst>
            <a:ext uri="{FF2B5EF4-FFF2-40B4-BE49-F238E27FC236}">
              <a16:creationId xmlns:a16="http://schemas.microsoft.com/office/drawing/2014/main" id="{7C8F8161-F045-4CC6-B9F8-70DEAFCD3199}"/>
            </a:ext>
          </a:extLst>
        </xdr:cNvPr>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64243</xdr:rowOff>
    </xdr:from>
    <xdr:ext cx="340478" cy="259045"/>
    <xdr:sp macro="" textlink="">
      <xdr:nvSpPr>
        <xdr:cNvPr id="168" name="【橋りょう・トンネル】&#10;有形固定資産減価償却率最大値テキスト">
          <a:extLst>
            <a:ext uri="{FF2B5EF4-FFF2-40B4-BE49-F238E27FC236}">
              <a16:creationId xmlns:a16="http://schemas.microsoft.com/office/drawing/2014/main" id="{2B4CEF92-8661-4D0C-ABE1-D3E28D7691FB}"/>
            </a:ext>
          </a:extLst>
        </xdr:cNvPr>
        <xdr:cNvSpPr txBox="1"/>
      </xdr:nvSpPr>
      <xdr:spPr>
        <a:xfrm>
          <a:off x="4673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117566</xdr:rowOff>
    </xdr:from>
    <xdr:to>
      <xdr:col>24</xdr:col>
      <xdr:colOff>152400</xdr:colOff>
      <xdr:row>55</xdr:row>
      <xdr:rowOff>117566</xdr:rowOff>
    </xdr:to>
    <xdr:cxnSp macro="">
      <xdr:nvCxnSpPr>
        <xdr:cNvPr id="169" name="直線コネクタ 168">
          <a:extLst>
            <a:ext uri="{FF2B5EF4-FFF2-40B4-BE49-F238E27FC236}">
              <a16:creationId xmlns:a16="http://schemas.microsoft.com/office/drawing/2014/main" id="{65B7513E-7F73-49B3-8A9B-4E6FB55C711B}"/>
            </a:ext>
          </a:extLst>
        </xdr:cNvPr>
        <xdr:cNvCxnSpPr/>
      </xdr:nvCxnSpPr>
      <xdr:spPr>
        <a:xfrm>
          <a:off x="4546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33762</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id="{E3FF1E8A-FAA5-4B00-A136-48263494177A}"/>
            </a:ext>
          </a:extLst>
        </xdr:cNvPr>
        <xdr:cNvSpPr txBox="1"/>
      </xdr:nvSpPr>
      <xdr:spPr>
        <a:xfrm>
          <a:off x="4673600" y="1032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71" name="フローチャート: 判断 170">
          <a:extLst>
            <a:ext uri="{FF2B5EF4-FFF2-40B4-BE49-F238E27FC236}">
              <a16:creationId xmlns:a16="http://schemas.microsoft.com/office/drawing/2014/main" id="{D1AB6369-522B-4D2A-B752-D74619CDC140}"/>
            </a:ext>
          </a:extLst>
        </xdr:cNvPr>
        <xdr:cNvSpPr/>
      </xdr:nvSpPr>
      <xdr:spPr>
        <a:xfrm>
          <a:off x="45847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2" name="フローチャート: 判断 171">
          <a:extLst>
            <a:ext uri="{FF2B5EF4-FFF2-40B4-BE49-F238E27FC236}">
              <a16:creationId xmlns:a16="http://schemas.microsoft.com/office/drawing/2014/main" id="{4096B87B-C0E1-4057-9658-57B61C49F45F}"/>
            </a:ext>
          </a:extLst>
        </xdr:cNvPr>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48804</xdr:rowOff>
    </xdr:from>
    <xdr:to>
      <xdr:col>15</xdr:col>
      <xdr:colOff>101600</xdr:colOff>
      <xdr:row>60</xdr:row>
      <xdr:rowOff>150404</xdr:rowOff>
    </xdr:to>
    <xdr:sp macro="" textlink="">
      <xdr:nvSpPr>
        <xdr:cNvPr id="173" name="フローチャート: 判断 172">
          <a:extLst>
            <a:ext uri="{FF2B5EF4-FFF2-40B4-BE49-F238E27FC236}">
              <a16:creationId xmlns:a16="http://schemas.microsoft.com/office/drawing/2014/main" id="{F2CD4E33-917B-4C73-8D2C-6A08A0465EC5}"/>
            </a:ext>
          </a:extLst>
        </xdr:cNvPr>
        <xdr:cNvSpPr/>
      </xdr:nvSpPr>
      <xdr:spPr>
        <a:xfrm>
          <a:off x="2857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74" name="フローチャート: 判断 173">
          <a:extLst>
            <a:ext uri="{FF2B5EF4-FFF2-40B4-BE49-F238E27FC236}">
              <a16:creationId xmlns:a16="http://schemas.microsoft.com/office/drawing/2014/main" id="{539D98A7-0F6E-4F53-81CB-53EF686B8A45}"/>
            </a:ext>
          </a:extLst>
        </xdr:cNvPr>
        <xdr:cNvSpPr/>
      </xdr:nvSpPr>
      <xdr:spPr>
        <a:xfrm>
          <a:off x="1968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87993</xdr:rowOff>
    </xdr:from>
    <xdr:to>
      <xdr:col>6</xdr:col>
      <xdr:colOff>38100</xdr:colOff>
      <xdr:row>60</xdr:row>
      <xdr:rowOff>18143</xdr:rowOff>
    </xdr:to>
    <xdr:sp macro="" textlink="">
      <xdr:nvSpPr>
        <xdr:cNvPr id="175" name="フローチャート: 判断 174">
          <a:extLst>
            <a:ext uri="{FF2B5EF4-FFF2-40B4-BE49-F238E27FC236}">
              <a16:creationId xmlns:a16="http://schemas.microsoft.com/office/drawing/2014/main" id="{B9B7F039-E21E-4BB0-BFD0-83D5564C63E1}"/>
            </a:ext>
          </a:extLst>
        </xdr:cNvPr>
        <xdr:cNvSpPr/>
      </xdr:nvSpPr>
      <xdr:spPr>
        <a:xfrm>
          <a:off x="1079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C7AE11A5-FD59-4625-9532-9B1CB4C5EA9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222475F8-EB5C-4582-A72D-E654BA827F6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D5C1219E-EA7E-415B-A918-3EEFC9FF2C6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B0D075BB-2910-4B53-A4F1-F9E927607E2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5889D8EC-7273-45F2-9098-B998B99BDF8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138612</xdr:rowOff>
    </xdr:from>
    <xdr:to>
      <xdr:col>20</xdr:col>
      <xdr:colOff>38100</xdr:colOff>
      <xdr:row>61</xdr:row>
      <xdr:rowOff>68762</xdr:rowOff>
    </xdr:to>
    <xdr:sp macro="" textlink="">
      <xdr:nvSpPr>
        <xdr:cNvPr id="181" name="楕円 180">
          <a:extLst>
            <a:ext uri="{FF2B5EF4-FFF2-40B4-BE49-F238E27FC236}">
              <a16:creationId xmlns:a16="http://schemas.microsoft.com/office/drawing/2014/main" id="{D45712F5-C3F8-45EF-8C13-595B4E44ACDF}"/>
            </a:ext>
          </a:extLst>
        </xdr:cNvPr>
        <xdr:cNvSpPr/>
      </xdr:nvSpPr>
      <xdr:spPr>
        <a:xfrm>
          <a:off x="3746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楕円 181">
          <a:extLst>
            <a:ext uri="{FF2B5EF4-FFF2-40B4-BE49-F238E27FC236}">
              <a16:creationId xmlns:a16="http://schemas.microsoft.com/office/drawing/2014/main" id="{268729BD-B250-4F9C-8BEB-97ADB3317C47}"/>
            </a:ext>
          </a:extLst>
        </xdr:cNvPr>
        <xdr:cNvSpPr/>
      </xdr:nvSpPr>
      <xdr:spPr>
        <a:xfrm>
          <a:off x="2857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17962</xdr:rowOff>
    </xdr:from>
    <xdr:to>
      <xdr:col>19</xdr:col>
      <xdr:colOff>177800</xdr:colOff>
      <xdr:row>61</xdr:row>
      <xdr:rowOff>50619</xdr:rowOff>
    </xdr:to>
    <xdr:cxnSp macro="">
      <xdr:nvCxnSpPr>
        <xdr:cNvPr id="183" name="直線コネクタ 182">
          <a:extLst>
            <a:ext uri="{FF2B5EF4-FFF2-40B4-BE49-F238E27FC236}">
              <a16:creationId xmlns:a16="http://schemas.microsoft.com/office/drawing/2014/main" id="{95ED8EDC-E808-49AE-B5E4-CD8D35BE2558}"/>
            </a:ext>
          </a:extLst>
        </xdr:cNvPr>
        <xdr:cNvCxnSpPr/>
      </xdr:nvCxnSpPr>
      <xdr:spPr>
        <a:xfrm flipV="1">
          <a:off x="2908300" y="104764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4" name="楕円 183">
          <a:extLst>
            <a:ext uri="{FF2B5EF4-FFF2-40B4-BE49-F238E27FC236}">
              <a16:creationId xmlns:a16="http://schemas.microsoft.com/office/drawing/2014/main" id="{6DF2116C-A0CA-407A-A5F3-CF013EF2AABA}"/>
            </a:ext>
          </a:extLst>
        </xdr:cNvPr>
        <xdr:cNvSpPr/>
      </xdr:nvSpPr>
      <xdr:spPr>
        <a:xfrm>
          <a:off x="19685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86541</xdr:rowOff>
    </xdr:from>
    <xdr:to>
      <xdr:col>15</xdr:col>
      <xdr:colOff>50800</xdr:colOff>
      <xdr:row>61</xdr:row>
      <xdr:rowOff>50619</xdr:rowOff>
    </xdr:to>
    <xdr:cxnSp macro="">
      <xdr:nvCxnSpPr>
        <xdr:cNvPr id="185" name="直線コネクタ 184">
          <a:extLst>
            <a:ext uri="{FF2B5EF4-FFF2-40B4-BE49-F238E27FC236}">
              <a16:creationId xmlns:a16="http://schemas.microsoft.com/office/drawing/2014/main" id="{CFA28BCB-0AF1-401A-9A1B-6CC77DEE5E55}"/>
            </a:ext>
          </a:extLst>
        </xdr:cNvPr>
        <xdr:cNvCxnSpPr/>
      </xdr:nvCxnSpPr>
      <xdr:spPr>
        <a:xfrm>
          <a:off x="2019300" y="10373541"/>
          <a:ext cx="889000" cy="13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45538</xdr:rowOff>
    </xdr:from>
    <xdr:to>
      <xdr:col>6</xdr:col>
      <xdr:colOff>38100</xdr:colOff>
      <xdr:row>60</xdr:row>
      <xdr:rowOff>147138</xdr:rowOff>
    </xdr:to>
    <xdr:sp macro="" textlink="">
      <xdr:nvSpPr>
        <xdr:cNvPr id="186" name="楕円 185">
          <a:extLst>
            <a:ext uri="{FF2B5EF4-FFF2-40B4-BE49-F238E27FC236}">
              <a16:creationId xmlns:a16="http://schemas.microsoft.com/office/drawing/2014/main" id="{CAA7385E-F9A9-4686-BF19-DFFEDC07E7D0}"/>
            </a:ext>
          </a:extLst>
        </xdr:cNvPr>
        <xdr:cNvSpPr/>
      </xdr:nvSpPr>
      <xdr:spPr>
        <a:xfrm>
          <a:off x="1079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86541</xdr:rowOff>
    </xdr:from>
    <xdr:to>
      <xdr:col>10</xdr:col>
      <xdr:colOff>114300</xdr:colOff>
      <xdr:row>60</xdr:row>
      <xdr:rowOff>96338</xdr:rowOff>
    </xdr:to>
    <xdr:cxnSp macro="">
      <xdr:nvCxnSpPr>
        <xdr:cNvPr id="187" name="直線コネクタ 186">
          <a:extLst>
            <a:ext uri="{FF2B5EF4-FFF2-40B4-BE49-F238E27FC236}">
              <a16:creationId xmlns:a16="http://schemas.microsoft.com/office/drawing/2014/main" id="{FEB86244-6F8C-47A2-8309-DEBF94C60AC6}"/>
            </a:ext>
          </a:extLst>
        </xdr:cNvPr>
        <xdr:cNvCxnSpPr/>
      </xdr:nvCxnSpPr>
      <xdr:spPr>
        <a:xfrm flipV="1">
          <a:off x="1130300" y="1037354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13443</xdr:rowOff>
    </xdr:from>
    <xdr:ext cx="405111" cy="259045"/>
    <xdr:sp macro="" textlink="">
      <xdr:nvSpPr>
        <xdr:cNvPr id="188" name="n_1aveValue【橋りょう・トンネル】&#10;有形固定資産減価償却率">
          <a:extLst>
            <a:ext uri="{FF2B5EF4-FFF2-40B4-BE49-F238E27FC236}">
              <a16:creationId xmlns:a16="http://schemas.microsoft.com/office/drawing/2014/main" id="{31CD830F-8CE1-4C20-8367-4C57CDD9BC40}"/>
            </a:ext>
          </a:extLst>
        </xdr:cNvPr>
        <xdr:cNvSpPr txBox="1"/>
      </xdr:nvSpPr>
      <xdr:spPr>
        <a:xfrm>
          <a:off x="35820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166931</xdr:rowOff>
    </xdr:from>
    <xdr:ext cx="405111" cy="259045"/>
    <xdr:sp macro="" textlink="">
      <xdr:nvSpPr>
        <xdr:cNvPr id="189" name="n_2aveValue【橋りょう・トンネル】&#10;有形固定資産減価償却率">
          <a:extLst>
            <a:ext uri="{FF2B5EF4-FFF2-40B4-BE49-F238E27FC236}">
              <a16:creationId xmlns:a16="http://schemas.microsoft.com/office/drawing/2014/main" id="{1A29C181-7A9D-4712-92B8-177FF95171A3}"/>
            </a:ext>
          </a:extLst>
        </xdr:cNvPr>
        <xdr:cNvSpPr txBox="1"/>
      </xdr:nvSpPr>
      <xdr:spPr>
        <a:xfrm>
          <a:off x="2705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134274</xdr:rowOff>
    </xdr:from>
    <xdr:ext cx="405111" cy="259045"/>
    <xdr:sp macro="" textlink="">
      <xdr:nvSpPr>
        <xdr:cNvPr id="190" name="n_3aveValue【橋りょう・トンネル】&#10;有形固定資産減価償却率">
          <a:extLst>
            <a:ext uri="{FF2B5EF4-FFF2-40B4-BE49-F238E27FC236}">
              <a16:creationId xmlns:a16="http://schemas.microsoft.com/office/drawing/2014/main" id="{01D14DAE-609F-4B48-9C70-09F5313A6B11}"/>
            </a:ext>
          </a:extLst>
        </xdr:cNvPr>
        <xdr:cNvSpPr txBox="1"/>
      </xdr:nvSpPr>
      <xdr:spPr>
        <a:xfrm>
          <a:off x="1816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34670</xdr:rowOff>
    </xdr:from>
    <xdr:ext cx="405111" cy="259045"/>
    <xdr:sp macro="" textlink="">
      <xdr:nvSpPr>
        <xdr:cNvPr id="191" name="n_4aveValue【橋りょう・トンネル】&#10;有形固定資産減価償却率">
          <a:extLst>
            <a:ext uri="{FF2B5EF4-FFF2-40B4-BE49-F238E27FC236}">
              <a16:creationId xmlns:a16="http://schemas.microsoft.com/office/drawing/2014/main" id="{33974725-2D3F-4E2B-94C9-6190E678D211}"/>
            </a:ext>
          </a:extLst>
        </xdr:cNvPr>
        <xdr:cNvSpPr txBox="1"/>
      </xdr:nvSpPr>
      <xdr:spPr>
        <a:xfrm>
          <a:off x="927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59889</xdr:rowOff>
    </xdr:from>
    <xdr:ext cx="405111" cy="259045"/>
    <xdr:sp macro="" textlink="">
      <xdr:nvSpPr>
        <xdr:cNvPr id="192" name="n_1mainValue【橋りょう・トンネル】&#10;有形固定資産減価償却率">
          <a:extLst>
            <a:ext uri="{FF2B5EF4-FFF2-40B4-BE49-F238E27FC236}">
              <a16:creationId xmlns:a16="http://schemas.microsoft.com/office/drawing/2014/main" id="{4F978149-7F62-4496-B7E3-78ACDB3566A7}"/>
            </a:ext>
          </a:extLst>
        </xdr:cNvPr>
        <xdr:cNvSpPr txBox="1"/>
      </xdr:nvSpPr>
      <xdr:spPr>
        <a:xfrm>
          <a:off x="35820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193" name="n_2mainValue【橋りょう・トンネル】&#10;有形固定資産減価償却率">
          <a:extLst>
            <a:ext uri="{FF2B5EF4-FFF2-40B4-BE49-F238E27FC236}">
              <a16:creationId xmlns:a16="http://schemas.microsoft.com/office/drawing/2014/main" id="{BDEC288D-6E4E-40A9-A3E0-877435A7ABDC}"/>
            </a:ext>
          </a:extLst>
        </xdr:cNvPr>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128468</xdr:rowOff>
    </xdr:from>
    <xdr:ext cx="405111" cy="259045"/>
    <xdr:sp macro="" textlink="">
      <xdr:nvSpPr>
        <xdr:cNvPr id="194" name="n_3mainValue【橋りょう・トンネル】&#10;有形固定資産減価償却率">
          <a:extLst>
            <a:ext uri="{FF2B5EF4-FFF2-40B4-BE49-F238E27FC236}">
              <a16:creationId xmlns:a16="http://schemas.microsoft.com/office/drawing/2014/main" id="{A0229A99-9447-41F7-BC24-498DB30DA4B7}"/>
            </a:ext>
          </a:extLst>
        </xdr:cNvPr>
        <xdr:cNvSpPr txBox="1"/>
      </xdr:nvSpPr>
      <xdr:spPr>
        <a:xfrm>
          <a:off x="1816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138265</xdr:rowOff>
    </xdr:from>
    <xdr:ext cx="405111" cy="259045"/>
    <xdr:sp macro="" textlink="">
      <xdr:nvSpPr>
        <xdr:cNvPr id="195" name="n_4mainValue【橋りょう・トンネル】&#10;有形固定資産減価償却率">
          <a:extLst>
            <a:ext uri="{FF2B5EF4-FFF2-40B4-BE49-F238E27FC236}">
              <a16:creationId xmlns:a16="http://schemas.microsoft.com/office/drawing/2014/main" id="{38454B82-08A6-4798-BB6A-8F8ABBA1EEDD}"/>
            </a:ext>
          </a:extLst>
        </xdr:cNvPr>
        <xdr:cNvSpPr txBox="1"/>
      </xdr:nvSpPr>
      <xdr:spPr>
        <a:xfrm>
          <a:off x="927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27BCDB68-13A9-4B63-BF91-1F04329F6AE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F192CB9E-F3B6-483A-9CEF-3D3FA8103BC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744E5ACF-4AEA-47C5-93F9-6E7B94F9AEF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0DC64C64-693A-4C3B-B439-C49FACACE33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4427F9DC-99E6-4D84-98CA-D3B457736D8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EB3C8A25-D05C-477F-A076-8241AD17BB4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BF84F131-A85C-46CC-B8BB-45D7FFEA7D0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CF9DD7AE-C9D2-4073-B9A3-3B42A4B9E96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A09BA076-326F-4DA9-8A20-708BAFCEFD2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F43264D5-F454-4D5D-954C-B917945B524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6" name="直線コネクタ 205">
          <a:extLst>
            <a:ext uri="{FF2B5EF4-FFF2-40B4-BE49-F238E27FC236}">
              <a16:creationId xmlns:a16="http://schemas.microsoft.com/office/drawing/2014/main" id="{4B9D92FD-CB00-473D-958E-31D6B9F83FE1}"/>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7" name="テキスト ボックス 206">
          <a:extLst>
            <a:ext uri="{FF2B5EF4-FFF2-40B4-BE49-F238E27FC236}">
              <a16:creationId xmlns:a16="http://schemas.microsoft.com/office/drawing/2014/main" id="{982FAA78-3E66-419A-855D-973DD558B926}"/>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8" name="直線コネクタ 207">
          <a:extLst>
            <a:ext uri="{FF2B5EF4-FFF2-40B4-BE49-F238E27FC236}">
              <a16:creationId xmlns:a16="http://schemas.microsoft.com/office/drawing/2014/main" id="{A9BB7107-411E-4C74-8B1D-7A1F3A0F5349}"/>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9" name="テキスト ボックス 208">
          <a:extLst>
            <a:ext uri="{FF2B5EF4-FFF2-40B4-BE49-F238E27FC236}">
              <a16:creationId xmlns:a16="http://schemas.microsoft.com/office/drawing/2014/main" id="{85FDE661-89E5-464A-A9C4-5159EC3839E4}"/>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0" name="直線コネクタ 209">
          <a:extLst>
            <a:ext uri="{FF2B5EF4-FFF2-40B4-BE49-F238E27FC236}">
              <a16:creationId xmlns:a16="http://schemas.microsoft.com/office/drawing/2014/main" id="{9CF33433-A38C-4740-A6CC-442427E4FE4C}"/>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1" name="テキスト ボックス 210">
          <a:extLst>
            <a:ext uri="{FF2B5EF4-FFF2-40B4-BE49-F238E27FC236}">
              <a16:creationId xmlns:a16="http://schemas.microsoft.com/office/drawing/2014/main" id="{87DFEEB2-3292-44AC-A4BB-94EEB2FA47F4}"/>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2" name="直線コネクタ 211">
          <a:extLst>
            <a:ext uri="{FF2B5EF4-FFF2-40B4-BE49-F238E27FC236}">
              <a16:creationId xmlns:a16="http://schemas.microsoft.com/office/drawing/2014/main" id="{DA4B16FA-BE9D-4017-A561-612597EDC5CE}"/>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3" name="テキスト ボックス 212">
          <a:extLst>
            <a:ext uri="{FF2B5EF4-FFF2-40B4-BE49-F238E27FC236}">
              <a16:creationId xmlns:a16="http://schemas.microsoft.com/office/drawing/2014/main" id="{6A884696-6713-4C6D-832F-BCAD4474C47B}"/>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4" name="直線コネクタ 213">
          <a:extLst>
            <a:ext uri="{FF2B5EF4-FFF2-40B4-BE49-F238E27FC236}">
              <a16:creationId xmlns:a16="http://schemas.microsoft.com/office/drawing/2014/main" id="{9195077E-5438-4AFE-89DD-5B20EB82061A}"/>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5" name="テキスト ボックス 214">
          <a:extLst>
            <a:ext uri="{FF2B5EF4-FFF2-40B4-BE49-F238E27FC236}">
              <a16:creationId xmlns:a16="http://schemas.microsoft.com/office/drawing/2014/main" id="{863781AF-431E-4607-8E00-F73FA0221119}"/>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6" name="直線コネクタ 215">
          <a:extLst>
            <a:ext uri="{FF2B5EF4-FFF2-40B4-BE49-F238E27FC236}">
              <a16:creationId xmlns:a16="http://schemas.microsoft.com/office/drawing/2014/main" id="{0DBEB970-87B4-4E67-BD7A-6C32AB4D7612}"/>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7" name="テキスト ボックス 216">
          <a:extLst>
            <a:ext uri="{FF2B5EF4-FFF2-40B4-BE49-F238E27FC236}">
              <a16:creationId xmlns:a16="http://schemas.microsoft.com/office/drawing/2014/main" id="{F96B820E-4D87-4EAE-93F4-EEC694793FC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9C11F053-C83A-41EF-948F-303430982EF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a:extLst>
            <a:ext uri="{FF2B5EF4-FFF2-40B4-BE49-F238E27FC236}">
              <a16:creationId xmlns:a16="http://schemas.microsoft.com/office/drawing/2014/main" id="{56A97958-A379-4B3C-8F5F-C7EE720BA68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a:extLst>
            <a:ext uri="{FF2B5EF4-FFF2-40B4-BE49-F238E27FC236}">
              <a16:creationId xmlns:a16="http://schemas.microsoft.com/office/drawing/2014/main" id="{185F71AE-B2AA-43B0-9D53-ABF34E70204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89763</xdr:rowOff>
    </xdr:from>
    <xdr:to>
      <xdr:col>54</xdr:col>
      <xdr:colOff>189865</xdr:colOff>
      <xdr:row>64</xdr:row>
      <xdr:rowOff>127743</xdr:rowOff>
    </xdr:to>
    <xdr:cxnSp macro="">
      <xdr:nvCxnSpPr>
        <xdr:cNvPr id="221" name="直線コネクタ 220">
          <a:extLst>
            <a:ext uri="{FF2B5EF4-FFF2-40B4-BE49-F238E27FC236}">
              <a16:creationId xmlns:a16="http://schemas.microsoft.com/office/drawing/2014/main" id="{2522097D-086D-4757-9826-0798A478DCED}"/>
            </a:ext>
          </a:extLst>
        </xdr:cNvPr>
        <xdr:cNvCxnSpPr/>
      </xdr:nvCxnSpPr>
      <xdr:spPr>
        <a:xfrm flipV="1">
          <a:off x="10476865" y="9519513"/>
          <a:ext cx="0" cy="1581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22" name="【橋りょう・トンネル】&#10;一人当たり有形固定資産（償却資産）額最小値テキスト">
          <a:extLst>
            <a:ext uri="{FF2B5EF4-FFF2-40B4-BE49-F238E27FC236}">
              <a16:creationId xmlns:a16="http://schemas.microsoft.com/office/drawing/2014/main" id="{4072770F-EC9E-4918-B8D8-A12FF9BB5B3B}"/>
            </a:ext>
          </a:extLst>
        </xdr:cNvPr>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23" name="直線コネクタ 222">
          <a:extLst>
            <a:ext uri="{FF2B5EF4-FFF2-40B4-BE49-F238E27FC236}">
              <a16:creationId xmlns:a16="http://schemas.microsoft.com/office/drawing/2014/main" id="{84F2926C-C9FD-4486-9F3B-E962DE10817E}"/>
            </a:ext>
          </a:extLst>
        </xdr:cNvPr>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36440</xdr:rowOff>
    </xdr:from>
    <xdr:ext cx="690189" cy="259045"/>
    <xdr:sp macro="" textlink="">
      <xdr:nvSpPr>
        <xdr:cNvPr id="224" name="【橋りょう・トンネル】&#10;一人当たり有形固定資産（償却資産）額最大値テキスト">
          <a:extLst>
            <a:ext uri="{FF2B5EF4-FFF2-40B4-BE49-F238E27FC236}">
              <a16:creationId xmlns:a16="http://schemas.microsoft.com/office/drawing/2014/main" id="{1505B047-65B6-4E4C-8D5C-648E06ED7AF1}"/>
            </a:ext>
          </a:extLst>
        </xdr:cNvPr>
        <xdr:cNvSpPr txBox="1"/>
      </xdr:nvSpPr>
      <xdr:spPr>
        <a:xfrm>
          <a:off x="10515600" y="9294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89763</xdr:rowOff>
    </xdr:from>
    <xdr:to>
      <xdr:col>55</xdr:col>
      <xdr:colOff>88900</xdr:colOff>
      <xdr:row>55</xdr:row>
      <xdr:rowOff>89763</xdr:rowOff>
    </xdr:to>
    <xdr:cxnSp macro="">
      <xdr:nvCxnSpPr>
        <xdr:cNvPr id="225" name="直線コネクタ 224">
          <a:extLst>
            <a:ext uri="{FF2B5EF4-FFF2-40B4-BE49-F238E27FC236}">
              <a16:creationId xmlns:a16="http://schemas.microsoft.com/office/drawing/2014/main" id="{5C3A9589-6CE2-4635-95B1-1257A2CFAA5C}"/>
            </a:ext>
          </a:extLst>
        </xdr:cNvPr>
        <xdr:cNvCxnSpPr/>
      </xdr:nvCxnSpPr>
      <xdr:spPr>
        <a:xfrm>
          <a:off x="10388600" y="951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80449</xdr:rowOff>
    </xdr:from>
    <xdr:ext cx="599010" cy="259045"/>
    <xdr:sp macro="" textlink="">
      <xdr:nvSpPr>
        <xdr:cNvPr id="226" name="【橋りょう・トンネル】&#10;一人当たり有形固定資産（償却資産）額平均値テキスト">
          <a:extLst>
            <a:ext uri="{FF2B5EF4-FFF2-40B4-BE49-F238E27FC236}">
              <a16:creationId xmlns:a16="http://schemas.microsoft.com/office/drawing/2014/main" id="{9E837D81-017D-405E-AC9F-862DC63843E7}"/>
            </a:ext>
          </a:extLst>
        </xdr:cNvPr>
        <xdr:cNvSpPr txBox="1"/>
      </xdr:nvSpPr>
      <xdr:spPr>
        <a:xfrm>
          <a:off x="10515600" y="10881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102022</xdr:rowOff>
    </xdr:from>
    <xdr:to>
      <xdr:col>55</xdr:col>
      <xdr:colOff>50800</xdr:colOff>
      <xdr:row>64</xdr:row>
      <xdr:rowOff>32172</xdr:rowOff>
    </xdr:to>
    <xdr:sp macro="" textlink="">
      <xdr:nvSpPr>
        <xdr:cNvPr id="227" name="フローチャート: 判断 226">
          <a:extLst>
            <a:ext uri="{FF2B5EF4-FFF2-40B4-BE49-F238E27FC236}">
              <a16:creationId xmlns:a16="http://schemas.microsoft.com/office/drawing/2014/main" id="{2D551954-01CF-444C-B036-49D94EF4476B}"/>
            </a:ext>
          </a:extLst>
        </xdr:cNvPr>
        <xdr:cNvSpPr/>
      </xdr:nvSpPr>
      <xdr:spPr>
        <a:xfrm>
          <a:off x="10426700" y="1090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116256</xdr:rowOff>
    </xdr:from>
    <xdr:to>
      <xdr:col>50</xdr:col>
      <xdr:colOff>165100</xdr:colOff>
      <xdr:row>64</xdr:row>
      <xdr:rowOff>46406</xdr:rowOff>
    </xdr:to>
    <xdr:sp macro="" textlink="">
      <xdr:nvSpPr>
        <xdr:cNvPr id="228" name="フローチャート: 判断 227">
          <a:extLst>
            <a:ext uri="{FF2B5EF4-FFF2-40B4-BE49-F238E27FC236}">
              <a16:creationId xmlns:a16="http://schemas.microsoft.com/office/drawing/2014/main" id="{8BBE91DE-43DA-4FE9-ACF8-07E2872F5C45}"/>
            </a:ext>
          </a:extLst>
        </xdr:cNvPr>
        <xdr:cNvSpPr/>
      </xdr:nvSpPr>
      <xdr:spPr>
        <a:xfrm>
          <a:off x="9588500" y="1091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114437</xdr:rowOff>
    </xdr:from>
    <xdr:to>
      <xdr:col>46</xdr:col>
      <xdr:colOff>38100</xdr:colOff>
      <xdr:row>64</xdr:row>
      <xdr:rowOff>44587</xdr:rowOff>
    </xdr:to>
    <xdr:sp macro="" textlink="">
      <xdr:nvSpPr>
        <xdr:cNvPr id="229" name="フローチャート: 判断 228">
          <a:extLst>
            <a:ext uri="{FF2B5EF4-FFF2-40B4-BE49-F238E27FC236}">
              <a16:creationId xmlns:a16="http://schemas.microsoft.com/office/drawing/2014/main" id="{BF12DCF3-34DB-422D-B849-D6ECBE164489}"/>
            </a:ext>
          </a:extLst>
        </xdr:cNvPr>
        <xdr:cNvSpPr/>
      </xdr:nvSpPr>
      <xdr:spPr>
        <a:xfrm>
          <a:off x="8699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125120</xdr:rowOff>
    </xdr:from>
    <xdr:to>
      <xdr:col>41</xdr:col>
      <xdr:colOff>101600</xdr:colOff>
      <xdr:row>64</xdr:row>
      <xdr:rowOff>55270</xdr:rowOff>
    </xdr:to>
    <xdr:sp macro="" textlink="">
      <xdr:nvSpPr>
        <xdr:cNvPr id="230" name="フローチャート: 判断 229">
          <a:extLst>
            <a:ext uri="{FF2B5EF4-FFF2-40B4-BE49-F238E27FC236}">
              <a16:creationId xmlns:a16="http://schemas.microsoft.com/office/drawing/2014/main" id="{F6703930-C3A0-4417-B5F0-EA960A8E44CD}"/>
            </a:ext>
          </a:extLst>
        </xdr:cNvPr>
        <xdr:cNvSpPr/>
      </xdr:nvSpPr>
      <xdr:spPr>
        <a:xfrm>
          <a:off x="7810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112668</xdr:rowOff>
    </xdr:from>
    <xdr:to>
      <xdr:col>36</xdr:col>
      <xdr:colOff>165100</xdr:colOff>
      <xdr:row>64</xdr:row>
      <xdr:rowOff>42818</xdr:rowOff>
    </xdr:to>
    <xdr:sp macro="" textlink="">
      <xdr:nvSpPr>
        <xdr:cNvPr id="231" name="フローチャート: 判断 230">
          <a:extLst>
            <a:ext uri="{FF2B5EF4-FFF2-40B4-BE49-F238E27FC236}">
              <a16:creationId xmlns:a16="http://schemas.microsoft.com/office/drawing/2014/main" id="{CA775A57-AF4C-4916-8FEE-0A5394FB8B97}"/>
            </a:ext>
          </a:extLst>
        </xdr:cNvPr>
        <xdr:cNvSpPr/>
      </xdr:nvSpPr>
      <xdr:spPr>
        <a:xfrm>
          <a:off x="6921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607893D3-4600-4429-8129-85B275B1342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871682C0-18DD-4E9E-ACA0-12002676611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6BC759AD-CDD8-473D-BFA2-2D8E3E7F94E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A617D4DB-17B9-4F68-8E40-D8102F10871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FEB7F92B-5EEB-4726-A9F6-1DF72AB4444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112003</xdr:rowOff>
    </xdr:from>
    <xdr:to>
      <xdr:col>50</xdr:col>
      <xdr:colOff>165100</xdr:colOff>
      <xdr:row>64</xdr:row>
      <xdr:rowOff>42153</xdr:rowOff>
    </xdr:to>
    <xdr:sp macro="" textlink="">
      <xdr:nvSpPr>
        <xdr:cNvPr id="237" name="楕円 236">
          <a:extLst>
            <a:ext uri="{FF2B5EF4-FFF2-40B4-BE49-F238E27FC236}">
              <a16:creationId xmlns:a16="http://schemas.microsoft.com/office/drawing/2014/main" id="{4B4F54CC-B396-43B4-BE1C-AD5EB0DD3860}"/>
            </a:ext>
          </a:extLst>
        </xdr:cNvPr>
        <xdr:cNvSpPr/>
      </xdr:nvSpPr>
      <xdr:spPr>
        <a:xfrm>
          <a:off x="9588500" y="1091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70264</xdr:rowOff>
    </xdr:from>
    <xdr:to>
      <xdr:col>46</xdr:col>
      <xdr:colOff>38100</xdr:colOff>
      <xdr:row>64</xdr:row>
      <xdr:rowOff>414</xdr:rowOff>
    </xdr:to>
    <xdr:sp macro="" textlink="">
      <xdr:nvSpPr>
        <xdr:cNvPr id="238" name="楕円 237">
          <a:extLst>
            <a:ext uri="{FF2B5EF4-FFF2-40B4-BE49-F238E27FC236}">
              <a16:creationId xmlns:a16="http://schemas.microsoft.com/office/drawing/2014/main" id="{AEDB4EB6-8509-4B51-AA33-DF52DC5F483C}"/>
            </a:ext>
          </a:extLst>
        </xdr:cNvPr>
        <xdr:cNvSpPr/>
      </xdr:nvSpPr>
      <xdr:spPr>
        <a:xfrm>
          <a:off x="8699500" y="1087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121064</xdr:rowOff>
    </xdr:from>
    <xdr:to>
      <xdr:col>50</xdr:col>
      <xdr:colOff>114300</xdr:colOff>
      <xdr:row>63</xdr:row>
      <xdr:rowOff>162803</xdr:rowOff>
    </xdr:to>
    <xdr:cxnSp macro="">
      <xdr:nvCxnSpPr>
        <xdr:cNvPr id="239" name="直線コネクタ 238">
          <a:extLst>
            <a:ext uri="{FF2B5EF4-FFF2-40B4-BE49-F238E27FC236}">
              <a16:creationId xmlns:a16="http://schemas.microsoft.com/office/drawing/2014/main" id="{BD242B85-CCDA-48FE-9800-7BDFE27F07A6}"/>
            </a:ext>
          </a:extLst>
        </xdr:cNvPr>
        <xdr:cNvCxnSpPr/>
      </xdr:nvCxnSpPr>
      <xdr:spPr>
        <a:xfrm>
          <a:off x="8750300" y="10922414"/>
          <a:ext cx="889000" cy="4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95580</xdr:rowOff>
    </xdr:from>
    <xdr:to>
      <xdr:col>41</xdr:col>
      <xdr:colOff>101600</xdr:colOff>
      <xdr:row>64</xdr:row>
      <xdr:rowOff>25730</xdr:rowOff>
    </xdr:to>
    <xdr:sp macro="" textlink="">
      <xdr:nvSpPr>
        <xdr:cNvPr id="240" name="楕円 239">
          <a:extLst>
            <a:ext uri="{FF2B5EF4-FFF2-40B4-BE49-F238E27FC236}">
              <a16:creationId xmlns:a16="http://schemas.microsoft.com/office/drawing/2014/main" id="{EBFF9F58-227C-4BFB-8068-A363FE3CD0AB}"/>
            </a:ext>
          </a:extLst>
        </xdr:cNvPr>
        <xdr:cNvSpPr/>
      </xdr:nvSpPr>
      <xdr:spPr>
        <a:xfrm>
          <a:off x="7810500" y="1089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121064</xdr:rowOff>
    </xdr:from>
    <xdr:to>
      <xdr:col>45</xdr:col>
      <xdr:colOff>177800</xdr:colOff>
      <xdr:row>63</xdr:row>
      <xdr:rowOff>146380</xdr:rowOff>
    </xdr:to>
    <xdr:cxnSp macro="">
      <xdr:nvCxnSpPr>
        <xdr:cNvPr id="241" name="直線コネクタ 240">
          <a:extLst>
            <a:ext uri="{FF2B5EF4-FFF2-40B4-BE49-F238E27FC236}">
              <a16:creationId xmlns:a16="http://schemas.microsoft.com/office/drawing/2014/main" id="{5FA01750-E5E7-41A9-8E3F-5ADB3DF167C0}"/>
            </a:ext>
          </a:extLst>
        </xdr:cNvPr>
        <xdr:cNvCxnSpPr/>
      </xdr:nvCxnSpPr>
      <xdr:spPr>
        <a:xfrm flipV="1">
          <a:off x="7861300" y="10922414"/>
          <a:ext cx="889000" cy="2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101090</xdr:rowOff>
    </xdr:from>
    <xdr:to>
      <xdr:col>36</xdr:col>
      <xdr:colOff>165100</xdr:colOff>
      <xdr:row>64</xdr:row>
      <xdr:rowOff>31240</xdr:rowOff>
    </xdr:to>
    <xdr:sp macro="" textlink="">
      <xdr:nvSpPr>
        <xdr:cNvPr id="242" name="楕円 241">
          <a:extLst>
            <a:ext uri="{FF2B5EF4-FFF2-40B4-BE49-F238E27FC236}">
              <a16:creationId xmlns:a16="http://schemas.microsoft.com/office/drawing/2014/main" id="{B2C05568-EC01-41CA-8181-25E85F38E025}"/>
            </a:ext>
          </a:extLst>
        </xdr:cNvPr>
        <xdr:cNvSpPr/>
      </xdr:nvSpPr>
      <xdr:spPr>
        <a:xfrm>
          <a:off x="6921500" y="1090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146380</xdr:rowOff>
    </xdr:from>
    <xdr:to>
      <xdr:col>41</xdr:col>
      <xdr:colOff>50800</xdr:colOff>
      <xdr:row>63</xdr:row>
      <xdr:rowOff>151890</xdr:rowOff>
    </xdr:to>
    <xdr:cxnSp macro="">
      <xdr:nvCxnSpPr>
        <xdr:cNvPr id="243" name="直線コネクタ 242">
          <a:extLst>
            <a:ext uri="{FF2B5EF4-FFF2-40B4-BE49-F238E27FC236}">
              <a16:creationId xmlns:a16="http://schemas.microsoft.com/office/drawing/2014/main" id="{0A6F9741-440C-423E-A173-BB4B150948C6}"/>
            </a:ext>
          </a:extLst>
        </xdr:cNvPr>
        <xdr:cNvCxnSpPr/>
      </xdr:nvCxnSpPr>
      <xdr:spPr>
        <a:xfrm flipV="1">
          <a:off x="6972300" y="10947730"/>
          <a:ext cx="8890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37533</xdr:rowOff>
    </xdr:from>
    <xdr:ext cx="599010" cy="259045"/>
    <xdr:sp macro="" textlink="">
      <xdr:nvSpPr>
        <xdr:cNvPr id="244" name="n_1aveValue【橋りょう・トンネル】&#10;一人当たり有形固定資産（償却資産）額">
          <a:extLst>
            <a:ext uri="{FF2B5EF4-FFF2-40B4-BE49-F238E27FC236}">
              <a16:creationId xmlns:a16="http://schemas.microsoft.com/office/drawing/2014/main" id="{91F6844E-2EF8-483F-BF1E-3D8FF3B7B356}"/>
            </a:ext>
          </a:extLst>
        </xdr:cNvPr>
        <xdr:cNvSpPr txBox="1"/>
      </xdr:nvSpPr>
      <xdr:spPr>
        <a:xfrm>
          <a:off x="9327095" y="1101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35714</xdr:rowOff>
    </xdr:from>
    <xdr:ext cx="599010" cy="259045"/>
    <xdr:sp macro="" textlink="">
      <xdr:nvSpPr>
        <xdr:cNvPr id="245" name="n_2aveValue【橋りょう・トンネル】&#10;一人当たり有形固定資産（償却資産）額">
          <a:extLst>
            <a:ext uri="{FF2B5EF4-FFF2-40B4-BE49-F238E27FC236}">
              <a16:creationId xmlns:a16="http://schemas.microsoft.com/office/drawing/2014/main" id="{0BC8D785-50A0-4860-8DF7-CC286E7B399B}"/>
            </a:ext>
          </a:extLst>
        </xdr:cNvPr>
        <xdr:cNvSpPr txBox="1"/>
      </xdr:nvSpPr>
      <xdr:spPr>
        <a:xfrm>
          <a:off x="8450795" y="1100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46397</xdr:rowOff>
    </xdr:from>
    <xdr:ext cx="599010" cy="259045"/>
    <xdr:sp macro="" textlink="">
      <xdr:nvSpPr>
        <xdr:cNvPr id="246" name="n_3aveValue【橋りょう・トンネル】&#10;一人当たり有形固定資産（償却資産）額">
          <a:extLst>
            <a:ext uri="{FF2B5EF4-FFF2-40B4-BE49-F238E27FC236}">
              <a16:creationId xmlns:a16="http://schemas.microsoft.com/office/drawing/2014/main" id="{F5C99968-1448-4D0E-B04B-F43584DF5301}"/>
            </a:ext>
          </a:extLst>
        </xdr:cNvPr>
        <xdr:cNvSpPr txBox="1"/>
      </xdr:nvSpPr>
      <xdr:spPr>
        <a:xfrm>
          <a:off x="7561795" y="110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33945</xdr:rowOff>
    </xdr:from>
    <xdr:ext cx="599010" cy="259045"/>
    <xdr:sp macro="" textlink="">
      <xdr:nvSpPr>
        <xdr:cNvPr id="247" name="n_4aveValue【橋りょう・トンネル】&#10;一人当たり有形固定資産（償却資産）額">
          <a:extLst>
            <a:ext uri="{FF2B5EF4-FFF2-40B4-BE49-F238E27FC236}">
              <a16:creationId xmlns:a16="http://schemas.microsoft.com/office/drawing/2014/main" id="{6A984FB5-78CE-45DC-BB9A-2C11295022C6}"/>
            </a:ext>
          </a:extLst>
        </xdr:cNvPr>
        <xdr:cNvSpPr txBox="1"/>
      </xdr:nvSpPr>
      <xdr:spPr>
        <a:xfrm>
          <a:off x="6672795" y="11006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58680</xdr:rowOff>
    </xdr:from>
    <xdr:ext cx="599010" cy="259045"/>
    <xdr:sp macro="" textlink="">
      <xdr:nvSpPr>
        <xdr:cNvPr id="248" name="n_1mainValue【橋りょう・トンネル】&#10;一人当たり有形固定資産（償却資産）額">
          <a:extLst>
            <a:ext uri="{FF2B5EF4-FFF2-40B4-BE49-F238E27FC236}">
              <a16:creationId xmlns:a16="http://schemas.microsoft.com/office/drawing/2014/main" id="{0DA9187A-DBD2-4B2F-946C-2B27A81A3F31}"/>
            </a:ext>
          </a:extLst>
        </xdr:cNvPr>
        <xdr:cNvSpPr txBox="1"/>
      </xdr:nvSpPr>
      <xdr:spPr>
        <a:xfrm>
          <a:off x="9327095" y="1068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16941</xdr:rowOff>
    </xdr:from>
    <xdr:ext cx="599010" cy="259045"/>
    <xdr:sp macro="" textlink="">
      <xdr:nvSpPr>
        <xdr:cNvPr id="249" name="n_2mainValue【橋りょう・トンネル】&#10;一人当たり有形固定資産（償却資産）額">
          <a:extLst>
            <a:ext uri="{FF2B5EF4-FFF2-40B4-BE49-F238E27FC236}">
              <a16:creationId xmlns:a16="http://schemas.microsoft.com/office/drawing/2014/main" id="{6E823DD3-59BD-4FD8-A30D-0323D640334A}"/>
            </a:ext>
          </a:extLst>
        </xdr:cNvPr>
        <xdr:cNvSpPr txBox="1"/>
      </xdr:nvSpPr>
      <xdr:spPr>
        <a:xfrm>
          <a:off x="8450795" y="106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42257</xdr:rowOff>
    </xdr:from>
    <xdr:ext cx="599010" cy="259045"/>
    <xdr:sp macro="" textlink="">
      <xdr:nvSpPr>
        <xdr:cNvPr id="250" name="n_3mainValue【橋りょう・トンネル】&#10;一人当たり有形固定資産（償却資産）額">
          <a:extLst>
            <a:ext uri="{FF2B5EF4-FFF2-40B4-BE49-F238E27FC236}">
              <a16:creationId xmlns:a16="http://schemas.microsoft.com/office/drawing/2014/main" id="{DA9D3904-B62C-44A8-A400-2BD10437A3C9}"/>
            </a:ext>
          </a:extLst>
        </xdr:cNvPr>
        <xdr:cNvSpPr txBox="1"/>
      </xdr:nvSpPr>
      <xdr:spPr>
        <a:xfrm>
          <a:off x="7561795" y="1067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47767</xdr:rowOff>
    </xdr:from>
    <xdr:ext cx="599010" cy="259045"/>
    <xdr:sp macro="" textlink="">
      <xdr:nvSpPr>
        <xdr:cNvPr id="251" name="n_4mainValue【橋りょう・トンネル】&#10;一人当たり有形固定資産（償却資産）額">
          <a:extLst>
            <a:ext uri="{FF2B5EF4-FFF2-40B4-BE49-F238E27FC236}">
              <a16:creationId xmlns:a16="http://schemas.microsoft.com/office/drawing/2014/main" id="{052CB4D0-11F6-4619-BD05-9E42A90B7BCB}"/>
            </a:ext>
          </a:extLst>
        </xdr:cNvPr>
        <xdr:cNvSpPr txBox="1"/>
      </xdr:nvSpPr>
      <xdr:spPr>
        <a:xfrm>
          <a:off x="6672795" y="10677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A413764F-8B4F-4E28-A3AB-E3DD60C0A4A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B5B572F3-E2EC-43A3-8728-93E2069CF33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539109F9-B152-420F-B132-E360D2553F3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D6959DB3-996D-4C8F-826D-4D8CFF471B4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2FC4E69F-A0BF-4ABF-BF5B-8B586B3AF9D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55997744-5249-466F-A30D-EF0DAC3A148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F905540E-252B-4D59-9AA4-6EB5DC806E8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1264085F-7335-45ED-87C3-6221A579E6C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id="{15558E45-1EF3-48E2-97BF-F09D51E2DE0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A50ECC8F-49D1-4510-AB73-5AF2DB39EE9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6C93C0F1-90D3-4BD8-B6F5-D9D40B509B7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a:extLst>
            <a:ext uri="{FF2B5EF4-FFF2-40B4-BE49-F238E27FC236}">
              <a16:creationId xmlns:a16="http://schemas.microsoft.com/office/drawing/2014/main" id="{7B431493-3025-489F-847B-7CC9EEDBDD7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a:extLst>
            <a:ext uri="{FF2B5EF4-FFF2-40B4-BE49-F238E27FC236}">
              <a16:creationId xmlns:a16="http://schemas.microsoft.com/office/drawing/2014/main" id="{C3AFB926-5B4E-4B11-9F5C-7C73593E2C1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a:extLst>
            <a:ext uri="{FF2B5EF4-FFF2-40B4-BE49-F238E27FC236}">
              <a16:creationId xmlns:a16="http://schemas.microsoft.com/office/drawing/2014/main" id="{04E02381-2033-4293-97A4-C4489CBE495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a:extLst>
            <a:ext uri="{FF2B5EF4-FFF2-40B4-BE49-F238E27FC236}">
              <a16:creationId xmlns:a16="http://schemas.microsoft.com/office/drawing/2014/main" id="{0D166CB7-E3F9-4728-B2B8-2EB3926C4ED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a:extLst>
            <a:ext uri="{FF2B5EF4-FFF2-40B4-BE49-F238E27FC236}">
              <a16:creationId xmlns:a16="http://schemas.microsoft.com/office/drawing/2014/main" id="{7D261A1B-C320-40D5-BBC1-FB50FA43546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a:extLst>
            <a:ext uri="{FF2B5EF4-FFF2-40B4-BE49-F238E27FC236}">
              <a16:creationId xmlns:a16="http://schemas.microsoft.com/office/drawing/2014/main" id="{ACA9DDAC-43C3-4ACF-B909-1D7DDEBDE34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a:extLst>
            <a:ext uri="{FF2B5EF4-FFF2-40B4-BE49-F238E27FC236}">
              <a16:creationId xmlns:a16="http://schemas.microsoft.com/office/drawing/2014/main" id="{51ED1DF3-ECE1-443C-953A-F0FB63EC7FD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a:extLst>
            <a:ext uri="{FF2B5EF4-FFF2-40B4-BE49-F238E27FC236}">
              <a16:creationId xmlns:a16="http://schemas.microsoft.com/office/drawing/2014/main" id="{0A7F36B5-9C54-4A85-809F-7D4F4744EDF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a:extLst>
            <a:ext uri="{FF2B5EF4-FFF2-40B4-BE49-F238E27FC236}">
              <a16:creationId xmlns:a16="http://schemas.microsoft.com/office/drawing/2014/main" id="{25594295-0886-4A49-ABBB-EC8A9544B41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a:extLst>
            <a:ext uri="{FF2B5EF4-FFF2-40B4-BE49-F238E27FC236}">
              <a16:creationId xmlns:a16="http://schemas.microsoft.com/office/drawing/2014/main" id="{2CDD889D-1288-4C0C-976F-AE5AB51D258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DB142E70-182E-476B-ACD3-FF157B1E4C5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a:extLst>
            <a:ext uri="{FF2B5EF4-FFF2-40B4-BE49-F238E27FC236}">
              <a16:creationId xmlns:a16="http://schemas.microsoft.com/office/drawing/2014/main" id="{7C53AFAB-C82A-4025-A808-FABA2DEE9233}"/>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a:extLst>
            <a:ext uri="{FF2B5EF4-FFF2-40B4-BE49-F238E27FC236}">
              <a16:creationId xmlns:a16="http://schemas.microsoft.com/office/drawing/2014/main" id="{0A80463D-5CF1-4DC3-BD3D-101E9A05763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51436</xdr:rowOff>
    </xdr:from>
    <xdr:to>
      <xdr:col>24</xdr:col>
      <xdr:colOff>62865</xdr:colOff>
      <xdr:row>86</xdr:row>
      <xdr:rowOff>114300</xdr:rowOff>
    </xdr:to>
    <xdr:cxnSp macro="">
      <xdr:nvCxnSpPr>
        <xdr:cNvPr id="276" name="直線コネクタ 275">
          <a:extLst>
            <a:ext uri="{FF2B5EF4-FFF2-40B4-BE49-F238E27FC236}">
              <a16:creationId xmlns:a16="http://schemas.microsoft.com/office/drawing/2014/main" id="{70815BB8-1DED-4CCD-8AF6-1C91FB3BA784}"/>
            </a:ext>
          </a:extLst>
        </xdr:cNvPr>
        <xdr:cNvCxnSpPr/>
      </xdr:nvCxnSpPr>
      <xdr:spPr>
        <a:xfrm flipV="1">
          <a:off x="4634865" y="13424536"/>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7" name="【公営住宅】&#10;有形固定資産減価償却率最小値テキスト">
          <a:extLst>
            <a:ext uri="{FF2B5EF4-FFF2-40B4-BE49-F238E27FC236}">
              <a16:creationId xmlns:a16="http://schemas.microsoft.com/office/drawing/2014/main" id="{4D7C3BE3-92C2-48F0-9AB3-1AF7DB87DF48}"/>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8" name="直線コネクタ 277">
          <a:extLst>
            <a:ext uri="{FF2B5EF4-FFF2-40B4-BE49-F238E27FC236}">
              <a16:creationId xmlns:a16="http://schemas.microsoft.com/office/drawing/2014/main" id="{1056C24D-5162-4EAB-AA27-762406BD3D48}"/>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169563</xdr:rowOff>
    </xdr:from>
    <xdr:ext cx="405111" cy="259045"/>
    <xdr:sp macro="" textlink="">
      <xdr:nvSpPr>
        <xdr:cNvPr id="279" name="【公営住宅】&#10;有形固定資産減価償却率最大値テキスト">
          <a:extLst>
            <a:ext uri="{FF2B5EF4-FFF2-40B4-BE49-F238E27FC236}">
              <a16:creationId xmlns:a16="http://schemas.microsoft.com/office/drawing/2014/main" id="{64F38D6E-48B6-4721-BD2E-90437797DF34}"/>
            </a:ext>
          </a:extLst>
        </xdr:cNvPr>
        <xdr:cNvSpPr txBox="1"/>
      </xdr:nvSpPr>
      <xdr:spPr>
        <a:xfrm>
          <a:off x="46736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51436</xdr:rowOff>
    </xdr:from>
    <xdr:to>
      <xdr:col>24</xdr:col>
      <xdr:colOff>152400</xdr:colOff>
      <xdr:row>78</xdr:row>
      <xdr:rowOff>51436</xdr:rowOff>
    </xdr:to>
    <xdr:cxnSp macro="">
      <xdr:nvCxnSpPr>
        <xdr:cNvPr id="280" name="直線コネクタ 279">
          <a:extLst>
            <a:ext uri="{FF2B5EF4-FFF2-40B4-BE49-F238E27FC236}">
              <a16:creationId xmlns:a16="http://schemas.microsoft.com/office/drawing/2014/main" id="{8192723B-DE86-4749-B147-2504810CF806}"/>
            </a:ext>
          </a:extLst>
        </xdr:cNvPr>
        <xdr:cNvCxnSpPr/>
      </xdr:nvCxnSpPr>
      <xdr:spPr>
        <a:xfrm>
          <a:off x="4546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81" name="【公営住宅】&#10;有形固定資産減価償却率平均値テキスト">
          <a:extLst>
            <a:ext uri="{FF2B5EF4-FFF2-40B4-BE49-F238E27FC236}">
              <a16:creationId xmlns:a16="http://schemas.microsoft.com/office/drawing/2014/main" id="{D909E8E7-D8EB-438A-8E42-FC3CBC814206}"/>
            </a:ext>
          </a:extLst>
        </xdr:cNvPr>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82" name="フローチャート: 判断 281">
          <a:extLst>
            <a:ext uri="{FF2B5EF4-FFF2-40B4-BE49-F238E27FC236}">
              <a16:creationId xmlns:a16="http://schemas.microsoft.com/office/drawing/2014/main" id="{EBA5D41F-5077-4C31-B194-700198B99DCC}"/>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67311</xdr:rowOff>
    </xdr:from>
    <xdr:to>
      <xdr:col>20</xdr:col>
      <xdr:colOff>38100</xdr:colOff>
      <xdr:row>82</xdr:row>
      <xdr:rowOff>168911</xdr:rowOff>
    </xdr:to>
    <xdr:sp macro="" textlink="">
      <xdr:nvSpPr>
        <xdr:cNvPr id="283" name="フローチャート: 判断 282">
          <a:extLst>
            <a:ext uri="{FF2B5EF4-FFF2-40B4-BE49-F238E27FC236}">
              <a16:creationId xmlns:a16="http://schemas.microsoft.com/office/drawing/2014/main" id="{C641B641-3155-44A4-9A74-DE727A6FFFAA}"/>
            </a:ext>
          </a:extLst>
        </xdr:cNvPr>
        <xdr:cNvSpPr/>
      </xdr:nvSpPr>
      <xdr:spPr>
        <a:xfrm>
          <a:off x="3746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141605</xdr:rowOff>
    </xdr:from>
    <xdr:to>
      <xdr:col>15</xdr:col>
      <xdr:colOff>101600</xdr:colOff>
      <xdr:row>83</xdr:row>
      <xdr:rowOff>71755</xdr:rowOff>
    </xdr:to>
    <xdr:sp macro="" textlink="">
      <xdr:nvSpPr>
        <xdr:cNvPr id="284" name="フローチャート: 判断 283">
          <a:extLst>
            <a:ext uri="{FF2B5EF4-FFF2-40B4-BE49-F238E27FC236}">
              <a16:creationId xmlns:a16="http://schemas.microsoft.com/office/drawing/2014/main" id="{CBE87C06-7A60-4582-8AD2-A5E4B463523D}"/>
            </a:ext>
          </a:extLst>
        </xdr:cNvPr>
        <xdr:cNvSpPr/>
      </xdr:nvSpPr>
      <xdr:spPr>
        <a:xfrm>
          <a:off x="2857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85" name="フローチャート: 判断 284">
          <a:extLst>
            <a:ext uri="{FF2B5EF4-FFF2-40B4-BE49-F238E27FC236}">
              <a16:creationId xmlns:a16="http://schemas.microsoft.com/office/drawing/2014/main" id="{BCE6CF31-9E94-47D2-9F64-10A7D4662B76}"/>
            </a:ext>
          </a:extLst>
        </xdr:cNvPr>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2539</xdr:rowOff>
    </xdr:from>
    <xdr:to>
      <xdr:col>6</xdr:col>
      <xdr:colOff>38100</xdr:colOff>
      <xdr:row>83</xdr:row>
      <xdr:rowOff>104139</xdr:rowOff>
    </xdr:to>
    <xdr:sp macro="" textlink="">
      <xdr:nvSpPr>
        <xdr:cNvPr id="286" name="フローチャート: 判断 285">
          <a:extLst>
            <a:ext uri="{FF2B5EF4-FFF2-40B4-BE49-F238E27FC236}">
              <a16:creationId xmlns:a16="http://schemas.microsoft.com/office/drawing/2014/main" id="{DBF16AB2-8909-45FF-B2B5-0A5C665C77F0}"/>
            </a:ext>
          </a:extLst>
        </xdr:cNvPr>
        <xdr:cNvSpPr/>
      </xdr:nvSpPr>
      <xdr:spPr>
        <a:xfrm>
          <a:off x="1079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25112D92-7C2D-486D-BCFD-7A755D53CF0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EE589908-97E7-4234-8622-2E1D9145D39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C93E6F47-A8F5-4C43-97F6-2DD8A2C60CD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381FFC5-E4EB-4FD4-BF71-330B4C4CE80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4F461B2E-2303-44DF-AC88-B14D9F963E9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164464</xdr:rowOff>
    </xdr:from>
    <xdr:to>
      <xdr:col>20</xdr:col>
      <xdr:colOff>38100</xdr:colOff>
      <xdr:row>83</xdr:row>
      <xdr:rowOff>94614</xdr:rowOff>
    </xdr:to>
    <xdr:sp macro="" textlink="">
      <xdr:nvSpPr>
        <xdr:cNvPr id="292" name="楕円 291">
          <a:extLst>
            <a:ext uri="{FF2B5EF4-FFF2-40B4-BE49-F238E27FC236}">
              <a16:creationId xmlns:a16="http://schemas.microsoft.com/office/drawing/2014/main" id="{3A98784D-F710-44F9-B63A-76D9FB87961A}"/>
            </a:ext>
          </a:extLst>
        </xdr:cNvPr>
        <xdr:cNvSpPr/>
      </xdr:nvSpPr>
      <xdr:spPr>
        <a:xfrm>
          <a:off x="3746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34925</xdr:rowOff>
    </xdr:from>
    <xdr:to>
      <xdr:col>15</xdr:col>
      <xdr:colOff>101600</xdr:colOff>
      <xdr:row>83</xdr:row>
      <xdr:rowOff>136525</xdr:rowOff>
    </xdr:to>
    <xdr:sp macro="" textlink="">
      <xdr:nvSpPr>
        <xdr:cNvPr id="293" name="楕円 292">
          <a:extLst>
            <a:ext uri="{FF2B5EF4-FFF2-40B4-BE49-F238E27FC236}">
              <a16:creationId xmlns:a16="http://schemas.microsoft.com/office/drawing/2014/main" id="{7E03F980-6CC4-4C2A-996D-44B4F6618B44}"/>
            </a:ext>
          </a:extLst>
        </xdr:cNvPr>
        <xdr:cNvSpPr/>
      </xdr:nvSpPr>
      <xdr:spPr>
        <a:xfrm>
          <a:off x="2857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43814</xdr:rowOff>
    </xdr:from>
    <xdr:to>
      <xdr:col>19</xdr:col>
      <xdr:colOff>177800</xdr:colOff>
      <xdr:row>83</xdr:row>
      <xdr:rowOff>85725</xdr:rowOff>
    </xdr:to>
    <xdr:cxnSp macro="">
      <xdr:nvCxnSpPr>
        <xdr:cNvPr id="294" name="直線コネクタ 293">
          <a:extLst>
            <a:ext uri="{FF2B5EF4-FFF2-40B4-BE49-F238E27FC236}">
              <a16:creationId xmlns:a16="http://schemas.microsoft.com/office/drawing/2014/main" id="{41A5936B-E40A-443A-B605-292ACD89F065}"/>
            </a:ext>
          </a:extLst>
        </xdr:cNvPr>
        <xdr:cNvCxnSpPr/>
      </xdr:nvCxnSpPr>
      <xdr:spPr>
        <a:xfrm flipV="1">
          <a:off x="2908300" y="142741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166370</xdr:rowOff>
    </xdr:from>
    <xdr:to>
      <xdr:col>10</xdr:col>
      <xdr:colOff>165100</xdr:colOff>
      <xdr:row>83</xdr:row>
      <xdr:rowOff>96520</xdr:rowOff>
    </xdr:to>
    <xdr:sp macro="" textlink="">
      <xdr:nvSpPr>
        <xdr:cNvPr id="295" name="楕円 294">
          <a:extLst>
            <a:ext uri="{FF2B5EF4-FFF2-40B4-BE49-F238E27FC236}">
              <a16:creationId xmlns:a16="http://schemas.microsoft.com/office/drawing/2014/main" id="{056086BB-CA1B-40A0-BCCF-8D262B49E181}"/>
            </a:ext>
          </a:extLst>
        </xdr:cNvPr>
        <xdr:cNvSpPr/>
      </xdr:nvSpPr>
      <xdr:spPr>
        <a:xfrm>
          <a:off x="1968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45720</xdr:rowOff>
    </xdr:from>
    <xdr:to>
      <xdr:col>15</xdr:col>
      <xdr:colOff>50800</xdr:colOff>
      <xdr:row>83</xdr:row>
      <xdr:rowOff>85725</xdr:rowOff>
    </xdr:to>
    <xdr:cxnSp macro="">
      <xdr:nvCxnSpPr>
        <xdr:cNvPr id="296" name="直線コネクタ 295">
          <a:extLst>
            <a:ext uri="{FF2B5EF4-FFF2-40B4-BE49-F238E27FC236}">
              <a16:creationId xmlns:a16="http://schemas.microsoft.com/office/drawing/2014/main" id="{24B0B8C1-3BA2-4EAF-914F-78A8193B5401}"/>
            </a:ext>
          </a:extLst>
        </xdr:cNvPr>
        <xdr:cNvCxnSpPr/>
      </xdr:nvCxnSpPr>
      <xdr:spPr>
        <a:xfrm>
          <a:off x="2019300" y="142760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132080</xdr:rowOff>
    </xdr:from>
    <xdr:to>
      <xdr:col>6</xdr:col>
      <xdr:colOff>38100</xdr:colOff>
      <xdr:row>83</xdr:row>
      <xdr:rowOff>62230</xdr:rowOff>
    </xdr:to>
    <xdr:sp macro="" textlink="">
      <xdr:nvSpPr>
        <xdr:cNvPr id="297" name="楕円 296">
          <a:extLst>
            <a:ext uri="{FF2B5EF4-FFF2-40B4-BE49-F238E27FC236}">
              <a16:creationId xmlns:a16="http://schemas.microsoft.com/office/drawing/2014/main" id="{75A0EBED-0405-4387-8C9D-22A4E0A41118}"/>
            </a:ext>
          </a:extLst>
        </xdr:cNvPr>
        <xdr:cNvSpPr/>
      </xdr:nvSpPr>
      <xdr:spPr>
        <a:xfrm>
          <a:off x="1079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11430</xdr:rowOff>
    </xdr:from>
    <xdr:to>
      <xdr:col>10</xdr:col>
      <xdr:colOff>114300</xdr:colOff>
      <xdr:row>83</xdr:row>
      <xdr:rowOff>45720</xdr:rowOff>
    </xdr:to>
    <xdr:cxnSp macro="">
      <xdr:nvCxnSpPr>
        <xdr:cNvPr id="298" name="直線コネクタ 297">
          <a:extLst>
            <a:ext uri="{FF2B5EF4-FFF2-40B4-BE49-F238E27FC236}">
              <a16:creationId xmlns:a16="http://schemas.microsoft.com/office/drawing/2014/main" id="{0D2164BE-8C93-43EC-A60D-43E543B90B89}"/>
            </a:ext>
          </a:extLst>
        </xdr:cNvPr>
        <xdr:cNvCxnSpPr/>
      </xdr:nvCxnSpPr>
      <xdr:spPr>
        <a:xfrm>
          <a:off x="1130300" y="142417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13988</xdr:rowOff>
    </xdr:from>
    <xdr:ext cx="405111" cy="259045"/>
    <xdr:sp macro="" textlink="">
      <xdr:nvSpPr>
        <xdr:cNvPr id="299" name="n_1aveValue【公営住宅】&#10;有形固定資産減価償却率">
          <a:extLst>
            <a:ext uri="{FF2B5EF4-FFF2-40B4-BE49-F238E27FC236}">
              <a16:creationId xmlns:a16="http://schemas.microsoft.com/office/drawing/2014/main" id="{108EBBB6-F4BA-4D13-B3EA-D5A7AE7E46EF}"/>
            </a:ext>
          </a:extLst>
        </xdr:cNvPr>
        <xdr:cNvSpPr txBox="1"/>
      </xdr:nvSpPr>
      <xdr:spPr>
        <a:xfrm>
          <a:off x="35820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88282</xdr:rowOff>
    </xdr:from>
    <xdr:ext cx="405111" cy="259045"/>
    <xdr:sp macro="" textlink="">
      <xdr:nvSpPr>
        <xdr:cNvPr id="300" name="n_2aveValue【公営住宅】&#10;有形固定資産減価償却率">
          <a:extLst>
            <a:ext uri="{FF2B5EF4-FFF2-40B4-BE49-F238E27FC236}">
              <a16:creationId xmlns:a16="http://schemas.microsoft.com/office/drawing/2014/main" id="{F48344E4-4BAD-4501-A1E7-2562098D3D66}"/>
            </a:ext>
          </a:extLst>
        </xdr:cNvPr>
        <xdr:cNvSpPr txBox="1"/>
      </xdr:nvSpPr>
      <xdr:spPr>
        <a:xfrm>
          <a:off x="2705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73041</xdr:rowOff>
    </xdr:from>
    <xdr:ext cx="405111" cy="259045"/>
    <xdr:sp macro="" textlink="">
      <xdr:nvSpPr>
        <xdr:cNvPr id="301" name="n_3aveValue【公営住宅】&#10;有形固定資産減価償却率">
          <a:extLst>
            <a:ext uri="{FF2B5EF4-FFF2-40B4-BE49-F238E27FC236}">
              <a16:creationId xmlns:a16="http://schemas.microsoft.com/office/drawing/2014/main" id="{DB9EC5B0-AFF1-4825-8915-7ECC9BE47442}"/>
            </a:ext>
          </a:extLst>
        </xdr:cNvPr>
        <xdr:cNvSpPr txBox="1"/>
      </xdr:nvSpPr>
      <xdr:spPr>
        <a:xfrm>
          <a:off x="1816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95266</xdr:rowOff>
    </xdr:from>
    <xdr:ext cx="405111" cy="259045"/>
    <xdr:sp macro="" textlink="">
      <xdr:nvSpPr>
        <xdr:cNvPr id="302" name="n_4aveValue【公営住宅】&#10;有形固定資産減価償却率">
          <a:extLst>
            <a:ext uri="{FF2B5EF4-FFF2-40B4-BE49-F238E27FC236}">
              <a16:creationId xmlns:a16="http://schemas.microsoft.com/office/drawing/2014/main" id="{6FE223F1-DA36-40D2-9FBF-4EB39149A9D2}"/>
            </a:ext>
          </a:extLst>
        </xdr:cNvPr>
        <xdr:cNvSpPr txBox="1"/>
      </xdr:nvSpPr>
      <xdr:spPr>
        <a:xfrm>
          <a:off x="927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85741</xdr:rowOff>
    </xdr:from>
    <xdr:ext cx="405111" cy="259045"/>
    <xdr:sp macro="" textlink="">
      <xdr:nvSpPr>
        <xdr:cNvPr id="303" name="n_1mainValue【公営住宅】&#10;有形固定資産減価償却率">
          <a:extLst>
            <a:ext uri="{FF2B5EF4-FFF2-40B4-BE49-F238E27FC236}">
              <a16:creationId xmlns:a16="http://schemas.microsoft.com/office/drawing/2014/main" id="{3D558EE1-73DD-4163-AFFA-C88B52E2497E}"/>
            </a:ext>
          </a:extLst>
        </xdr:cNvPr>
        <xdr:cNvSpPr txBox="1"/>
      </xdr:nvSpPr>
      <xdr:spPr>
        <a:xfrm>
          <a:off x="3582044" y="1431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127652</xdr:rowOff>
    </xdr:from>
    <xdr:ext cx="405111" cy="259045"/>
    <xdr:sp macro="" textlink="">
      <xdr:nvSpPr>
        <xdr:cNvPr id="304" name="n_2mainValue【公営住宅】&#10;有形固定資産減価償却率">
          <a:extLst>
            <a:ext uri="{FF2B5EF4-FFF2-40B4-BE49-F238E27FC236}">
              <a16:creationId xmlns:a16="http://schemas.microsoft.com/office/drawing/2014/main" id="{494A8C9D-5275-4DAE-B068-22749310F704}"/>
            </a:ext>
          </a:extLst>
        </xdr:cNvPr>
        <xdr:cNvSpPr txBox="1"/>
      </xdr:nvSpPr>
      <xdr:spPr>
        <a:xfrm>
          <a:off x="2705744"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87647</xdr:rowOff>
    </xdr:from>
    <xdr:ext cx="405111" cy="259045"/>
    <xdr:sp macro="" textlink="">
      <xdr:nvSpPr>
        <xdr:cNvPr id="305" name="n_3mainValue【公営住宅】&#10;有形固定資産減価償却率">
          <a:extLst>
            <a:ext uri="{FF2B5EF4-FFF2-40B4-BE49-F238E27FC236}">
              <a16:creationId xmlns:a16="http://schemas.microsoft.com/office/drawing/2014/main" id="{14753CC9-C2B0-4CCB-B4A0-B51E4DAE413C}"/>
            </a:ext>
          </a:extLst>
        </xdr:cNvPr>
        <xdr:cNvSpPr txBox="1"/>
      </xdr:nvSpPr>
      <xdr:spPr>
        <a:xfrm>
          <a:off x="1816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78757</xdr:rowOff>
    </xdr:from>
    <xdr:ext cx="405111" cy="259045"/>
    <xdr:sp macro="" textlink="">
      <xdr:nvSpPr>
        <xdr:cNvPr id="306" name="n_4mainValue【公営住宅】&#10;有形固定資産減価償却率">
          <a:extLst>
            <a:ext uri="{FF2B5EF4-FFF2-40B4-BE49-F238E27FC236}">
              <a16:creationId xmlns:a16="http://schemas.microsoft.com/office/drawing/2014/main" id="{09D6E223-DB08-4122-8280-097D972B74BF}"/>
            </a:ext>
          </a:extLst>
        </xdr:cNvPr>
        <xdr:cNvSpPr txBox="1"/>
      </xdr:nvSpPr>
      <xdr:spPr>
        <a:xfrm>
          <a:off x="927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561A0BFA-9C28-471C-88A4-C70B85F64A7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D3E2AE4D-7D1F-4324-8187-1C1D202F57C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E4EA6FEB-7912-4F74-9BBB-E4DDA54E517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624F346D-361D-4B15-9290-F53EECE786A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0F3DAF2E-8C85-46A2-8F1B-FC2FF7CCFFC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0DE09032-7360-4B96-8BBB-4B50CDAA48A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EACE1E27-1532-4A0E-8088-A1D5A2A8D0F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41356631-3D7B-410D-BF57-7AB2E94BB7C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23771770-8FA4-4E5D-92D2-60951A4F413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9137D3B6-60F2-495B-A55C-880ADE64772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a:extLst>
            <a:ext uri="{FF2B5EF4-FFF2-40B4-BE49-F238E27FC236}">
              <a16:creationId xmlns:a16="http://schemas.microsoft.com/office/drawing/2014/main" id="{0D823783-36E7-4544-9B13-9FC5DB8EE35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a:extLst>
            <a:ext uri="{FF2B5EF4-FFF2-40B4-BE49-F238E27FC236}">
              <a16:creationId xmlns:a16="http://schemas.microsoft.com/office/drawing/2014/main" id="{3278F954-0BC4-437C-B914-CF53818E841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a:extLst>
            <a:ext uri="{FF2B5EF4-FFF2-40B4-BE49-F238E27FC236}">
              <a16:creationId xmlns:a16="http://schemas.microsoft.com/office/drawing/2014/main" id="{A7F5EA20-F02B-462C-B9AD-76DA6602F25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a:extLst>
            <a:ext uri="{FF2B5EF4-FFF2-40B4-BE49-F238E27FC236}">
              <a16:creationId xmlns:a16="http://schemas.microsoft.com/office/drawing/2014/main" id="{52505A7A-395F-4B45-8A59-0BE047E305C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a:extLst>
            <a:ext uri="{FF2B5EF4-FFF2-40B4-BE49-F238E27FC236}">
              <a16:creationId xmlns:a16="http://schemas.microsoft.com/office/drawing/2014/main" id="{53F84DB3-4E4A-4E80-BF46-E4B045CF0D6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a:extLst>
            <a:ext uri="{FF2B5EF4-FFF2-40B4-BE49-F238E27FC236}">
              <a16:creationId xmlns:a16="http://schemas.microsoft.com/office/drawing/2014/main" id="{3861D11D-526B-4C33-AECB-E9D3A55BBB3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a:extLst>
            <a:ext uri="{FF2B5EF4-FFF2-40B4-BE49-F238E27FC236}">
              <a16:creationId xmlns:a16="http://schemas.microsoft.com/office/drawing/2014/main" id="{31711071-6913-4A41-8E85-D473EB43317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a:extLst>
            <a:ext uri="{FF2B5EF4-FFF2-40B4-BE49-F238E27FC236}">
              <a16:creationId xmlns:a16="http://schemas.microsoft.com/office/drawing/2014/main" id="{2982FF83-2FC4-45C7-9D3D-18C58973BA9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a:extLst>
            <a:ext uri="{FF2B5EF4-FFF2-40B4-BE49-F238E27FC236}">
              <a16:creationId xmlns:a16="http://schemas.microsoft.com/office/drawing/2014/main" id="{48E6CF07-E674-4D01-A3E8-DAB8A4EAE25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a:extLst>
            <a:ext uri="{FF2B5EF4-FFF2-40B4-BE49-F238E27FC236}">
              <a16:creationId xmlns:a16="http://schemas.microsoft.com/office/drawing/2014/main" id="{7F4AEDD4-587A-496B-A4DD-4F41AEFA80D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31B9AAED-688D-4B7C-9DB8-72DAFC443DA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a:extLst>
            <a:ext uri="{FF2B5EF4-FFF2-40B4-BE49-F238E27FC236}">
              <a16:creationId xmlns:a16="http://schemas.microsoft.com/office/drawing/2014/main" id="{6A26DAC2-0491-4831-835F-ED9E5568B27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a:extLst>
            <a:ext uri="{FF2B5EF4-FFF2-40B4-BE49-F238E27FC236}">
              <a16:creationId xmlns:a16="http://schemas.microsoft.com/office/drawing/2014/main" id="{D6D0F13D-86FF-4E2E-95E1-D8CD55BBC58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42290</xdr:rowOff>
    </xdr:from>
    <xdr:to>
      <xdr:col>54</xdr:col>
      <xdr:colOff>189865</xdr:colOff>
      <xdr:row>86</xdr:row>
      <xdr:rowOff>91439</xdr:rowOff>
    </xdr:to>
    <xdr:cxnSp macro="">
      <xdr:nvCxnSpPr>
        <xdr:cNvPr id="330" name="直線コネクタ 329">
          <a:extLst>
            <a:ext uri="{FF2B5EF4-FFF2-40B4-BE49-F238E27FC236}">
              <a16:creationId xmlns:a16="http://schemas.microsoft.com/office/drawing/2014/main" id="{378C87F4-323D-49A8-BC09-6789780ED865}"/>
            </a:ext>
          </a:extLst>
        </xdr:cNvPr>
        <xdr:cNvCxnSpPr/>
      </xdr:nvCxnSpPr>
      <xdr:spPr>
        <a:xfrm flipV="1">
          <a:off x="10476865" y="13586840"/>
          <a:ext cx="0" cy="1249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31" name="【公営住宅】&#10;一人当たり面積最小値テキスト">
          <a:extLst>
            <a:ext uri="{FF2B5EF4-FFF2-40B4-BE49-F238E27FC236}">
              <a16:creationId xmlns:a16="http://schemas.microsoft.com/office/drawing/2014/main" id="{BAE615A1-DAF5-4FEA-A55D-09150DA3A732}"/>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32" name="直線コネクタ 331">
          <a:extLst>
            <a:ext uri="{FF2B5EF4-FFF2-40B4-BE49-F238E27FC236}">
              <a16:creationId xmlns:a16="http://schemas.microsoft.com/office/drawing/2014/main" id="{7B1AF7B0-8D52-4683-A858-A2AD5B9CD528}"/>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160417</xdr:rowOff>
    </xdr:from>
    <xdr:ext cx="469744" cy="259045"/>
    <xdr:sp macro="" textlink="">
      <xdr:nvSpPr>
        <xdr:cNvPr id="333" name="【公営住宅】&#10;一人当たり面積最大値テキスト">
          <a:extLst>
            <a:ext uri="{FF2B5EF4-FFF2-40B4-BE49-F238E27FC236}">
              <a16:creationId xmlns:a16="http://schemas.microsoft.com/office/drawing/2014/main" id="{AEE51E4F-5EA9-4EDD-80D3-F4E5BE4ED24A}"/>
            </a:ext>
          </a:extLst>
        </xdr:cNvPr>
        <xdr:cNvSpPr txBox="1"/>
      </xdr:nvSpPr>
      <xdr:spPr>
        <a:xfrm>
          <a:off x="10515600" y="1336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42290</xdr:rowOff>
    </xdr:from>
    <xdr:to>
      <xdr:col>55</xdr:col>
      <xdr:colOff>88900</xdr:colOff>
      <xdr:row>79</xdr:row>
      <xdr:rowOff>42290</xdr:rowOff>
    </xdr:to>
    <xdr:cxnSp macro="">
      <xdr:nvCxnSpPr>
        <xdr:cNvPr id="334" name="直線コネクタ 333">
          <a:extLst>
            <a:ext uri="{FF2B5EF4-FFF2-40B4-BE49-F238E27FC236}">
              <a16:creationId xmlns:a16="http://schemas.microsoft.com/office/drawing/2014/main" id="{F9AE17D4-777F-4F14-802D-E56C3F8408DC}"/>
            </a:ext>
          </a:extLst>
        </xdr:cNvPr>
        <xdr:cNvCxnSpPr/>
      </xdr:nvCxnSpPr>
      <xdr:spPr>
        <a:xfrm>
          <a:off x="10388600" y="1358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127652</xdr:rowOff>
    </xdr:from>
    <xdr:ext cx="469744" cy="259045"/>
    <xdr:sp macro="" textlink="">
      <xdr:nvSpPr>
        <xdr:cNvPr id="335" name="【公営住宅】&#10;一人当たり面積平均値テキスト">
          <a:extLst>
            <a:ext uri="{FF2B5EF4-FFF2-40B4-BE49-F238E27FC236}">
              <a16:creationId xmlns:a16="http://schemas.microsoft.com/office/drawing/2014/main" id="{B64D3D14-5A0A-4FF4-9170-6D012DDF250F}"/>
            </a:ext>
          </a:extLst>
        </xdr:cNvPr>
        <xdr:cNvSpPr txBox="1"/>
      </xdr:nvSpPr>
      <xdr:spPr>
        <a:xfrm>
          <a:off x="10515600" y="14358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149225</xdr:rowOff>
    </xdr:from>
    <xdr:to>
      <xdr:col>55</xdr:col>
      <xdr:colOff>50800</xdr:colOff>
      <xdr:row>84</xdr:row>
      <xdr:rowOff>79375</xdr:rowOff>
    </xdr:to>
    <xdr:sp macro="" textlink="">
      <xdr:nvSpPr>
        <xdr:cNvPr id="336" name="フローチャート: 判断 335">
          <a:extLst>
            <a:ext uri="{FF2B5EF4-FFF2-40B4-BE49-F238E27FC236}">
              <a16:creationId xmlns:a16="http://schemas.microsoft.com/office/drawing/2014/main" id="{92F36DDA-92E1-465A-B74B-E15C6925CD00}"/>
            </a:ext>
          </a:extLst>
        </xdr:cNvPr>
        <xdr:cNvSpPr/>
      </xdr:nvSpPr>
      <xdr:spPr>
        <a:xfrm>
          <a:off x="10426700" y="1437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140081</xdr:rowOff>
    </xdr:from>
    <xdr:to>
      <xdr:col>50</xdr:col>
      <xdr:colOff>165100</xdr:colOff>
      <xdr:row>84</xdr:row>
      <xdr:rowOff>70231</xdr:rowOff>
    </xdr:to>
    <xdr:sp macro="" textlink="">
      <xdr:nvSpPr>
        <xdr:cNvPr id="337" name="フローチャート: 判断 336">
          <a:extLst>
            <a:ext uri="{FF2B5EF4-FFF2-40B4-BE49-F238E27FC236}">
              <a16:creationId xmlns:a16="http://schemas.microsoft.com/office/drawing/2014/main" id="{6F251944-F1CE-498D-A755-8B3AF15D194F}"/>
            </a:ext>
          </a:extLst>
        </xdr:cNvPr>
        <xdr:cNvSpPr/>
      </xdr:nvSpPr>
      <xdr:spPr>
        <a:xfrm>
          <a:off x="9588500" y="1437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106935</xdr:rowOff>
    </xdr:from>
    <xdr:to>
      <xdr:col>46</xdr:col>
      <xdr:colOff>38100</xdr:colOff>
      <xdr:row>84</xdr:row>
      <xdr:rowOff>37085</xdr:rowOff>
    </xdr:to>
    <xdr:sp macro="" textlink="">
      <xdr:nvSpPr>
        <xdr:cNvPr id="338" name="フローチャート: 判断 337">
          <a:extLst>
            <a:ext uri="{FF2B5EF4-FFF2-40B4-BE49-F238E27FC236}">
              <a16:creationId xmlns:a16="http://schemas.microsoft.com/office/drawing/2014/main" id="{2B0206CC-73E5-46EF-B351-92A1090A66FD}"/>
            </a:ext>
          </a:extLst>
        </xdr:cNvPr>
        <xdr:cNvSpPr/>
      </xdr:nvSpPr>
      <xdr:spPr>
        <a:xfrm>
          <a:off x="8699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66929</xdr:rowOff>
    </xdr:from>
    <xdr:to>
      <xdr:col>41</xdr:col>
      <xdr:colOff>101600</xdr:colOff>
      <xdr:row>83</xdr:row>
      <xdr:rowOff>168529</xdr:rowOff>
    </xdr:to>
    <xdr:sp macro="" textlink="">
      <xdr:nvSpPr>
        <xdr:cNvPr id="339" name="フローチャート: 判断 338">
          <a:extLst>
            <a:ext uri="{FF2B5EF4-FFF2-40B4-BE49-F238E27FC236}">
              <a16:creationId xmlns:a16="http://schemas.microsoft.com/office/drawing/2014/main" id="{1E820FAB-DA85-4211-BF60-9651106E24E5}"/>
            </a:ext>
          </a:extLst>
        </xdr:cNvPr>
        <xdr:cNvSpPr/>
      </xdr:nvSpPr>
      <xdr:spPr>
        <a:xfrm>
          <a:off x="7810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103124</xdr:rowOff>
    </xdr:from>
    <xdr:to>
      <xdr:col>36</xdr:col>
      <xdr:colOff>165100</xdr:colOff>
      <xdr:row>83</xdr:row>
      <xdr:rowOff>33274</xdr:rowOff>
    </xdr:to>
    <xdr:sp macro="" textlink="">
      <xdr:nvSpPr>
        <xdr:cNvPr id="340" name="フローチャート: 判断 339">
          <a:extLst>
            <a:ext uri="{FF2B5EF4-FFF2-40B4-BE49-F238E27FC236}">
              <a16:creationId xmlns:a16="http://schemas.microsoft.com/office/drawing/2014/main" id="{2EC692FF-0DF7-4F45-A718-EFC1C302A1BB}"/>
            </a:ext>
          </a:extLst>
        </xdr:cNvPr>
        <xdr:cNvSpPr/>
      </xdr:nvSpPr>
      <xdr:spPr>
        <a:xfrm>
          <a:off x="6921500" y="1416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8CA354F-8627-4DCC-AFE9-7CB0F33F295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846C7B66-F99C-467D-AD39-7F1D7B623A6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19F22B-590B-4D78-B2F0-714495AB84E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6CDDCC12-D77C-49C9-B98C-2603830454F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C313B671-BBB3-4229-BD1C-7C4F1E35A93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48261</xdr:rowOff>
    </xdr:from>
    <xdr:to>
      <xdr:col>50</xdr:col>
      <xdr:colOff>165100</xdr:colOff>
      <xdr:row>84</xdr:row>
      <xdr:rowOff>149861</xdr:rowOff>
    </xdr:to>
    <xdr:sp macro="" textlink="">
      <xdr:nvSpPr>
        <xdr:cNvPr id="346" name="楕円 345">
          <a:extLst>
            <a:ext uri="{FF2B5EF4-FFF2-40B4-BE49-F238E27FC236}">
              <a16:creationId xmlns:a16="http://schemas.microsoft.com/office/drawing/2014/main" id="{38578895-382E-4953-8771-70ABC0E2BD79}"/>
            </a:ext>
          </a:extLst>
        </xdr:cNvPr>
        <xdr:cNvSpPr/>
      </xdr:nvSpPr>
      <xdr:spPr>
        <a:xfrm>
          <a:off x="9588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18162</xdr:rowOff>
    </xdr:from>
    <xdr:to>
      <xdr:col>46</xdr:col>
      <xdr:colOff>38100</xdr:colOff>
      <xdr:row>84</xdr:row>
      <xdr:rowOff>119762</xdr:rowOff>
    </xdr:to>
    <xdr:sp macro="" textlink="">
      <xdr:nvSpPr>
        <xdr:cNvPr id="347" name="楕円 346">
          <a:extLst>
            <a:ext uri="{FF2B5EF4-FFF2-40B4-BE49-F238E27FC236}">
              <a16:creationId xmlns:a16="http://schemas.microsoft.com/office/drawing/2014/main" id="{539E3197-78B0-4EEA-BA6E-25BE9161BD3C}"/>
            </a:ext>
          </a:extLst>
        </xdr:cNvPr>
        <xdr:cNvSpPr/>
      </xdr:nvSpPr>
      <xdr:spPr>
        <a:xfrm>
          <a:off x="8699500" y="1441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68962</xdr:rowOff>
    </xdr:from>
    <xdr:to>
      <xdr:col>50</xdr:col>
      <xdr:colOff>114300</xdr:colOff>
      <xdr:row>84</xdr:row>
      <xdr:rowOff>99061</xdr:rowOff>
    </xdr:to>
    <xdr:cxnSp macro="">
      <xdr:nvCxnSpPr>
        <xdr:cNvPr id="348" name="直線コネクタ 347">
          <a:extLst>
            <a:ext uri="{FF2B5EF4-FFF2-40B4-BE49-F238E27FC236}">
              <a16:creationId xmlns:a16="http://schemas.microsoft.com/office/drawing/2014/main" id="{51C31135-F31F-45A6-BDAE-E2F4DC8E242D}"/>
            </a:ext>
          </a:extLst>
        </xdr:cNvPr>
        <xdr:cNvCxnSpPr/>
      </xdr:nvCxnSpPr>
      <xdr:spPr>
        <a:xfrm>
          <a:off x="8750300" y="14470762"/>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26543</xdr:rowOff>
    </xdr:from>
    <xdr:to>
      <xdr:col>41</xdr:col>
      <xdr:colOff>101600</xdr:colOff>
      <xdr:row>84</xdr:row>
      <xdr:rowOff>128143</xdr:rowOff>
    </xdr:to>
    <xdr:sp macro="" textlink="">
      <xdr:nvSpPr>
        <xdr:cNvPr id="349" name="楕円 348">
          <a:extLst>
            <a:ext uri="{FF2B5EF4-FFF2-40B4-BE49-F238E27FC236}">
              <a16:creationId xmlns:a16="http://schemas.microsoft.com/office/drawing/2014/main" id="{4748A08B-F3BD-4D2B-9A7C-180AE16C6F4F}"/>
            </a:ext>
          </a:extLst>
        </xdr:cNvPr>
        <xdr:cNvSpPr/>
      </xdr:nvSpPr>
      <xdr:spPr>
        <a:xfrm>
          <a:off x="7810500" y="144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68962</xdr:rowOff>
    </xdr:from>
    <xdr:to>
      <xdr:col>45</xdr:col>
      <xdr:colOff>177800</xdr:colOff>
      <xdr:row>84</xdr:row>
      <xdr:rowOff>77343</xdr:rowOff>
    </xdr:to>
    <xdr:cxnSp macro="">
      <xdr:nvCxnSpPr>
        <xdr:cNvPr id="350" name="直線コネクタ 349">
          <a:extLst>
            <a:ext uri="{FF2B5EF4-FFF2-40B4-BE49-F238E27FC236}">
              <a16:creationId xmlns:a16="http://schemas.microsoft.com/office/drawing/2014/main" id="{9958BE73-4FE3-4B96-BA3F-09456C6DFF36}"/>
            </a:ext>
          </a:extLst>
        </xdr:cNvPr>
        <xdr:cNvCxnSpPr/>
      </xdr:nvCxnSpPr>
      <xdr:spPr>
        <a:xfrm flipV="1">
          <a:off x="7861300" y="14470762"/>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64263</xdr:rowOff>
    </xdr:from>
    <xdr:to>
      <xdr:col>36</xdr:col>
      <xdr:colOff>165100</xdr:colOff>
      <xdr:row>84</xdr:row>
      <xdr:rowOff>165863</xdr:rowOff>
    </xdr:to>
    <xdr:sp macro="" textlink="">
      <xdr:nvSpPr>
        <xdr:cNvPr id="351" name="楕円 350">
          <a:extLst>
            <a:ext uri="{FF2B5EF4-FFF2-40B4-BE49-F238E27FC236}">
              <a16:creationId xmlns:a16="http://schemas.microsoft.com/office/drawing/2014/main" id="{CAE0C1EE-E9B2-45BC-AC8C-DC9B637774B7}"/>
            </a:ext>
          </a:extLst>
        </xdr:cNvPr>
        <xdr:cNvSpPr/>
      </xdr:nvSpPr>
      <xdr:spPr>
        <a:xfrm>
          <a:off x="6921500" y="1446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77343</xdr:rowOff>
    </xdr:from>
    <xdr:to>
      <xdr:col>41</xdr:col>
      <xdr:colOff>50800</xdr:colOff>
      <xdr:row>84</xdr:row>
      <xdr:rowOff>115063</xdr:rowOff>
    </xdr:to>
    <xdr:cxnSp macro="">
      <xdr:nvCxnSpPr>
        <xdr:cNvPr id="352" name="直線コネクタ 351">
          <a:extLst>
            <a:ext uri="{FF2B5EF4-FFF2-40B4-BE49-F238E27FC236}">
              <a16:creationId xmlns:a16="http://schemas.microsoft.com/office/drawing/2014/main" id="{6DD37844-FE65-4E37-8898-99AE11BA1632}"/>
            </a:ext>
          </a:extLst>
        </xdr:cNvPr>
        <xdr:cNvCxnSpPr/>
      </xdr:nvCxnSpPr>
      <xdr:spPr>
        <a:xfrm flipV="1">
          <a:off x="6972300" y="14479143"/>
          <a:ext cx="889000" cy="3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86758</xdr:rowOff>
    </xdr:from>
    <xdr:ext cx="469744" cy="259045"/>
    <xdr:sp macro="" textlink="">
      <xdr:nvSpPr>
        <xdr:cNvPr id="353" name="n_1aveValue【公営住宅】&#10;一人当たり面積">
          <a:extLst>
            <a:ext uri="{FF2B5EF4-FFF2-40B4-BE49-F238E27FC236}">
              <a16:creationId xmlns:a16="http://schemas.microsoft.com/office/drawing/2014/main" id="{AFE5E160-A15D-4791-98F9-3EE59F8880CA}"/>
            </a:ext>
          </a:extLst>
        </xdr:cNvPr>
        <xdr:cNvSpPr txBox="1"/>
      </xdr:nvSpPr>
      <xdr:spPr>
        <a:xfrm>
          <a:off x="9391727" y="1414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53612</xdr:rowOff>
    </xdr:from>
    <xdr:ext cx="469744" cy="259045"/>
    <xdr:sp macro="" textlink="">
      <xdr:nvSpPr>
        <xdr:cNvPr id="354" name="n_2aveValue【公営住宅】&#10;一人当たり面積">
          <a:extLst>
            <a:ext uri="{FF2B5EF4-FFF2-40B4-BE49-F238E27FC236}">
              <a16:creationId xmlns:a16="http://schemas.microsoft.com/office/drawing/2014/main" id="{64A2F3E1-D08B-4892-8699-A7BAEBE8BE1C}"/>
            </a:ext>
          </a:extLst>
        </xdr:cNvPr>
        <xdr:cNvSpPr txBox="1"/>
      </xdr:nvSpPr>
      <xdr:spPr>
        <a:xfrm>
          <a:off x="8515427"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13606</xdr:rowOff>
    </xdr:from>
    <xdr:ext cx="469744" cy="259045"/>
    <xdr:sp macro="" textlink="">
      <xdr:nvSpPr>
        <xdr:cNvPr id="355" name="n_3aveValue【公営住宅】&#10;一人当たり面積">
          <a:extLst>
            <a:ext uri="{FF2B5EF4-FFF2-40B4-BE49-F238E27FC236}">
              <a16:creationId xmlns:a16="http://schemas.microsoft.com/office/drawing/2014/main" id="{FC0F5554-C95F-4B6B-9904-55447B67FAF7}"/>
            </a:ext>
          </a:extLst>
        </xdr:cNvPr>
        <xdr:cNvSpPr txBox="1"/>
      </xdr:nvSpPr>
      <xdr:spPr>
        <a:xfrm>
          <a:off x="7626427" y="1407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49801</xdr:rowOff>
    </xdr:from>
    <xdr:ext cx="469744" cy="259045"/>
    <xdr:sp macro="" textlink="">
      <xdr:nvSpPr>
        <xdr:cNvPr id="356" name="n_4aveValue【公営住宅】&#10;一人当たり面積">
          <a:extLst>
            <a:ext uri="{FF2B5EF4-FFF2-40B4-BE49-F238E27FC236}">
              <a16:creationId xmlns:a16="http://schemas.microsoft.com/office/drawing/2014/main" id="{D8680870-0F6F-43ED-977A-B47545D27CDF}"/>
            </a:ext>
          </a:extLst>
        </xdr:cNvPr>
        <xdr:cNvSpPr txBox="1"/>
      </xdr:nvSpPr>
      <xdr:spPr>
        <a:xfrm>
          <a:off x="6737427" y="1393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140988</xdr:rowOff>
    </xdr:from>
    <xdr:ext cx="469744" cy="259045"/>
    <xdr:sp macro="" textlink="">
      <xdr:nvSpPr>
        <xdr:cNvPr id="357" name="n_1mainValue【公営住宅】&#10;一人当たり面積">
          <a:extLst>
            <a:ext uri="{FF2B5EF4-FFF2-40B4-BE49-F238E27FC236}">
              <a16:creationId xmlns:a16="http://schemas.microsoft.com/office/drawing/2014/main" id="{A5AC7B8F-0143-4979-BBD7-EE914D828471}"/>
            </a:ext>
          </a:extLst>
        </xdr:cNvPr>
        <xdr:cNvSpPr txBox="1"/>
      </xdr:nvSpPr>
      <xdr:spPr>
        <a:xfrm>
          <a:off x="9391727" y="1454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110889</xdr:rowOff>
    </xdr:from>
    <xdr:ext cx="469744" cy="259045"/>
    <xdr:sp macro="" textlink="">
      <xdr:nvSpPr>
        <xdr:cNvPr id="358" name="n_2mainValue【公営住宅】&#10;一人当たり面積">
          <a:extLst>
            <a:ext uri="{FF2B5EF4-FFF2-40B4-BE49-F238E27FC236}">
              <a16:creationId xmlns:a16="http://schemas.microsoft.com/office/drawing/2014/main" id="{D13B4A69-F968-45A3-935E-A94111E1F1D3}"/>
            </a:ext>
          </a:extLst>
        </xdr:cNvPr>
        <xdr:cNvSpPr txBox="1"/>
      </xdr:nvSpPr>
      <xdr:spPr>
        <a:xfrm>
          <a:off x="8515427" y="1451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119270</xdr:rowOff>
    </xdr:from>
    <xdr:ext cx="469744" cy="259045"/>
    <xdr:sp macro="" textlink="">
      <xdr:nvSpPr>
        <xdr:cNvPr id="359" name="n_3mainValue【公営住宅】&#10;一人当たり面積">
          <a:extLst>
            <a:ext uri="{FF2B5EF4-FFF2-40B4-BE49-F238E27FC236}">
              <a16:creationId xmlns:a16="http://schemas.microsoft.com/office/drawing/2014/main" id="{C96D2C63-EAA0-495D-B3B6-DC78B81B9EF8}"/>
            </a:ext>
          </a:extLst>
        </xdr:cNvPr>
        <xdr:cNvSpPr txBox="1"/>
      </xdr:nvSpPr>
      <xdr:spPr>
        <a:xfrm>
          <a:off x="7626427" y="1452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156990</xdr:rowOff>
    </xdr:from>
    <xdr:ext cx="469744" cy="259045"/>
    <xdr:sp macro="" textlink="">
      <xdr:nvSpPr>
        <xdr:cNvPr id="360" name="n_4mainValue【公営住宅】&#10;一人当たり面積">
          <a:extLst>
            <a:ext uri="{FF2B5EF4-FFF2-40B4-BE49-F238E27FC236}">
              <a16:creationId xmlns:a16="http://schemas.microsoft.com/office/drawing/2014/main" id="{1E646F40-6EB2-41DD-8BAA-79D03B61E2CD}"/>
            </a:ext>
          </a:extLst>
        </xdr:cNvPr>
        <xdr:cNvSpPr txBox="1"/>
      </xdr:nvSpPr>
      <xdr:spPr>
        <a:xfrm>
          <a:off x="6737427" y="1455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190E09B3-0AB4-4B73-9C60-1E006467590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D3A83EE5-7959-4238-A910-CD09CF338CA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A10648C6-7019-4F33-91E8-D94A60894D3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D6CEE379-283D-43FF-96D9-9A88C1BB563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FC9AD5B8-C891-4290-AC80-32232AC3471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570A3F31-0825-40EA-9164-A8153BC0AC3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2B3EED80-2AFA-4ADC-A507-682C709D722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2EF49BAD-EC51-41E5-B88F-DFF4B96F8EC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a:extLst>
            <a:ext uri="{FF2B5EF4-FFF2-40B4-BE49-F238E27FC236}">
              <a16:creationId xmlns:a16="http://schemas.microsoft.com/office/drawing/2014/main" id="{162B44D2-894C-403A-AA66-3A4DE7110EA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a:extLst>
            <a:ext uri="{FF2B5EF4-FFF2-40B4-BE49-F238E27FC236}">
              <a16:creationId xmlns:a16="http://schemas.microsoft.com/office/drawing/2014/main" id="{130DFEC3-5B5D-4340-9D7C-FD1ADF7B5F6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a:extLst>
            <a:ext uri="{FF2B5EF4-FFF2-40B4-BE49-F238E27FC236}">
              <a16:creationId xmlns:a16="http://schemas.microsoft.com/office/drawing/2014/main" id="{DC1767DC-8DF8-4E7A-AD8B-34C4531DC19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2" name="直線コネクタ 371">
          <a:extLst>
            <a:ext uri="{FF2B5EF4-FFF2-40B4-BE49-F238E27FC236}">
              <a16:creationId xmlns:a16="http://schemas.microsoft.com/office/drawing/2014/main" id="{505618A8-751A-40D1-BCC2-C7A4F7E4BAC4}"/>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73" name="テキスト ボックス 372">
          <a:extLst>
            <a:ext uri="{FF2B5EF4-FFF2-40B4-BE49-F238E27FC236}">
              <a16:creationId xmlns:a16="http://schemas.microsoft.com/office/drawing/2014/main" id="{DF838D38-1728-4D65-A154-FFA50583EB51}"/>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4" name="直線コネクタ 373">
          <a:extLst>
            <a:ext uri="{FF2B5EF4-FFF2-40B4-BE49-F238E27FC236}">
              <a16:creationId xmlns:a16="http://schemas.microsoft.com/office/drawing/2014/main" id="{8737B411-122E-4AC2-96F5-3DC76F882356}"/>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5" name="テキスト ボックス 374">
          <a:extLst>
            <a:ext uri="{FF2B5EF4-FFF2-40B4-BE49-F238E27FC236}">
              <a16:creationId xmlns:a16="http://schemas.microsoft.com/office/drawing/2014/main" id="{6597A039-D0C1-4DBC-917C-B113A2B2061B}"/>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6" name="直線コネクタ 375">
          <a:extLst>
            <a:ext uri="{FF2B5EF4-FFF2-40B4-BE49-F238E27FC236}">
              <a16:creationId xmlns:a16="http://schemas.microsoft.com/office/drawing/2014/main" id="{0569007D-EAC7-4465-BB56-CA17728E7351}"/>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7" name="テキスト ボックス 376">
          <a:extLst>
            <a:ext uri="{FF2B5EF4-FFF2-40B4-BE49-F238E27FC236}">
              <a16:creationId xmlns:a16="http://schemas.microsoft.com/office/drawing/2014/main" id="{29F1A891-BAC2-4576-83AF-21BACE2A8A1E}"/>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8" name="直線コネクタ 377">
          <a:extLst>
            <a:ext uri="{FF2B5EF4-FFF2-40B4-BE49-F238E27FC236}">
              <a16:creationId xmlns:a16="http://schemas.microsoft.com/office/drawing/2014/main" id="{1E6F9BD2-2603-4CAC-9D97-0BAFEBA9F8BD}"/>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9" name="テキスト ボックス 378">
          <a:extLst>
            <a:ext uri="{FF2B5EF4-FFF2-40B4-BE49-F238E27FC236}">
              <a16:creationId xmlns:a16="http://schemas.microsoft.com/office/drawing/2014/main" id="{B5577533-6572-4B10-9C95-0C63937E0CF5}"/>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0" name="直線コネクタ 379">
          <a:extLst>
            <a:ext uri="{FF2B5EF4-FFF2-40B4-BE49-F238E27FC236}">
              <a16:creationId xmlns:a16="http://schemas.microsoft.com/office/drawing/2014/main" id="{A7BAEDD5-4727-49B7-A823-75C05F8C2B85}"/>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81" name="テキスト ボックス 380">
          <a:extLst>
            <a:ext uri="{FF2B5EF4-FFF2-40B4-BE49-F238E27FC236}">
              <a16:creationId xmlns:a16="http://schemas.microsoft.com/office/drawing/2014/main" id="{BCACDF35-2D20-4BC0-894B-3C7EEC3A41F7}"/>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a:extLst>
            <a:ext uri="{FF2B5EF4-FFF2-40B4-BE49-F238E27FC236}">
              <a16:creationId xmlns:a16="http://schemas.microsoft.com/office/drawing/2014/main" id="{4CDC40E9-9448-4040-A086-3CDA1D06CE4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港湾・漁港】&#10;有形固定資産減価償却率グラフ枠">
          <a:extLst>
            <a:ext uri="{FF2B5EF4-FFF2-40B4-BE49-F238E27FC236}">
              <a16:creationId xmlns:a16="http://schemas.microsoft.com/office/drawing/2014/main" id="{C33196AF-28BC-40E5-ACC2-6A420EC16FA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xdr:rowOff>
    </xdr:from>
    <xdr:to>
      <xdr:col>24</xdr:col>
      <xdr:colOff>62865</xdr:colOff>
      <xdr:row>107</xdr:row>
      <xdr:rowOff>137161</xdr:rowOff>
    </xdr:to>
    <xdr:cxnSp macro="">
      <xdr:nvCxnSpPr>
        <xdr:cNvPr id="384" name="直線コネクタ 383">
          <a:extLst>
            <a:ext uri="{FF2B5EF4-FFF2-40B4-BE49-F238E27FC236}">
              <a16:creationId xmlns:a16="http://schemas.microsoft.com/office/drawing/2014/main" id="{FFA298D6-542B-4646-8ECE-AA15576CFFE5}"/>
            </a:ext>
          </a:extLst>
        </xdr:cNvPr>
        <xdr:cNvCxnSpPr/>
      </xdr:nvCxnSpPr>
      <xdr:spPr>
        <a:xfrm flipV="1">
          <a:off x="4634865" y="17146905"/>
          <a:ext cx="0" cy="1335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140988</xdr:rowOff>
    </xdr:from>
    <xdr:ext cx="405111" cy="259045"/>
    <xdr:sp macro="" textlink="">
      <xdr:nvSpPr>
        <xdr:cNvPr id="385" name="【港湾・漁港】&#10;有形固定資産減価償却率最小値テキスト">
          <a:extLst>
            <a:ext uri="{FF2B5EF4-FFF2-40B4-BE49-F238E27FC236}">
              <a16:creationId xmlns:a16="http://schemas.microsoft.com/office/drawing/2014/main" id="{1D7B75BD-40DA-40ED-A2AA-E0594B185E72}"/>
            </a:ext>
          </a:extLst>
        </xdr:cNvPr>
        <xdr:cNvSpPr txBox="1"/>
      </xdr:nvSpPr>
      <xdr:spPr>
        <a:xfrm>
          <a:off x="4673600"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137161</xdr:rowOff>
    </xdr:from>
    <xdr:to>
      <xdr:col>24</xdr:col>
      <xdr:colOff>152400</xdr:colOff>
      <xdr:row>107</xdr:row>
      <xdr:rowOff>137161</xdr:rowOff>
    </xdr:to>
    <xdr:cxnSp macro="">
      <xdr:nvCxnSpPr>
        <xdr:cNvPr id="386" name="直線コネクタ 385">
          <a:extLst>
            <a:ext uri="{FF2B5EF4-FFF2-40B4-BE49-F238E27FC236}">
              <a16:creationId xmlns:a16="http://schemas.microsoft.com/office/drawing/2014/main" id="{9CD32267-3A4A-44F1-BAC8-EBF5B34C1187}"/>
            </a:ext>
          </a:extLst>
        </xdr:cNvPr>
        <xdr:cNvCxnSpPr/>
      </xdr:nvCxnSpPr>
      <xdr:spPr>
        <a:xfrm>
          <a:off x="4546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120032</xdr:rowOff>
    </xdr:from>
    <xdr:ext cx="340478" cy="259045"/>
    <xdr:sp macro="" textlink="">
      <xdr:nvSpPr>
        <xdr:cNvPr id="387" name="【港湾・漁港】&#10;有形固定資産減価償却率最大値テキスト">
          <a:extLst>
            <a:ext uri="{FF2B5EF4-FFF2-40B4-BE49-F238E27FC236}">
              <a16:creationId xmlns:a16="http://schemas.microsoft.com/office/drawing/2014/main" id="{444E6490-9817-4330-90B5-DD5124355EAD}"/>
            </a:ext>
          </a:extLst>
        </xdr:cNvPr>
        <xdr:cNvSpPr txBox="1"/>
      </xdr:nvSpPr>
      <xdr:spPr>
        <a:xfrm>
          <a:off x="4673600" y="1692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xdr:rowOff>
    </xdr:from>
    <xdr:to>
      <xdr:col>24</xdr:col>
      <xdr:colOff>152400</xdr:colOff>
      <xdr:row>100</xdr:row>
      <xdr:rowOff>1905</xdr:rowOff>
    </xdr:to>
    <xdr:cxnSp macro="">
      <xdr:nvCxnSpPr>
        <xdr:cNvPr id="388" name="直線コネクタ 387">
          <a:extLst>
            <a:ext uri="{FF2B5EF4-FFF2-40B4-BE49-F238E27FC236}">
              <a16:creationId xmlns:a16="http://schemas.microsoft.com/office/drawing/2014/main" id="{6C971AEC-4B65-40E8-BEFF-E34C6AC0D412}"/>
            </a:ext>
          </a:extLst>
        </xdr:cNvPr>
        <xdr:cNvCxnSpPr/>
      </xdr:nvCxnSpPr>
      <xdr:spPr>
        <a:xfrm>
          <a:off x="4546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20972</xdr:rowOff>
    </xdr:from>
    <xdr:ext cx="405111" cy="259045"/>
    <xdr:sp macro="" textlink="">
      <xdr:nvSpPr>
        <xdr:cNvPr id="389" name="【港湾・漁港】&#10;有形固定資産減価償却率平均値テキスト">
          <a:extLst>
            <a:ext uri="{FF2B5EF4-FFF2-40B4-BE49-F238E27FC236}">
              <a16:creationId xmlns:a16="http://schemas.microsoft.com/office/drawing/2014/main" id="{C57A875C-9856-4C0C-8C02-705890DEBC3B}"/>
            </a:ext>
          </a:extLst>
        </xdr:cNvPr>
        <xdr:cNvSpPr txBox="1"/>
      </xdr:nvSpPr>
      <xdr:spPr>
        <a:xfrm>
          <a:off x="4673600" y="18023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42545</xdr:rowOff>
    </xdr:from>
    <xdr:to>
      <xdr:col>24</xdr:col>
      <xdr:colOff>114300</xdr:colOff>
      <xdr:row>105</xdr:row>
      <xdr:rowOff>144145</xdr:rowOff>
    </xdr:to>
    <xdr:sp macro="" textlink="">
      <xdr:nvSpPr>
        <xdr:cNvPr id="390" name="フローチャート: 判断 389">
          <a:extLst>
            <a:ext uri="{FF2B5EF4-FFF2-40B4-BE49-F238E27FC236}">
              <a16:creationId xmlns:a16="http://schemas.microsoft.com/office/drawing/2014/main" id="{5B1126E3-715B-4FEF-9B1A-7DF79E3F4EA2}"/>
            </a:ext>
          </a:extLst>
        </xdr:cNvPr>
        <xdr:cNvSpPr/>
      </xdr:nvSpPr>
      <xdr:spPr>
        <a:xfrm>
          <a:off x="4584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95886</xdr:rowOff>
    </xdr:from>
    <xdr:to>
      <xdr:col>20</xdr:col>
      <xdr:colOff>38100</xdr:colOff>
      <xdr:row>107</xdr:row>
      <xdr:rowOff>26036</xdr:rowOff>
    </xdr:to>
    <xdr:sp macro="" textlink="">
      <xdr:nvSpPr>
        <xdr:cNvPr id="391" name="フローチャート: 判断 390">
          <a:extLst>
            <a:ext uri="{FF2B5EF4-FFF2-40B4-BE49-F238E27FC236}">
              <a16:creationId xmlns:a16="http://schemas.microsoft.com/office/drawing/2014/main" id="{3C814051-B983-401A-BFFE-06A3ADC9BC2D}"/>
            </a:ext>
          </a:extLst>
        </xdr:cNvPr>
        <xdr:cNvSpPr/>
      </xdr:nvSpPr>
      <xdr:spPr>
        <a:xfrm>
          <a:off x="37465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19686</xdr:rowOff>
    </xdr:from>
    <xdr:to>
      <xdr:col>15</xdr:col>
      <xdr:colOff>101600</xdr:colOff>
      <xdr:row>107</xdr:row>
      <xdr:rowOff>121286</xdr:rowOff>
    </xdr:to>
    <xdr:sp macro="" textlink="">
      <xdr:nvSpPr>
        <xdr:cNvPr id="392" name="フローチャート: 判断 391">
          <a:extLst>
            <a:ext uri="{FF2B5EF4-FFF2-40B4-BE49-F238E27FC236}">
              <a16:creationId xmlns:a16="http://schemas.microsoft.com/office/drawing/2014/main" id="{C0E2C485-1ED0-4B89-A84F-6CE2A8F4C615}"/>
            </a:ext>
          </a:extLst>
        </xdr:cNvPr>
        <xdr:cNvSpPr/>
      </xdr:nvSpPr>
      <xdr:spPr>
        <a:xfrm>
          <a:off x="2857500" y="18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162561</xdr:rowOff>
    </xdr:from>
    <xdr:to>
      <xdr:col>10</xdr:col>
      <xdr:colOff>165100</xdr:colOff>
      <xdr:row>107</xdr:row>
      <xdr:rowOff>92711</xdr:rowOff>
    </xdr:to>
    <xdr:sp macro="" textlink="">
      <xdr:nvSpPr>
        <xdr:cNvPr id="393" name="フローチャート: 判断 392">
          <a:extLst>
            <a:ext uri="{FF2B5EF4-FFF2-40B4-BE49-F238E27FC236}">
              <a16:creationId xmlns:a16="http://schemas.microsoft.com/office/drawing/2014/main" id="{D34A8F33-E0EB-4EAB-9B69-1C6E02B6B134}"/>
            </a:ext>
          </a:extLst>
        </xdr:cNvPr>
        <xdr:cNvSpPr/>
      </xdr:nvSpPr>
      <xdr:spPr>
        <a:xfrm>
          <a:off x="1968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164464</xdr:rowOff>
    </xdr:from>
    <xdr:to>
      <xdr:col>6</xdr:col>
      <xdr:colOff>38100</xdr:colOff>
      <xdr:row>106</xdr:row>
      <xdr:rowOff>94614</xdr:rowOff>
    </xdr:to>
    <xdr:sp macro="" textlink="">
      <xdr:nvSpPr>
        <xdr:cNvPr id="394" name="フローチャート: 判断 393">
          <a:extLst>
            <a:ext uri="{FF2B5EF4-FFF2-40B4-BE49-F238E27FC236}">
              <a16:creationId xmlns:a16="http://schemas.microsoft.com/office/drawing/2014/main" id="{74C280D7-FC5B-4D27-97C5-D8B913C122A5}"/>
            </a:ext>
          </a:extLst>
        </xdr:cNvPr>
        <xdr:cNvSpPr/>
      </xdr:nvSpPr>
      <xdr:spPr>
        <a:xfrm>
          <a:off x="1079500" y="1816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E87F4384-7C71-470F-8F04-8020D02E507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5191113E-B05B-44CE-8322-F9F74EE2C11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42B60864-6F1C-49D0-9EAB-EC0DCD3654D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834C61BF-481C-4A3C-BA0F-D3606D5C8E5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D0FC625C-6635-4CB4-AB3E-2096B3611C0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132080</xdr:rowOff>
    </xdr:from>
    <xdr:to>
      <xdr:col>20</xdr:col>
      <xdr:colOff>38100</xdr:colOff>
      <xdr:row>107</xdr:row>
      <xdr:rowOff>62230</xdr:rowOff>
    </xdr:to>
    <xdr:sp macro="" textlink="">
      <xdr:nvSpPr>
        <xdr:cNvPr id="400" name="楕円 399">
          <a:extLst>
            <a:ext uri="{FF2B5EF4-FFF2-40B4-BE49-F238E27FC236}">
              <a16:creationId xmlns:a16="http://schemas.microsoft.com/office/drawing/2014/main" id="{64623D24-EFD4-403D-AB8E-9166D5835FA1}"/>
            </a:ext>
          </a:extLst>
        </xdr:cNvPr>
        <xdr:cNvSpPr/>
      </xdr:nvSpPr>
      <xdr:spPr>
        <a:xfrm>
          <a:off x="3746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128270</xdr:rowOff>
    </xdr:from>
    <xdr:to>
      <xdr:col>15</xdr:col>
      <xdr:colOff>101600</xdr:colOff>
      <xdr:row>107</xdr:row>
      <xdr:rowOff>58420</xdr:rowOff>
    </xdr:to>
    <xdr:sp macro="" textlink="">
      <xdr:nvSpPr>
        <xdr:cNvPr id="401" name="楕円 400">
          <a:extLst>
            <a:ext uri="{FF2B5EF4-FFF2-40B4-BE49-F238E27FC236}">
              <a16:creationId xmlns:a16="http://schemas.microsoft.com/office/drawing/2014/main" id="{5BAD39C0-1901-477C-B1C9-3F546F638362}"/>
            </a:ext>
          </a:extLst>
        </xdr:cNvPr>
        <xdr:cNvSpPr/>
      </xdr:nvSpPr>
      <xdr:spPr>
        <a:xfrm>
          <a:off x="2857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7620</xdr:rowOff>
    </xdr:from>
    <xdr:to>
      <xdr:col>19</xdr:col>
      <xdr:colOff>177800</xdr:colOff>
      <xdr:row>107</xdr:row>
      <xdr:rowOff>11430</xdr:rowOff>
    </xdr:to>
    <xdr:cxnSp macro="">
      <xdr:nvCxnSpPr>
        <xdr:cNvPr id="402" name="直線コネクタ 401">
          <a:extLst>
            <a:ext uri="{FF2B5EF4-FFF2-40B4-BE49-F238E27FC236}">
              <a16:creationId xmlns:a16="http://schemas.microsoft.com/office/drawing/2014/main" id="{C5B188BB-F03A-4107-B610-9EF805433C62}"/>
            </a:ext>
          </a:extLst>
        </xdr:cNvPr>
        <xdr:cNvCxnSpPr/>
      </xdr:nvCxnSpPr>
      <xdr:spPr>
        <a:xfrm>
          <a:off x="2908300" y="18352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92075</xdr:rowOff>
    </xdr:from>
    <xdr:to>
      <xdr:col>10</xdr:col>
      <xdr:colOff>165100</xdr:colOff>
      <xdr:row>107</xdr:row>
      <xdr:rowOff>22225</xdr:rowOff>
    </xdr:to>
    <xdr:sp macro="" textlink="">
      <xdr:nvSpPr>
        <xdr:cNvPr id="403" name="楕円 402">
          <a:extLst>
            <a:ext uri="{FF2B5EF4-FFF2-40B4-BE49-F238E27FC236}">
              <a16:creationId xmlns:a16="http://schemas.microsoft.com/office/drawing/2014/main" id="{B2996337-7155-4C0E-9AE4-E13AA67409EA}"/>
            </a:ext>
          </a:extLst>
        </xdr:cNvPr>
        <xdr:cNvSpPr/>
      </xdr:nvSpPr>
      <xdr:spPr>
        <a:xfrm>
          <a:off x="1968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142875</xdr:rowOff>
    </xdr:from>
    <xdr:to>
      <xdr:col>15</xdr:col>
      <xdr:colOff>50800</xdr:colOff>
      <xdr:row>107</xdr:row>
      <xdr:rowOff>7620</xdr:rowOff>
    </xdr:to>
    <xdr:cxnSp macro="">
      <xdr:nvCxnSpPr>
        <xdr:cNvPr id="404" name="直線コネクタ 403">
          <a:extLst>
            <a:ext uri="{FF2B5EF4-FFF2-40B4-BE49-F238E27FC236}">
              <a16:creationId xmlns:a16="http://schemas.microsoft.com/office/drawing/2014/main" id="{D2DE30B4-246E-4AB7-B971-75CD9D11964F}"/>
            </a:ext>
          </a:extLst>
        </xdr:cNvPr>
        <xdr:cNvCxnSpPr/>
      </xdr:nvCxnSpPr>
      <xdr:spPr>
        <a:xfrm>
          <a:off x="2019300" y="183165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93980</xdr:rowOff>
    </xdr:from>
    <xdr:to>
      <xdr:col>6</xdr:col>
      <xdr:colOff>38100</xdr:colOff>
      <xdr:row>107</xdr:row>
      <xdr:rowOff>24130</xdr:rowOff>
    </xdr:to>
    <xdr:sp macro="" textlink="">
      <xdr:nvSpPr>
        <xdr:cNvPr id="405" name="楕円 404">
          <a:extLst>
            <a:ext uri="{FF2B5EF4-FFF2-40B4-BE49-F238E27FC236}">
              <a16:creationId xmlns:a16="http://schemas.microsoft.com/office/drawing/2014/main" id="{B3AAF6ED-6A80-433B-9B6C-D8960D7CB095}"/>
            </a:ext>
          </a:extLst>
        </xdr:cNvPr>
        <xdr:cNvSpPr/>
      </xdr:nvSpPr>
      <xdr:spPr>
        <a:xfrm>
          <a:off x="1079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142875</xdr:rowOff>
    </xdr:from>
    <xdr:to>
      <xdr:col>10</xdr:col>
      <xdr:colOff>114300</xdr:colOff>
      <xdr:row>106</xdr:row>
      <xdr:rowOff>144780</xdr:rowOff>
    </xdr:to>
    <xdr:cxnSp macro="">
      <xdr:nvCxnSpPr>
        <xdr:cNvPr id="406" name="直線コネクタ 405">
          <a:extLst>
            <a:ext uri="{FF2B5EF4-FFF2-40B4-BE49-F238E27FC236}">
              <a16:creationId xmlns:a16="http://schemas.microsoft.com/office/drawing/2014/main" id="{ACBF2728-B11B-4C33-AA5D-E63B2ABE5835}"/>
            </a:ext>
          </a:extLst>
        </xdr:cNvPr>
        <xdr:cNvCxnSpPr/>
      </xdr:nvCxnSpPr>
      <xdr:spPr>
        <a:xfrm flipV="1">
          <a:off x="1130300" y="183165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42563</xdr:rowOff>
    </xdr:from>
    <xdr:ext cx="405111" cy="259045"/>
    <xdr:sp macro="" textlink="">
      <xdr:nvSpPr>
        <xdr:cNvPr id="407" name="n_1aveValue【港湾・漁港】&#10;有形固定資産減価償却率">
          <a:extLst>
            <a:ext uri="{FF2B5EF4-FFF2-40B4-BE49-F238E27FC236}">
              <a16:creationId xmlns:a16="http://schemas.microsoft.com/office/drawing/2014/main" id="{CBF64DD5-EF33-4209-8C6D-86B5E1412138}"/>
            </a:ext>
          </a:extLst>
        </xdr:cNvPr>
        <xdr:cNvSpPr txBox="1"/>
      </xdr:nvSpPr>
      <xdr:spPr>
        <a:xfrm>
          <a:off x="3582044" y="18044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112413</xdr:rowOff>
    </xdr:from>
    <xdr:ext cx="405111" cy="259045"/>
    <xdr:sp macro="" textlink="">
      <xdr:nvSpPr>
        <xdr:cNvPr id="408" name="n_2aveValue【港湾・漁港】&#10;有形固定資産減価償却率">
          <a:extLst>
            <a:ext uri="{FF2B5EF4-FFF2-40B4-BE49-F238E27FC236}">
              <a16:creationId xmlns:a16="http://schemas.microsoft.com/office/drawing/2014/main" id="{09C072D2-CDEB-45CA-AD01-7336D9F31EB6}"/>
            </a:ext>
          </a:extLst>
        </xdr:cNvPr>
        <xdr:cNvSpPr txBox="1"/>
      </xdr:nvSpPr>
      <xdr:spPr>
        <a:xfrm>
          <a:off x="2705744" y="1845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83838</xdr:rowOff>
    </xdr:from>
    <xdr:ext cx="405111" cy="259045"/>
    <xdr:sp macro="" textlink="">
      <xdr:nvSpPr>
        <xdr:cNvPr id="409" name="n_3aveValue【港湾・漁港】&#10;有形固定資産減価償却率">
          <a:extLst>
            <a:ext uri="{FF2B5EF4-FFF2-40B4-BE49-F238E27FC236}">
              <a16:creationId xmlns:a16="http://schemas.microsoft.com/office/drawing/2014/main" id="{E9E77FBE-51CA-413F-80BD-8A000C543D7F}"/>
            </a:ext>
          </a:extLst>
        </xdr:cNvPr>
        <xdr:cNvSpPr txBox="1"/>
      </xdr:nvSpPr>
      <xdr:spPr>
        <a:xfrm>
          <a:off x="18167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111141</xdr:rowOff>
    </xdr:from>
    <xdr:ext cx="405111" cy="259045"/>
    <xdr:sp macro="" textlink="">
      <xdr:nvSpPr>
        <xdr:cNvPr id="410" name="n_4aveValue【港湾・漁港】&#10;有形固定資産減価償却率">
          <a:extLst>
            <a:ext uri="{FF2B5EF4-FFF2-40B4-BE49-F238E27FC236}">
              <a16:creationId xmlns:a16="http://schemas.microsoft.com/office/drawing/2014/main" id="{CB90A7D5-33E0-4249-AFE9-36B1DB5F995B}"/>
            </a:ext>
          </a:extLst>
        </xdr:cNvPr>
        <xdr:cNvSpPr txBox="1"/>
      </xdr:nvSpPr>
      <xdr:spPr>
        <a:xfrm>
          <a:off x="927744" y="1794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53357</xdr:rowOff>
    </xdr:from>
    <xdr:ext cx="405111" cy="259045"/>
    <xdr:sp macro="" textlink="">
      <xdr:nvSpPr>
        <xdr:cNvPr id="411" name="n_1mainValue【港湾・漁港】&#10;有形固定資産減価償却率">
          <a:extLst>
            <a:ext uri="{FF2B5EF4-FFF2-40B4-BE49-F238E27FC236}">
              <a16:creationId xmlns:a16="http://schemas.microsoft.com/office/drawing/2014/main" id="{040F5B84-D9D7-4479-8F7F-A178AB3FACA6}"/>
            </a:ext>
          </a:extLst>
        </xdr:cNvPr>
        <xdr:cNvSpPr txBox="1"/>
      </xdr:nvSpPr>
      <xdr:spPr>
        <a:xfrm>
          <a:off x="3582044" y="183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74947</xdr:rowOff>
    </xdr:from>
    <xdr:ext cx="405111" cy="259045"/>
    <xdr:sp macro="" textlink="">
      <xdr:nvSpPr>
        <xdr:cNvPr id="412" name="n_2mainValue【港湾・漁港】&#10;有形固定資産減価償却率">
          <a:extLst>
            <a:ext uri="{FF2B5EF4-FFF2-40B4-BE49-F238E27FC236}">
              <a16:creationId xmlns:a16="http://schemas.microsoft.com/office/drawing/2014/main" id="{1529FB77-BB33-4551-87B9-5AC59DB7A4D8}"/>
            </a:ext>
          </a:extLst>
        </xdr:cNvPr>
        <xdr:cNvSpPr txBox="1"/>
      </xdr:nvSpPr>
      <xdr:spPr>
        <a:xfrm>
          <a:off x="2705744" y="1807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38752</xdr:rowOff>
    </xdr:from>
    <xdr:ext cx="405111" cy="259045"/>
    <xdr:sp macro="" textlink="">
      <xdr:nvSpPr>
        <xdr:cNvPr id="413" name="n_3mainValue【港湾・漁港】&#10;有形固定資産減価償却率">
          <a:extLst>
            <a:ext uri="{FF2B5EF4-FFF2-40B4-BE49-F238E27FC236}">
              <a16:creationId xmlns:a16="http://schemas.microsoft.com/office/drawing/2014/main" id="{8A9D6EFA-D428-4BD5-B9B9-BEA2C525927C}"/>
            </a:ext>
          </a:extLst>
        </xdr:cNvPr>
        <xdr:cNvSpPr txBox="1"/>
      </xdr:nvSpPr>
      <xdr:spPr>
        <a:xfrm>
          <a:off x="1816744" y="18041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15257</xdr:rowOff>
    </xdr:from>
    <xdr:ext cx="405111" cy="259045"/>
    <xdr:sp macro="" textlink="">
      <xdr:nvSpPr>
        <xdr:cNvPr id="414" name="n_4mainValue【港湾・漁港】&#10;有形固定資産減価償却率">
          <a:extLst>
            <a:ext uri="{FF2B5EF4-FFF2-40B4-BE49-F238E27FC236}">
              <a16:creationId xmlns:a16="http://schemas.microsoft.com/office/drawing/2014/main" id="{A5DD3AC6-E696-4390-BF34-48634753E6AB}"/>
            </a:ext>
          </a:extLst>
        </xdr:cNvPr>
        <xdr:cNvSpPr txBox="1"/>
      </xdr:nvSpPr>
      <xdr:spPr>
        <a:xfrm>
          <a:off x="9277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a:extLst>
            <a:ext uri="{FF2B5EF4-FFF2-40B4-BE49-F238E27FC236}">
              <a16:creationId xmlns:a16="http://schemas.microsoft.com/office/drawing/2014/main" id="{6C16D28B-2CB1-4DC2-A354-0A76B7DB69C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a:extLst>
            <a:ext uri="{FF2B5EF4-FFF2-40B4-BE49-F238E27FC236}">
              <a16:creationId xmlns:a16="http://schemas.microsoft.com/office/drawing/2014/main" id="{591BF36D-00B8-4E2D-8A1A-A0EAD930545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a:extLst>
            <a:ext uri="{FF2B5EF4-FFF2-40B4-BE49-F238E27FC236}">
              <a16:creationId xmlns:a16="http://schemas.microsoft.com/office/drawing/2014/main" id="{DECF9A10-2D8A-446C-8C71-37ACF2F8885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a:extLst>
            <a:ext uri="{FF2B5EF4-FFF2-40B4-BE49-F238E27FC236}">
              <a16:creationId xmlns:a16="http://schemas.microsoft.com/office/drawing/2014/main" id="{2D52719B-E2E2-48EE-8601-D2C1A956FE5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a:extLst>
            <a:ext uri="{FF2B5EF4-FFF2-40B4-BE49-F238E27FC236}">
              <a16:creationId xmlns:a16="http://schemas.microsoft.com/office/drawing/2014/main" id="{4A01A8BA-9A32-4B8C-9E15-A48FCBA4A6C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a:extLst>
            <a:ext uri="{FF2B5EF4-FFF2-40B4-BE49-F238E27FC236}">
              <a16:creationId xmlns:a16="http://schemas.microsoft.com/office/drawing/2014/main" id="{27701104-EB95-4A18-A988-71DF14E0DA0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a:extLst>
            <a:ext uri="{FF2B5EF4-FFF2-40B4-BE49-F238E27FC236}">
              <a16:creationId xmlns:a16="http://schemas.microsoft.com/office/drawing/2014/main" id="{3BE4F645-1EC8-490E-B2FD-1856402DAD0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a:extLst>
            <a:ext uri="{FF2B5EF4-FFF2-40B4-BE49-F238E27FC236}">
              <a16:creationId xmlns:a16="http://schemas.microsoft.com/office/drawing/2014/main" id="{D4873934-31E9-46C8-90CE-43D97A8BBE0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a:extLst>
            <a:ext uri="{FF2B5EF4-FFF2-40B4-BE49-F238E27FC236}">
              <a16:creationId xmlns:a16="http://schemas.microsoft.com/office/drawing/2014/main" id="{21399473-1655-4C2C-A20E-4B5C67F568E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a:extLst>
            <a:ext uri="{FF2B5EF4-FFF2-40B4-BE49-F238E27FC236}">
              <a16:creationId xmlns:a16="http://schemas.microsoft.com/office/drawing/2014/main" id="{5A3E9B3C-F26E-4A32-A5B5-4B5495AE2D9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5" name="直線コネクタ 424">
          <a:extLst>
            <a:ext uri="{FF2B5EF4-FFF2-40B4-BE49-F238E27FC236}">
              <a16:creationId xmlns:a16="http://schemas.microsoft.com/office/drawing/2014/main" id="{0600DF7F-0D89-4784-A6F5-E42D815CB351}"/>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6" name="テキスト ボックス 425">
          <a:extLst>
            <a:ext uri="{FF2B5EF4-FFF2-40B4-BE49-F238E27FC236}">
              <a16:creationId xmlns:a16="http://schemas.microsoft.com/office/drawing/2014/main" id="{6B13143D-47DA-4A2B-94E4-42346856E1EE}"/>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7" name="直線コネクタ 426">
          <a:extLst>
            <a:ext uri="{FF2B5EF4-FFF2-40B4-BE49-F238E27FC236}">
              <a16:creationId xmlns:a16="http://schemas.microsoft.com/office/drawing/2014/main" id="{E1F2E5C7-3703-4B6A-AFEA-382D431F4D16}"/>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28" name="テキスト ボックス 427">
          <a:extLst>
            <a:ext uri="{FF2B5EF4-FFF2-40B4-BE49-F238E27FC236}">
              <a16:creationId xmlns:a16="http://schemas.microsoft.com/office/drawing/2014/main" id="{4C03B942-9F30-4825-AAC4-D34DC8AD2C3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9" name="直線コネクタ 428">
          <a:extLst>
            <a:ext uri="{FF2B5EF4-FFF2-40B4-BE49-F238E27FC236}">
              <a16:creationId xmlns:a16="http://schemas.microsoft.com/office/drawing/2014/main" id="{4A47752D-FBD7-4D8F-8F27-98A3100B6DED}"/>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30" name="テキスト ボックス 429">
          <a:extLst>
            <a:ext uri="{FF2B5EF4-FFF2-40B4-BE49-F238E27FC236}">
              <a16:creationId xmlns:a16="http://schemas.microsoft.com/office/drawing/2014/main" id="{1502EB50-09FF-4215-ABCC-F8EB795B14B5}"/>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1" name="直線コネクタ 430">
          <a:extLst>
            <a:ext uri="{FF2B5EF4-FFF2-40B4-BE49-F238E27FC236}">
              <a16:creationId xmlns:a16="http://schemas.microsoft.com/office/drawing/2014/main" id="{33D7441E-1A97-4ECA-8CEA-CDFEC57B835B}"/>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32" name="テキスト ボックス 431">
          <a:extLst>
            <a:ext uri="{FF2B5EF4-FFF2-40B4-BE49-F238E27FC236}">
              <a16:creationId xmlns:a16="http://schemas.microsoft.com/office/drawing/2014/main" id="{A897BE14-91BC-4901-9AB0-B90264411C6C}"/>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3" name="直線コネクタ 432">
          <a:extLst>
            <a:ext uri="{FF2B5EF4-FFF2-40B4-BE49-F238E27FC236}">
              <a16:creationId xmlns:a16="http://schemas.microsoft.com/office/drawing/2014/main" id="{630E493E-E42F-4FEB-92C5-022C6B0541D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4" name="テキスト ボックス 433">
          <a:extLst>
            <a:ext uri="{FF2B5EF4-FFF2-40B4-BE49-F238E27FC236}">
              <a16:creationId xmlns:a16="http://schemas.microsoft.com/office/drawing/2014/main" id="{3B0B4414-E4E5-40A8-AF44-9BE2D97173BA}"/>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5" name="【港湾・漁港】&#10;一人当たり有形固定資産（償却資産）額グラフ枠">
          <a:extLst>
            <a:ext uri="{FF2B5EF4-FFF2-40B4-BE49-F238E27FC236}">
              <a16:creationId xmlns:a16="http://schemas.microsoft.com/office/drawing/2014/main" id="{81B76F03-87AB-44C4-8888-958BCA450D1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30807</xdr:rowOff>
    </xdr:from>
    <xdr:to>
      <xdr:col>54</xdr:col>
      <xdr:colOff>189865</xdr:colOff>
      <xdr:row>108</xdr:row>
      <xdr:rowOff>73417</xdr:rowOff>
    </xdr:to>
    <xdr:cxnSp macro="">
      <xdr:nvCxnSpPr>
        <xdr:cNvPr id="436" name="直線コネクタ 435">
          <a:extLst>
            <a:ext uri="{FF2B5EF4-FFF2-40B4-BE49-F238E27FC236}">
              <a16:creationId xmlns:a16="http://schemas.microsoft.com/office/drawing/2014/main" id="{01038E14-A0E1-4E11-A29B-A09F5119422F}"/>
            </a:ext>
          </a:extLst>
        </xdr:cNvPr>
        <xdr:cNvCxnSpPr/>
      </xdr:nvCxnSpPr>
      <xdr:spPr>
        <a:xfrm flipV="1">
          <a:off x="10476865" y="17518707"/>
          <a:ext cx="0" cy="1071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77244</xdr:rowOff>
    </xdr:from>
    <xdr:ext cx="469744" cy="259045"/>
    <xdr:sp macro="" textlink="">
      <xdr:nvSpPr>
        <xdr:cNvPr id="437" name="【港湾・漁港】&#10;一人当たり有形固定資産（償却資産）額最小値テキスト">
          <a:extLst>
            <a:ext uri="{FF2B5EF4-FFF2-40B4-BE49-F238E27FC236}">
              <a16:creationId xmlns:a16="http://schemas.microsoft.com/office/drawing/2014/main" id="{8F111661-CB3A-4982-9D8F-880AAD78B705}"/>
            </a:ext>
          </a:extLst>
        </xdr:cNvPr>
        <xdr:cNvSpPr txBox="1"/>
      </xdr:nvSpPr>
      <xdr:spPr>
        <a:xfrm>
          <a:off x="10515600" y="18593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73417</xdr:rowOff>
    </xdr:from>
    <xdr:to>
      <xdr:col>55</xdr:col>
      <xdr:colOff>88900</xdr:colOff>
      <xdr:row>108</xdr:row>
      <xdr:rowOff>73417</xdr:rowOff>
    </xdr:to>
    <xdr:cxnSp macro="">
      <xdr:nvCxnSpPr>
        <xdr:cNvPr id="438" name="直線コネクタ 437">
          <a:extLst>
            <a:ext uri="{FF2B5EF4-FFF2-40B4-BE49-F238E27FC236}">
              <a16:creationId xmlns:a16="http://schemas.microsoft.com/office/drawing/2014/main" id="{7AD4DEA9-748C-4F9C-98C3-11C310FAF835}"/>
            </a:ext>
          </a:extLst>
        </xdr:cNvPr>
        <xdr:cNvCxnSpPr/>
      </xdr:nvCxnSpPr>
      <xdr:spPr>
        <a:xfrm>
          <a:off x="10388600" y="1859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148934</xdr:rowOff>
    </xdr:from>
    <xdr:ext cx="690189" cy="259045"/>
    <xdr:sp macro="" textlink="">
      <xdr:nvSpPr>
        <xdr:cNvPr id="439" name="【港湾・漁港】&#10;一人当たり有形固定資産（償却資産）額最大値テキスト">
          <a:extLst>
            <a:ext uri="{FF2B5EF4-FFF2-40B4-BE49-F238E27FC236}">
              <a16:creationId xmlns:a16="http://schemas.microsoft.com/office/drawing/2014/main" id="{67A35175-3467-4019-A98F-16382073EE37}"/>
            </a:ext>
          </a:extLst>
        </xdr:cNvPr>
        <xdr:cNvSpPr txBox="1"/>
      </xdr:nvSpPr>
      <xdr:spPr>
        <a:xfrm>
          <a:off x="10515600" y="17293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30807</xdr:rowOff>
    </xdr:from>
    <xdr:to>
      <xdr:col>55</xdr:col>
      <xdr:colOff>88900</xdr:colOff>
      <xdr:row>102</xdr:row>
      <xdr:rowOff>30807</xdr:rowOff>
    </xdr:to>
    <xdr:cxnSp macro="">
      <xdr:nvCxnSpPr>
        <xdr:cNvPr id="440" name="直線コネクタ 439">
          <a:extLst>
            <a:ext uri="{FF2B5EF4-FFF2-40B4-BE49-F238E27FC236}">
              <a16:creationId xmlns:a16="http://schemas.microsoft.com/office/drawing/2014/main" id="{88048AF8-404A-4B55-B6FD-E5A09CA24FCC}"/>
            </a:ext>
          </a:extLst>
        </xdr:cNvPr>
        <xdr:cNvCxnSpPr/>
      </xdr:nvCxnSpPr>
      <xdr:spPr>
        <a:xfrm>
          <a:off x="10388600" y="1751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150204</xdr:rowOff>
    </xdr:from>
    <xdr:ext cx="599010" cy="259045"/>
    <xdr:sp macro="" textlink="">
      <xdr:nvSpPr>
        <xdr:cNvPr id="441" name="【港湾・漁港】&#10;一人当たり有形固定資産（償却資産）額平均値テキスト">
          <a:extLst>
            <a:ext uri="{FF2B5EF4-FFF2-40B4-BE49-F238E27FC236}">
              <a16:creationId xmlns:a16="http://schemas.microsoft.com/office/drawing/2014/main" id="{7C23AB87-F087-44CC-8699-FD93D222D981}"/>
            </a:ext>
          </a:extLst>
        </xdr:cNvPr>
        <xdr:cNvSpPr txBox="1"/>
      </xdr:nvSpPr>
      <xdr:spPr>
        <a:xfrm>
          <a:off x="10515600" y="18323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327</xdr:rowOff>
    </xdr:from>
    <xdr:to>
      <xdr:col>55</xdr:col>
      <xdr:colOff>50800</xdr:colOff>
      <xdr:row>107</xdr:row>
      <xdr:rowOff>101927</xdr:rowOff>
    </xdr:to>
    <xdr:sp macro="" textlink="">
      <xdr:nvSpPr>
        <xdr:cNvPr id="442" name="フローチャート: 判断 441">
          <a:extLst>
            <a:ext uri="{FF2B5EF4-FFF2-40B4-BE49-F238E27FC236}">
              <a16:creationId xmlns:a16="http://schemas.microsoft.com/office/drawing/2014/main" id="{A51CC43D-A2BE-42FF-A9F7-F25D251B873F}"/>
            </a:ext>
          </a:extLst>
        </xdr:cNvPr>
        <xdr:cNvSpPr/>
      </xdr:nvSpPr>
      <xdr:spPr>
        <a:xfrm>
          <a:off x="10426700" y="183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64390</xdr:rowOff>
    </xdr:from>
    <xdr:to>
      <xdr:col>50</xdr:col>
      <xdr:colOff>165100</xdr:colOff>
      <xdr:row>107</xdr:row>
      <xdr:rowOff>165990</xdr:rowOff>
    </xdr:to>
    <xdr:sp macro="" textlink="">
      <xdr:nvSpPr>
        <xdr:cNvPr id="443" name="フローチャート: 判断 442">
          <a:extLst>
            <a:ext uri="{FF2B5EF4-FFF2-40B4-BE49-F238E27FC236}">
              <a16:creationId xmlns:a16="http://schemas.microsoft.com/office/drawing/2014/main" id="{79116138-82C0-4B6C-8ACD-FE26EF3F8EF2}"/>
            </a:ext>
          </a:extLst>
        </xdr:cNvPr>
        <xdr:cNvSpPr/>
      </xdr:nvSpPr>
      <xdr:spPr>
        <a:xfrm>
          <a:off x="9588500" y="1840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53539</xdr:rowOff>
    </xdr:from>
    <xdr:to>
      <xdr:col>46</xdr:col>
      <xdr:colOff>38100</xdr:colOff>
      <xdr:row>107</xdr:row>
      <xdr:rowOff>155139</xdr:rowOff>
    </xdr:to>
    <xdr:sp macro="" textlink="">
      <xdr:nvSpPr>
        <xdr:cNvPr id="444" name="フローチャート: 判断 443">
          <a:extLst>
            <a:ext uri="{FF2B5EF4-FFF2-40B4-BE49-F238E27FC236}">
              <a16:creationId xmlns:a16="http://schemas.microsoft.com/office/drawing/2014/main" id="{CD183FE8-E3A0-4AFA-A498-EA080F4C54BB}"/>
            </a:ext>
          </a:extLst>
        </xdr:cNvPr>
        <xdr:cNvSpPr/>
      </xdr:nvSpPr>
      <xdr:spPr>
        <a:xfrm>
          <a:off x="8699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49222</xdr:rowOff>
    </xdr:from>
    <xdr:to>
      <xdr:col>41</xdr:col>
      <xdr:colOff>101600</xdr:colOff>
      <xdr:row>107</xdr:row>
      <xdr:rowOff>150822</xdr:rowOff>
    </xdr:to>
    <xdr:sp macro="" textlink="">
      <xdr:nvSpPr>
        <xdr:cNvPr id="445" name="フローチャート: 判断 444">
          <a:extLst>
            <a:ext uri="{FF2B5EF4-FFF2-40B4-BE49-F238E27FC236}">
              <a16:creationId xmlns:a16="http://schemas.microsoft.com/office/drawing/2014/main" id="{65173DA3-1387-4471-8E34-BB8B2071BCA5}"/>
            </a:ext>
          </a:extLst>
        </xdr:cNvPr>
        <xdr:cNvSpPr/>
      </xdr:nvSpPr>
      <xdr:spPr>
        <a:xfrm>
          <a:off x="7810500" y="1839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135604</xdr:rowOff>
    </xdr:from>
    <xdr:to>
      <xdr:col>36</xdr:col>
      <xdr:colOff>165100</xdr:colOff>
      <xdr:row>108</xdr:row>
      <xdr:rowOff>65754</xdr:rowOff>
    </xdr:to>
    <xdr:sp macro="" textlink="">
      <xdr:nvSpPr>
        <xdr:cNvPr id="446" name="フローチャート: 判断 445">
          <a:extLst>
            <a:ext uri="{FF2B5EF4-FFF2-40B4-BE49-F238E27FC236}">
              <a16:creationId xmlns:a16="http://schemas.microsoft.com/office/drawing/2014/main" id="{93D80DCE-BE0C-495E-986C-E204765A9A53}"/>
            </a:ext>
          </a:extLst>
        </xdr:cNvPr>
        <xdr:cNvSpPr/>
      </xdr:nvSpPr>
      <xdr:spPr>
        <a:xfrm>
          <a:off x="6921500" y="1848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B5A7491A-7E8C-4A98-B0D3-916CB2579F0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ED9A2798-9871-460C-AB8E-B23B8B11D19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3D9AA3E9-FF63-4265-A3A1-56652113ADF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A26606AC-1892-4C44-A99D-E4DA55885A5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C95CC7FA-9E13-4CC0-A30C-C6D171995A3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109959</xdr:rowOff>
    </xdr:from>
    <xdr:to>
      <xdr:col>50</xdr:col>
      <xdr:colOff>165100</xdr:colOff>
      <xdr:row>107</xdr:row>
      <xdr:rowOff>40109</xdr:rowOff>
    </xdr:to>
    <xdr:sp macro="" textlink="">
      <xdr:nvSpPr>
        <xdr:cNvPr id="452" name="楕円 451">
          <a:extLst>
            <a:ext uri="{FF2B5EF4-FFF2-40B4-BE49-F238E27FC236}">
              <a16:creationId xmlns:a16="http://schemas.microsoft.com/office/drawing/2014/main" id="{54B3B72C-793E-4229-B6C9-6A26241C0948}"/>
            </a:ext>
          </a:extLst>
        </xdr:cNvPr>
        <xdr:cNvSpPr/>
      </xdr:nvSpPr>
      <xdr:spPr>
        <a:xfrm>
          <a:off x="9588500" y="1828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113974</xdr:rowOff>
    </xdr:from>
    <xdr:to>
      <xdr:col>46</xdr:col>
      <xdr:colOff>38100</xdr:colOff>
      <xdr:row>107</xdr:row>
      <xdr:rowOff>44124</xdr:rowOff>
    </xdr:to>
    <xdr:sp macro="" textlink="">
      <xdr:nvSpPr>
        <xdr:cNvPr id="453" name="楕円 452">
          <a:extLst>
            <a:ext uri="{FF2B5EF4-FFF2-40B4-BE49-F238E27FC236}">
              <a16:creationId xmlns:a16="http://schemas.microsoft.com/office/drawing/2014/main" id="{CF59D1CE-8C29-40E8-BBEE-C6B27D755A9F}"/>
            </a:ext>
          </a:extLst>
        </xdr:cNvPr>
        <xdr:cNvSpPr/>
      </xdr:nvSpPr>
      <xdr:spPr>
        <a:xfrm>
          <a:off x="8699500" y="1828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160759</xdr:rowOff>
    </xdr:from>
    <xdr:to>
      <xdr:col>50</xdr:col>
      <xdr:colOff>114300</xdr:colOff>
      <xdr:row>106</xdr:row>
      <xdr:rowOff>164774</xdr:rowOff>
    </xdr:to>
    <xdr:cxnSp macro="">
      <xdr:nvCxnSpPr>
        <xdr:cNvPr id="454" name="直線コネクタ 453">
          <a:extLst>
            <a:ext uri="{FF2B5EF4-FFF2-40B4-BE49-F238E27FC236}">
              <a16:creationId xmlns:a16="http://schemas.microsoft.com/office/drawing/2014/main" id="{70430B0A-3BCF-4219-93E4-96BAD2B9C076}"/>
            </a:ext>
          </a:extLst>
        </xdr:cNvPr>
        <xdr:cNvCxnSpPr/>
      </xdr:nvCxnSpPr>
      <xdr:spPr>
        <a:xfrm flipV="1">
          <a:off x="8750300" y="18334459"/>
          <a:ext cx="889000" cy="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120354</xdr:rowOff>
    </xdr:from>
    <xdr:to>
      <xdr:col>41</xdr:col>
      <xdr:colOff>101600</xdr:colOff>
      <xdr:row>107</xdr:row>
      <xdr:rowOff>50504</xdr:rowOff>
    </xdr:to>
    <xdr:sp macro="" textlink="">
      <xdr:nvSpPr>
        <xdr:cNvPr id="455" name="楕円 454">
          <a:extLst>
            <a:ext uri="{FF2B5EF4-FFF2-40B4-BE49-F238E27FC236}">
              <a16:creationId xmlns:a16="http://schemas.microsoft.com/office/drawing/2014/main" id="{872F62D3-2EBE-4276-A619-9486B03D0421}"/>
            </a:ext>
          </a:extLst>
        </xdr:cNvPr>
        <xdr:cNvSpPr/>
      </xdr:nvSpPr>
      <xdr:spPr>
        <a:xfrm>
          <a:off x="7810500" y="1829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164774</xdr:rowOff>
    </xdr:from>
    <xdr:to>
      <xdr:col>45</xdr:col>
      <xdr:colOff>177800</xdr:colOff>
      <xdr:row>106</xdr:row>
      <xdr:rowOff>171154</xdr:rowOff>
    </xdr:to>
    <xdr:cxnSp macro="">
      <xdr:nvCxnSpPr>
        <xdr:cNvPr id="456" name="直線コネクタ 455">
          <a:extLst>
            <a:ext uri="{FF2B5EF4-FFF2-40B4-BE49-F238E27FC236}">
              <a16:creationId xmlns:a16="http://schemas.microsoft.com/office/drawing/2014/main" id="{A13F44CA-0192-45C6-A406-8A56A05B4537}"/>
            </a:ext>
          </a:extLst>
        </xdr:cNvPr>
        <xdr:cNvCxnSpPr/>
      </xdr:nvCxnSpPr>
      <xdr:spPr>
        <a:xfrm flipV="1">
          <a:off x="7861300" y="18338474"/>
          <a:ext cx="889000" cy="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132335</xdr:rowOff>
    </xdr:from>
    <xdr:to>
      <xdr:col>36</xdr:col>
      <xdr:colOff>165100</xdr:colOff>
      <xdr:row>107</xdr:row>
      <xdr:rowOff>62485</xdr:rowOff>
    </xdr:to>
    <xdr:sp macro="" textlink="">
      <xdr:nvSpPr>
        <xdr:cNvPr id="457" name="楕円 456">
          <a:extLst>
            <a:ext uri="{FF2B5EF4-FFF2-40B4-BE49-F238E27FC236}">
              <a16:creationId xmlns:a16="http://schemas.microsoft.com/office/drawing/2014/main" id="{DE163CC0-4CA1-46F9-A321-37CD1CC24F22}"/>
            </a:ext>
          </a:extLst>
        </xdr:cNvPr>
        <xdr:cNvSpPr/>
      </xdr:nvSpPr>
      <xdr:spPr>
        <a:xfrm>
          <a:off x="6921500" y="1830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171154</xdr:rowOff>
    </xdr:from>
    <xdr:to>
      <xdr:col>41</xdr:col>
      <xdr:colOff>50800</xdr:colOff>
      <xdr:row>107</xdr:row>
      <xdr:rowOff>11685</xdr:rowOff>
    </xdr:to>
    <xdr:cxnSp macro="">
      <xdr:nvCxnSpPr>
        <xdr:cNvPr id="458" name="直線コネクタ 457">
          <a:extLst>
            <a:ext uri="{FF2B5EF4-FFF2-40B4-BE49-F238E27FC236}">
              <a16:creationId xmlns:a16="http://schemas.microsoft.com/office/drawing/2014/main" id="{D8D1A5A8-7177-403C-A78E-B4650BE4DC37}"/>
            </a:ext>
          </a:extLst>
        </xdr:cNvPr>
        <xdr:cNvCxnSpPr/>
      </xdr:nvCxnSpPr>
      <xdr:spPr>
        <a:xfrm flipV="1">
          <a:off x="6972300" y="18344854"/>
          <a:ext cx="889000" cy="1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157117</xdr:rowOff>
    </xdr:from>
    <xdr:ext cx="599010" cy="259045"/>
    <xdr:sp macro="" textlink="">
      <xdr:nvSpPr>
        <xdr:cNvPr id="459" name="n_1aveValue【港湾・漁港】&#10;一人当たり有形固定資産（償却資産）額">
          <a:extLst>
            <a:ext uri="{FF2B5EF4-FFF2-40B4-BE49-F238E27FC236}">
              <a16:creationId xmlns:a16="http://schemas.microsoft.com/office/drawing/2014/main" id="{9880ADD5-6004-4ACE-A32B-6CE1C989B763}"/>
            </a:ext>
          </a:extLst>
        </xdr:cNvPr>
        <xdr:cNvSpPr txBox="1"/>
      </xdr:nvSpPr>
      <xdr:spPr>
        <a:xfrm>
          <a:off x="9327095" y="1850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146266</xdr:rowOff>
    </xdr:from>
    <xdr:ext cx="599010" cy="259045"/>
    <xdr:sp macro="" textlink="">
      <xdr:nvSpPr>
        <xdr:cNvPr id="460" name="n_2aveValue【港湾・漁港】&#10;一人当たり有形固定資産（償却資産）額">
          <a:extLst>
            <a:ext uri="{FF2B5EF4-FFF2-40B4-BE49-F238E27FC236}">
              <a16:creationId xmlns:a16="http://schemas.microsoft.com/office/drawing/2014/main" id="{6335965F-8F1E-4213-8034-C008AB6C6128}"/>
            </a:ext>
          </a:extLst>
        </xdr:cNvPr>
        <xdr:cNvSpPr txBox="1"/>
      </xdr:nvSpPr>
      <xdr:spPr>
        <a:xfrm>
          <a:off x="8450795" y="18491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141949</xdr:rowOff>
    </xdr:from>
    <xdr:ext cx="599010" cy="259045"/>
    <xdr:sp macro="" textlink="">
      <xdr:nvSpPr>
        <xdr:cNvPr id="461" name="n_3aveValue【港湾・漁港】&#10;一人当たり有形固定資産（償却資産）額">
          <a:extLst>
            <a:ext uri="{FF2B5EF4-FFF2-40B4-BE49-F238E27FC236}">
              <a16:creationId xmlns:a16="http://schemas.microsoft.com/office/drawing/2014/main" id="{58868AF4-4168-44CD-989E-934BECA67DDB}"/>
            </a:ext>
          </a:extLst>
        </xdr:cNvPr>
        <xdr:cNvSpPr txBox="1"/>
      </xdr:nvSpPr>
      <xdr:spPr>
        <a:xfrm>
          <a:off x="7561795" y="18487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56881</xdr:rowOff>
    </xdr:from>
    <xdr:ext cx="599010" cy="259045"/>
    <xdr:sp macro="" textlink="">
      <xdr:nvSpPr>
        <xdr:cNvPr id="462" name="n_4aveValue【港湾・漁港】&#10;一人当たり有形固定資産（償却資産）額">
          <a:extLst>
            <a:ext uri="{FF2B5EF4-FFF2-40B4-BE49-F238E27FC236}">
              <a16:creationId xmlns:a16="http://schemas.microsoft.com/office/drawing/2014/main" id="{929069A9-6A01-468C-99F6-1E7E8DD8032E}"/>
            </a:ext>
          </a:extLst>
        </xdr:cNvPr>
        <xdr:cNvSpPr txBox="1"/>
      </xdr:nvSpPr>
      <xdr:spPr>
        <a:xfrm>
          <a:off x="6672795" y="1857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56636</xdr:rowOff>
    </xdr:from>
    <xdr:ext cx="599010" cy="259045"/>
    <xdr:sp macro="" textlink="">
      <xdr:nvSpPr>
        <xdr:cNvPr id="463" name="n_1mainValue【港湾・漁港】&#10;一人当たり有形固定資産（償却資産）額">
          <a:extLst>
            <a:ext uri="{FF2B5EF4-FFF2-40B4-BE49-F238E27FC236}">
              <a16:creationId xmlns:a16="http://schemas.microsoft.com/office/drawing/2014/main" id="{18B46F6D-A893-4611-8E33-BD499E825635}"/>
            </a:ext>
          </a:extLst>
        </xdr:cNvPr>
        <xdr:cNvSpPr txBox="1"/>
      </xdr:nvSpPr>
      <xdr:spPr>
        <a:xfrm>
          <a:off x="9327095" y="18058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60651</xdr:rowOff>
    </xdr:from>
    <xdr:ext cx="599010" cy="259045"/>
    <xdr:sp macro="" textlink="">
      <xdr:nvSpPr>
        <xdr:cNvPr id="464" name="n_2mainValue【港湾・漁港】&#10;一人当たり有形固定資産（償却資産）額">
          <a:extLst>
            <a:ext uri="{FF2B5EF4-FFF2-40B4-BE49-F238E27FC236}">
              <a16:creationId xmlns:a16="http://schemas.microsoft.com/office/drawing/2014/main" id="{FDA3DD94-3851-4DD3-8832-3B38477CC981}"/>
            </a:ext>
          </a:extLst>
        </xdr:cNvPr>
        <xdr:cNvSpPr txBox="1"/>
      </xdr:nvSpPr>
      <xdr:spPr>
        <a:xfrm>
          <a:off x="8450795" y="1806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67031</xdr:rowOff>
    </xdr:from>
    <xdr:ext cx="599010" cy="259045"/>
    <xdr:sp macro="" textlink="">
      <xdr:nvSpPr>
        <xdr:cNvPr id="465" name="n_3mainValue【港湾・漁港】&#10;一人当たり有形固定資産（償却資産）額">
          <a:extLst>
            <a:ext uri="{FF2B5EF4-FFF2-40B4-BE49-F238E27FC236}">
              <a16:creationId xmlns:a16="http://schemas.microsoft.com/office/drawing/2014/main" id="{E967D3ED-4DB1-450F-A29B-87A8466A15FB}"/>
            </a:ext>
          </a:extLst>
        </xdr:cNvPr>
        <xdr:cNvSpPr txBox="1"/>
      </xdr:nvSpPr>
      <xdr:spPr>
        <a:xfrm>
          <a:off x="7561795" y="1806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79012</xdr:rowOff>
    </xdr:from>
    <xdr:ext cx="599010" cy="259045"/>
    <xdr:sp macro="" textlink="">
      <xdr:nvSpPr>
        <xdr:cNvPr id="466" name="n_4mainValue【港湾・漁港】&#10;一人当たり有形固定資産（償却資産）額">
          <a:extLst>
            <a:ext uri="{FF2B5EF4-FFF2-40B4-BE49-F238E27FC236}">
              <a16:creationId xmlns:a16="http://schemas.microsoft.com/office/drawing/2014/main" id="{93576E45-0C28-4F45-80BE-5185BA78CA26}"/>
            </a:ext>
          </a:extLst>
        </xdr:cNvPr>
        <xdr:cNvSpPr txBox="1"/>
      </xdr:nvSpPr>
      <xdr:spPr>
        <a:xfrm>
          <a:off x="6672795" y="1808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7" name="正方形/長方形 466">
          <a:extLst>
            <a:ext uri="{FF2B5EF4-FFF2-40B4-BE49-F238E27FC236}">
              <a16:creationId xmlns:a16="http://schemas.microsoft.com/office/drawing/2014/main" id="{778D9E75-8D23-4280-A72B-E9CEE56C96D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8" name="正方形/長方形 467">
          <a:extLst>
            <a:ext uri="{FF2B5EF4-FFF2-40B4-BE49-F238E27FC236}">
              <a16:creationId xmlns:a16="http://schemas.microsoft.com/office/drawing/2014/main" id="{0A389AB9-A789-4603-92AA-0EAC78C0B22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9" name="正方形/長方形 468">
          <a:extLst>
            <a:ext uri="{FF2B5EF4-FFF2-40B4-BE49-F238E27FC236}">
              <a16:creationId xmlns:a16="http://schemas.microsoft.com/office/drawing/2014/main" id="{2516D098-8171-479C-9CCF-F1FD6D90C38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0" name="正方形/長方形 469">
          <a:extLst>
            <a:ext uri="{FF2B5EF4-FFF2-40B4-BE49-F238E27FC236}">
              <a16:creationId xmlns:a16="http://schemas.microsoft.com/office/drawing/2014/main" id="{F82C55D7-E037-4122-A4D0-15F0AADCC2E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1" name="正方形/長方形 470">
          <a:extLst>
            <a:ext uri="{FF2B5EF4-FFF2-40B4-BE49-F238E27FC236}">
              <a16:creationId xmlns:a16="http://schemas.microsoft.com/office/drawing/2014/main" id="{70369B9C-1FCD-44BD-A8E8-EFA50DBF1EA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2" name="正方形/長方形 471">
          <a:extLst>
            <a:ext uri="{FF2B5EF4-FFF2-40B4-BE49-F238E27FC236}">
              <a16:creationId xmlns:a16="http://schemas.microsoft.com/office/drawing/2014/main" id="{AFD9550A-082E-4E53-9F57-70B1631174D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3" name="正方形/長方形 472">
          <a:extLst>
            <a:ext uri="{FF2B5EF4-FFF2-40B4-BE49-F238E27FC236}">
              <a16:creationId xmlns:a16="http://schemas.microsoft.com/office/drawing/2014/main" id="{C5979353-E249-4C4A-A005-A66350B5ED3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4" name="正方形/長方形 473">
          <a:extLst>
            <a:ext uri="{FF2B5EF4-FFF2-40B4-BE49-F238E27FC236}">
              <a16:creationId xmlns:a16="http://schemas.microsoft.com/office/drawing/2014/main" id="{F9CEC27B-D7BB-4780-9F95-6F1CFF219E2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5" name="テキスト ボックス 474">
          <a:extLst>
            <a:ext uri="{FF2B5EF4-FFF2-40B4-BE49-F238E27FC236}">
              <a16:creationId xmlns:a16="http://schemas.microsoft.com/office/drawing/2014/main" id="{0734CA78-767A-4D28-8DC4-2CB5DC6E34A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6" name="直線コネクタ 475">
          <a:extLst>
            <a:ext uri="{FF2B5EF4-FFF2-40B4-BE49-F238E27FC236}">
              <a16:creationId xmlns:a16="http://schemas.microsoft.com/office/drawing/2014/main" id="{9228D50E-2A79-4621-BA73-54FD63EB7F2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7" name="テキスト ボックス 476">
          <a:extLst>
            <a:ext uri="{FF2B5EF4-FFF2-40B4-BE49-F238E27FC236}">
              <a16:creationId xmlns:a16="http://schemas.microsoft.com/office/drawing/2014/main" id="{2E78BE45-A03E-43E6-961E-B06F690ADFD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8" name="直線コネクタ 477">
          <a:extLst>
            <a:ext uri="{FF2B5EF4-FFF2-40B4-BE49-F238E27FC236}">
              <a16:creationId xmlns:a16="http://schemas.microsoft.com/office/drawing/2014/main" id="{E8DC3F4D-36B2-4257-ABBE-6B506005992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9" name="テキスト ボックス 478">
          <a:extLst>
            <a:ext uri="{FF2B5EF4-FFF2-40B4-BE49-F238E27FC236}">
              <a16:creationId xmlns:a16="http://schemas.microsoft.com/office/drawing/2014/main" id="{04CD6B98-4C42-4BD3-AA35-7E43719E2E5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0" name="直線コネクタ 479">
          <a:extLst>
            <a:ext uri="{FF2B5EF4-FFF2-40B4-BE49-F238E27FC236}">
              <a16:creationId xmlns:a16="http://schemas.microsoft.com/office/drawing/2014/main" id="{C7C9EA6D-DDA8-4E32-82BA-D39259CFB09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1" name="テキスト ボックス 480">
          <a:extLst>
            <a:ext uri="{FF2B5EF4-FFF2-40B4-BE49-F238E27FC236}">
              <a16:creationId xmlns:a16="http://schemas.microsoft.com/office/drawing/2014/main" id="{563B6589-A6C7-42F2-9800-36961004B54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2" name="直線コネクタ 481">
          <a:extLst>
            <a:ext uri="{FF2B5EF4-FFF2-40B4-BE49-F238E27FC236}">
              <a16:creationId xmlns:a16="http://schemas.microsoft.com/office/drawing/2014/main" id="{222043A2-AB12-47B4-8CD3-7C3F3C65AA3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3" name="テキスト ボックス 482">
          <a:extLst>
            <a:ext uri="{FF2B5EF4-FFF2-40B4-BE49-F238E27FC236}">
              <a16:creationId xmlns:a16="http://schemas.microsoft.com/office/drawing/2014/main" id="{BEE9DD49-E96C-4CAF-AF3D-349963E8748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4" name="直線コネクタ 483">
          <a:extLst>
            <a:ext uri="{FF2B5EF4-FFF2-40B4-BE49-F238E27FC236}">
              <a16:creationId xmlns:a16="http://schemas.microsoft.com/office/drawing/2014/main" id="{73DA8D0A-53D6-4657-A2AD-D313864ABB4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5" name="テキスト ボックス 484">
          <a:extLst>
            <a:ext uri="{FF2B5EF4-FFF2-40B4-BE49-F238E27FC236}">
              <a16:creationId xmlns:a16="http://schemas.microsoft.com/office/drawing/2014/main" id="{76E2B634-B599-4942-8667-E5595BE25BB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6" name="直線コネクタ 485">
          <a:extLst>
            <a:ext uri="{FF2B5EF4-FFF2-40B4-BE49-F238E27FC236}">
              <a16:creationId xmlns:a16="http://schemas.microsoft.com/office/drawing/2014/main" id="{DFBA510C-FB93-49F2-896C-584C8A1BA07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7" name="テキスト ボックス 486">
          <a:extLst>
            <a:ext uri="{FF2B5EF4-FFF2-40B4-BE49-F238E27FC236}">
              <a16:creationId xmlns:a16="http://schemas.microsoft.com/office/drawing/2014/main" id="{C8556CF5-D177-4252-9479-548129D77F39}"/>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8" name="直線コネクタ 487">
          <a:extLst>
            <a:ext uri="{FF2B5EF4-FFF2-40B4-BE49-F238E27FC236}">
              <a16:creationId xmlns:a16="http://schemas.microsoft.com/office/drawing/2014/main" id="{94E22428-0E2E-4EBD-912A-BB7D37A5477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9" name="テキスト ボックス 488">
          <a:extLst>
            <a:ext uri="{FF2B5EF4-FFF2-40B4-BE49-F238E27FC236}">
              <a16:creationId xmlns:a16="http://schemas.microsoft.com/office/drawing/2014/main" id="{EDF27007-B0B1-4BB2-B4C6-85F81376D177}"/>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0" name="【認定こども園・幼稚園・保育所】&#10;有形固定資産減価償却率グラフ枠">
          <a:extLst>
            <a:ext uri="{FF2B5EF4-FFF2-40B4-BE49-F238E27FC236}">
              <a16:creationId xmlns:a16="http://schemas.microsoft.com/office/drawing/2014/main" id="{59EA951D-D0BF-4026-B5CD-B622F802762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42</xdr:row>
      <xdr:rowOff>38100</xdr:rowOff>
    </xdr:to>
    <xdr:cxnSp macro="">
      <xdr:nvCxnSpPr>
        <xdr:cNvPr id="491" name="直線コネクタ 490">
          <a:extLst>
            <a:ext uri="{FF2B5EF4-FFF2-40B4-BE49-F238E27FC236}">
              <a16:creationId xmlns:a16="http://schemas.microsoft.com/office/drawing/2014/main" id="{9490257F-0B61-49EA-90DE-F8A4CD0F5B91}"/>
            </a:ext>
          </a:extLst>
        </xdr:cNvPr>
        <xdr:cNvCxnSpPr/>
      </xdr:nvCxnSpPr>
      <xdr:spPr>
        <a:xfrm flipV="1">
          <a:off x="16318864" y="569785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92" name="【認定こども園・幼稚園・保育所】&#10;有形固定資産減価償却率最小値テキスト">
          <a:extLst>
            <a:ext uri="{FF2B5EF4-FFF2-40B4-BE49-F238E27FC236}">
              <a16:creationId xmlns:a16="http://schemas.microsoft.com/office/drawing/2014/main" id="{DF1B195B-D71E-4288-9ADB-D2A7C46BEBD1}"/>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93" name="直線コネクタ 492">
          <a:extLst>
            <a:ext uri="{FF2B5EF4-FFF2-40B4-BE49-F238E27FC236}">
              <a16:creationId xmlns:a16="http://schemas.microsoft.com/office/drawing/2014/main" id="{174745B7-5F74-4EB0-8FA5-0DB8B98EC652}"/>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94" name="【認定こども園・幼稚園・保育所】&#10;有形固定資産減価償却率最大値テキスト">
          <a:extLst>
            <a:ext uri="{FF2B5EF4-FFF2-40B4-BE49-F238E27FC236}">
              <a16:creationId xmlns:a16="http://schemas.microsoft.com/office/drawing/2014/main" id="{4B5BDDBB-89B0-490D-9A87-23BF047BF5FD}"/>
            </a:ext>
          </a:extLst>
        </xdr:cNvPr>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95" name="直線コネクタ 494">
          <a:extLst>
            <a:ext uri="{FF2B5EF4-FFF2-40B4-BE49-F238E27FC236}">
              <a16:creationId xmlns:a16="http://schemas.microsoft.com/office/drawing/2014/main" id="{4C585FDE-1799-43DD-90E8-735A37F075CD}"/>
            </a:ext>
          </a:extLst>
        </xdr:cNvPr>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85742</xdr:rowOff>
    </xdr:from>
    <xdr:ext cx="405111" cy="259045"/>
    <xdr:sp macro="" textlink="">
      <xdr:nvSpPr>
        <xdr:cNvPr id="496" name="【認定こども園・幼稚園・保育所】&#10;有形固定資産減価償却率平均値テキスト">
          <a:extLst>
            <a:ext uri="{FF2B5EF4-FFF2-40B4-BE49-F238E27FC236}">
              <a16:creationId xmlns:a16="http://schemas.microsoft.com/office/drawing/2014/main" id="{830DD585-A152-493D-9BDD-FAC49EBAD227}"/>
            </a:ext>
          </a:extLst>
        </xdr:cNvPr>
        <xdr:cNvSpPr txBox="1"/>
      </xdr:nvSpPr>
      <xdr:spPr>
        <a:xfrm>
          <a:off x="16357600" y="642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497" name="フローチャート: 判断 496">
          <a:extLst>
            <a:ext uri="{FF2B5EF4-FFF2-40B4-BE49-F238E27FC236}">
              <a16:creationId xmlns:a16="http://schemas.microsoft.com/office/drawing/2014/main" id="{9C84CB2D-B690-47A9-BA0F-38AA53F8F742}"/>
            </a:ext>
          </a:extLst>
        </xdr:cNvPr>
        <xdr:cNvSpPr/>
      </xdr:nvSpPr>
      <xdr:spPr>
        <a:xfrm>
          <a:off x="16268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78740</xdr:rowOff>
    </xdr:from>
    <xdr:to>
      <xdr:col>81</xdr:col>
      <xdr:colOff>101600</xdr:colOff>
      <xdr:row>38</xdr:row>
      <xdr:rowOff>8890</xdr:rowOff>
    </xdr:to>
    <xdr:sp macro="" textlink="">
      <xdr:nvSpPr>
        <xdr:cNvPr id="498" name="フローチャート: 判断 497">
          <a:extLst>
            <a:ext uri="{FF2B5EF4-FFF2-40B4-BE49-F238E27FC236}">
              <a16:creationId xmlns:a16="http://schemas.microsoft.com/office/drawing/2014/main" id="{40DD0C49-5B37-4145-BF87-29F25597E71E}"/>
            </a:ext>
          </a:extLst>
        </xdr:cNvPr>
        <xdr:cNvSpPr/>
      </xdr:nvSpPr>
      <xdr:spPr>
        <a:xfrm>
          <a:off x="15430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120650</xdr:rowOff>
    </xdr:from>
    <xdr:to>
      <xdr:col>76</xdr:col>
      <xdr:colOff>165100</xdr:colOff>
      <xdr:row>38</xdr:row>
      <xdr:rowOff>50800</xdr:rowOff>
    </xdr:to>
    <xdr:sp macro="" textlink="">
      <xdr:nvSpPr>
        <xdr:cNvPr id="499" name="フローチャート: 判断 498">
          <a:extLst>
            <a:ext uri="{FF2B5EF4-FFF2-40B4-BE49-F238E27FC236}">
              <a16:creationId xmlns:a16="http://schemas.microsoft.com/office/drawing/2014/main" id="{81D42E81-630F-4561-8351-AD1C520F7BC1}"/>
            </a:ext>
          </a:extLst>
        </xdr:cNvPr>
        <xdr:cNvSpPr/>
      </xdr:nvSpPr>
      <xdr:spPr>
        <a:xfrm>
          <a:off x="14541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25400</xdr:rowOff>
    </xdr:from>
    <xdr:to>
      <xdr:col>72</xdr:col>
      <xdr:colOff>38100</xdr:colOff>
      <xdr:row>34</xdr:row>
      <xdr:rowOff>127000</xdr:rowOff>
    </xdr:to>
    <xdr:sp macro="" textlink="">
      <xdr:nvSpPr>
        <xdr:cNvPr id="500" name="フローチャート: 判断 499">
          <a:extLst>
            <a:ext uri="{FF2B5EF4-FFF2-40B4-BE49-F238E27FC236}">
              <a16:creationId xmlns:a16="http://schemas.microsoft.com/office/drawing/2014/main" id="{366867AE-1365-4DEF-9B0F-D5B28645DC82}"/>
            </a:ext>
          </a:extLst>
        </xdr:cNvPr>
        <xdr:cNvSpPr/>
      </xdr:nvSpPr>
      <xdr:spPr>
        <a:xfrm>
          <a:off x="13652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501" name="フローチャート: 判断 500">
          <a:extLst>
            <a:ext uri="{FF2B5EF4-FFF2-40B4-BE49-F238E27FC236}">
              <a16:creationId xmlns:a16="http://schemas.microsoft.com/office/drawing/2014/main" id="{06CAD975-566B-4FC3-A487-288D04E0652A}"/>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FB87F3F5-4AD6-45B3-99BC-417AE7F6D0A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47D5ADC4-1664-4FCD-BC48-5AD0142C992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2917C88E-DF84-40C9-BEEA-B04785E1647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24BDC156-0C2B-4643-BEE0-B0BB820D996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223D9BE6-BBB9-4183-AE7B-5F8B07C545F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46355</xdr:rowOff>
    </xdr:from>
    <xdr:to>
      <xdr:col>81</xdr:col>
      <xdr:colOff>101600</xdr:colOff>
      <xdr:row>41</xdr:row>
      <xdr:rowOff>147955</xdr:rowOff>
    </xdr:to>
    <xdr:sp macro="" textlink="">
      <xdr:nvSpPr>
        <xdr:cNvPr id="507" name="楕円 506">
          <a:extLst>
            <a:ext uri="{FF2B5EF4-FFF2-40B4-BE49-F238E27FC236}">
              <a16:creationId xmlns:a16="http://schemas.microsoft.com/office/drawing/2014/main" id="{2A7321DB-D8A1-43DF-BE86-B5AEBAD3DF79}"/>
            </a:ext>
          </a:extLst>
        </xdr:cNvPr>
        <xdr:cNvSpPr/>
      </xdr:nvSpPr>
      <xdr:spPr>
        <a:xfrm>
          <a:off x="15430500" y="70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48260</xdr:rowOff>
    </xdr:from>
    <xdr:to>
      <xdr:col>76</xdr:col>
      <xdr:colOff>165100</xdr:colOff>
      <xdr:row>41</xdr:row>
      <xdr:rowOff>149860</xdr:rowOff>
    </xdr:to>
    <xdr:sp macro="" textlink="">
      <xdr:nvSpPr>
        <xdr:cNvPr id="508" name="楕円 507">
          <a:extLst>
            <a:ext uri="{FF2B5EF4-FFF2-40B4-BE49-F238E27FC236}">
              <a16:creationId xmlns:a16="http://schemas.microsoft.com/office/drawing/2014/main" id="{12B6FA51-FDCB-499F-9167-1BCF09498568}"/>
            </a:ext>
          </a:extLst>
        </xdr:cNvPr>
        <xdr:cNvSpPr/>
      </xdr:nvSpPr>
      <xdr:spPr>
        <a:xfrm>
          <a:off x="14541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97155</xdr:rowOff>
    </xdr:from>
    <xdr:to>
      <xdr:col>81</xdr:col>
      <xdr:colOff>50800</xdr:colOff>
      <xdr:row>41</xdr:row>
      <xdr:rowOff>99060</xdr:rowOff>
    </xdr:to>
    <xdr:cxnSp macro="">
      <xdr:nvCxnSpPr>
        <xdr:cNvPr id="509" name="直線コネクタ 508">
          <a:extLst>
            <a:ext uri="{FF2B5EF4-FFF2-40B4-BE49-F238E27FC236}">
              <a16:creationId xmlns:a16="http://schemas.microsoft.com/office/drawing/2014/main" id="{FEF05242-EFD6-4AE7-9DA3-30CC5B82062D}"/>
            </a:ext>
          </a:extLst>
        </xdr:cNvPr>
        <xdr:cNvCxnSpPr/>
      </xdr:nvCxnSpPr>
      <xdr:spPr>
        <a:xfrm flipV="1">
          <a:off x="14592300" y="712660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23495</xdr:rowOff>
    </xdr:from>
    <xdr:to>
      <xdr:col>72</xdr:col>
      <xdr:colOff>38100</xdr:colOff>
      <xdr:row>41</xdr:row>
      <xdr:rowOff>125095</xdr:rowOff>
    </xdr:to>
    <xdr:sp macro="" textlink="">
      <xdr:nvSpPr>
        <xdr:cNvPr id="510" name="楕円 509">
          <a:extLst>
            <a:ext uri="{FF2B5EF4-FFF2-40B4-BE49-F238E27FC236}">
              <a16:creationId xmlns:a16="http://schemas.microsoft.com/office/drawing/2014/main" id="{77F71E09-57E9-438E-A053-9B7176BE4D62}"/>
            </a:ext>
          </a:extLst>
        </xdr:cNvPr>
        <xdr:cNvSpPr/>
      </xdr:nvSpPr>
      <xdr:spPr>
        <a:xfrm>
          <a:off x="13652500" y="705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74295</xdr:rowOff>
    </xdr:from>
    <xdr:to>
      <xdr:col>76</xdr:col>
      <xdr:colOff>114300</xdr:colOff>
      <xdr:row>41</xdr:row>
      <xdr:rowOff>99060</xdr:rowOff>
    </xdr:to>
    <xdr:cxnSp macro="">
      <xdr:nvCxnSpPr>
        <xdr:cNvPr id="511" name="直線コネクタ 510">
          <a:extLst>
            <a:ext uri="{FF2B5EF4-FFF2-40B4-BE49-F238E27FC236}">
              <a16:creationId xmlns:a16="http://schemas.microsoft.com/office/drawing/2014/main" id="{E3B990B7-4042-4ED7-80D8-1683CE7E3586}"/>
            </a:ext>
          </a:extLst>
        </xdr:cNvPr>
        <xdr:cNvCxnSpPr/>
      </xdr:nvCxnSpPr>
      <xdr:spPr>
        <a:xfrm>
          <a:off x="13703300" y="71037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23495</xdr:rowOff>
    </xdr:from>
    <xdr:to>
      <xdr:col>67</xdr:col>
      <xdr:colOff>101600</xdr:colOff>
      <xdr:row>41</xdr:row>
      <xdr:rowOff>125095</xdr:rowOff>
    </xdr:to>
    <xdr:sp macro="" textlink="">
      <xdr:nvSpPr>
        <xdr:cNvPr id="512" name="楕円 511">
          <a:extLst>
            <a:ext uri="{FF2B5EF4-FFF2-40B4-BE49-F238E27FC236}">
              <a16:creationId xmlns:a16="http://schemas.microsoft.com/office/drawing/2014/main" id="{4B92F36C-1E43-4F46-A821-0A645EA814BD}"/>
            </a:ext>
          </a:extLst>
        </xdr:cNvPr>
        <xdr:cNvSpPr/>
      </xdr:nvSpPr>
      <xdr:spPr>
        <a:xfrm>
          <a:off x="12763500" y="705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74295</xdr:rowOff>
    </xdr:from>
    <xdr:to>
      <xdr:col>71</xdr:col>
      <xdr:colOff>177800</xdr:colOff>
      <xdr:row>41</xdr:row>
      <xdr:rowOff>74295</xdr:rowOff>
    </xdr:to>
    <xdr:cxnSp macro="">
      <xdr:nvCxnSpPr>
        <xdr:cNvPr id="513" name="直線コネクタ 512">
          <a:extLst>
            <a:ext uri="{FF2B5EF4-FFF2-40B4-BE49-F238E27FC236}">
              <a16:creationId xmlns:a16="http://schemas.microsoft.com/office/drawing/2014/main" id="{18FDC292-9DD1-472F-AF71-BBAD21250945}"/>
            </a:ext>
          </a:extLst>
        </xdr:cNvPr>
        <xdr:cNvCxnSpPr/>
      </xdr:nvCxnSpPr>
      <xdr:spPr>
        <a:xfrm>
          <a:off x="12814300" y="71037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25417</xdr:rowOff>
    </xdr:from>
    <xdr:ext cx="405111" cy="259045"/>
    <xdr:sp macro="" textlink="">
      <xdr:nvSpPr>
        <xdr:cNvPr id="514" name="n_1aveValue【認定こども園・幼稚園・保育所】&#10;有形固定資産減価償却率">
          <a:extLst>
            <a:ext uri="{FF2B5EF4-FFF2-40B4-BE49-F238E27FC236}">
              <a16:creationId xmlns:a16="http://schemas.microsoft.com/office/drawing/2014/main" id="{BED2B2A3-CE32-4225-B6C4-892AAD3F2D18}"/>
            </a:ext>
          </a:extLst>
        </xdr:cNvPr>
        <xdr:cNvSpPr txBox="1"/>
      </xdr:nvSpPr>
      <xdr:spPr>
        <a:xfrm>
          <a:off x="15266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67327</xdr:rowOff>
    </xdr:from>
    <xdr:ext cx="405111" cy="259045"/>
    <xdr:sp macro="" textlink="">
      <xdr:nvSpPr>
        <xdr:cNvPr id="515" name="n_2aveValue【認定こども園・幼稚園・保育所】&#10;有形固定資産減価償却率">
          <a:extLst>
            <a:ext uri="{FF2B5EF4-FFF2-40B4-BE49-F238E27FC236}">
              <a16:creationId xmlns:a16="http://schemas.microsoft.com/office/drawing/2014/main" id="{2C026D30-DD58-4DF0-B36A-F3D5083707EA}"/>
            </a:ext>
          </a:extLst>
        </xdr:cNvPr>
        <xdr:cNvSpPr txBox="1"/>
      </xdr:nvSpPr>
      <xdr:spPr>
        <a:xfrm>
          <a:off x="14389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143527</xdr:rowOff>
    </xdr:from>
    <xdr:ext cx="405111" cy="259045"/>
    <xdr:sp macro="" textlink="">
      <xdr:nvSpPr>
        <xdr:cNvPr id="516" name="n_3aveValue【認定こども園・幼稚園・保育所】&#10;有形固定資産減価償却率">
          <a:extLst>
            <a:ext uri="{FF2B5EF4-FFF2-40B4-BE49-F238E27FC236}">
              <a16:creationId xmlns:a16="http://schemas.microsoft.com/office/drawing/2014/main" id="{477DF856-CCA2-4D1A-B845-C2DC4F6B97C2}"/>
            </a:ext>
          </a:extLst>
        </xdr:cNvPr>
        <xdr:cNvSpPr txBox="1"/>
      </xdr:nvSpPr>
      <xdr:spPr>
        <a:xfrm>
          <a:off x="13500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517" name="n_4aveValue【認定こども園・幼稚園・保育所】&#10;有形固定資産減価償却率">
          <a:extLst>
            <a:ext uri="{FF2B5EF4-FFF2-40B4-BE49-F238E27FC236}">
              <a16:creationId xmlns:a16="http://schemas.microsoft.com/office/drawing/2014/main" id="{7AA910A4-2FDC-4E9B-BEB9-BE36C805B7BB}"/>
            </a:ext>
          </a:extLst>
        </xdr:cNvPr>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139082</xdr:rowOff>
    </xdr:from>
    <xdr:ext cx="405111" cy="259045"/>
    <xdr:sp macro="" textlink="">
      <xdr:nvSpPr>
        <xdr:cNvPr id="518" name="n_1mainValue【認定こども園・幼稚園・保育所】&#10;有形固定資産減価償却率">
          <a:extLst>
            <a:ext uri="{FF2B5EF4-FFF2-40B4-BE49-F238E27FC236}">
              <a16:creationId xmlns:a16="http://schemas.microsoft.com/office/drawing/2014/main" id="{6E3DFF28-E918-45E8-ACA4-9FAEC88BFC0C}"/>
            </a:ext>
          </a:extLst>
        </xdr:cNvPr>
        <xdr:cNvSpPr txBox="1"/>
      </xdr:nvSpPr>
      <xdr:spPr>
        <a:xfrm>
          <a:off x="15266044"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140987</xdr:rowOff>
    </xdr:from>
    <xdr:ext cx="405111" cy="259045"/>
    <xdr:sp macro="" textlink="">
      <xdr:nvSpPr>
        <xdr:cNvPr id="519" name="n_2mainValue【認定こども園・幼稚園・保育所】&#10;有形固定資産減価償却率">
          <a:extLst>
            <a:ext uri="{FF2B5EF4-FFF2-40B4-BE49-F238E27FC236}">
              <a16:creationId xmlns:a16="http://schemas.microsoft.com/office/drawing/2014/main" id="{C661D70C-A415-40FA-B950-71FC83C3BAF5}"/>
            </a:ext>
          </a:extLst>
        </xdr:cNvPr>
        <xdr:cNvSpPr txBox="1"/>
      </xdr:nvSpPr>
      <xdr:spPr>
        <a:xfrm>
          <a:off x="14389744"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116222</xdr:rowOff>
    </xdr:from>
    <xdr:ext cx="405111" cy="259045"/>
    <xdr:sp macro="" textlink="">
      <xdr:nvSpPr>
        <xdr:cNvPr id="520" name="n_3mainValue【認定こども園・幼稚園・保育所】&#10;有形固定資産減価償却率">
          <a:extLst>
            <a:ext uri="{FF2B5EF4-FFF2-40B4-BE49-F238E27FC236}">
              <a16:creationId xmlns:a16="http://schemas.microsoft.com/office/drawing/2014/main" id="{9F37B923-8334-408D-A53F-87759EFEB6BF}"/>
            </a:ext>
          </a:extLst>
        </xdr:cNvPr>
        <xdr:cNvSpPr txBox="1"/>
      </xdr:nvSpPr>
      <xdr:spPr>
        <a:xfrm>
          <a:off x="13500744" y="714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116222</xdr:rowOff>
    </xdr:from>
    <xdr:ext cx="405111" cy="259045"/>
    <xdr:sp macro="" textlink="">
      <xdr:nvSpPr>
        <xdr:cNvPr id="521" name="n_4mainValue【認定こども園・幼稚園・保育所】&#10;有形固定資産減価償却率">
          <a:extLst>
            <a:ext uri="{FF2B5EF4-FFF2-40B4-BE49-F238E27FC236}">
              <a16:creationId xmlns:a16="http://schemas.microsoft.com/office/drawing/2014/main" id="{73E3C372-50C1-442A-BF76-41F9982C2C72}"/>
            </a:ext>
          </a:extLst>
        </xdr:cNvPr>
        <xdr:cNvSpPr txBox="1"/>
      </xdr:nvSpPr>
      <xdr:spPr>
        <a:xfrm>
          <a:off x="12611744" y="714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2" name="正方形/長方形 521">
          <a:extLst>
            <a:ext uri="{FF2B5EF4-FFF2-40B4-BE49-F238E27FC236}">
              <a16:creationId xmlns:a16="http://schemas.microsoft.com/office/drawing/2014/main" id="{DCC38504-623E-4AB0-9877-98FDE4C0E16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3" name="正方形/長方形 522">
          <a:extLst>
            <a:ext uri="{FF2B5EF4-FFF2-40B4-BE49-F238E27FC236}">
              <a16:creationId xmlns:a16="http://schemas.microsoft.com/office/drawing/2014/main" id="{82368D8C-576E-4E33-842C-D72C0451FF6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4" name="正方形/長方形 523">
          <a:extLst>
            <a:ext uri="{FF2B5EF4-FFF2-40B4-BE49-F238E27FC236}">
              <a16:creationId xmlns:a16="http://schemas.microsoft.com/office/drawing/2014/main" id="{1FBF2BC9-867D-4736-A7DA-18FFFC57E4C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5" name="正方形/長方形 524">
          <a:extLst>
            <a:ext uri="{FF2B5EF4-FFF2-40B4-BE49-F238E27FC236}">
              <a16:creationId xmlns:a16="http://schemas.microsoft.com/office/drawing/2014/main" id="{8D3BFDA2-F79A-4EF1-A99C-077773B5411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6" name="正方形/長方形 525">
          <a:extLst>
            <a:ext uri="{FF2B5EF4-FFF2-40B4-BE49-F238E27FC236}">
              <a16:creationId xmlns:a16="http://schemas.microsoft.com/office/drawing/2014/main" id="{EC668E74-CDFB-4F98-9E29-5C7713FCC48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7" name="正方形/長方形 526">
          <a:extLst>
            <a:ext uri="{FF2B5EF4-FFF2-40B4-BE49-F238E27FC236}">
              <a16:creationId xmlns:a16="http://schemas.microsoft.com/office/drawing/2014/main" id="{D5A49CB2-D69C-4C99-B01C-03CD3F8B2D1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8" name="正方形/長方形 527">
          <a:extLst>
            <a:ext uri="{FF2B5EF4-FFF2-40B4-BE49-F238E27FC236}">
              <a16:creationId xmlns:a16="http://schemas.microsoft.com/office/drawing/2014/main" id="{7F1D1875-BEA8-4BE0-B7B8-38FD8E60E78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9" name="正方形/長方形 528">
          <a:extLst>
            <a:ext uri="{FF2B5EF4-FFF2-40B4-BE49-F238E27FC236}">
              <a16:creationId xmlns:a16="http://schemas.microsoft.com/office/drawing/2014/main" id="{5568054D-F5A4-4920-8E1B-AA263A208BA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0" name="テキスト ボックス 529">
          <a:extLst>
            <a:ext uri="{FF2B5EF4-FFF2-40B4-BE49-F238E27FC236}">
              <a16:creationId xmlns:a16="http://schemas.microsoft.com/office/drawing/2014/main" id="{BBF6A67A-9D9B-416A-B330-A14153EAB4D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1" name="直線コネクタ 530">
          <a:extLst>
            <a:ext uri="{FF2B5EF4-FFF2-40B4-BE49-F238E27FC236}">
              <a16:creationId xmlns:a16="http://schemas.microsoft.com/office/drawing/2014/main" id="{3864B853-0BF2-4B20-9B73-1117EEC8AD5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2" name="直線コネクタ 531">
          <a:extLst>
            <a:ext uri="{FF2B5EF4-FFF2-40B4-BE49-F238E27FC236}">
              <a16:creationId xmlns:a16="http://schemas.microsoft.com/office/drawing/2014/main" id="{E049B6C5-5940-44D2-B1B1-B2A34886B6D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33" name="テキスト ボックス 532">
          <a:extLst>
            <a:ext uri="{FF2B5EF4-FFF2-40B4-BE49-F238E27FC236}">
              <a16:creationId xmlns:a16="http://schemas.microsoft.com/office/drawing/2014/main" id="{AADC9713-89D4-4F16-A96D-F36F67A9FFE1}"/>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4" name="直線コネクタ 533">
          <a:extLst>
            <a:ext uri="{FF2B5EF4-FFF2-40B4-BE49-F238E27FC236}">
              <a16:creationId xmlns:a16="http://schemas.microsoft.com/office/drawing/2014/main" id="{1140CB78-53C7-4533-A584-A048C2BF5A3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5" name="テキスト ボックス 534">
          <a:extLst>
            <a:ext uri="{FF2B5EF4-FFF2-40B4-BE49-F238E27FC236}">
              <a16:creationId xmlns:a16="http://schemas.microsoft.com/office/drawing/2014/main" id="{74052213-34F9-4C3F-B1D5-1DF328C578B5}"/>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6" name="直線コネクタ 535">
          <a:extLst>
            <a:ext uri="{FF2B5EF4-FFF2-40B4-BE49-F238E27FC236}">
              <a16:creationId xmlns:a16="http://schemas.microsoft.com/office/drawing/2014/main" id="{AB82069C-3E86-4658-8D5A-35576236DA8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7" name="テキスト ボックス 536">
          <a:extLst>
            <a:ext uri="{FF2B5EF4-FFF2-40B4-BE49-F238E27FC236}">
              <a16:creationId xmlns:a16="http://schemas.microsoft.com/office/drawing/2014/main" id="{12E046B1-24DA-40B7-B67E-61DDCC3D0E05}"/>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8" name="直線コネクタ 537">
          <a:extLst>
            <a:ext uri="{FF2B5EF4-FFF2-40B4-BE49-F238E27FC236}">
              <a16:creationId xmlns:a16="http://schemas.microsoft.com/office/drawing/2014/main" id="{13B49ED5-03FB-4999-8343-D743C456310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39" name="テキスト ボックス 538">
          <a:extLst>
            <a:ext uri="{FF2B5EF4-FFF2-40B4-BE49-F238E27FC236}">
              <a16:creationId xmlns:a16="http://schemas.microsoft.com/office/drawing/2014/main" id="{6726DD7A-65CB-4548-980D-3D786FA845B2}"/>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0" name="直線コネクタ 539">
          <a:extLst>
            <a:ext uri="{FF2B5EF4-FFF2-40B4-BE49-F238E27FC236}">
              <a16:creationId xmlns:a16="http://schemas.microsoft.com/office/drawing/2014/main" id="{148C31FE-7AE7-4CB9-86E1-0142CB86FEC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1" name="テキスト ボックス 540">
          <a:extLst>
            <a:ext uri="{FF2B5EF4-FFF2-40B4-BE49-F238E27FC236}">
              <a16:creationId xmlns:a16="http://schemas.microsoft.com/office/drawing/2014/main" id="{332426EA-79CC-445C-9D82-0AA6A26CF82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2" name="【認定こども園・幼稚園・保育所】&#10;一人当たり面積グラフ枠">
          <a:extLst>
            <a:ext uri="{FF2B5EF4-FFF2-40B4-BE49-F238E27FC236}">
              <a16:creationId xmlns:a16="http://schemas.microsoft.com/office/drawing/2014/main" id="{B3957997-8734-447D-BEFA-1C5D5A8FB0C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73914</xdr:rowOff>
    </xdr:to>
    <xdr:cxnSp macro="">
      <xdr:nvCxnSpPr>
        <xdr:cNvPr id="543" name="直線コネクタ 542">
          <a:extLst>
            <a:ext uri="{FF2B5EF4-FFF2-40B4-BE49-F238E27FC236}">
              <a16:creationId xmlns:a16="http://schemas.microsoft.com/office/drawing/2014/main" id="{91DF47A6-BF81-461B-99AA-96202DDD54B8}"/>
            </a:ext>
          </a:extLst>
        </xdr:cNvPr>
        <xdr:cNvCxnSpPr/>
      </xdr:nvCxnSpPr>
      <xdr:spPr>
        <a:xfrm flipV="1">
          <a:off x="22160864" y="594664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77741</xdr:rowOff>
    </xdr:from>
    <xdr:ext cx="469744" cy="259045"/>
    <xdr:sp macro="" textlink="">
      <xdr:nvSpPr>
        <xdr:cNvPr id="544" name="【認定こども園・幼稚園・保育所】&#10;一人当たり面積最小値テキスト">
          <a:extLst>
            <a:ext uri="{FF2B5EF4-FFF2-40B4-BE49-F238E27FC236}">
              <a16:creationId xmlns:a16="http://schemas.microsoft.com/office/drawing/2014/main" id="{A13209F6-3A19-4E61-8EAB-E57BADFFDF55}"/>
            </a:ext>
          </a:extLst>
        </xdr:cNvPr>
        <xdr:cNvSpPr txBox="1"/>
      </xdr:nvSpPr>
      <xdr:spPr>
        <a:xfrm>
          <a:off x="22199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73914</xdr:rowOff>
    </xdr:from>
    <xdr:to>
      <xdr:col>116</xdr:col>
      <xdr:colOff>152400</xdr:colOff>
      <xdr:row>41</xdr:row>
      <xdr:rowOff>73914</xdr:rowOff>
    </xdr:to>
    <xdr:cxnSp macro="">
      <xdr:nvCxnSpPr>
        <xdr:cNvPr id="545" name="直線コネクタ 544">
          <a:extLst>
            <a:ext uri="{FF2B5EF4-FFF2-40B4-BE49-F238E27FC236}">
              <a16:creationId xmlns:a16="http://schemas.microsoft.com/office/drawing/2014/main" id="{421D6A0C-104B-4649-8409-BA7C86FAB9A1}"/>
            </a:ext>
          </a:extLst>
        </xdr:cNvPr>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546" name="【認定こども園・幼稚園・保育所】&#10;一人当たり面積最大値テキスト">
          <a:extLst>
            <a:ext uri="{FF2B5EF4-FFF2-40B4-BE49-F238E27FC236}">
              <a16:creationId xmlns:a16="http://schemas.microsoft.com/office/drawing/2014/main" id="{8867941A-6A4B-4FB1-A8AB-98E311EA3BD7}"/>
            </a:ext>
          </a:extLst>
        </xdr:cNvPr>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547" name="直線コネクタ 546">
          <a:extLst>
            <a:ext uri="{FF2B5EF4-FFF2-40B4-BE49-F238E27FC236}">
              <a16:creationId xmlns:a16="http://schemas.microsoft.com/office/drawing/2014/main" id="{E1F4FFB7-2B4F-48E5-ADC2-893414EA55C5}"/>
            </a:ext>
          </a:extLst>
        </xdr:cNvPr>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131843</xdr:rowOff>
    </xdr:from>
    <xdr:ext cx="469744" cy="259045"/>
    <xdr:sp macro="" textlink="">
      <xdr:nvSpPr>
        <xdr:cNvPr id="548" name="【認定こども園・幼稚園・保育所】&#10;一人当たり面積平均値テキスト">
          <a:extLst>
            <a:ext uri="{FF2B5EF4-FFF2-40B4-BE49-F238E27FC236}">
              <a16:creationId xmlns:a16="http://schemas.microsoft.com/office/drawing/2014/main" id="{531E187B-9599-4CA4-BBCA-78AA20145D12}"/>
            </a:ext>
          </a:extLst>
        </xdr:cNvPr>
        <xdr:cNvSpPr txBox="1"/>
      </xdr:nvSpPr>
      <xdr:spPr>
        <a:xfrm>
          <a:off x="22199600" y="6646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549" name="フローチャート: 判断 548">
          <a:extLst>
            <a:ext uri="{FF2B5EF4-FFF2-40B4-BE49-F238E27FC236}">
              <a16:creationId xmlns:a16="http://schemas.microsoft.com/office/drawing/2014/main" id="{9AAA3D4E-5F1C-494A-9F18-FBF0820AD725}"/>
            </a:ext>
          </a:extLst>
        </xdr:cNvPr>
        <xdr:cNvSpPr/>
      </xdr:nvSpPr>
      <xdr:spPr>
        <a:xfrm>
          <a:off x="22110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167132</xdr:rowOff>
    </xdr:from>
    <xdr:to>
      <xdr:col>112</xdr:col>
      <xdr:colOff>38100</xdr:colOff>
      <xdr:row>39</xdr:row>
      <xdr:rowOff>97282</xdr:rowOff>
    </xdr:to>
    <xdr:sp macro="" textlink="">
      <xdr:nvSpPr>
        <xdr:cNvPr id="550" name="フローチャート: 判断 549">
          <a:extLst>
            <a:ext uri="{FF2B5EF4-FFF2-40B4-BE49-F238E27FC236}">
              <a16:creationId xmlns:a16="http://schemas.microsoft.com/office/drawing/2014/main" id="{91ADB999-AAAC-4C93-B22A-945735FC00EB}"/>
            </a:ext>
          </a:extLst>
        </xdr:cNvPr>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144272</xdr:rowOff>
    </xdr:from>
    <xdr:to>
      <xdr:col>107</xdr:col>
      <xdr:colOff>101600</xdr:colOff>
      <xdr:row>39</xdr:row>
      <xdr:rowOff>74422</xdr:rowOff>
    </xdr:to>
    <xdr:sp macro="" textlink="">
      <xdr:nvSpPr>
        <xdr:cNvPr id="551" name="フローチャート: 判断 550">
          <a:extLst>
            <a:ext uri="{FF2B5EF4-FFF2-40B4-BE49-F238E27FC236}">
              <a16:creationId xmlns:a16="http://schemas.microsoft.com/office/drawing/2014/main" id="{421C1B9E-CD57-4E68-BF3F-EED9ED70645C}"/>
            </a:ext>
          </a:extLst>
        </xdr:cNvPr>
        <xdr:cNvSpPr/>
      </xdr:nvSpPr>
      <xdr:spPr>
        <a:xfrm>
          <a:off x="20383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552" name="フローチャート: 判断 551">
          <a:extLst>
            <a:ext uri="{FF2B5EF4-FFF2-40B4-BE49-F238E27FC236}">
              <a16:creationId xmlns:a16="http://schemas.microsoft.com/office/drawing/2014/main" id="{6BA5FCD4-0940-46D9-B4FB-F0DC11F3BF12}"/>
            </a:ext>
          </a:extLst>
        </xdr:cNvPr>
        <xdr:cNvSpPr/>
      </xdr:nvSpPr>
      <xdr:spPr>
        <a:xfrm>
          <a:off x="19494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553" name="フローチャート: 判断 552">
          <a:extLst>
            <a:ext uri="{FF2B5EF4-FFF2-40B4-BE49-F238E27FC236}">
              <a16:creationId xmlns:a16="http://schemas.microsoft.com/office/drawing/2014/main" id="{38E8D973-8365-4ACF-A756-836AA01BC361}"/>
            </a:ext>
          </a:extLst>
        </xdr:cNvPr>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496FD5F7-D31E-46C8-86B8-D557A7B5D14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93C177B9-6BD9-4147-9709-A1B7EE06DEF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6B233D53-39AC-4985-9CB3-65FB2692DF0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DDF26C1E-D43F-4304-AB95-C293EB7C76D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A876B99C-4F07-4CAE-9FB2-939D4809901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137414</xdr:rowOff>
    </xdr:from>
    <xdr:to>
      <xdr:col>112</xdr:col>
      <xdr:colOff>38100</xdr:colOff>
      <xdr:row>39</xdr:row>
      <xdr:rowOff>67564</xdr:rowOff>
    </xdr:to>
    <xdr:sp macro="" textlink="">
      <xdr:nvSpPr>
        <xdr:cNvPr id="559" name="楕円 558">
          <a:extLst>
            <a:ext uri="{FF2B5EF4-FFF2-40B4-BE49-F238E27FC236}">
              <a16:creationId xmlns:a16="http://schemas.microsoft.com/office/drawing/2014/main" id="{DA671F9C-77D8-4C98-99F3-BB4B756C47A8}"/>
            </a:ext>
          </a:extLst>
        </xdr:cNvPr>
        <xdr:cNvSpPr/>
      </xdr:nvSpPr>
      <xdr:spPr>
        <a:xfrm>
          <a:off x="21272500" y="665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146558</xdr:rowOff>
    </xdr:from>
    <xdr:to>
      <xdr:col>107</xdr:col>
      <xdr:colOff>101600</xdr:colOff>
      <xdr:row>39</xdr:row>
      <xdr:rowOff>76708</xdr:rowOff>
    </xdr:to>
    <xdr:sp macro="" textlink="">
      <xdr:nvSpPr>
        <xdr:cNvPr id="560" name="楕円 559">
          <a:extLst>
            <a:ext uri="{FF2B5EF4-FFF2-40B4-BE49-F238E27FC236}">
              <a16:creationId xmlns:a16="http://schemas.microsoft.com/office/drawing/2014/main" id="{7132EFA9-2C84-4DFB-B592-9A179CA72773}"/>
            </a:ext>
          </a:extLst>
        </xdr:cNvPr>
        <xdr:cNvSpPr/>
      </xdr:nvSpPr>
      <xdr:spPr>
        <a:xfrm>
          <a:off x="20383500" y="66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16764</xdr:rowOff>
    </xdr:from>
    <xdr:to>
      <xdr:col>111</xdr:col>
      <xdr:colOff>177800</xdr:colOff>
      <xdr:row>39</xdr:row>
      <xdr:rowOff>25908</xdr:rowOff>
    </xdr:to>
    <xdr:cxnSp macro="">
      <xdr:nvCxnSpPr>
        <xdr:cNvPr id="561" name="直線コネクタ 560">
          <a:extLst>
            <a:ext uri="{FF2B5EF4-FFF2-40B4-BE49-F238E27FC236}">
              <a16:creationId xmlns:a16="http://schemas.microsoft.com/office/drawing/2014/main" id="{91FA09EF-92DD-48B8-A1F3-3EFB866B4BF5}"/>
            </a:ext>
          </a:extLst>
        </xdr:cNvPr>
        <xdr:cNvCxnSpPr/>
      </xdr:nvCxnSpPr>
      <xdr:spPr>
        <a:xfrm flipV="1">
          <a:off x="20434300" y="670331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155702</xdr:rowOff>
    </xdr:from>
    <xdr:to>
      <xdr:col>102</xdr:col>
      <xdr:colOff>165100</xdr:colOff>
      <xdr:row>39</xdr:row>
      <xdr:rowOff>85852</xdr:rowOff>
    </xdr:to>
    <xdr:sp macro="" textlink="">
      <xdr:nvSpPr>
        <xdr:cNvPr id="562" name="楕円 561">
          <a:extLst>
            <a:ext uri="{FF2B5EF4-FFF2-40B4-BE49-F238E27FC236}">
              <a16:creationId xmlns:a16="http://schemas.microsoft.com/office/drawing/2014/main" id="{CCFBE936-0893-490B-B322-95ECA68BB332}"/>
            </a:ext>
          </a:extLst>
        </xdr:cNvPr>
        <xdr:cNvSpPr/>
      </xdr:nvSpPr>
      <xdr:spPr>
        <a:xfrm>
          <a:off x="19494500" y="66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25908</xdr:rowOff>
    </xdr:from>
    <xdr:to>
      <xdr:col>107</xdr:col>
      <xdr:colOff>50800</xdr:colOff>
      <xdr:row>39</xdr:row>
      <xdr:rowOff>35052</xdr:rowOff>
    </xdr:to>
    <xdr:cxnSp macro="">
      <xdr:nvCxnSpPr>
        <xdr:cNvPr id="563" name="直線コネクタ 562">
          <a:extLst>
            <a:ext uri="{FF2B5EF4-FFF2-40B4-BE49-F238E27FC236}">
              <a16:creationId xmlns:a16="http://schemas.microsoft.com/office/drawing/2014/main" id="{4E37E5A7-343E-469E-9290-0DF31712BF70}"/>
            </a:ext>
          </a:extLst>
        </xdr:cNvPr>
        <xdr:cNvCxnSpPr/>
      </xdr:nvCxnSpPr>
      <xdr:spPr>
        <a:xfrm flipV="1">
          <a:off x="19545300" y="671245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167132</xdr:rowOff>
    </xdr:from>
    <xdr:to>
      <xdr:col>98</xdr:col>
      <xdr:colOff>38100</xdr:colOff>
      <xdr:row>39</xdr:row>
      <xdr:rowOff>97282</xdr:rowOff>
    </xdr:to>
    <xdr:sp macro="" textlink="">
      <xdr:nvSpPr>
        <xdr:cNvPr id="564" name="楕円 563">
          <a:extLst>
            <a:ext uri="{FF2B5EF4-FFF2-40B4-BE49-F238E27FC236}">
              <a16:creationId xmlns:a16="http://schemas.microsoft.com/office/drawing/2014/main" id="{32CAFEF3-E4E4-4577-9A4C-65073B068DCB}"/>
            </a:ext>
          </a:extLst>
        </xdr:cNvPr>
        <xdr:cNvSpPr/>
      </xdr:nvSpPr>
      <xdr:spPr>
        <a:xfrm>
          <a:off x="18605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35052</xdr:rowOff>
    </xdr:from>
    <xdr:to>
      <xdr:col>102</xdr:col>
      <xdr:colOff>114300</xdr:colOff>
      <xdr:row>39</xdr:row>
      <xdr:rowOff>46482</xdr:rowOff>
    </xdr:to>
    <xdr:cxnSp macro="">
      <xdr:nvCxnSpPr>
        <xdr:cNvPr id="565" name="直線コネクタ 564">
          <a:extLst>
            <a:ext uri="{FF2B5EF4-FFF2-40B4-BE49-F238E27FC236}">
              <a16:creationId xmlns:a16="http://schemas.microsoft.com/office/drawing/2014/main" id="{EE19CB07-FD69-4490-B3C0-093E7E659B01}"/>
            </a:ext>
          </a:extLst>
        </xdr:cNvPr>
        <xdr:cNvCxnSpPr/>
      </xdr:nvCxnSpPr>
      <xdr:spPr>
        <a:xfrm flipV="1">
          <a:off x="18656300" y="672160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88409</xdr:rowOff>
    </xdr:from>
    <xdr:ext cx="469744" cy="259045"/>
    <xdr:sp macro="" textlink="">
      <xdr:nvSpPr>
        <xdr:cNvPr id="566" name="n_1aveValue【認定こども園・幼稚園・保育所】&#10;一人当たり面積">
          <a:extLst>
            <a:ext uri="{FF2B5EF4-FFF2-40B4-BE49-F238E27FC236}">
              <a16:creationId xmlns:a16="http://schemas.microsoft.com/office/drawing/2014/main" id="{CCB57BC4-E865-496D-962A-9E42F0028FDD}"/>
            </a:ext>
          </a:extLst>
        </xdr:cNvPr>
        <xdr:cNvSpPr txBox="1"/>
      </xdr:nvSpPr>
      <xdr:spPr>
        <a:xfrm>
          <a:off x="21075727"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90949</xdr:rowOff>
    </xdr:from>
    <xdr:ext cx="469744" cy="259045"/>
    <xdr:sp macro="" textlink="">
      <xdr:nvSpPr>
        <xdr:cNvPr id="567" name="n_2aveValue【認定こども園・幼稚園・保育所】&#10;一人当たり面積">
          <a:extLst>
            <a:ext uri="{FF2B5EF4-FFF2-40B4-BE49-F238E27FC236}">
              <a16:creationId xmlns:a16="http://schemas.microsoft.com/office/drawing/2014/main" id="{6B542440-EC8B-421F-844F-B086723A7A54}"/>
            </a:ext>
          </a:extLst>
        </xdr:cNvPr>
        <xdr:cNvSpPr txBox="1"/>
      </xdr:nvSpPr>
      <xdr:spPr>
        <a:xfrm>
          <a:off x="20199427" y="643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81805</xdr:rowOff>
    </xdr:from>
    <xdr:ext cx="469744" cy="259045"/>
    <xdr:sp macro="" textlink="">
      <xdr:nvSpPr>
        <xdr:cNvPr id="568" name="n_3aveValue【認定こども園・幼稚園・保育所】&#10;一人当たり面積">
          <a:extLst>
            <a:ext uri="{FF2B5EF4-FFF2-40B4-BE49-F238E27FC236}">
              <a16:creationId xmlns:a16="http://schemas.microsoft.com/office/drawing/2014/main" id="{572D8256-52ED-4A2F-B908-71A4D507B188}"/>
            </a:ext>
          </a:extLst>
        </xdr:cNvPr>
        <xdr:cNvSpPr txBox="1"/>
      </xdr:nvSpPr>
      <xdr:spPr>
        <a:xfrm>
          <a:off x="19310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569" name="n_4aveValue【認定こども園・幼稚園・保育所】&#10;一人当たり面積">
          <a:extLst>
            <a:ext uri="{FF2B5EF4-FFF2-40B4-BE49-F238E27FC236}">
              <a16:creationId xmlns:a16="http://schemas.microsoft.com/office/drawing/2014/main" id="{22346BE5-3778-4170-BFB7-4BF94850A8BB}"/>
            </a:ext>
          </a:extLst>
        </xdr:cNvPr>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84091</xdr:rowOff>
    </xdr:from>
    <xdr:ext cx="469744" cy="259045"/>
    <xdr:sp macro="" textlink="">
      <xdr:nvSpPr>
        <xdr:cNvPr id="570" name="n_1mainValue【認定こども園・幼稚園・保育所】&#10;一人当たり面積">
          <a:extLst>
            <a:ext uri="{FF2B5EF4-FFF2-40B4-BE49-F238E27FC236}">
              <a16:creationId xmlns:a16="http://schemas.microsoft.com/office/drawing/2014/main" id="{203B293F-5E2B-4868-B4F1-983632BE9728}"/>
            </a:ext>
          </a:extLst>
        </xdr:cNvPr>
        <xdr:cNvSpPr txBox="1"/>
      </xdr:nvSpPr>
      <xdr:spPr>
        <a:xfrm>
          <a:off x="21075727" y="642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67835</xdr:rowOff>
    </xdr:from>
    <xdr:ext cx="469744" cy="259045"/>
    <xdr:sp macro="" textlink="">
      <xdr:nvSpPr>
        <xdr:cNvPr id="571" name="n_2mainValue【認定こども園・幼稚園・保育所】&#10;一人当たり面積">
          <a:extLst>
            <a:ext uri="{FF2B5EF4-FFF2-40B4-BE49-F238E27FC236}">
              <a16:creationId xmlns:a16="http://schemas.microsoft.com/office/drawing/2014/main" id="{F1A02C3A-20B8-45C5-91AB-5A76C4F4524F}"/>
            </a:ext>
          </a:extLst>
        </xdr:cNvPr>
        <xdr:cNvSpPr txBox="1"/>
      </xdr:nvSpPr>
      <xdr:spPr>
        <a:xfrm>
          <a:off x="20199427" y="675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76979</xdr:rowOff>
    </xdr:from>
    <xdr:ext cx="469744" cy="259045"/>
    <xdr:sp macro="" textlink="">
      <xdr:nvSpPr>
        <xdr:cNvPr id="572" name="n_3mainValue【認定こども園・幼稚園・保育所】&#10;一人当たり面積">
          <a:extLst>
            <a:ext uri="{FF2B5EF4-FFF2-40B4-BE49-F238E27FC236}">
              <a16:creationId xmlns:a16="http://schemas.microsoft.com/office/drawing/2014/main" id="{FA0629F9-3F4F-4816-A021-B89BEE25A6FC}"/>
            </a:ext>
          </a:extLst>
        </xdr:cNvPr>
        <xdr:cNvSpPr txBox="1"/>
      </xdr:nvSpPr>
      <xdr:spPr>
        <a:xfrm>
          <a:off x="19310427" y="676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88409</xdr:rowOff>
    </xdr:from>
    <xdr:ext cx="469744" cy="259045"/>
    <xdr:sp macro="" textlink="">
      <xdr:nvSpPr>
        <xdr:cNvPr id="573" name="n_4mainValue【認定こども園・幼稚園・保育所】&#10;一人当たり面積">
          <a:extLst>
            <a:ext uri="{FF2B5EF4-FFF2-40B4-BE49-F238E27FC236}">
              <a16:creationId xmlns:a16="http://schemas.microsoft.com/office/drawing/2014/main" id="{32201037-EA88-483F-91E2-B40DDFADC901}"/>
            </a:ext>
          </a:extLst>
        </xdr:cNvPr>
        <xdr:cNvSpPr txBox="1"/>
      </xdr:nvSpPr>
      <xdr:spPr>
        <a:xfrm>
          <a:off x="18421427"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4" name="正方形/長方形 573">
          <a:extLst>
            <a:ext uri="{FF2B5EF4-FFF2-40B4-BE49-F238E27FC236}">
              <a16:creationId xmlns:a16="http://schemas.microsoft.com/office/drawing/2014/main" id="{EE307FED-2C07-4885-9978-D21BE17909B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5" name="正方形/長方形 574">
          <a:extLst>
            <a:ext uri="{FF2B5EF4-FFF2-40B4-BE49-F238E27FC236}">
              <a16:creationId xmlns:a16="http://schemas.microsoft.com/office/drawing/2014/main" id="{40CF43F7-4218-47C0-8323-349E42A13FE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6" name="正方形/長方形 575">
          <a:extLst>
            <a:ext uri="{FF2B5EF4-FFF2-40B4-BE49-F238E27FC236}">
              <a16:creationId xmlns:a16="http://schemas.microsoft.com/office/drawing/2014/main" id="{5271CF0B-299C-4DD9-B2E4-FDB27589BD3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7" name="正方形/長方形 576">
          <a:extLst>
            <a:ext uri="{FF2B5EF4-FFF2-40B4-BE49-F238E27FC236}">
              <a16:creationId xmlns:a16="http://schemas.microsoft.com/office/drawing/2014/main" id="{51524C97-110A-472A-914F-17E0004E7B4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8" name="正方形/長方形 577">
          <a:extLst>
            <a:ext uri="{FF2B5EF4-FFF2-40B4-BE49-F238E27FC236}">
              <a16:creationId xmlns:a16="http://schemas.microsoft.com/office/drawing/2014/main" id="{4B046795-CFAD-4554-80C7-6A9881B1FBE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9" name="正方形/長方形 578">
          <a:extLst>
            <a:ext uri="{FF2B5EF4-FFF2-40B4-BE49-F238E27FC236}">
              <a16:creationId xmlns:a16="http://schemas.microsoft.com/office/drawing/2014/main" id="{F3CB2F41-7113-4BAE-A587-710665A7A5D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0" name="正方形/長方形 579">
          <a:extLst>
            <a:ext uri="{FF2B5EF4-FFF2-40B4-BE49-F238E27FC236}">
              <a16:creationId xmlns:a16="http://schemas.microsoft.com/office/drawing/2014/main" id="{076B95E6-91C1-4723-A9CA-4AF45899916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1" name="正方形/長方形 580">
          <a:extLst>
            <a:ext uri="{FF2B5EF4-FFF2-40B4-BE49-F238E27FC236}">
              <a16:creationId xmlns:a16="http://schemas.microsoft.com/office/drawing/2014/main" id="{C2DDCF51-2E13-4731-A0DE-22E7CB86F9D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2" name="テキスト ボックス 581">
          <a:extLst>
            <a:ext uri="{FF2B5EF4-FFF2-40B4-BE49-F238E27FC236}">
              <a16:creationId xmlns:a16="http://schemas.microsoft.com/office/drawing/2014/main" id="{3C5D0036-7B7E-4E0C-9D88-BFE386F00A4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3" name="直線コネクタ 582">
          <a:extLst>
            <a:ext uri="{FF2B5EF4-FFF2-40B4-BE49-F238E27FC236}">
              <a16:creationId xmlns:a16="http://schemas.microsoft.com/office/drawing/2014/main" id="{1A3BABB5-E0E1-4698-BC8B-BD08A1FA488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4" name="テキスト ボックス 583">
          <a:extLst>
            <a:ext uri="{FF2B5EF4-FFF2-40B4-BE49-F238E27FC236}">
              <a16:creationId xmlns:a16="http://schemas.microsoft.com/office/drawing/2014/main" id="{101E24B4-5F6E-4D66-A379-AF6D6B78BEE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5" name="直線コネクタ 584">
          <a:extLst>
            <a:ext uri="{FF2B5EF4-FFF2-40B4-BE49-F238E27FC236}">
              <a16:creationId xmlns:a16="http://schemas.microsoft.com/office/drawing/2014/main" id="{06F7E882-D0EB-4847-AC8E-19947022E46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86" name="テキスト ボックス 585">
          <a:extLst>
            <a:ext uri="{FF2B5EF4-FFF2-40B4-BE49-F238E27FC236}">
              <a16:creationId xmlns:a16="http://schemas.microsoft.com/office/drawing/2014/main" id="{14692BA5-B0D6-4897-8DC1-0BFFA4720C18}"/>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7" name="直線コネクタ 586">
          <a:extLst>
            <a:ext uri="{FF2B5EF4-FFF2-40B4-BE49-F238E27FC236}">
              <a16:creationId xmlns:a16="http://schemas.microsoft.com/office/drawing/2014/main" id="{8F4E8183-A0C9-4B6C-84FD-B8CB92D7EDA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8" name="テキスト ボックス 587">
          <a:extLst>
            <a:ext uri="{FF2B5EF4-FFF2-40B4-BE49-F238E27FC236}">
              <a16:creationId xmlns:a16="http://schemas.microsoft.com/office/drawing/2014/main" id="{B60A5640-4D52-4D47-8A78-611BCAB5D5A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9" name="直線コネクタ 588">
          <a:extLst>
            <a:ext uri="{FF2B5EF4-FFF2-40B4-BE49-F238E27FC236}">
              <a16:creationId xmlns:a16="http://schemas.microsoft.com/office/drawing/2014/main" id="{8B0D5B89-4FB4-464A-B91A-45DFB1D6E8E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0" name="テキスト ボックス 589">
          <a:extLst>
            <a:ext uri="{FF2B5EF4-FFF2-40B4-BE49-F238E27FC236}">
              <a16:creationId xmlns:a16="http://schemas.microsoft.com/office/drawing/2014/main" id="{4CFF59E6-EE41-4057-B065-E2A36A25904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1" name="直線コネクタ 590">
          <a:extLst>
            <a:ext uri="{FF2B5EF4-FFF2-40B4-BE49-F238E27FC236}">
              <a16:creationId xmlns:a16="http://schemas.microsoft.com/office/drawing/2014/main" id="{28B9D89F-09C9-4F00-9662-BBE30DC0893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2" name="テキスト ボックス 591">
          <a:extLst>
            <a:ext uri="{FF2B5EF4-FFF2-40B4-BE49-F238E27FC236}">
              <a16:creationId xmlns:a16="http://schemas.microsoft.com/office/drawing/2014/main" id="{429008BF-DFEE-4C98-8D62-1E8BCC7544D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3" name="直線コネクタ 592">
          <a:extLst>
            <a:ext uri="{FF2B5EF4-FFF2-40B4-BE49-F238E27FC236}">
              <a16:creationId xmlns:a16="http://schemas.microsoft.com/office/drawing/2014/main" id="{6F221071-3042-4E36-B3DB-42973111E62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4" name="テキスト ボックス 593">
          <a:extLst>
            <a:ext uri="{FF2B5EF4-FFF2-40B4-BE49-F238E27FC236}">
              <a16:creationId xmlns:a16="http://schemas.microsoft.com/office/drawing/2014/main" id="{BC32C6B1-9695-4B8C-B56B-CEC043900571}"/>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5" name="直線コネクタ 594">
          <a:extLst>
            <a:ext uri="{FF2B5EF4-FFF2-40B4-BE49-F238E27FC236}">
              <a16:creationId xmlns:a16="http://schemas.microsoft.com/office/drawing/2014/main" id="{841396C2-4BEA-47C2-AD38-A0A0F8392F1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6" name="テキスト ボックス 595">
          <a:extLst>
            <a:ext uri="{FF2B5EF4-FFF2-40B4-BE49-F238E27FC236}">
              <a16:creationId xmlns:a16="http://schemas.microsoft.com/office/drawing/2014/main" id="{7A73EDD2-ED17-42B2-8074-B9D90005D3D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7" name="【学校施設】&#10;有形固定資産減価償却率グラフ枠">
          <a:extLst>
            <a:ext uri="{FF2B5EF4-FFF2-40B4-BE49-F238E27FC236}">
              <a16:creationId xmlns:a16="http://schemas.microsoft.com/office/drawing/2014/main" id="{3475B8E0-DBA6-48A8-9EBF-425AD6517C6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598" name="直線コネクタ 597">
          <a:extLst>
            <a:ext uri="{FF2B5EF4-FFF2-40B4-BE49-F238E27FC236}">
              <a16:creationId xmlns:a16="http://schemas.microsoft.com/office/drawing/2014/main" id="{46CF7C97-2B16-4B96-997E-338CC9A7D232}"/>
            </a:ext>
          </a:extLst>
        </xdr:cNvPr>
        <xdr:cNvCxnSpPr/>
      </xdr:nvCxnSpPr>
      <xdr:spPr>
        <a:xfrm flipV="1">
          <a:off x="16318864"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599" name="【学校施設】&#10;有形固定資産減価償却率最小値テキスト">
          <a:extLst>
            <a:ext uri="{FF2B5EF4-FFF2-40B4-BE49-F238E27FC236}">
              <a16:creationId xmlns:a16="http://schemas.microsoft.com/office/drawing/2014/main" id="{3AB7633E-E5AE-49E9-B39B-A4A3EF0A5243}"/>
            </a:ext>
          </a:extLst>
        </xdr:cNvPr>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600" name="直線コネクタ 599">
          <a:extLst>
            <a:ext uri="{FF2B5EF4-FFF2-40B4-BE49-F238E27FC236}">
              <a16:creationId xmlns:a16="http://schemas.microsoft.com/office/drawing/2014/main" id="{C2CA19A7-FFD6-45D8-980A-C5D45BDF37DF}"/>
            </a:ext>
          </a:extLst>
        </xdr:cNvPr>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601" name="【学校施設】&#10;有形固定資産減価償却率最大値テキスト">
          <a:extLst>
            <a:ext uri="{FF2B5EF4-FFF2-40B4-BE49-F238E27FC236}">
              <a16:creationId xmlns:a16="http://schemas.microsoft.com/office/drawing/2014/main" id="{A467B794-B7C1-45A8-BC07-8F8AD1A091DE}"/>
            </a:ext>
          </a:extLst>
        </xdr:cNvPr>
        <xdr:cNvSpPr txBox="1"/>
      </xdr:nvSpPr>
      <xdr:spPr>
        <a:xfrm>
          <a:off x="16357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602" name="直線コネクタ 601">
          <a:extLst>
            <a:ext uri="{FF2B5EF4-FFF2-40B4-BE49-F238E27FC236}">
              <a16:creationId xmlns:a16="http://schemas.microsoft.com/office/drawing/2014/main" id="{C2AB3E29-87FB-4282-B867-E8DAB1BD1887}"/>
            </a:ext>
          </a:extLst>
        </xdr:cNvPr>
        <xdr:cNvCxnSpPr/>
      </xdr:nvCxnSpPr>
      <xdr:spPr>
        <a:xfrm>
          <a:off x="16230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603" name="【学校施設】&#10;有形固定資産減価償却率平均値テキスト">
          <a:extLst>
            <a:ext uri="{FF2B5EF4-FFF2-40B4-BE49-F238E27FC236}">
              <a16:creationId xmlns:a16="http://schemas.microsoft.com/office/drawing/2014/main" id="{95FBC6A4-DE0D-4640-A8DA-B1E3AF3A2BEB}"/>
            </a:ext>
          </a:extLst>
        </xdr:cNvPr>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604" name="フローチャート: 判断 603">
          <a:extLst>
            <a:ext uri="{FF2B5EF4-FFF2-40B4-BE49-F238E27FC236}">
              <a16:creationId xmlns:a16="http://schemas.microsoft.com/office/drawing/2014/main" id="{5CBC2277-9A46-4E52-8BCC-E07628AEF11B}"/>
            </a:ext>
          </a:extLst>
        </xdr:cNvPr>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605" name="フローチャート: 判断 604">
          <a:extLst>
            <a:ext uri="{FF2B5EF4-FFF2-40B4-BE49-F238E27FC236}">
              <a16:creationId xmlns:a16="http://schemas.microsoft.com/office/drawing/2014/main" id="{59064C1D-D5D5-4D19-AC63-FC8B881670A3}"/>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606" name="フローチャート: 判断 605">
          <a:extLst>
            <a:ext uri="{FF2B5EF4-FFF2-40B4-BE49-F238E27FC236}">
              <a16:creationId xmlns:a16="http://schemas.microsoft.com/office/drawing/2014/main" id="{664C8830-420B-4B0F-B7C7-8201E6EEDD6A}"/>
            </a:ext>
          </a:extLst>
        </xdr:cNvPr>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607" name="フローチャート: 判断 606">
          <a:extLst>
            <a:ext uri="{FF2B5EF4-FFF2-40B4-BE49-F238E27FC236}">
              <a16:creationId xmlns:a16="http://schemas.microsoft.com/office/drawing/2014/main" id="{4BBE4E16-EB13-42C6-BD1C-C98EF1054812}"/>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122555</xdr:rowOff>
    </xdr:from>
    <xdr:to>
      <xdr:col>67</xdr:col>
      <xdr:colOff>101600</xdr:colOff>
      <xdr:row>60</xdr:row>
      <xdr:rowOff>52705</xdr:rowOff>
    </xdr:to>
    <xdr:sp macro="" textlink="">
      <xdr:nvSpPr>
        <xdr:cNvPr id="608" name="フローチャート: 判断 607">
          <a:extLst>
            <a:ext uri="{FF2B5EF4-FFF2-40B4-BE49-F238E27FC236}">
              <a16:creationId xmlns:a16="http://schemas.microsoft.com/office/drawing/2014/main" id="{21589D6E-7F45-4DA5-9AA8-9ABFD00860C9}"/>
            </a:ext>
          </a:extLst>
        </xdr:cNvPr>
        <xdr:cNvSpPr/>
      </xdr:nvSpPr>
      <xdr:spPr>
        <a:xfrm>
          <a:off x="12763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9ECA73EC-8158-4935-8BA3-43318E082A5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F80DEDB7-6A31-40A0-958E-DD435B7F083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F459A45D-8E18-441B-B9D4-95DACB4DD7C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7FAFFD14-86B2-4B41-9CD1-D3C23C4E4E9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522608ED-8BC3-46D1-866D-559314981DF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74930</xdr:rowOff>
    </xdr:from>
    <xdr:to>
      <xdr:col>81</xdr:col>
      <xdr:colOff>101600</xdr:colOff>
      <xdr:row>61</xdr:row>
      <xdr:rowOff>5080</xdr:rowOff>
    </xdr:to>
    <xdr:sp macro="" textlink="">
      <xdr:nvSpPr>
        <xdr:cNvPr id="614" name="楕円 613">
          <a:extLst>
            <a:ext uri="{FF2B5EF4-FFF2-40B4-BE49-F238E27FC236}">
              <a16:creationId xmlns:a16="http://schemas.microsoft.com/office/drawing/2014/main" id="{A80E6DD0-1D5A-47CF-A27C-BE3ABAB1E2C8}"/>
            </a:ext>
          </a:extLst>
        </xdr:cNvPr>
        <xdr:cNvSpPr/>
      </xdr:nvSpPr>
      <xdr:spPr>
        <a:xfrm>
          <a:off x="15430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88265</xdr:rowOff>
    </xdr:from>
    <xdr:to>
      <xdr:col>76</xdr:col>
      <xdr:colOff>165100</xdr:colOff>
      <xdr:row>61</xdr:row>
      <xdr:rowOff>18415</xdr:rowOff>
    </xdr:to>
    <xdr:sp macro="" textlink="">
      <xdr:nvSpPr>
        <xdr:cNvPr id="615" name="楕円 614">
          <a:extLst>
            <a:ext uri="{FF2B5EF4-FFF2-40B4-BE49-F238E27FC236}">
              <a16:creationId xmlns:a16="http://schemas.microsoft.com/office/drawing/2014/main" id="{11BD8D83-7AD7-438C-A54C-8F757FA219C8}"/>
            </a:ext>
          </a:extLst>
        </xdr:cNvPr>
        <xdr:cNvSpPr/>
      </xdr:nvSpPr>
      <xdr:spPr>
        <a:xfrm>
          <a:off x="14541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125730</xdr:rowOff>
    </xdr:from>
    <xdr:to>
      <xdr:col>81</xdr:col>
      <xdr:colOff>50800</xdr:colOff>
      <xdr:row>60</xdr:row>
      <xdr:rowOff>139065</xdr:rowOff>
    </xdr:to>
    <xdr:cxnSp macro="">
      <xdr:nvCxnSpPr>
        <xdr:cNvPr id="616" name="直線コネクタ 615">
          <a:extLst>
            <a:ext uri="{FF2B5EF4-FFF2-40B4-BE49-F238E27FC236}">
              <a16:creationId xmlns:a16="http://schemas.microsoft.com/office/drawing/2014/main" id="{0B0CD9F0-98F7-459E-831C-7C83C661D1B8}"/>
            </a:ext>
          </a:extLst>
        </xdr:cNvPr>
        <xdr:cNvCxnSpPr/>
      </xdr:nvCxnSpPr>
      <xdr:spPr>
        <a:xfrm flipV="1">
          <a:off x="14592300" y="1041273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46355</xdr:rowOff>
    </xdr:from>
    <xdr:to>
      <xdr:col>72</xdr:col>
      <xdr:colOff>38100</xdr:colOff>
      <xdr:row>60</xdr:row>
      <xdr:rowOff>147955</xdr:rowOff>
    </xdr:to>
    <xdr:sp macro="" textlink="">
      <xdr:nvSpPr>
        <xdr:cNvPr id="617" name="楕円 616">
          <a:extLst>
            <a:ext uri="{FF2B5EF4-FFF2-40B4-BE49-F238E27FC236}">
              <a16:creationId xmlns:a16="http://schemas.microsoft.com/office/drawing/2014/main" id="{697CFAC7-5C7F-4D3B-9B8A-B7BEB32AE668}"/>
            </a:ext>
          </a:extLst>
        </xdr:cNvPr>
        <xdr:cNvSpPr/>
      </xdr:nvSpPr>
      <xdr:spPr>
        <a:xfrm>
          <a:off x="13652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97155</xdr:rowOff>
    </xdr:from>
    <xdr:to>
      <xdr:col>76</xdr:col>
      <xdr:colOff>114300</xdr:colOff>
      <xdr:row>60</xdr:row>
      <xdr:rowOff>139065</xdr:rowOff>
    </xdr:to>
    <xdr:cxnSp macro="">
      <xdr:nvCxnSpPr>
        <xdr:cNvPr id="618" name="直線コネクタ 617">
          <a:extLst>
            <a:ext uri="{FF2B5EF4-FFF2-40B4-BE49-F238E27FC236}">
              <a16:creationId xmlns:a16="http://schemas.microsoft.com/office/drawing/2014/main" id="{6DA20783-9923-4F7C-A528-12B5BDA07C2C}"/>
            </a:ext>
          </a:extLst>
        </xdr:cNvPr>
        <xdr:cNvCxnSpPr/>
      </xdr:nvCxnSpPr>
      <xdr:spPr>
        <a:xfrm>
          <a:off x="13703300" y="103841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34925</xdr:rowOff>
    </xdr:from>
    <xdr:to>
      <xdr:col>67</xdr:col>
      <xdr:colOff>101600</xdr:colOff>
      <xdr:row>60</xdr:row>
      <xdr:rowOff>136525</xdr:rowOff>
    </xdr:to>
    <xdr:sp macro="" textlink="">
      <xdr:nvSpPr>
        <xdr:cNvPr id="619" name="楕円 618">
          <a:extLst>
            <a:ext uri="{FF2B5EF4-FFF2-40B4-BE49-F238E27FC236}">
              <a16:creationId xmlns:a16="http://schemas.microsoft.com/office/drawing/2014/main" id="{C68701E2-F80F-49DD-AEA6-52A6E9A76979}"/>
            </a:ext>
          </a:extLst>
        </xdr:cNvPr>
        <xdr:cNvSpPr/>
      </xdr:nvSpPr>
      <xdr:spPr>
        <a:xfrm>
          <a:off x="12763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85725</xdr:rowOff>
    </xdr:from>
    <xdr:to>
      <xdr:col>71</xdr:col>
      <xdr:colOff>177800</xdr:colOff>
      <xdr:row>60</xdr:row>
      <xdr:rowOff>97155</xdr:rowOff>
    </xdr:to>
    <xdr:cxnSp macro="">
      <xdr:nvCxnSpPr>
        <xdr:cNvPr id="620" name="直線コネクタ 619">
          <a:extLst>
            <a:ext uri="{FF2B5EF4-FFF2-40B4-BE49-F238E27FC236}">
              <a16:creationId xmlns:a16="http://schemas.microsoft.com/office/drawing/2014/main" id="{22AEA04A-EBB1-42EC-A43B-7A7C0AFDFB5E}"/>
            </a:ext>
          </a:extLst>
        </xdr:cNvPr>
        <xdr:cNvCxnSpPr/>
      </xdr:nvCxnSpPr>
      <xdr:spPr>
        <a:xfrm>
          <a:off x="12814300" y="103727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621" name="n_1aveValue【学校施設】&#10;有形固定資産減価償却率">
          <a:extLst>
            <a:ext uri="{FF2B5EF4-FFF2-40B4-BE49-F238E27FC236}">
              <a16:creationId xmlns:a16="http://schemas.microsoft.com/office/drawing/2014/main" id="{EA1ADEF2-F795-4B69-AE82-2B78BAC36E7E}"/>
            </a:ext>
          </a:extLst>
        </xdr:cNvPr>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103522</xdr:rowOff>
    </xdr:from>
    <xdr:ext cx="405111" cy="259045"/>
    <xdr:sp macro="" textlink="">
      <xdr:nvSpPr>
        <xdr:cNvPr id="622" name="n_2aveValue【学校施設】&#10;有形固定資産減価償却率">
          <a:extLst>
            <a:ext uri="{FF2B5EF4-FFF2-40B4-BE49-F238E27FC236}">
              <a16:creationId xmlns:a16="http://schemas.microsoft.com/office/drawing/2014/main" id="{4215FC98-6D3E-4D44-BCBE-1DF00FF66700}"/>
            </a:ext>
          </a:extLst>
        </xdr:cNvPr>
        <xdr:cNvSpPr txBox="1"/>
      </xdr:nvSpPr>
      <xdr:spPr>
        <a:xfrm>
          <a:off x="14389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623" name="n_3aveValue【学校施設】&#10;有形固定資産減価償却率">
          <a:extLst>
            <a:ext uri="{FF2B5EF4-FFF2-40B4-BE49-F238E27FC236}">
              <a16:creationId xmlns:a16="http://schemas.microsoft.com/office/drawing/2014/main" id="{EEF59062-85A9-44A3-89C9-09545245AA21}"/>
            </a:ext>
          </a:extLst>
        </xdr:cNvPr>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69232</xdr:rowOff>
    </xdr:from>
    <xdr:ext cx="405111" cy="259045"/>
    <xdr:sp macro="" textlink="">
      <xdr:nvSpPr>
        <xdr:cNvPr id="624" name="n_4aveValue【学校施設】&#10;有形固定資産減価償却率">
          <a:extLst>
            <a:ext uri="{FF2B5EF4-FFF2-40B4-BE49-F238E27FC236}">
              <a16:creationId xmlns:a16="http://schemas.microsoft.com/office/drawing/2014/main" id="{58B6CFDB-5661-49AE-8509-C457153CA52B}"/>
            </a:ext>
          </a:extLst>
        </xdr:cNvPr>
        <xdr:cNvSpPr txBox="1"/>
      </xdr:nvSpPr>
      <xdr:spPr>
        <a:xfrm>
          <a:off x="12611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167657</xdr:rowOff>
    </xdr:from>
    <xdr:ext cx="405111" cy="259045"/>
    <xdr:sp macro="" textlink="">
      <xdr:nvSpPr>
        <xdr:cNvPr id="625" name="n_1mainValue【学校施設】&#10;有形固定資産減価償却率">
          <a:extLst>
            <a:ext uri="{FF2B5EF4-FFF2-40B4-BE49-F238E27FC236}">
              <a16:creationId xmlns:a16="http://schemas.microsoft.com/office/drawing/2014/main" id="{F6AF6456-EC1D-4875-8A73-62A287E50FA3}"/>
            </a:ext>
          </a:extLst>
        </xdr:cNvPr>
        <xdr:cNvSpPr txBox="1"/>
      </xdr:nvSpPr>
      <xdr:spPr>
        <a:xfrm>
          <a:off x="152660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9542</xdr:rowOff>
    </xdr:from>
    <xdr:ext cx="405111" cy="259045"/>
    <xdr:sp macro="" textlink="">
      <xdr:nvSpPr>
        <xdr:cNvPr id="626" name="n_2mainValue【学校施設】&#10;有形固定資産減価償却率">
          <a:extLst>
            <a:ext uri="{FF2B5EF4-FFF2-40B4-BE49-F238E27FC236}">
              <a16:creationId xmlns:a16="http://schemas.microsoft.com/office/drawing/2014/main" id="{0898DF48-EF3E-4E94-BB89-A171AA575227}"/>
            </a:ext>
          </a:extLst>
        </xdr:cNvPr>
        <xdr:cNvSpPr txBox="1"/>
      </xdr:nvSpPr>
      <xdr:spPr>
        <a:xfrm>
          <a:off x="143897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139082</xdr:rowOff>
    </xdr:from>
    <xdr:ext cx="405111" cy="259045"/>
    <xdr:sp macro="" textlink="">
      <xdr:nvSpPr>
        <xdr:cNvPr id="627" name="n_3mainValue【学校施設】&#10;有形固定資産減価償却率">
          <a:extLst>
            <a:ext uri="{FF2B5EF4-FFF2-40B4-BE49-F238E27FC236}">
              <a16:creationId xmlns:a16="http://schemas.microsoft.com/office/drawing/2014/main" id="{29DEEE6E-6351-494B-B82E-3FCADF56ECA7}"/>
            </a:ext>
          </a:extLst>
        </xdr:cNvPr>
        <xdr:cNvSpPr txBox="1"/>
      </xdr:nvSpPr>
      <xdr:spPr>
        <a:xfrm>
          <a:off x="13500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127652</xdr:rowOff>
    </xdr:from>
    <xdr:ext cx="405111" cy="259045"/>
    <xdr:sp macro="" textlink="">
      <xdr:nvSpPr>
        <xdr:cNvPr id="628" name="n_4mainValue【学校施設】&#10;有形固定資産減価償却率">
          <a:extLst>
            <a:ext uri="{FF2B5EF4-FFF2-40B4-BE49-F238E27FC236}">
              <a16:creationId xmlns:a16="http://schemas.microsoft.com/office/drawing/2014/main" id="{C3A532CE-2EF2-4E7C-93B8-623832923962}"/>
            </a:ext>
          </a:extLst>
        </xdr:cNvPr>
        <xdr:cNvSpPr txBox="1"/>
      </xdr:nvSpPr>
      <xdr:spPr>
        <a:xfrm>
          <a:off x="12611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9" name="正方形/長方形 628">
          <a:extLst>
            <a:ext uri="{FF2B5EF4-FFF2-40B4-BE49-F238E27FC236}">
              <a16:creationId xmlns:a16="http://schemas.microsoft.com/office/drawing/2014/main" id="{499C0BA9-D3D6-4350-AA83-647D0DC757D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0" name="正方形/長方形 629">
          <a:extLst>
            <a:ext uri="{FF2B5EF4-FFF2-40B4-BE49-F238E27FC236}">
              <a16:creationId xmlns:a16="http://schemas.microsoft.com/office/drawing/2014/main" id="{59C518D0-58C6-40B2-A610-C1EBC315681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1" name="正方形/長方形 630">
          <a:extLst>
            <a:ext uri="{FF2B5EF4-FFF2-40B4-BE49-F238E27FC236}">
              <a16:creationId xmlns:a16="http://schemas.microsoft.com/office/drawing/2014/main" id="{318AC6A8-AE73-47D0-8397-175F1740CC2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2" name="正方形/長方形 631">
          <a:extLst>
            <a:ext uri="{FF2B5EF4-FFF2-40B4-BE49-F238E27FC236}">
              <a16:creationId xmlns:a16="http://schemas.microsoft.com/office/drawing/2014/main" id="{C6896442-DD3B-4FC0-BECD-8BEC8E5F991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3" name="正方形/長方形 632">
          <a:extLst>
            <a:ext uri="{FF2B5EF4-FFF2-40B4-BE49-F238E27FC236}">
              <a16:creationId xmlns:a16="http://schemas.microsoft.com/office/drawing/2014/main" id="{83BF307B-CB6F-4302-84C1-75EE3A9EE75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4" name="正方形/長方形 633">
          <a:extLst>
            <a:ext uri="{FF2B5EF4-FFF2-40B4-BE49-F238E27FC236}">
              <a16:creationId xmlns:a16="http://schemas.microsoft.com/office/drawing/2014/main" id="{C722B7E9-DFB3-4A91-BD45-7771ABCE7FE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5" name="正方形/長方形 634">
          <a:extLst>
            <a:ext uri="{FF2B5EF4-FFF2-40B4-BE49-F238E27FC236}">
              <a16:creationId xmlns:a16="http://schemas.microsoft.com/office/drawing/2014/main" id="{4B469893-752F-4911-9FF8-395B8B4ABBC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6" name="正方形/長方形 635">
          <a:extLst>
            <a:ext uri="{FF2B5EF4-FFF2-40B4-BE49-F238E27FC236}">
              <a16:creationId xmlns:a16="http://schemas.microsoft.com/office/drawing/2014/main" id="{38686B8A-629E-4C90-8B15-947A166569C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7" name="テキスト ボックス 636">
          <a:extLst>
            <a:ext uri="{FF2B5EF4-FFF2-40B4-BE49-F238E27FC236}">
              <a16:creationId xmlns:a16="http://schemas.microsoft.com/office/drawing/2014/main" id="{C00EF47A-1BA1-4B3D-92DD-B26EE2D90F3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8" name="直線コネクタ 637">
          <a:extLst>
            <a:ext uri="{FF2B5EF4-FFF2-40B4-BE49-F238E27FC236}">
              <a16:creationId xmlns:a16="http://schemas.microsoft.com/office/drawing/2014/main" id="{56EF1868-CB00-4C6A-825C-2CF4ECBB59A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39" name="テキスト ボックス 638">
          <a:extLst>
            <a:ext uri="{FF2B5EF4-FFF2-40B4-BE49-F238E27FC236}">
              <a16:creationId xmlns:a16="http://schemas.microsoft.com/office/drawing/2014/main" id="{B6E55762-4605-4BAE-9AFA-222801CF448A}"/>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40" name="直線コネクタ 639">
          <a:extLst>
            <a:ext uri="{FF2B5EF4-FFF2-40B4-BE49-F238E27FC236}">
              <a16:creationId xmlns:a16="http://schemas.microsoft.com/office/drawing/2014/main" id="{EFD5AD8E-5A7C-4A54-BA56-0959CF593CF8}"/>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1" name="テキスト ボックス 640">
          <a:extLst>
            <a:ext uri="{FF2B5EF4-FFF2-40B4-BE49-F238E27FC236}">
              <a16:creationId xmlns:a16="http://schemas.microsoft.com/office/drawing/2014/main" id="{89D64D06-43E4-4F93-A5E5-3B002AA4E1A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2" name="直線コネクタ 641">
          <a:extLst>
            <a:ext uri="{FF2B5EF4-FFF2-40B4-BE49-F238E27FC236}">
              <a16:creationId xmlns:a16="http://schemas.microsoft.com/office/drawing/2014/main" id="{26FF0FD8-57BD-44A9-AAFE-24E2B392D0FA}"/>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3" name="テキスト ボックス 642">
          <a:extLst>
            <a:ext uri="{FF2B5EF4-FFF2-40B4-BE49-F238E27FC236}">
              <a16:creationId xmlns:a16="http://schemas.microsoft.com/office/drawing/2014/main" id="{972BE34C-BE31-4018-AB95-1165C765B166}"/>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4" name="直線コネクタ 643">
          <a:extLst>
            <a:ext uri="{FF2B5EF4-FFF2-40B4-BE49-F238E27FC236}">
              <a16:creationId xmlns:a16="http://schemas.microsoft.com/office/drawing/2014/main" id="{C3E20BA4-941A-4538-BB4A-591CA94744B1}"/>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5" name="テキスト ボックス 644">
          <a:extLst>
            <a:ext uri="{FF2B5EF4-FFF2-40B4-BE49-F238E27FC236}">
              <a16:creationId xmlns:a16="http://schemas.microsoft.com/office/drawing/2014/main" id="{62E8F58C-6499-4E8B-BCBC-390BED6A89D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6" name="直線コネクタ 645">
          <a:extLst>
            <a:ext uri="{FF2B5EF4-FFF2-40B4-BE49-F238E27FC236}">
              <a16:creationId xmlns:a16="http://schemas.microsoft.com/office/drawing/2014/main" id="{8633EEDF-14C3-41FB-A6F5-60B00F773327}"/>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47" name="テキスト ボックス 646">
          <a:extLst>
            <a:ext uri="{FF2B5EF4-FFF2-40B4-BE49-F238E27FC236}">
              <a16:creationId xmlns:a16="http://schemas.microsoft.com/office/drawing/2014/main" id="{71585E72-4C90-4BA5-A9A6-0457A69BC9BA}"/>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8" name="直線コネクタ 647">
          <a:extLst>
            <a:ext uri="{FF2B5EF4-FFF2-40B4-BE49-F238E27FC236}">
              <a16:creationId xmlns:a16="http://schemas.microsoft.com/office/drawing/2014/main" id="{F879E49C-E3CA-431C-A2E1-BE0D96569E3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9" name="テキスト ボックス 648">
          <a:extLst>
            <a:ext uri="{FF2B5EF4-FFF2-40B4-BE49-F238E27FC236}">
              <a16:creationId xmlns:a16="http://schemas.microsoft.com/office/drawing/2014/main" id="{DB42D24B-23E2-4876-BC25-764EA4511F1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0" name="【学校施設】&#10;一人当たり面積グラフ枠">
          <a:extLst>
            <a:ext uri="{FF2B5EF4-FFF2-40B4-BE49-F238E27FC236}">
              <a16:creationId xmlns:a16="http://schemas.microsoft.com/office/drawing/2014/main" id="{E759B3BB-F74F-4024-8AA1-1242B4DFAAB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16916</xdr:rowOff>
    </xdr:from>
    <xdr:to>
      <xdr:col>116</xdr:col>
      <xdr:colOff>62864</xdr:colOff>
      <xdr:row>63</xdr:row>
      <xdr:rowOff>123444</xdr:rowOff>
    </xdr:to>
    <xdr:cxnSp macro="">
      <xdr:nvCxnSpPr>
        <xdr:cNvPr id="651" name="直線コネクタ 650">
          <a:extLst>
            <a:ext uri="{FF2B5EF4-FFF2-40B4-BE49-F238E27FC236}">
              <a16:creationId xmlns:a16="http://schemas.microsoft.com/office/drawing/2014/main" id="{20057B7B-2CA5-4F44-B0ED-8383B44B42F2}"/>
            </a:ext>
          </a:extLst>
        </xdr:cNvPr>
        <xdr:cNvCxnSpPr/>
      </xdr:nvCxnSpPr>
      <xdr:spPr>
        <a:xfrm flipV="1">
          <a:off x="22160864" y="9618116"/>
          <a:ext cx="0" cy="13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127271</xdr:rowOff>
    </xdr:from>
    <xdr:ext cx="469744" cy="259045"/>
    <xdr:sp macro="" textlink="">
      <xdr:nvSpPr>
        <xdr:cNvPr id="652" name="【学校施設】&#10;一人当たり面積最小値テキスト">
          <a:extLst>
            <a:ext uri="{FF2B5EF4-FFF2-40B4-BE49-F238E27FC236}">
              <a16:creationId xmlns:a16="http://schemas.microsoft.com/office/drawing/2014/main" id="{667AC373-D8DD-4E19-91C3-450EAB797832}"/>
            </a:ext>
          </a:extLst>
        </xdr:cNvPr>
        <xdr:cNvSpPr txBox="1"/>
      </xdr:nvSpPr>
      <xdr:spPr>
        <a:xfrm>
          <a:off x="22199600"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123444</xdr:rowOff>
    </xdr:from>
    <xdr:to>
      <xdr:col>116</xdr:col>
      <xdr:colOff>152400</xdr:colOff>
      <xdr:row>63</xdr:row>
      <xdr:rowOff>123444</xdr:rowOff>
    </xdr:to>
    <xdr:cxnSp macro="">
      <xdr:nvCxnSpPr>
        <xdr:cNvPr id="653" name="直線コネクタ 652">
          <a:extLst>
            <a:ext uri="{FF2B5EF4-FFF2-40B4-BE49-F238E27FC236}">
              <a16:creationId xmlns:a16="http://schemas.microsoft.com/office/drawing/2014/main" id="{A3F6B409-A24C-4322-95F9-3C0BA16BE6EB}"/>
            </a:ext>
          </a:extLst>
        </xdr:cNvPr>
        <xdr:cNvCxnSpPr/>
      </xdr:nvCxnSpPr>
      <xdr:spPr>
        <a:xfrm>
          <a:off x="22072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135043</xdr:rowOff>
    </xdr:from>
    <xdr:ext cx="469744" cy="259045"/>
    <xdr:sp macro="" textlink="">
      <xdr:nvSpPr>
        <xdr:cNvPr id="654" name="【学校施設】&#10;一人当たり面積最大値テキスト">
          <a:extLst>
            <a:ext uri="{FF2B5EF4-FFF2-40B4-BE49-F238E27FC236}">
              <a16:creationId xmlns:a16="http://schemas.microsoft.com/office/drawing/2014/main" id="{5A5A9A26-6D53-4B34-A7D3-B753B6A09686}"/>
            </a:ext>
          </a:extLst>
        </xdr:cNvPr>
        <xdr:cNvSpPr txBox="1"/>
      </xdr:nvSpPr>
      <xdr:spPr>
        <a:xfrm>
          <a:off x="22199600" y="93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16916</xdr:rowOff>
    </xdr:from>
    <xdr:to>
      <xdr:col>116</xdr:col>
      <xdr:colOff>152400</xdr:colOff>
      <xdr:row>56</xdr:row>
      <xdr:rowOff>16916</xdr:rowOff>
    </xdr:to>
    <xdr:cxnSp macro="">
      <xdr:nvCxnSpPr>
        <xdr:cNvPr id="655" name="直線コネクタ 654">
          <a:extLst>
            <a:ext uri="{FF2B5EF4-FFF2-40B4-BE49-F238E27FC236}">
              <a16:creationId xmlns:a16="http://schemas.microsoft.com/office/drawing/2014/main" id="{F98C90A5-8232-428E-9094-2EF240BDAA82}"/>
            </a:ext>
          </a:extLst>
        </xdr:cNvPr>
        <xdr:cNvCxnSpPr/>
      </xdr:nvCxnSpPr>
      <xdr:spPr>
        <a:xfrm>
          <a:off x="22072600" y="961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12666</xdr:rowOff>
    </xdr:from>
    <xdr:ext cx="469744" cy="259045"/>
    <xdr:sp macro="" textlink="">
      <xdr:nvSpPr>
        <xdr:cNvPr id="656" name="【学校施設】&#10;一人当たり面積平均値テキスト">
          <a:extLst>
            <a:ext uri="{FF2B5EF4-FFF2-40B4-BE49-F238E27FC236}">
              <a16:creationId xmlns:a16="http://schemas.microsoft.com/office/drawing/2014/main" id="{9CC065E4-CD02-4D6E-BB21-26452EFD5731}"/>
            </a:ext>
          </a:extLst>
        </xdr:cNvPr>
        <xdr:cNvSpPr txBox="1"/>
      </xdr:nvSpPr>
      <xdr:spPr>
        <a:xfrm>
          <a:off x="22199600" y="10471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34239</xdr:rowOff>
    </xdr:from>
    <xdr:to>
      <xdr:col>116</xdr:col>
      <xdr:colOff>114300</xdr:colOff>
      <xdr:row>61</xdr:row>
      <xdr:rowOff>135839</xdr:rowOff>
    </xdr:to>
    <xdr:sp macro="" textlink="">
      <xdr:nvSpPr>
        <xdr:cNvPr id="657" name="フローチャート: 判断 656">
          <a:extLst>
            <a:ext uri="{FF2B5EF4-FFF2-40B4-BE49-F238E27FC236}">
              <a16:creationId xmlns:a16="http://schemas.microsoft.com/office/drawing/2014/main" id="{888683EB-88B1-4BA5-9D76-26638FA98F75}"/>
            </a:ext>
          </a:extLst>
        </xdr:cNvPr>
        <xdr:cNvSpPr/>
      </xdr:nvSpPr>
      <xdr:spPr>
        <a:xfrm>
          <a:off x="22110700" y="1049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31038</xdr:rowOff>
    </xdr:from>
    <xdr:to>
      <xdr:col>112</xdr:col>
      <xdr:colOff>38100</xdr:colOff>
      <xdr:row>61</xdr:row>
      <xdr:rowOff>132638</xdr:rowOff>
    </xdr:to>
    <xdr:sp macro="" textlink="">
      <xdr:nvSpPr>
        <xdr:cNvPr id="658" name="フローチャート: 判断 657">
          <a:extLst>
            <a:ext uri="{FF2B5EF4-FFF2-40B4-BE49-F238E27FC236}">
              <a16:creationId xmlns:a16="http://schemas.microsoft.com/office/drawing/2014/main" id="{3F42D13C-540D-48DA-B812-8F2797953C73}"/>
            </a:ext>
          </a:extLst>
        </xdr:cNvPr>
        <xdr:cNvSpPr/>
      </xdr:nvSpPr>
      <xdr:spPr>
        <a:xfrm>
          <a:off x="21272500" y="1048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27381</xdr:rowOff>
    </xdr:from>
    <xdr:to>
      <xdr:col>107</xdr:col>
      <xdr:colOff>101600</xdr:colOff>
      <xdr:row>61</xdr:row>
      <xdr:rowOff>128981</xdr:rowOff>
    </xdr:to>
    <xdr:sp macro="" textlink="">
      <xdr:nvSpPr>
        <xdr:cNvPr id="659" name="フローチャート: 判断 658">
          <a:extLst>
            <a:ext uri="{FF2B5EF4-FFF2-40B4-BE49-F238E27FC236}">
              <a16:creationId xmlns:a16="http://schemas.microsoft.com/office/drawing/2014/main" id="{B6044CC7-4C5F-4605-996E-2D40C594FC4B}"/>
            </a:ext>
          </a:extLst>
        </xdr:cNvPr>
        <xdr:cNvSpPr/>
      </xdr:nvSpPr>
      <xdr:spPr>
        <a:xfrm>
          <a:off x="20383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50241</xdr:rowOff>
    </xdr:from>
    <xdr:to>
      <xdr:col>102</xdr:col>
      <xdr:colOff>165100</xdr:colOff>
      <xdr:row>61</xdr:row>
      <xdr:rowOff>151841</xdr:rowOff>
    </xdr:to>
    <xdr:sp macro="" textlink="">
      <xdr:nvSpPr>
        <xdr:cNvPr id="660" name="フローチャート: 判断 659">
          <a:extLst>
            <a:ext uri="{FF2B5EF4-FFF2-40B4-BE49-F238E27FC236}">
              <a16:creationId xmlns:a16="http://schemas.microsoft.com/office/drawing/2014/main" id="{4505ACAE-18D4-4729-841C-BF93B0F3A26F}"/>
            </a:ext>
          </a:extLst>
        </xdr:cNvPr>
        <xdr:cNvSpPr/>
      </xdr:nvSpPr>
      <xdr:spPr>
        <a:xfrm>
          <a:off x="19494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112420</xdr:rowOff>
    </xdr:from>
    <xdr:to>
      <xdr:col>98</xdr:col>
      <xdr:colOff>38100</xdr:colOff>
      <xdr:row>62</xdr:row>
      <xdr:rowOff>42570</xdr:rowOff>
    </xdr:to>
    <xdr:sp macro="" textlink="">
      <xdr:nvSpPr>
        <xdr:cNvPr id="661" name="フローチャート: 判断 660">
          <a:extLst>
            <a:ext uri="{FF2B5EF4-FFF2-40B4-BE49-F238E27FC236}">
              <a16:creationId xmlns:a16="http://schemas.microsoft.com/office/drawing/2014/main" id="{79248549-D7D5-4C24-85E7-8120EDC5C76B}"/>
            </a:ext>
          </a:extLst>
        </xdr:cNvPr>
        <xdr:cNvSpPr/>
      </xdr:nvSpPr>
      <xdr:spPr>
        <a:xfrm>
          <a:off x="18605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3CAA4C31-E801-4CC2-8225-91AFEFEC011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3" name="テキスト ボックス 662">
          <a:extLst>
            <a:ext uri="{FF2B5EF4-FFF2-40B4-BE49-F238E27FC236}">
              <a16:creationId xmlns:a16="http://schemas.microsoft.com/office/drawing/2014/main" id="{E26F0DEC-57C3-4814-A949-374AED445B3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id="{70E4C654-C430-4BDF-A3F6-CDB99A56E18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5" name="テキスト ボックス 664">
          <a:extLst>
            <a:ext uri="{FF2B5EF4-FFF2-40B4-BE49-F238E27FC236}">
              <a16:creationId xmlns:a16="http://schemas.microsoft.com/office/drawing/2014/main" id="{71C5D043-9C32-446D-B777-2DF296120E8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6" name="テキスト ボックス 665">
          <a:extLst>
            <a:ext uri="{FF2B5EF4-FFF2-40B4-BE49-F238E27FC236}">
              <a16:creationId xmlns:a16="http://schemas.microsoft.com/office/drawing/2014/main" id="{E6443D97-E7D2-4A4B-A547-49076DCF820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74016</xdr:rowOff>
    </xdr:from>
    <xdr:to>
      <xdr:col>112</xdr:col>
      <xdr:colOff>38100</xdr:colOff>
      <xdr:row>57</xdr:row>
      <xdr:rowOff>4166</xdr:rowOff>
    </xdr:to>
    <xdr:sp macro="" textlink="">
      <xdr:nvSpPr>
        <xdr:cNvPr id="667" name="楕円 666">
          <a:extLst>
            <a:ext uri="{FF2B5EF4-FFF2-40B4-BE49-F238E27FC236}">
              <a16:creationId xmlns:a16="http://schemas.microsoft.com/office/drawing/2014/main" id="{34706122-1933-45AC-87DA-AFAAB709EA5E}"/>
            </a:ext>
          </a:extLst>
        </xdr:cNvPr>
        <xdr:cNvSpPr/>
      </xdr:nvSpPr>
      <xdr:spPr>
        <a:xfrm>
          <a:off x="21272500" y="967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56</xdr:row>
      <xdr:rowOff>99161</xdr:rowOff>
    </xdr:from>
    <xdr:to>
      <xdr:col>107</xdr:col>
      <xdr:colOff>101600</xdr:colOff>
      <xdr:row>57</xdr:row>
      <xdr:rowOff>29311</xdr:rowOff>
    </xdr:to>
    <xdr:sp macro="" textlink="">
      <xdr:nvSpPr>
        <xdr:cNvPr id="668" name="楕円 667">
          <a:extLst>
            <a:ext uri="{FF2B5EF4-FFF2-40B4-BE49-F238E27FC236}">
              <a16:creationId xmlns:a16="http://schemas.microsoft.com/office/drawing/2014/main" id="{EA5DB612-2B68-4125-83AB-44806B4C5373}"/>
            </a:ext>
          </a:extLst>
        </xdr:cNvPr>
        <xdr:cNvSpPr/>
      </xdr:nvSpPr>
      <xdr:spPr>
        <a:xfrm>
          <a:off x="20383500" y="970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124816</xdr:rowOff>
    </xdr:from>
    <xdr:to>
      <xdr:col>111</xdr:col>
      <xdr:colOff>177800</xdr:colOff>
      <xdr:row>56</xdr:row>
      <xdr:rowOff>149961</xdr:rowOff>
    </xdr:to>
    <xdr:cxnSp macro="">
      <xdr:nvCxnSpPr>
        <xdr:cNvPr id="669" name="直線コネクタ 668">
          <a:extLst>
            <a:ext uri="{FF2B5EF4-FFF2-40B4-BE49-F238E27FC236}">
              <a16:creationId xmlns:a16="http://schemas.microsoft.com/office/drawing/2014/main" id="{8E2F0162-12D2-47D2-B905-36DC97ED57FC}"/>
            </a:ext>
          </a:extLst>
        </xdr:cNvPr>
        <xdr:cNvCxnSpPr/>
      </xdr:nvCxnSpPr>
      <xdr:spPr>
        <a:xfrm flipV="1">
          <a:off x="20434300" y="9726016"/>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135280</xdr:rowOff>
    </xdr:from>
    <xdr:to>
      <xdr:col>102</xdr:col>
      <xdr:colOff>165100</xdr:colOff>
      <xdr:row>57</xdr:row>
      <xdr:rowOff>65430</xdr:rowOff>
    </xdr:to>
    <xdr:sp macro="" textlink="">
      <xdr:nvSpPr>
        <xdr:cNvPr id="670" name="楕円 669">
          <a:extLst>
            <a:ext uri="{FF2B5EF4-FFF2-40B4-BE49-F238E27FC236}">
              <a16:creationId xmlns:a16="http://schemas.microsoft.com/office/drawing/2014/main" id="{4143E65A-F68A-4DAC-853D-F4F5CB8586EC}"/>
            </a:ext>
          </a:extLst>
        </xdr:cNvPr>
        <xdr:cNvSpPr/>
      </xdr:nvSpPr>
      <xdr:spPr>
        <a:xfrm>
          <a:off x="19494500" y="97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149961</xdr:rowOff>
    </xdr:from>
    <xdr:to>
      <xdr:col>107</xdr:col>
      <xdr:colOff>50800</xdr:colOff>
      <xdr:row>57</xdr:row>
      <xdr:rowOff>14630</xdr:rowOff>
    </xdr:to>
    <xdr:cxnSp macro="">
      <xdr:nvCxnSpPr>
        <xdr:cNvPr id="671" name="直線コネクタ 670">
          <a:extLst>
            <a:ext uri="{FF2B5EF4-FFF2-40B4-BE49-F238E27FC236}">
              <a16:creationId xmlns:a16="http://schemas.microsoft.com/office/drawing/2014/main" id="{EAA222D4-FE9A-4A87-AB9D-33E74996BBA0}"/>
            </a:ext>
          </a:extLst>
        </xdr:cNvPr>
        <xdr:cNvCxnSpPr/>
      </xdr:nvCxnSpPr>
      <xdr:spPr>
        <a:xfrm flipV="1">
          <a:off x="19545300" y="9751161"/>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14122</xdr:rowOff>
    </xdr:from>
    <xdr:to>
      <xdr:col>98</xdr:col>
      <xdr:colOff>38100</xdr:colOff>
      <xdr:row>58</xdr:row>
      <xdr:rowOff>115722</xdr:rowOff>
    </xdr:to>
    <xdr:sp macro="" textlink="">
      <xdr:nvSpPr>
        <xdr:cNvPr id="672" name="楕円 671">
          <a:extLst>
            <a:ext uri="{FF2B5EF4-FFF2-40B4-BE49-F238E27FC236}">
              <a16:creationId xmlns:a16="http://schemas.microsoft.com/office/drawing/2014/main" id="{ABD285E9-DAAF-4767-8A3C-5E5DB4D2462E}"/>
            </a:ext>
          </a:extLst>
        </xdr:cNvPr>
        <xdr:cNvSpPr/>
      </xdr:nvSpPr>
      <xdr:spPr>
        <a:xfrm>
          <a:off x="18605500" y="995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14630</xdr:rowOff>
    </xdr:from>
    <xdr:to>
      <xdr:col>102</xdr:col>
      <xdr:colOff>114300</xdr:colOff>
      <xdr:row>58</xdr:row>
      <xdr:rowOff>64922</xdr:rowOff>
    </xdr:to>
    <xdr:cxnSp macro="">
      <xdr:nvCxnSpPr>
        <xdr:cNvPr id="673" name="直線コネクタ 672">
          <a:extLst>
            <a:ext uri="{FF2B5EF4-FFF2-40B4-BE49-F238E27FC236}">
              <a16:creationId xmlns:a16="http://schemas.microsoft.com/office/drawing/2014/main" id="{157B1DF1-7B03-46B1-B572-24082DC1F4F7}"/>
            </a:ext>
          </a:extLst>
        </xdr:cNvPr>
        <xdr:cNvCxnSpPr/>
      </xdr:nvCxnSpPr>
      <xdr:spPr>
        <a:xfrm flipV="1">
          <a:off x="18656300" y="9787280"/>
          <a:ext cx="889000" cy="22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123765</xdr:rowOff>
    </xdr:from>
    <xdr:ext cx="469744" cy="259045"/>
    <xdr:sp macro="" textlink="">
      <xdr:nvSpPr>
        <xdr:cNvPr id="674" name="n_1aveValue【学校施設】&#10;一人当たり面積">
          <a:extLst>
            <a:ext uri="{FF2B5EF4-FFF2-40B4-BE49-F238E27FC236}">
              <a16:creationId xmlns:a16="http://schemas.microsoft.com/office/drawing/2014/main" id="{ABA93020-3ADD-4F51-B705-F1084DE0AC8F}"/>
            </a:ext>
          </a:extLst>
        </xdr:cNvPr>
        <xdr:cNvSpPr txBox="1"/>
      </xdr:nvSpPr>
      <xdr:spPr>
        <a:xfrm>
          <a:off x="21075727" y="1058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120108</xdr:rowOff>
    </xdr:from>
    <xdr:ext cx="469744" cy="259045"/>
    <xdr:sp macro="" textlink="">
      <xdr:nvSpPr>
        <xdr:cNvPr id="675" name="n_2aveValue【学校施設】&#10;一人当たり面積">
          <a:extLst>
            <a:ext uri="{FF2B5EF4-FFF2-40B4-BE49-F238E27FC236}">
              <a16:creationId xmlns:a16="http://schemas.microsoft.com/office/drawing/2014/main" id="{5B3E7EB6-B00D-426E-B9AB-C40B301C9241}"/>
            </a:ext>
          </a:extLst>
        </xdr:cNvPr>
        <xdr:cNvSpPr txBox="1"/>
      </xdr:nvSpPr>
      <xdr:spPr>
        <a:xfrm>
          <a:off x="20199427" y="105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142968</xdr:rowOff>
    </xdr:from>
    <xdr:ext cx="469744" cy="259045"/>
    <xdr:sp macro="" textlink="">
      <xdr:nvSpPr>
        <xdr:cNvPr id="676" name="n_3aveValue【学校施設】&#10;一人当たり面積">
          <a:extLst>
            <a:ext uri="{FF2B5EF4-FFF2-40B4-BE49-F238E27FC236}">
              <a16:creationId xmlns:a16="http://schemas.microsoft.com/office/drawing/2014/main" id="{7C6EC596-737B-4201-B3F8-FECCDA90F520}"/>
            </a:ext>
          </a:extLst>
        </xdr:cNvPr>
        <xdr:cNvSpPr txBox="1"/>
      </xdr:nvSpPr>
      <xdr:spPr>
        <a:xfrm>
          <a:off x="19310427" y="1060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33697</xdr:rowOff>
    </xdr:from>
    <xdr:ext cx="469744" cy="259045"/>
    <xdr:sp macro="" textlink="">
      <xdr:nvSpPr>
        <xdr:cNvPr id="677" name="n_4aveValue【学校施設】&#10;一人当たり面積">
          <a:extLst>
            <a:ext uri="{FF2B5EF4-FFF2-40B4-BE49-F238E27FC236}">
              <a16:creationId xmlns:a16="http://schemas.microsoft.com/office/drawing/2014/main" id="{EB034CFE-BCF9-44A2-A39D-F460AAA73352}"/>
            </a:ext>
          </a:extLst>
        </xdr:cNvPr>
        <xdr:cNvSpPr txBox="1"/>
      </xdr:nvSpPr>
      <xdr:spPr>
        <a:xfrm>
          <a:off x="18421427" y="106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20693</xdr:rowOff>
    </xdr:from>
    <xdr:ext cx="469744" cy="259045"/>
    <xdr:sp macro="" textlink="">
      <xdr:nvSpPr>
        <xdr:cNvPr id="678" name="n_1mainValue【学校施設】&#10;一人当たり面積">
          <a:extLst>
            <a:ext uri="{FF2B5EF4-FFF2-40B4-BE49-F238E27FC236}">
              <a16:creationId xmlns:a16="http://schemas.microsoft.com/office/drawing/2014/main" id="{67A586E7-C3B8-4148-9F05-C9925279B60B}"/>
            </a:ext>
          </a:extLst>
        </xdr:cNvPr>
        <xdr:cNvSpPr txBox="1"/>
      </xdr:nvSpPr>
      <xdr:spPr>
        <a:xfrm>
          <a:off x="21075727" y="945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45838</xdr:rowOff>
    </xdr:from>
    <xdr:ext cx="469744" cy="259045"/>
    <xdr:sp macro="" textlink="">
      <xdr:nvSpPr>
        <xdr:cNvPr id="679" name="n_2mainValue【学校施設】&#10;一人当たり面積">
          <a:extLst>
            <a:ext uri="{FF2B5EF4-FFF2-40B4-BE49-F238E27FC236}">
              <a16:creationId xmlns:a16="http://schemas.microsoft.com/office/drawing/2014/main" id="{4955F801-6414-4C66-80A2-456040BD80DE}"/>
            </a:ext>
          </a:extLst>
        </xdr:cNvPr>
        <xdr:cNvSpPr txBox="1"/>
      </xdr:nvSpPr>
      <xdr:spPr>
        <a:xfrm>
          <a:off x="20199427" y="947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81957</xdr:rowOff>
    </xdr:from>
    <xdr:ext cx="469744" cy="259045"/>
    <xdr:sp macro="" textlink="">
      <xdr:nvSpPr>
        <xdr:cNvPr id="680" name="n_3mainValue【学校施設】&#10;一人当たり面積">
          <a:extLst>
            <a:ext uri="{FF2B5EF4-FFF2-40B4-BE49-F238E27FC236}">
              <a16:creationId xmlns:a16="http://schemas.microsoft.com/office/drawing/2014/main" id="{D64F9844-E725-45E4-99BF-9FA3E4D5F9C0}"/>
            </a:ext>
          </a:extLst>
        </xdr:cNvPr>
        <xdr:cNvSpPr txBox="1"/>
      </xdr:nvSpPr>
      <xdr:spPr>
        <a:xfrm>
          <a:off x="19310427" y="951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132249</xdr:rowOff>
    </xdr:from>
    <xdr:ext cx="469744" cy="259045"/>
    <xdr:sp macro="" textlink="">
      <xdr:nvSpPr>
        <xdr:cNvPr id="681" name="n_4mainValue【学校施設】&#10;一人当たり面積">
          <a:extLst>
            <a:ext uri="{FF2B5EF4-FFF2-40B4-BE49-F238E27FC236}">
              <a16:creationId xmlns:a16="http://schemas.microsoft.com/office/drawing/2014/main" id="{12C57AA3-F930-453B-82A6-AC7F8DCDFCA3}"/>
            </a:ext>
          </a:extLst>
        </xdr:cNvPr>
        <xdr:cNvSpPr txBox="1"/>
      </xdr:nvSpPr>
      <xdr:spPr>
        <a:xfrm>
          <a:off x="18421427" y="9733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2" name="正方形/長方形 681">
          <a:extLst>
            <a:ext uri="{FF2B5EF4-FFF2-40B4-BE49-F238E27FC236}">
              <a16:creationId xmlns:a16="http://schemas.microsoft.com/office/drawing/2014/main" id="{B2F10F56-CD70-482C-8D27-B2AA137563F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3" name="正方形/長方形 682">
          <a:extLst>
            <a:ext uri="{FF2B5EF4-FFF2-40B4-BE49-F238E27FC236}">
              <a16:creationId xmlns:a16="http://schemas.microsoft.com/office/drawing/2014/main" id="{3D440864-A6E3-4DF4-A1AB-0D2B6A616D6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4" name="正方形/長方形 683">
          <a:extLst>
            <a:ext uri="{FF2B5EF4-FFF2-40B4-BE49-F238E27FC236}">
              <a16:creationId xmlns:a16="http://schemas.microsoft.com/office/drawing/2014/main" id="{49E0A2D9-B207-4109-8925-AAC2F38A62E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5" name="正方形/長方形 684">
          <a:extLst>
            <a:ext uri="{FF2B5EF4-FFF2-40B4-BE49-F238E27FC236}">
              <a16:creationId xmlns:a16="http://schemas.microsoft.com/office/drawing/2014/main" id="{54677406-3A6D-4506-A897-CDE7AA7EAD7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6" name="正方形/長方形 685">
          <a:extLst>
            <a:ext uri="{FF2B5EF4-FFF2-40B4-BE49-F238E27FC236}">
              <a16:creationId xmlns:a16="http://schemas.microsoft.com/office/drawing/2014/main" id="{771AEE66-61CB-4A8C-A933-56E4AD6D19B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7" name="正方形/長方形 686">
          <a:extLst>
            <a:ext uri="{FF2B5EF4-FFF2-40B4-BE49-F238E27FC236}">
              <a16:creationId xmlns:a16="http://schemas.microsoft.com/office/drawing/2014/main" id="{64DF0FE1-7B45-4DEB-B285-B73515B994D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8" name="正方形/長方形 687">
          <a:extLst>
            <a:ext uri="{FF2B5EF4-FFF2-40B4-BE49-F238E27FC236}">
              <a16:creationId xmlns:a16="http://schemas.microsoft.com/office/drawing/2014/main" id="{8D41264D-8E3B-444E-AE9C-0559E4BED00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9" name="正方形/長方形 688">
          <a:extLst>
            <a:ext uri="{FF2B5EF4-FFF2-40B4-BE49-F238E27FC236}">
              <a16:creationId xmlns:a16="http://schemas.microsoft.com/office/drawing/2014/main" id="{4281AEC6-D993-427A-B699-788E27225A1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90" name="正方形/長方形 689">
          <a:extLst>
            <a:ext uri="{FF2B5EF4-FFF2-40B4-BE49-F238E27FC236}">
              <a16:creationId xmlns:a16="http://schemas.microsoft.com/office/drawing/2014/main" id="{B3432A5E-B4B0-4936-A1EB-4AEBA8F6BB3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1" name="正方形/長方形 690">
          <a:extLst>
            <a:ext uri="{FF2B5EF4-FFF2-40B4-BE49-F238E27FC236}">
              <a16:creationId xmlns:a16="http://schemas.microsoft.com/office/drawing/2014/main" id="{6A094D1C-9F74-42BF-A584-B93529281B6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2" name="正方形/長方形 691">
          <a:extLst>
            <a:ext uri="{FF2B5EF4-FFF2-40B4-BE49-F238E27FC236}">
              <a16:creationId xmlns:a16="http://schemas.microsoft.com/office/drawing/2014/main" id="{CDDA32AE-CF18-44AB-8A2F-35B5535910A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3" name="正方形/長方形 692">
          <a:extLst>
            <a:ext uri="{FF2B5EF4-FFF2-40B4-BE49-F238E27FC236}">
              <a16:creationId xmlns:a16="http://schemas.microsoft.com/office/drawing/2014/main" id="{05FDA283-3812-48CB-96B5-760F589DEB3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4" name="正方形/長方形 693">
          <a:extLst>
            <a:ext uri="{FF2B5EF4-FFF2-40B4-BE49-F238E27FC236}">
              <a16:creationId xmlns:a16="http://schemas.microsoft.com/office/drawing/2014/main" id="{9C3443E0-FF8A-4265-8D9E-C6E12076321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5" name="正方形/長方形 694">
          <a:extLst>
            <a:ext uri="{FF2B5EF4-FFF2-40B4-BE49-F238E27FC236}">
              <a16:creationId xmlns:a16="http://schemas.microsoft.com/office/drawing/2014/main" id="{4F6A8BCA-22E8-46D0-B36C-45AA4B1584E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6" name="正方形/長方形 695">
          <a:extLst>
            <a:ext uri="{FF2B5EF4-FFF2-40B4-BE49-F238E27FC236}">
              <a16:creationId xmlns:a16="http://schemas.microsoft.com/office/drawing/2014/main" id="{E6E4F0B2-03B0-4DAD-8F89-0B879A21BB0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7" name="正方形/長方形 696">
          <a:extLst>
            <a:ext uri="{FF2B5EF4-FFF2-40B4-BE49-F238E27FC236}">
              <a16:creationId xmlns:a16="http://schemas.microsoft.com/office/drawing/2014/main" id="{5C9AD439-A11E-4306-B38C-57A8DF815ACD}"/>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98" name="正方形/長方形 697">
          <a:extLst>
            <a:ext uri="{FF2B5EF4-FFF2-40B4-BE49-F238E27FC236}">
              <a16:creationId xmlns:a16="http://schemas.microsoft.com/office/drawing/2014/main" id="{E429627D-FE50-4129-A77A-279758AF02C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9" name="正方形/長方形 698">
          <a:extLst>
            <a:ext uri="{FF2B5EF4-FFF2-40B4-BE49-F238E27FC236}">
              <a16:creationId xmlns:a16="http://schemas.microsoft.com/office/drawing/2014/main" id="{C91539CA-30D3-43E2-BE73-89C86197DCD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0" name="正方形/長方形 699">
          <a:extLst>
            <a:ext uri="{FF2B5EF4-FFF2-40B4-BE49-F238E27FC236}">
              <a16:creationId xmlns:a16="http://schemas.microsoft.com/office/drawing/2014/main" id="{07C0FFD7-673D-4E76-9FCD-3A6D6BA8674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1" name="正方形/長方形 700">
          <a:extLst>
            <a:ext uri="{FF2B5EF4-FFF2-40B4-BE49-F238E27FC236}">
              <a16:creationId xmlns:a16="http://schemas.microsoft.com/office/drawing/2014/main" id="{055229A1-7D2F-4DD6-AE9D-B130AD0859D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2" name="正方形/長方形 701">
          <a:extLst>
            <a:ext uri="{FF2B5EF4-FFF2-40B4-BE49-F238E27FC236}">
              <a16:creationId xmlns:a16="http://schemas.microsoft.com/office/drawing/2014/main" id="{7ECDE172-ED14-423B-B46E-1E8C5773019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3" name="正方形/長方形 702">
          <a:extLst>
            <a:ext uri="{FF2B5EF4-FFF2-40B4-BE49-F238E27FC236}">
              <a16:creationId xmlns:a16="http://schemas.microsoft.com/office/drawing/2014/main" id="{646224BF-BC46-443F-9606-FE118F24DE4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4" name="正方形/長方形 703">
          <a:extLst>
            <a:ext uri="{FF2B5EF4-FFF2-40B4-BE49-F238E27FC236}">
              <a16:creationId xmlns:a16="http://schemas.microsoft.com/office/drawing/2014/main" id="{133E0CEE-FC89-40E7-9AB6-83FDC7035DB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5" name="正方形/長方形 704">
          <a:extLst>
            <a:ext uri="{FF2B5EF4-FFF2-40B4-BE49-F238E27FC236}">
              <a16:creationId xmlns:a16="http://schemas.microsoft.com/office/drawing/2014/main" id="{12393B67-718B-4E55-B0FA-B75440F485F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6" name="テキスト ボックス 705">
          <a:extLst>
            <a:ext uri="{FF2B5EF4-FFF2-40B4-BE49-F238E27FC236}">
              <a16:creationId xmlns:a16="http://schemas.microsoft.com/office/drawing/2014/main" id="{F589A5AF-393C-4F43-94AF-8746C31BEFB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7" name="直線コネクタ 706">
          <a:extLst>
            <a:ext uri="{FF2B5EF4-FFF2-40B4-BE49-F238E27FC236}">
              <a16:creationId xmlns:a16="http://schemas.microsoft.com/office/drawing/2014/main" id="{1EF77738-0C2F-44CF-B48B-D1A7BDFC42B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8" name="テキスト ボックス 707">
          <a:extLst>
            <a:ext uri="{FF2B5EF4-FFF2-40B4-BE49-F238E27FC236}">
              <a16:creationId xmlns:a16="http://schemas.microsoft.com/office/drawing/2014/main" id="{215048A6-F89F-4E02-90EA-21B2A728C9B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9" name="直線コネクタ 708">
          <a:extLst>
            <a:ext uri="{FF2B5EF4-FFF2-40B4-BE49-F238E27FC236}">
              <a16:creationId xmlns:a16="http://schemas.microsoft.com/office/drawing/2014/main" id="{2ECF6488-6932-46C9-885F-C4BF2F9AB22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0" name="テキスト ボックス 709">
          <a:extLst>
            <a:ext uri="{FF2B5EF4-FFF2-40B4-BE49-F238E27FC236}">
              <a16:creationId xmlns:a16="http://schemas.microsoft.com/office/drawing/2014/main" id="{155CE892-DEFA-422C-9363-3E378BA28FF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1" name="直線コネクタ 710">
          <a:extLst>
            <a:ext uri="{FF2B5EF4-FFF2-40B4-BE49-F238E27FC236}">
              <a16:creationId xmlns:a16="http://schemas.microsoft.com/office/drawing/2014/main" id="{33785979-C24F-4564-BC34-C00E93DBA34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2" name="テキスト ボックス 711">
          <a:extLst>
            <a:ext uri="{FF2B5EF4-FFF2-40B4-BE49-F238E27FC236}">
              <a16:creationId xmlns:a16="http://schemas.microsoft.com/office/drawing/2014/main" id="{00C6A1E0-71A9-4C4C-A66C-87876DC5F7E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3" name="直線コネクタ 712">
          <a:extLst>
            <a:ext uri="{FF2B5EF4-FFF2-40B4-BE49-F238E27FC236}">
              <a16:creationId xmlns:a16="http://schemas.microsoft.com/office/drawing/2014/main" id="{9D521C6B-516F-45E4-AB7C-6E93210E8B7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4" name="テキスト ボックス 713">
          <a:extLst>
            <a:ext uri="{FF2B5EF4-FFF2-40B4-BE49-F238E27FC236}">
              <a16:creationId xmlns:a16="http://schemas.microsoft.com/office/drawing/2014/main" id="{8270615F-148B-4E20-84C7-1122C8E9BC6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5" name="直線コネクタ 714">
          <a:extLst>
            <a:ext uri="{FF2B5EF4-FFF2-40B4-BE49-F238E27FC236}">
              <a16:creationId xmlns:a16="http://schemas.microsoft.com/office/drawing/2014/main" id="{BB0D7BD8-5A77-4978-B1AD-C5FC92DD553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6" name="テキスト ボックス 715">
          <a:extLst>
            <a:ext uri="{FF2B5EF4-FFF2-40B4-BE49-F238E27FC236}">
              <a16:creationId xmlns:a16="http://schemas.microsoft.com/office/drawing/2014/main" id="{B1BC1CD2-5446-4B2A-92FF-797D20A319A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7" name="直線コネクタ 716">
          <a:extLst>
            <a:ext uri="{FF2B5EF4-FFF2-40B4-BE49-F238E27FC236}">
              <a16:creationId xmlns:a16="http://schemas.microsoft.com/office/drawing/2014/main" id="{A957BF16-F580-481E-A2B2-B7FD83FC782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8" name="テキスト ボックス 717">
          <a:extLst>
            <a:ext uri="{FF2B5EF4-FFF2-40B4-BE49-F238E27FC236}">
              <a16:creationId xmlns:a16="http://schemas.microsoft.com/office/drawing/2014/main" id="{F618C8FA-4F9D-4997-96C4-BB97018B9C9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9" name="直線コネクタ 718">
          <a:extLst>
            <a:ext uri="{FF2B5EF4-FFF2-40B4-BE49-F238E27FC236}">
              <a16:creationId xmlns:a16="http://schemas.microsoft.com/office/drawing/2014/main" id="{5C5F9C77-6662-4340-ABF3-BAF091F1C14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0" name="テキスト ボックス 719">
          <a:extLst>
            <a:ext uri="{FF2B5EF4-FFF2-40B4-BE49-F238E27FC236}">
              <a16:creationId xmlns:a16="http://schemas.microsoft.com/office/drawing/2014/main" id="{BCFDCF84-BDC4-45AB-BD1D-F600C9A98C8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1" name="直線コネクタ 720">
          <a:extLst>
            <a:ext uri="{FF2B5EF4-FFF2-40B4-BE49-F238E27FC236}">
              <a16:creationId xmlns:a16="http://schemas.microsoft.com/office/drawing/2014/main" id="{13DCC8CB-5FBE-4F7E-9087-6AF17DD3A72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2" name="【公民館】&#10;有形固定資産減価償却率グラフ枠">
          <a:extLst>
            <a:ext uri="{FF2B5EF4-FFF2-40B4-BE49-F238E27FC236}">
              <a16:creationId xmlns:a16="http://schemas.microsoft.com/office/drawing/2014/main" id="{A14CFB11-F8C5-4F38-A588-8175C48ADBA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51707</xdr:rowOff>
    </xdr:from>
    <xdr:to>
      <xdr:col>85</xdr:col>
      <xdr:colOff>126364</xdr:colOff>
      <xdr:row>109</xdr:row>
      <xdr:rowOff>35379</xdr:rowOff>
    </xdr:to>
    <xdr:cxnSp macro="">
      <xdr:nvCxnSpPr>
        <xdr:cNvPr id="723" name="直線コネクタ 722">
          <a:extLst>
            <a:ext uri="{FF2B5EF4-FFF2-40B4-BE49-F238E27FC236}">
              <a16:creationId xmlns:a16="http://schemas.microsoft.com/office/drawing/2014/main" id="{FD265747-7188-4540-92AD-F143482E0358}"/>
            </a:ext>
          </a:extLst>
        </xdr:cNvPr>
        <xdr:cNvCxnSpPr/>
      </xdr:nvCxnSpPr>
      <xdr:spPr>
        <a:xfrm flipV="1">
          <a:off x="16318864" y="1719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4" name="【公民館】&#10;有形固定資産減価償却率最小値テキスト">
          <a:extLst>
            <a:ext uri="{FF2B5EF4-FFF2-40B4-BE49-F238E27FC236}">
              <a16:creationId xmlns:a16="http://schemas.microsoft.com/office/drawing/2014/main" id="{4F13920F-D4BD-4E47-AFA0-47D7DB8E3C2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5" name="直線コネクタ 724">
          <a:extLst>
            <a:ext uri="{FF2B5EF4-FFF2-40B4-BE49-F238E27FC236}">
              <a16:creationId xmlns:a16="http://schemas.microsoft.com/office/drawing/2014/main" id="{34336A82-20FD-4982-8C4D-45947144BA2D}"/>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169834</xdr:rowOff>
    </xdr:from>
    <xdr:ext cx="340478" cy="259045"/>
    <xdr:sp macro="" textlink="">
      <xdr:nvSpPr>
        <xdr:cNvPr id="726" name="【公民館】&#10;有形固定資産減価償却率最大値テキスト">
          <a:extLst>
            <a:ext uri="{FF2B5EF4-FFF2-40B4-BE49-F238E27FC236}">
              <a16:creationId xmlns:a16="http://schemas.microsoft.com/office/drawing/2014/main" id="{BE2E0CA3-4FD8-44AD-B0F3-7813A9CEF3B2}"/>
            </a:ext>
          </a:extLst>
        </xdr:cNvPr>
        <xdr:cNvSpPr txBox="1"/>
      </xdr:nvSpPr>
      <xdr:spPr>
        <a:xfrm>
          <a:off x="16357600" y="1697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51707</xdr:rowOff>
    </xdr:from>
    <xdr:to>
      <xdr:col>86</xdr:col>
      <xdr:colOff>25400</xdr:colOff>
      <xdr:row>100</xdr:row>
      <xdr:rowOff>51707</xdr:rowOff>
    </xdr:to>
    <xdr:cxnSp macro="">
      <xdr:nvCxnSpPr>
        <xdr:cNvPr id="727" name="直線コネクタ 726">
          <a:extLst>
            <a:ext uri="{FF2B5EF4-FFF2-40B4-BE49-F238E27FC236}">
              <a16:creationId xmlns:a16="http://schemas.microsoft.com/office/drawing/2014/main" id="{FA643630-AF82-45D9-A310-CCC7BD8C199E}"/>
            </a:ext>
          </a:extLst>
        </xdr:cNvPr>
        <xdr:cNvCxnSpPr/>
      </xdr:nvCxnSpPr>
      <xdr:spPr>
        <a:xfrm>
          <a:off x="16230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13625</xdr:rowOff>
    </xdr:from>
    <xdr:ext cx="405111" cy="259045"/>
    <xdr:sp macro="" textlink="">
      <xdr:nvSpPr>
        <xdr:cNvPr id="728" name="【公民館】&#10;有形固定資産減価償却率平均値テキスト">
          <a:extLst>
            <a:ext uri="{FF2B5EF4-FFF2-40B4-BE49-F238E27FC236}">
              <a16:creationId xmlns:a16="http://schemas.microsoft.com/office/drawing/2014/main" id="{34636547-154C-4DA7-919F-7EAD7E44AA89}"/>
            </a:ext>
          </a:extLst>
        </xdr:cNvPr>
        <xdr:cNvSpPr txBox="1"/>
      </xdr:nvSpPr>
      <xdr:spPr>
        <a:xfrm>
          <a:off x="16357600" y="18187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35198</xdr:rowOff>
    </xdr:from>
    <xdr:to>
      <xdr:col>85</xdr:col>
      <xdr:colOff>177800</xdr:colOff>
      <xdr:row>106</xdr:row>
      <xdr:rowOff>136798</xdr:rowOff>
    </xdr:to>
    <xdr:sp macro="" textlink="">
      <xdr:nvSpPr>
        <xdr:cNvPr id="729" name="フローチャート: 判断 728">
          <a:extLst>
            <a:ext uri="{FF2B5EF4-FFF2-40B4-BE49-F238E27FC236}">
              <a16:creationId xmlns:a16="http://schemas.microsoft.com/office/drawing/2014/main" id="{1697C50F-7A9E-446A-805E-1F35C2479454}"/>
            </a:ext>
          </a:extLst>
        </xdr:cNvPr>
        <xdr:cNvSpPr/>
      </xdr:nvSpPr>
      <xdr:spPr>
        <a:xfrm>
          <a:off x="162687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43362</xdr:rowOff>
    </xdr:from>
    <xdr:to>
      <xdr:col>81</xdr:col>
      <xdr:colOff>101600</xdr:colOff>
      <xdr:row>106</xdr:row>
      <xdr:rowOff>144962</xdr:rowOff>
    </xdr:to>
    <xdr:sp macro="" textlink="">
      <xdr:nvSpPr>
        <xdr:cNvPr id="730" name="フローチャート: 判断 729">
          <a:extLst>
            <a:ext uri="{FF2B5EF4-FFF2-40B4-BE49-F238E27FC236}">
              <a16:creationId xmlns:a16="http://schemas.microsoft.com/office/drawing/2014/main" id="{10794EB3-DEF5-4936-84B1-120CE835C187}"/>
            </a:ext>
          </a:extLst>
        </xdr:cNvPr>
        <xdr:cNvSpPr/>
      </xdr:nvSpPr>
      <xdr:spPr>
        <a:xfrm>
          <a:off x="154305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142966</xdr:rowOff>
    </xdr:from>
    <xdr:to>
      <xdr:col>76</xdr:col>
      <xdr:colOff>165100</xdr:colOff>
      <xdr:row>106</xdr:row>
      <xdr:rowOff>73116</xdr:rowOff>
    </xdr:to>
    <xdr:sp macro="" textlink="">
      <xdr:nvSpPr>
        <xdr:cNvPr id="731" name="フローチャート: 判断 730">
          <a:extLst>
            <a:ext uri="{FF2B5EF4-FFF2-40B4-BE49-F238E27FC236}">
              <a16:creationId xmlns:a16="http://schemas.microsoft.com/office/drawing/2014/main" id="{92DBABEE-7758-42A8-8338-40EE75CCB8BF}"/>
            </a:ext>
          </a:extLst>
        </xdr:cNvPr>
        <xdr:cNvSpPr/>
      </xdr:nvSpPr>
      <xdr:spPr>
        <a:xfrm>
          <a:off x="145415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732" name="フローチャート: 判断 731">
          <a:extLst>
            <a:ext uri="{FF2B5EF4-FFF2-40B4-BE49-F238E27FC236}">
              <a16:creationId xmlns:a16="http://schemas.microsoft.com/office/drawing/2014/main" id="{06B4C2F5-C1AF-455A-BA09-B7FA824E9006}"/>
            </a:ext>
          </a:extLst>
        </xdr:cNvPr>
        <xdr:cNvSpPr/>
      </xdr:nvSpPr>
      <xdr:spPr>
        <a:xfrm>
          <a:off x="13652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4173</xdr:rowOff>
    </xdr:from>
    <xdr:to>
      <xdr:col>67</xdr:col>
      <xdr:colOff>101600</xdr:colOff>
      <xdr:row>106</xdr:row>
      <xdr:rowOff>105773</xdr:rowOff>
    </xdr:to>
    <xdr:sp macro="" textlink="">
      <xdr:nvSpPr>
        <xdr:cNvPr id="733" name="フローチャート: 判断 732">
          <a:extLst>
            <a:ext uri="{FF2B5EF4-FFF2-40B4-BE49-F238E27FC236}">
              <a16:creationId xmlns:a16="http://schemas.microsoft.com/office/drawing/2014/main" id="{009545B5-AFAE-41C7-9947-3BB09A781AC8}"/>
            </a:ext>
          </a:extLst>
        </xdr:cNvPr>
        <xdr:cNvSpPr/>
      </xdr:nvSpPr>
      <xdr:spPr>
        <a:xfrm>
          <a:off x="12763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7691F003-32EB-42DB-BC2C-8DE527E6849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5C099BBD-E97D-4E48-8C30-314D79B0854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81D816F8-9944-4256-B0C6-4EB6D976C03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2FC44CF8-788A-492F-B7FC-75BDDCF6156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E6C90CD-52DF-4F32-9C15-CBEF773F4D0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107043</xdr:rowOff>
    </xdr:from>
    <xdr:to>
      <xdr:col>81</xdr:col>
      <xdr:colOff>101600</xdr:colOff>
      <xdr:row>106</xdr:row>
      <xdr:rowOff>37193</xdr:rowOff>
    </xdr:to>
    <xdr:sp macro="" textlink="">
      <xdr:nvSpPr>
        <xdr:cNvPr id="739" name="楕円 738">
          <a:extLst>
            <a:ext uri="{FF2B5EF4-FFF2-40B4-BE49-F238E27FC236}">
              <a16:creationId xmlns:a16="http://schemas.microsoft.com/office/drawing/2014/main" id="{A71D1ED3-D47C-4D18-9763-482449F3D66C}"/>
            </a:ext>
          </a:extLst>
        </xdr:cNvPr>
        <xdr:cNvSpPr/>
      </xdr:nvSpPr>
      <xdr:spPr>
        <a:xfrm>
          <a:off x="15430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99</xdr:row>
      <xdr:rowOff>92348</xdr:rowOff>
    </xdr:from>
    <xdr:to>
      <xdr:col>76</xdr:col>
      <xdr:colOff>165100</xdr:colOff>
      <xdr:row>100</xdr:row>
      <xdr:rowOff>22498</xdr:rowOff>
    </xdr:to>
    <xdr:sp macro="" textlink="">
      <xdr:nvSpPr>
        <xdr:cNvPr id="740" name="楕円 739">
          <a:extLst>
            <a:ext uri="{FF2B5EF4-FFF2-40B4-BE49-F238E27FC236}">
              <a16:creationId xmlns:a16="http://schemas.microsoft.com/office/drawing/2014/main" id="{23228BD5-004E-4100-B131-59615099B5EC}"/>
            </a:ext>
          </a:extLst>
        </xdr:cNvPr>
        <xdr:cNvSpPr/>
      </xdr:nvSpPr>
      <xdr:spPr>
        <a:xfrm>
          <a:off x="14541500" y="1706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143148</xdr:rowOff>
    </xdr:from>
    <xdr:to>
      <xdr:col>81</xdr:col>
      <xdr:colOff>50800</xdr:colOff>
      <xdr:row>105</xdr:row>
      <xdr:rowOff>157843</xdr:rowOff>
    </xdr:to>
    <xdr:cxnSp macro="">
      <xdr:nvCxnSpPr>
        <xdr:cNvPr id="741" name="直線コネクタ 740">
          <a:extLst>
            <a:ext uri="{FF2B5EF4-FFF2-40B4-BE49-F238E27FC236}">
              <a16:creationId xmlns:a16="http://schemas.microsoft.com/office/drawing/2014/main" id="{CE649DF1-1911-4DD5-AD31-DD03D9DF3C2C}"/>
            </a:ext>
          </a:extLst>
        </xdr:cNvPr>
        <xdr:cNvCxnSpPr/>
      </xdr:nvCxnSpPr>
      <xdr:spPr>
        <a:xfrm>
          <a:off x="14592300" y="17116698"/>
          <a:ext cx="889000" cy="104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49893</xdr:rowOff>
    </xdr:from>
    <xdr:to>
      <xdr:col>72</xdr:col>
      <xdr:colOff>38100</xdr:colOff>
      <xdr:row>105</xdr:row>
      <xdr:rowOff>151493</xdr:rowOff>
    </xdr:to>
    <xdr:sp macro="" textlink="">
      <xdr:nvSpPr>
        <xdr:cNvPr id="742" name="楕円 741">
          <a:extLst>
            <a:ext uri="{FF2B5EF4-FFF2-40B4-BE49-F238E27FC236}">
              <a16:creationId xmlns:a16="http://schemas.microsoft.com/office/drawing/2014/main" id="{DE0DB5CD-4A3C-438B-B2C6-068FF73A0A6D}"/>
            </a:ext>
          </a:extLst>
        </xdr:cNvPr>
        <xdr:cNvSpPr/>
      </xdr:nvSpPr>
      <xdr:spPr>
        <a:xfrm>
          <a:off x="13652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143148</xdr:rowOff>
    </xdr:from>
    <xdr:to>
      <xdr:col>76</xdr:col>
      <xdr:colOff>114300</xdr:colOff>
      <xdr:row>105</xdr:row>
      <xdr:rowOff>100693</xdr:rowOff>
    </xdr:to>
    <xdr:cxnSp macro="">
      <xdr:nvCxnSpPr>
        <xdr:cNvPr id="743" name="直線コネクタ 742">
          <a:extLst>
            <a:ext uri="{FF2B5EF4-FFF2-40B4-BE49-F238E27FC236}">
              <a16:creationId xmlns:a16="http://schemas.microsoft.com/office/drawing/2014/main" id="{13F807E2-155E-444F-9945-16A2EB5B0895}"/>
            </a:ext>
          </a:extLst>
        </xdr:cNvPr>
        <xdr:cNvCxnSpPr/>
      </xdr:nvCxnSpPr>
      <xdr:spPr>
        <a:xfrm flipV="1">
          <a:off x="13703300" y="17116698"/>
          <a:ext cx="889000" cy="98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72752</xdr:rowOff>
    </xdr:from>
    <xdr:to>
      <xdr:col>67</xdr:col>
      <xdr:colOff>101600</xdr:colOff>
      <xdr:row>106</xdr:row>
      <xdr:rowOff>2902</xdr:rowOff>
    </xdr:to>
    <xdr:sp macro="" textlink="">
      <xdr:nvSpPr>
        <xdr:cNvPr id="744" name="楕円 743">
          <a:extLst>
            <a:ext uri="{FF2B5EF4-FFF2-40B4-BE49-F238E27FC236}">
              <a16:creationId xmlns:a16="http://schemas.microsoft.com/office/drawing/2014/main" id="{CC854FD8-4BAA-4F52-9584-1DAA9A748907}"/>
            </a:ext>
          </a:extLst>
        </xdr:cNvPr>
        <xdr:cNvSpPr/>
      </xdr:nvSpPr>
      <xdr:spPr>
        <a:xfrm>
          <a:off x="12763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100693</xdr:rowOff>
    </xdr:from>
    <xdr:to>
      <xdr:col>71</xdr:col>
      <xdr:colOff>177800</xdr:colOff>
      <xdr:row>105</xdr:row>
      <xdr:rowOff>123552</xdr:rowOff>
    </xdr:to>
    <xdr:cxnSp macro="">
      <xdr:nvCxnSpPr>
        <xdr:cNvPr id="745" name="直線コネクタ 744">
          <a:extLst>
            <a:ext uri="{FF2B5EF4-FFF2-40B4-BE49-F238E27FC236}">
              <a16:creationId xmlns:a16="http://schemas.microsoft.com/office/drawing/2014/main" id="{5A0C68E4-63C1-4920-A36F-A301741D2BA5}"/>
            </a:ext>
          </a:extLst>
        </xdr:cNvPr>
        <xdr:cNvCxnSpPr/>
      </xdr:nvCxnSpPr>
      <xdr:spPr>
        <a:xfrm flipV="1">
          <a:off x="12814300" y="1810294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136089</xdr:rowOff>
    </xdr:from>
    <xdr:ext cx="405111" cy="259045"/>
    <xdr:sp macro="" textlink="">
      <xdr:nvSpPr>
        <xdr:cNvPr id="746" name="n_1aveValue【公民館】&#10;有形固定資産減価償却率">
          <a:extLst>
            <a:ext uri="{FF2B5EF4-FFF2-40B4-BE49-F238E27FC236}">
              <a16:creationId xmlns:a16="http://schemas.microsoft.com/office/drawing/2014/main" id="{969BF8B7-5D16-4673-8C34-00785AA43306}"/>
            </a:ext>
          </a:extLst>
        </xdr:cNvPr>
        <xdr:cNvSpPr txBox="1"/>
      </xdr:nvSpPr>
      <xdr:spPr>
        <a:xfrm>
          <a:off x="152660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64243</xdr:rowOff>
    </xdr:from>
    <xdr:ext cx="405111" cy="259045"/>
    <xdr:sp macro="" textlink="">
      <xdr:nvSpPr>
        <xdr:cNvPr id="747" name="n_2aveValue【公民館】&#10;有形固定資産減価償却率">
          <a:extLst>
            <a:ext uri="{FF2B5EF4-FFF2-40B4-BE49-F238E27FC236}">
              <a16:creationId xmlns:a16="http://schemas.microsoft.com/office/drawing/2014/main" id="{E41EF6BC-6C0C-4652-989F-8EF5E4398957}"/>
            </a:ext>
          </a:extLst>
        </xdr:cNvPr>
        <xdr:cNvSpPr txBox="1"/>
      </xdr:nvSpPr>
      <xdr:spPr>
        <a:xfrm>
          <a:off x="14389744"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96900</xdr:rowOff>
    </xdr:from>
    <xdr:ext cx="405111" cy="259045"/>
    <xdr:sp macro="" textlink="">
      <xdr:nvSpPr>
        <xdr:cNvPr id="748" name="n_3aveValue【公民館】&#10;有形固定資産減価償却率">
          <a:extLst>
            <a:ext uri="{FF2B5EF4-FFF2-40B4-BE49-F238E27FC236}">
              <a16:creationId xmlns:a16="http://schemas.microsoft.com/office/drawing/2014/main" id="{488E159C-8330-4AA3-8E0C-90FA5352B329}"/>
            </a:ext>
          </a:extLst>
        </xdr:cNvPr>
        <xdr:cNvSpPr txBox="1"/>
      </xdr:nvSpPr>
      <xdr:spPr>
        <a:xfrm>
          <a:off x="13500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96900</xdr:rowOff>
    </xdr:from>
    <xdr:ext cx="405111" cy="259045"/>
    <xdr:sp macro="" textlink="">
      <xdr:nvSpPr>
        <xdr:cNvPr id="749" name="n_4aveValue【公民館】&#10;有形固定資産減価償却率">
          <a:extLst>
            <a:ext uri="{FF2B5EF4-FFF2-40B4-BE49-F238E27FC236}">
              <a16:creationId xmlns:a16="http://schemas.microsoft.com/office/drawing/2014/main" id="{AF47CFB7-C374-4DA4-83D1-C25EC621F94F}"/>
            </a:ext>
          </a:extLst>
        </xdr:cNvPr>
        <xdr:cNvSpPr txBox="1"/>
      </xdr:nvSpPr>
      <xdr:spPr>
        <a:xfrm>
          <a:off x="12611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53720</xdr:rowOff>
    </xdr:from>
    <xdr:ext cx="405111" cy="259045"/>
    <xdr:sp macro="" textlink="">
      <xdr:nvSpPr>
        <xdr:cNvPr id="750" name="n_1mainValue【公民館】&#10;有形固定資産減価償却率">
          <a:extLst>
            <a:ext uri="{FF2B5EF4-FFF2-40B4-BE49-F238E27FC236}">
              <a16:creationId xmlns:a16="http://schemas.microsoft.com/office/drawing/2014/main" id="{A7FEF963-234F-4C47-94CD-46A8EBBC9F99}"/>
            </a:ext>
          </a:extLst>
        </xdr:cNvPr>
        <xdr:cNvSpPr txBox="1"/>
      </xdr:nvSpPr>
      <xdr:spPr>
        <a:xfrm>
          <a:off x="15266044" y="1788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39025</xdr:rowOff>
    </xdr:from>
    <xdr:ext cx="340478" cy="259045"/>
    <xdr:sp macro="" textlink="">
      <xdr:nvSpPr>
        <xdr:cNvPr id="751" name="n_2mainValue【公民館】&#10;有形固定資産減価償却率">
          <a:extLst>
            <a:ext uri="{FF2B5EF4-FFF2-40B4-BE49-F238E27FC236}">
              <a16:creationId xmlns:a16="http://schemas.microsoft.com/office/drawing/2014/main" id="{B17224FA-7953-42BB-82C7-95C4B6BA3E0A}"/>
            </a:ext>
          </a:extLst>
        </xdr:cNvPr>
        <xdr:cNvSpPr txBox="1"/>
      </xdr:nvSpPr>
      <xdr:spPr>
        <a:xfrm>
          <a:off x="14422061" y="168411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168020</xdr:rowOff>
    </xdr:from>
    <xdr:ext cx="405111" cy="259045"/>
    <xdr:sp macro="" textlink="">
      <xdr:nvSpPr>
        <xdr:cNvPr id="752" name="n_3mainValue【公民館】&#10;有形固定資産減価償却率">
          <a:extLst>
            <a:ext uri="{FF2B5EF4-FFF2-40B4-BE49-F238E27FC236}">
              <a16:creationId xmlns:a16="http://schemas.microsoft.com/office/drawing/2014/main" id="{6C65E7EF-1916-49A3-8F5E-BE682FBA974C}"/>
            </a:ext>
          </a:extLst>
        </xdr:cNvPr>
        <xdr:cNvSpPr txBox="1"/>
      </xdr:nvSpPr>
      <xdr:spPr>
        <a:xfrm>
          <a:off x="13500744" y="1782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19429</xdr:rowOff>
    </xdr:from>
    <xdr:ext cx="405111" cy="259045"/>
    <xdr:sp macro="" textlink="">
      <xdr:nvSpPr>
        <xdr:cNvPr id="753" name="n_4mainValue【公民館】&#10;有形固定資産減価償却率">
          <a:extLst>
            <a:ext uri="{FF2B5EF4-FFF2-40B4-BE49-F238E27FC236}">
              <a16:creationId xmlns:a16="http://schemas.microsoft.com/office/drawing/2014/main" id="{24EE4FDB-34AC-4644-9BEF-1ABDDEB35351}"/>
            </a:ext>
          </a:extLst>
        </xdr:cNvPr>
        <xdr:cNvSpPr txBox="1"/>
      </xdr:nvSpPr>
      <xdr:spPr>
        <a:xfrm>
          <a:off x="12611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4" name="正方形/長方形 753">
          <a:extLst>
            <a:ext uri="{FF2B5EF4-FFF2-40B4-BE49-F238E27FC236}">
              <a16:creationId xmlns:a16="http://schemas.microsoft.com/office/drawing/2014/main" id="{D0A09BC2-CEE4-49E3-A2D6-5888953F4B3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5" name="正方形/長方形 754">
          <a:extLst>
            <a:ext uri="{FF2B5EF4-FFF2-40B4-BE49-F238E27FC236}">
              <a16:creationId xmlns:a16="http://schemas.microsoft.com/office/drawing/2014/main" id="{F776A704-BCDC-4296-B2CC-24E9A416450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6" name="正方形/長方形 755">
          <a:extLst>
            <a:ext uri="{FF2B5EF4-FFF2-40B4-BE49-F238E27FC236}">
              <a16:creationId xmlns:a16="http://schemas.microsoft.com/office/drawing/2014/main" id="{69548D76-5B01-460E-AF53-6A46C66B054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7" name="正方形/長方形 756">
          <a:extLst>
            <a:ext uri="{FF2B5EF4-FFF2-40B4-BE49-F238E27FC236}">
              <a16:creationId xmlns:a16="http://schemas.microsoft.com/office/drawing/2014/main" id="{29B54733-7016-4463-AB7F-01810399C8B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8" name="正方形/長方形 757">
          <a:extLst>
            <a:ext uri="{FF2B5EF4-FFF2-40B4-BE49-F238E27FC236}">
              <a16:creationId xmlns:a16="http://schemas.microsoft.com/office/drawing/2014/main" id="{78DCA875-A669-4A32-8515-A7E69F2E7E1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9" name="正方形/長方形 758">
          <a:extLst>
            <a:ext uri="{FF2B5EF4-FFF2-40B4-BE49-F238E27FC236}">
              <a16:creationId xmlns:a16="http://schemas.microsoft.com/office/drawing/2014/main" id="{A7346852-94F5-4A83-A0B0-F4304174624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0" name="正方形/長方形 759">
          <a:extLst>
            <a:ext uri="{FF2B5EF4-FFF2-40B4-BE49-F238E27FC236}">
              <a16:creationId xmlns:a16="http://schemas.microsoft.com/office/drawing/2014/main" id="{A40B537F-A086-4BBF-B235-9A661602B82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1" name="正方形/長方形 760">
          <a:extLst>
            <a:ext uri="{FF2B5EF4-FFF2-40B4-BE49-F238E27FC236}">
              <a16:creationId xmlns:a16="http://schemas.microsoft.com/office/drawing/2014/main" id="{B5B4C4CA-BD06-4FB0-B0D1-96083FA85F5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2" name="テキスト ボックス 761">
          <a:extLst>
            <a:ext uri="{FF2B5EF4-FFF2-40B4-BE49-F238E27FC236}">
              <a16:creationId xmlns:a16="http://schemas.microsoft.com/office/drawing/2014/main" id="{F5C7D068-51DF-47E0-B375-DCF6A444D12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3" name="直線コネクタ 762">
          <a:extLst>
            <a:ext uri="{FF2B5EF4-FFF2-40B4-BE49-F238E27FC236}">
              <a16:creationId xmlns:a16="http://schemas.microsoft.com/office/drawing/2014/main" id="{C9917BB2-7B34-4D26-AEA8-E8C82A57762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4" name="直線コネクタ 763">
          <a:extLst>
            <a:ext uri="{FF2B5EF4-FFF2-40B4-BE49-F238E27FC236}">
              <a16:creationId xmlns:a16="http://schemas.microsoft.com/office/drawing/2014/main" id="{EE295A81-0362-4303-8836-C9BF3D871D8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5" name="テキスト ボックス 764">
          <a:extLst>
            <a:ext uri="{FF2B5EF4-FFF2-40B4-BE49-F238E27FC236}">
              <a16:creationId xmlns:a16="http://schemas.microsoft.com/office/drawing/2014/main" id="{4A7351C7-223D-4ACF-8236-6DBFE5CD358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6" name="直線コネクタ 765">
          <a:extLst>
            <a:ext uri="{FF2B5EF4-FFF2-40B4-BE49-F238E27FC236}">
              <a16:creationId xmlns:a16="http://schemas.microsoft.com/office/drawing/2014/main" id="{F485AEDA-B27E-42ED-8C52-E3AB120AE2D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7" name="テキスト ボックス 766">
          <a:extLst>
            <a:ext uri="{FF2B5EF4-FFF2-40B4-BE49-F238E27FC236}">
              <a16:creationId xmlns:a16="http://schemas.microsoft.com/office/drawing/2014/main" id="{97EC3A03-6EC7-4DF3-BF29-FB76EF5D941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8" name="直線コネクタ 767">
          <a:extLst>
            <a:ext uri="{FF2B5EF4-FFF2-40B4-BE49-F238E27FC236}">
              <a16:creationId xmlns:a16="http://schemas.microsoft.com/office/drawing/2014/main" id="{B2A1D5F7-2D38-496D-AD7E-455656D0C9B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9" name="テキスト ボックス 768">
          <a:extLst>
            <a:ext uri="{FF2B5EF4-FFF2-40B4-BE49-F238E27FC236}">
              <a16:creationId xmlns:a16="http://schemas.microsoft.com/office/drawing/2014/main" id="{0B869BBD-A370-4734-A65C-A651B8CAFA2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0" name="直線コネクタ 769">
          <a:extLst>
            <a:ext uri="{FF2B5EF4-FFF2-40B4-BE49-F238E27FC236}">
              <a16:creationId xmlns:a16="http://schemas.microsoft.com/office/drawing/2014/main" id="{783658C2-1A5F-429D-BBD2-3B94AF06AB1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1" name="テキスト ボックス 770">
          <a:extLst>
            <a:ext uri="{FF2B5EF4-FFF2-40B4-BE49-F238E27FC236}">
              <a16:creationId xmlns:a16="http://schemas.microsoft.com/office/drawing/2014/main" id="{A4196592-13B8-40E2-9928-047EED9FA99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2" name="直線コネクタ 771">
          <a:extLst>
            <a:ext uri="{FF2B5EF4-FFF2-40B4-BE49-F238E27FC236}">
              <a16:creationId xmlns:a16="http://schemas.microsoft.com/office/drawing/2014/main" id="{388098D5-CE60-4BA8-B11A-495FB96D438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3" name="テキスト ボックス 772">
          <a:extLst>
            <a:ext uri="{FF2B5EF4-FFF2-40B4-BE49-F238E27FC236}">
              <a16:creationId xmlns:a16="http://schemas.microsoft.com/office/drawing/2014/main" id="{526EE5F8-3EF9-4D24-8F05-63BA64D07A2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4" name="直線コネクタ 773">
          <a:extLst>
            <a:ext uri="{FF2B5EF4-FFF2-40B4-BE49-F238E27FC236}">
              <a16:creationId xmlns:a16="http://schemas.microsoft.com/office/drawing/2014/main" id="{8594A1B1-4B7A-4F4D-9816-511E6EA7D89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5" name="テキスト ボックス 774">
          <a:extLst>
            <a:ext uri="{FF2B5EF4-FFF2-40B4-BE49-F238E27FC236}">
              <a16:creationId xmlns:a16="http://schemas.microsoft.com/office/drawing/2014/main" id="{E0CA1AF0-D646-4843-9310-F0589E02459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6" name="直線コネクタ 775">
          <a:extLst>
            <a:ext uri="{FF2B5EF4-FFF2-40B4-BE49-F238E27FC236}">
              <a16:creationId xmlns:a16="http://schemas.microsoft.com/office/drawing/2014/main" id="{E063F821-21CE-49AF-85EC-498B39337AC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7" name="テキスト ボックス 776">
          <a:extLst>
            <a:ext uri="{FF2B5EF4-FFF2-40B4-BE49-F238E27FC236}">
              <a16:creationId xmlns:a16="http://schemas.microsoft.com/office/drawing/2014/main" id="{44485A15-A35C-4343-9A1B-C29B6F1CF8A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8" name="【公民館】&#10;一人当たり面積グラフ枠">
          <a:extLst>
            <a:ext uri="{FF2B5EF4-FFF2-40B4-BE49-F238E27FC236}">
              <a16:creationId xmlns:a16="http://schemas.microsoft.com/office/drawing/2014/main" id="{836A57D9-BB74-4BD7-903C-4C83BAB432B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81099</xdr:rowOff>
    </xdr:from>
    <xdr:to>
      <xdr:col>116</xdr:col>
      <xdr:colOff>62864</xdr:colOff>
      <xdr:row>109</xdr:row>
      <xdr:rowOff>2721</xdr:rowOff>
    </xdr:to>
    <xdr:cxnSp macro="">
      <xdr:nvCxnSpPr>
        <xdr:cNvPr id="779" name="直線コネクタ 778">
          <a:extLst>
            <a:ext uri="{FF2B5EF4-FFF2-40B4-BE49-F238E27FC236}">
              <a16:creationId xmlns:a16="http://schemas.microsoft.com/office/drawing/2014/main" id="{C10623F3-E4A5-4EED-9077-8138E0703AF2}"/>
            </a:ext>
          </a:extLst>
        </xdr:cNvPr>
        <xdr:cNvCxnSpPr/>
      </xdr:nvCxnSpPr>
      <xdr:spPr>
        <a:xfrm flipV="1">
          <a:off x="22160864" y="1722609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780" name="【公民館】&#10;一人当たり面積最小値テキスト">
          <a:extLst>
            <a:ext uri="{FF2B5EF4-FFF2-40B4-BE49-F238E27FC236}">
              <a16:creationId xmlns:a16="http://schemas.microsoft.com/office/drawing/2014/main" id="{A6A06D20-5406-4FA0-B27F-545659DDC1DB}"/>
            </a:ext>
          </a:extLst>
        </xdr:cNvPr>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781" name="直線コネクタ 780">
          <a:extLst>
            <a:ext uri="{FF2B5EF4-FFF2-40B4-BE49-F238E27FC236}">
              <a16:creationId xmlns:a16="http://schemas.microsoft.com/office/drawing/2014/main" id="{EC975E0F-F768-489A-A9D9-103154330639}"/>
            </a:ext>
          </a:extLst>
        </xdr:cNvPr>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27776</xdr:rowOff>
    </xdr:from>
    <xdr:ext cx="469744" cy="259045"/>
    <xdr:sp macro="" textlink="">
      <xdr:nvSpPr>
        <xdr:cNvPr id="782" name="【公民館】&#10;一人当たり面積最大値テキスト">
          <a:extLst>
            <a:ext uri="{FF2B5EF4-FFF2-40B4-BE49-F238E27FC236}">
              <a16:creationId xmlns:a16="http://schemas.microsoft.com/office/drawing/2014/main" id="{21BE7CE7-D6B3-4712-8154-5F533053AF89}"/>
            </a:ext>
          </a:extLst>
        </xdr:cNvPr>
        <xdr:cNvSpPr txBox="1"/>
      </xdr:nvSpPr>
      <xdr:spPr>
        <a:xfrm>
          <a:off x="22199600" y="170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81099</xdr:rowOff>
    </xdr:from>
    <xdr:to>
      <xdr:col>116</xdr:col>
      <xdr:colOff>152400</xdr:colOff>
      <xdr:row>100</xdr:row>
      <xdr:rowOff>81099</xdr:rowOff>
    </xdr:to>
    <xdr:cxnSp macro="">
      <xdr:nvCxnSpPr>
        <xdr:cNvPr id="783" name="直線コネクタ 782">
          <a:extLst>
            <a:ext uri="{FF2B5EF4-FFF2-40B4-BE49-F238E27FC236}">
              <a16:creationId xmlns:a16="http://schemas.microsoft.com/office/drawing/2014/main" id="{40D53404-283D-466C-95E0-98938F3E9E4C}"/>
            </a:ext>
          </a:extLst>
        </xdr:cNvPr>
        <xdr:cNvCxnSpPr/>
      </xdr:nvCxnSpPr>
      <xdr:spPr>
        <a:xfrm>
          <a:off x="22072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157315</xdr:rowOff>
    </xdr:from>
    <xdr:ext cx="469744" cy="259045"/>
    <xdr:sp macro="" textlink="">
      <xdr:nvSpPr>
        <xdr:cNvPr id="784" name="【公民館】&#10;一人当たり面積平均値テキスト">
          <a:extLst>
            <a:ext uri="{FF2B5EF4-FFF2-40B4-BE49-F238E27FC236}">
              <a16:creationId xmlns:a16="http://schemas.microsoft.com/office/drawing/2014/main" id="{6CA7B2D2-A55D-42A6-AA1A-C8ADCB05D0DF}"/>
            </a:ext>
          </a:extLst>
        </xdr:cNvPr>
        <xdr:cNvSpPr txBox="1"/>
      </xdr:nvSpPr>
      <xdr:spPr>
        <a:xfrm>
          <a:off x="22199600" y="18331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785" name="フローチャート: 判断 784">
          <a:extLst>
            <a:ext uri="{FF2B5EF4-FFF2-40B4-BE49-F238E27FC236}">
              <a16:creationId xmlns:a16="http://schemas.microsoft.com/office/drawing/2014/main" id="{092072B0-5187-4FFC-ACCF-7E75BAA830DD}"/>
            </a:ext>
          </a:extLst>
        </xdr:cNvPr>
        <xdr:cNvSpPr/>
      </xdr:nvSpPr>
      <xdr:spPr>
        <a:xfrm>
          <a:off x="221107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786" name="フローチャート: 判断 785">
          <a:extLst>
            <a:ext uri="{FF2B5EF4-FFF2-40B4-BE49-F238E27FC236}">
              <a16:creationId xmlns:a16="http://schemas.microsoft.com/office/drawing/2014/main" id="{CEB1A1DA-1CE9-4686-8EC6-1E73D8736DA3}"/>
            </a:ext>
          </a:extLst>
        </xdr:cNvPr>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160927</xdr:rowOff>
    </xdr:from>
    <xdr:to>
      <xdr:col>107</xdr:col>
      <xdr:colOff>101600</xdr:colOff>
      <xdr:row>107</xdr:row>
      <xdr:rowOff>91077</xdr:rowOff>
    </xdr:to>
    <xdr:sp macro="" textlink="">
      <xdr:nvSpPr>
        <xdr:cNvPr id="787" name="フローチャート: 判断 786">
          <a:extLst>
            <a:ext uri="{FF2B5EF4-FFF2-40B4-BE49-F238E27FC236}">
              <a16:creationId xmlns:a16="http://schemas.microsoft.com/office/drawing/2014/main" id="{DFB31237-CE70-4C1B-939D-7B8FF2318B95}"/>
            </a:ext>
          </a:extLst>
        </xdr:cNvPr>
        <xdr:cNvSpPr/>
      </xdr:nvSpPr>
      <xdr:spPr>
        <a:xfrm>
          <a:off x="20383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164193</xdr:rowOff>
    </xdr:from>
    <xdr:to>
      <xdr:col>102</xdr:col>
      <xdr:colOff>165100</xdr:colOff>
      <xdr:row>107</xdr:row>
      <xdr:rowOff>94343</xdr:rowOff>
    </xdr:to>
    <xdr:sp macro="" textlink="">
      <xdr:nvSpPr>
        <xdr:cNvPr id="788" name="フローチャート: 判断 787">
          <a:extLst>
            <a:ext uri="{FF2B5EF4-FFF2-40B4-BE49-F238E27FC236}">
              <a16:creationId xmlns:a16="http://schemas.microsoft.com/office/drawing/2014/main" id="{D2EA800B-B523-413E-BE84-668D05C98B61}"/>
            </a:ext>
          </a:extLst>
        </xdr:cNvPr>
        <xdr:cNvSpPr/>
      </xdr:nvSpPr>
      <xdr:spPr>
        <a:xfrm>
          <a:off x="19494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28666</xdr:rowOff>
    </xdr:from>
    <xdr:to>
      <xdr:col>98</xdr:col>
      <xdr:colOff>38100</xdr:colOff>
      <xdr:row>107</xdr:row>
      <xdr:rowOff>130266</xdr:rowOff>
    </xdr:to>
    <xdr:sp macro="" textlink="">
      <xdr:nvSpPr>
        <xdr:cNvPr id="789" name="フローチャート: 判断 788">
          <a:extLst>
            <a:ext uri="{FF2B5EF4-FFF2-40B4-BE49-F238E27FC236}">
              <a16:creationId xmlns:a16="http://schemas.microsoft.com/office/drawing/2014/main" id="{8BB1847B-96D6-4F5D-8819-9D21B29D9372}"/>
            </a:ext>
          </a:extLst>
        </xdr:cNvPr>
        <xdr:cNvSpPr/>
      </xdr:nvSpPr>
      <xdr:spPr>
        <a:xfrm>
          <a:off x="18605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5D332D5C-3F63-483B-AB5E-31436748E83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8B9C0304-2C9B-469C-91B3-ADB41D62C39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78A8EB55-2D82-4160-8343-9B7A7659646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138FE4D2-D8D9-4C3D-830A-50EAC4525BB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1CEAC61D-9D77-4A85-A04D-5ECBA53AE1E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133169</xdr:rowOff>
    </xdr:from>
    <xdr:to>
      <xdr:col>112</xdr:col>
      <xdr:colOff>38100</xdr:colOff>
      <xdr:row>105</xdr:row>
      <xdr:rowOff>63319</xdr:rowOff>
    </xdr:to>
    <xdr:sp macro="" textlink="">
      <xdr:nvSpPr>
        <xdr:cNvPr id="795" name="楕円 794">
          <a:extLst>
            <a:ext uri="{FF2B5EF4-FFF2-40B4-BE49-F238E27FC236}">
              <a16:creationId xmlns:a16="http://schemas.microsoft.com/office/drawing/2014/main" id="{D5AF6E4F-7B82-4971-BF55-1DB0923E11A8}"/>
            </a:ext>
          </a:extLst>
        </xdr:cNvPr>
        <xdr:cNvSpPr/>
      </xdr:nvSpPr>
      <xdr:spPr>
        <a:xfrm>
          <a:off x="21272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146231</xdr:rowOff>
    </xdr:from>
    <xdr:to>
      <xdr:col>107</xdr:col>
      <xdr:colOff>101600</xdr:colOff>
      <xdr:row>105</xdr:row>
      <xdr:rowOff>76381</xdr:rowOff>
    </xdr:to>
    <xdr:sp macro="" textlink="">
      <xdr:nvSpPr>
        <xdr:cNvPr id="796" name="楕円 795">
          <a:extLst>
            <a:ext uri="{FF2B5EF4-FFF2-40B4-BE49-F238E27FC236}">
              <a16:creationId xmlns:a16="http://schemas.microsoft.com/office/drawing/2014/main" id="{FC192300-8E8C-4DE2-9B5B-781465D70538}"/>
            </a:ext>
          </a:extLst>
        </xdr:cNvPr>
        <xdr:cNvSpPr/>
      </xdr:nvSpPr>
      <xdr:spPr>
        <a:xfrm>
          <a:off x="203835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12519</xdr:rowOff>
    </xdr:from>
    <xdr:to>
      <xdr:col>111</xdr:col>
      <xdr:colOff>177800</xdr:colOff>
      <xdr:row>105</xdr:row>
      <xdr:rowOff>25581</xdr:rowOff>
    </xdr:to>
    <xdr:cxnSp macro="">
      <xdr:nvCxnSpPr>
        <xdr:cNvPr id="797" name="直線コネクタ 796">
          <a:extLst>
            <a:ext uri="{FF2B5EF4-FFF2-40B4-BE49-F238E27FC236}">
              <a16:creationId xmlns:a16="http://schemas.microsoft.com/office/drawing/2014/main" id="{70FC5198-CC11-4E64-AFFE-BD15284E5548}"/>
            </a:ext>
          </a:extLst>
        </xdr:cNvPr>
        <xdr:cNvCxnSpPr/>
      </xdr:nvCxnSpPr>
      <xdr:spPr>
        <a:xfrm flipV="1">
          <a:off x="20434300" y="1801476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798" name="楕円 797">
          <a:extLst>
            <a:ext uri="{FF2B5EF4-FFF2-40B4-BE49-F238E27FC236}">
              <a16:creationId xmlns:a16="http://schemas.microsoft.com/office/drawing/2014/main" id="{2CD4749E-6CEE-4AEF-BE52-C1D55C1CCB28}"/>
            </a:ext>
          </a:extLst>
        </xdr:cNvPr>
        <xdr:cNvSpPr/>
      </xdr:nvSpPr>
      <xdr:spPr>
        <a:xfrm>
          <a:off x="19494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25581</xdr:rowOff>
    </xdr:from>
    <xdr:to>
      <xdr:col>107</xdr:col>
      <xdr:colOff>50800</xdr:colOff>
      <xdr:row>105</xdr:row>
      <xdr:rowOff>41911</xdr:rowOff>
    </xdr:to>
    <xdr:cxnSp macro="">
      <xdr:nvCxnSpPr>
        <xdr:cNvPr id="799" name="直線コネクタ 798">
          <a:extLst>
            <a:ext uri="{FF2B5EF4-FFF2-40B4-BE49-F238E27FC236}">
              <a16:creationId xmlns:a16="http://schemas.microsoft.com/office/drawing/2014/main" id="{965FB582-27DE-4317-A3E5-EF61CB6862A9}"/>
            </a:ext>
          </a:extLst>
        </xdr:cNvPr>
        <xdr:cNvCxnSpPr/>
      </xdr:nvCxnSpPr>
      <xdr:spPr>
        <a:xfrm flipV="1">
          <a:off x="19545300" y="18027831"/>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12337</xdr:rowOff>
    </xdr:from>
    <xdr:to>
      <xdr:col>98</xdr:col>
      <xdr:colOff>38100</xdr:colOff>
      <xdr:row>105</xdr:row>
      <xdr:rowOff>113937</xdr:rowOff>
    </xdr:to>
    <xdr:sp macro="" textlink="">
      <xdr:nvSpPr>
        <xdr:cNvPr id="800" name="楕円 799">
          <a:extLst>
            <a:ext uri="{FF2B5EF4-FFF2-40B4-BE49-F238E27FC236}">
              <a16:creationId xmlns:a16="http://schemas.microsoft.com/office/drawing/2014/main" id="{EA53FD03-A016-4382-9ACD-27A6F198E82F}"/>
            </a:ext>
          </a:extLst>
        </xdr:cNvPr>
        <xdr:cNvSpPr/>
      </xdr:nvSpPr>
      <xdr:spPr>
        <a:xfrm>
          <a:off x="18605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41911</xdr:rowOff>
    </xdr:from>
    <xdr:to>
      <xdr:col>102</xdr:col>
      <xdr:colOff>114300</xdr:colOff>
      <xdr:row>105</xdr:row>
      <xdr:rowOff>63137</xdr:rowOff>
    </xdr:to>
    <xdr:cxnSp macro="">
      <xdr:nvCxnSpPr>
        <xdr:cNvPr id="801" name="直線コネクタ 800">
          <a:extLst>
            <a:ext uri="{FF2B5EF4-FFF2-40B4-BE49-F238E27FC236}">
              <a16:creationId xmlns:a16="http://schemas.microsoft.com/office/drawing/2014/main" id="{BB79620F-4B4D-4F68-AA44-7FA59AE6C50D}"/>
            </a:ext>
          </a:extLst>
        </xdr:cNvPr>
        <xdr:cNvCxnSpPr/>
      </xdr:nvCxnSpPr>
      <xdr:spPr>
        <a:xfrm flipV="1">
          <a:off x="18656300" y="18044161"/>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82204</xdr:rowOff>
    </xdr:from>
    <xdr:ext cx="469744" cy="259045"/>
    <xdr:sp macro="" textlink="">
      <xdr:nvSpPr>
        <xdr:cNvPr id="802" name="n_1aveValue【公民館】&#10;一人当たり面積">
          <a:extLst>
            <a:ext uri="{FF2B5EF4-FFF2-40B4-BE49-F238E27FC236}">
              <a16:creationId xmlns:a16="http://schemas.microsoft.com/office/drawing/2014/main" id="{C77A5D8F-866B-4597-9711-E970B8A63AAE}"/>
            </a:ext>
          </a:extLst>
        </xdr:cNvPr>
        <xdr:cNvSpPr txBox="1"/>
      </xdr:nvSpPr>
      <xdr:spPr>
        <a:xfrm>
          <a:off x="21075727" y="184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82204</xdr:rowOff>
    </xdr:from>
    <xdr:ext cx="469744" cy="259045"/>
    <xdr:sp macro="" textlink="">
      <xdr:nvSpPr>
        <xdr:cNvPr id="803" name="n_2aveValue【公民館】&#10;一人当たり面積">
          <a:extLst>
            <a:ext uri="{FF2B5EF4-FFF2-40B4-BE49-F238E27FC236}">
              <a16:creationId xmlns:a16="http://schemas.microsoft.com/office/drawing/2014/main" id="{3A3DCF4C-287E-45BC-9B8E-A54558C7EB63}"/>
            </a:ext>
          </a:extLst>
        </xdr:cNvPr>
        <xdr:cNvSpPr txBox="1"/>
      </xdr:nvSpPr>
      <xdr:spPr>
        <a:xfrm>
          <a:off x="20199427" y="184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85470</xdr:rowOff>
    </xdr:from>
    <xdr:ext cx="469744" cy="259045"/>
    <xdr:sp macro="" textlink="">
      <xdr:nvSpPr>
        <xdr:cNvPr id="804" name="n_3aveValue【公民館】&#10;一人当たり面積">
          <a:extLst>
            <a:ext uri="{FF2B5EF4-FFF2-40B4-BE49-F238E27FC236}">
              <a16:creationId xmlns:a16="http://schemas.microsoft.com/office/drawing/2014/main" id="{B83B06B2-C17D-4C58-B1FB-1649EAFFBFFE}"/>
            </a:ext>
          </a:extLst>
        </xdr:cNvPr>
        <xdr:cNvSpPr txBox="1"/>
      </xdr:nvSpPr>
      <xdr:spPr>
        <a:xfrm>
          <a:off x="19310427"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121393</xdr:rowOff>
    </xdr:from>
    <xdr:ext cx="469744" cy="259045"/>
    <xdr:sp macro="" textlink="">
      <xdr:nvSpPr>
        <xdr:cNvPr id="805" name="n_4aveValue【公民館】&#10;一人当たり面積">
          <a:extLst>
            <a:ext uri="{FF2B5EF4-FFF2-40B4-BE49-F238E27FC236}">
              <a16:creationId xmlns:a16="http://schemas.microsoft.com/office/drawing/2014/main" id="{9750E5CD-C258-4F71-A8DE-2F739971D1B2}"/>
            </a:ext>
          </a:extLst>
        </xdr:cNvPr>
        <xdr:cNvSpPr txBox="1"/>
      </xdr:nvSpPr>
      <xdr:spPr>
        <a:xfrm>
          <a:off x="18421427" y="184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79846</xdr:rowOff>
    </xdr:from>
    <xdr:ext cx="469744" cy="259045"/>
    <xdr:sp macro="" textlink="">
      <xdr:nvSpPr>
        <xdr:cNvPr id="806" name="n_1mainValue【公民館】&#10;一人当たり面積">
          <a:extLst>
            <a:ext uri="{FF2B5EF4-FFF2-40B4-BE49-F238E27FC236}">
              <a16:creationId xmlns:a16="http://schemas.microsoft.com/office/drawing/2014/main" id="{0C6A0572-D742-4FD0-B3D5-0060BD135408}"/>
            </a:ext>
          </a:extLst>
        </xdr:cNvPr>
        <xdr:cNvSpPr txBox="1"/>
      </xdr:nvSpPr>
      <xdr:spPr>
        <a:xfrm>
          <a:off x="21075727" y="1773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92908</xdr:rowOff>
    </xdr:from>
    <xdr:ext cx="469744" cy="259045"/>
    <xdr:sp macro="" textlink="">
      <xdr:nvSpPr>
        <xdr:cNvPr id="807" name="n_2mainValue【公民館】&#10;一人当たり面積">
          <a:extLst>
            <a:ext uri="{FF2B5EF4-FFF2-40B4-BE49-F238E27FC236}">
              <a16:creationId xmlns:a16="http://schemas.microsoft.com/office/drawing/2014/main" id="{6CC3B91A-08C6-45C2-B037-552D207F4737}"/>
            </a:ext>
          </a:extLst>
        </xdr:cNvPr>
        <xdr:cNvSpPr txBox="1"/>
      </xdr:nvSpPr>
      <xdr:spPr>
        <a:xfrm>
          <a:off x="20199427" y="177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109238</xdr:rowOff>
    </xdr:from>
    <xdr:ext cx="469744" cy="259045"/>
    <xdr:sp macro="" textlink="">
      <xdr:nvSpPr>
        <xdr:cNvPr id="808" name="n_3mainValue【公民館】&#10;一人当たり面積">
          <a:extLst>
            <a:ext uri="{FF2B5EF4-FFF2-40B4-BE49-F238E27FC236}">
              <a16:creationId xmlns:a16="http://schemas.microsoft.com/office/drawing/2014/main" id="{A85A5640-B4A0-48A6-8E59-8AD9AA923607}"/>
            </a:ext>
          </a:extLst>
        </xdr:cNvPr>
        <xdr:cNvSpPr txBox="1"/>
      </xdr:nvSpPr>
      <xdr:spPr>
        <a:xfrm>
          <a:off x="19310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130464</xdr:rowOff>
    </xdr:from>
    <xdr:ext cx="469744" cy="259045"/>
    <xdr:sp macro="" textlink="">
      <xdr:nvSpPr>
        <xdr:cNvPr id="809" name="n_4mainValue【公民館】&#10;一人当たり面積">
          <a:extLst>
            <a:ext uri="{FF2B5EF4-FFF2-40B4-BE49-F238E27FC236}">
              <a16:creationId xmlns:a16="http://schemas.microsoft.com/office/drawing/2014/main" id="{E7151ACE-4C94-4E87-A238-71FCA5999BB2}"/>
            </a:ext>
          </a:extLst>
        </xdr:cNvPr>
        <xdr:cNvSpPr txBox="1"/>
      </xdr:nvSpPr>
      <xdr:spPr>
        <a:xfrm>
          <a:off x="18421427" y="1778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0" name="正方形/長方形 809">
          <a:extLst>
            <a:ext uri="{FF2B5EF4-FFF2-40B4-BE49-F238E27FC236}">
              <a16:creationId xmlns:a16="http://schemas.microsoft.com/office/drawing/2014/main" id="{7133F39D-64EA-4947-AA11-262EEB1AD2E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1" name="正方形/長方形 810">
          <a:extLst>
            <a:ext uri="{FF2B5EF4-FFF2-40B4-BE49-F238E27FC236}">
              <a16:creationId xmlns:a16="http://schemas.microsoft.com/office/drawing/2014/main" id="{C32822E4-33AE-4F5E-B771-56F6DB7D407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2" name="テキスト ボックス 811">
          <a:extLst>
            <a:ext uri="{FF2B5EF4-FFF2-40B4-BE49-F238E27FC236}">
              <a16:creationId xmlns:a16="http://schemas.microsoft.com/office/drawing/2014/main" id="{86B40DCD-E36B-4AB2-8000-47105EC6371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類似団体と比較して特に有形固定資産減価償却率が高くなっている施設区分は、認定こども園・幼稚園・保育所の区分であり、これらについては、対象施設のほとんどが昭和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年ころの建設であり耐用年数を超過している。</a:t>
          </a:r>
        </a:p>
        <a:p>
          <a:r>
            <a:rPr kumimoji="1" lang="ja-JP" altLang="en-US" sz="1300">
              <a:latin typeface="ＭＳ Ｐゴシック" panose="020B0600070205080204" pitchFamily="50" charset="-128"/>
              <a:ea typeface="ＭＳ Ｐゴシック" panose="020B0600070205080204" pitchFamily="50" charset="-128"/>
            </a:rPr>
            <a:t>今後は長寿命化を検討していく必要があるが、園児数の減少等により利用されていない施設については統廃合や廃止についても検討を行っている。</a:t>
          </a:r>
        </a:p>
        <a:p>
          <a:r>
            <a:rPr kumimoji="1" lang="ja-JP" altLang="en-US" sz="1300">
              <a:latin typeface="ＭＳ Ｐゴシック" panose="020B0600070205080204" pitchFamily="50" charset="-128"/>
              <a:ea typeface="ＭＳ Ｐゴシック" panose="020B0600070205080204" pitchFamily="50" charset="-128"/>
            </a:rPr>
            <a:t>　学校施設や公民館については、合併した旧町それぞれに施設があることや、児童数、人口の減少等により一人当たり面積が類似団体平均と比較して大きく上回っている。</a:t>
          </a:r>
        </a:p>
        <a:p>
          <a:r>
            <a:rPr kumimoji="1" lang="ja-JP" altLang="en-US" sz="1300">
              <a:latin typeface="ＭＳ Ｐゴシック" panose="020B0600070205080204" pitchFamily="50" charset="-128"/>
              <a:ea typeface="ＭＳ Ｐゴシック" panose="020B0600070205080204" pitchFamily="50" charset="-128"/>
            </a:rPr>
            <a:t>　学校施設の統廃合は徐々に進んでいるが、公民館については住民の人口分布等により統廃合等は困難であるとしていたが、維持管理にかかる経費等の負担も大きくなることから、今後はこれらについても検討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1C2719A-E7C4-43B8-8864-056C185EBA2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EC4E54E-728E-4B4D-B827-574C4DB1E42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C1AEE60-FFA5-46D9-9E6E-000DD422977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9C5F161-E388-496A-97E4-062F6717C93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F9E4216-652A-4E40-8ECB-F80438C2341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444A772-A69C-45A4-A60A-95FCD03AD79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66542CA-3090-4469-B3B0-29EE0F3D5C6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3AF3AA8-CA0F-446F-960D-DB3AD309018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159D633-5DD1-4E67-8A45-E300E8D0D9C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8760550-1B3D-4059-899C-363B7A92B3C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15,711
15,380
256.53
11,503,210
11,109,985
362,837
5,905,319
13,033,697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EC1E894-A30B-44FA-AA53-04F8834D113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CB472D3-5F8D-49A2-AB5C-98CCE795819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9484889-437E-47D8-92A2-AD61C43021C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E1488A2-BF79-4732-9064-1F75E73A420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7B2DD0F-3D75-4007-ACFE-EA1F512E10A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8AA7112-CB55-42FA-8E0C-3AC9CBD40B8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2ABE91C-744E-40E8-8941-EDAECBAAACA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BB084A2-9E51-4E44-B6BB-01CD460D007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FEDB1F8-A30B-44D2-8AA5-3A676745057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6481033-8997-41BC-AD8F-EBC97F996B6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668D689-9453-44E6-B400-F7A863F4AC0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9B05ABF-18A4-49EB-9BD1-BCAF28636FA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128425C-0360-4CB3-B5CC-1FE9F122BCD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0754184-30C2-48BF-A82B-6A8ED386106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81C6A49-224F-43A7-8D0B-160924056B5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51F258D-6FDB-43CC-B6C6-FE20E7B63AA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B12031A-43F9-44A3-B469-79E400BF686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6C69E8A-C45D-4A6B-801E-2C6038A20C0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C426B28-6728-4DBB-9DB0-72BBA801D41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4F86C8E-4CED-404E-862F-06DE69912DA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DF0E5AA-2F6C-4984-B30F-6BBFA0AB5CC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57CFD39-C372-4DCA-9A1A-F550E66711E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A38A92B-BB1A-4BA7-82C7-55A2D083D95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D4805E7-0B85-469F-B7B4-665CE6C6812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8C1C5E2-4A41-4B90-86A8-2F2C74F23C4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E9818B2-0AC7-4B48-B913-0DD8141568A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F247B86-F85B-4F81-AA44-4ABC3280E4E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F99906F-E66D-4AFF-96C3-F8869652E7C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38EE5C6-57D2-49A9-892F-A19C51900006}"/>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96B91AB9-2D51-41B1-AB00-4495C16E428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BEC9F5A1-7248-48D4-A5F0-2861CE47EFD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B44295F2-7D9C-416C-A1D9-CA78FF9C699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1BD38A23-087E-49EC-9259-7754FB5B2CD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D685B5DF-8CB4-4E28-B367-481663F5234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6D0B8AD0-1FD3-4494-86B4-65AFD0A2A2F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827F7353-8FE9-4E1E-810E-403892C5655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8155DD80-C686-4155-9D7A-C69F275C8812}"/>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F8B77518-A664-438E-831C-74D7D318443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D0EC379B-89E5-4D8E-80E6-90503E1F4FC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A1C1D9F-3A59-4971-8EAF-FB6DE754EE5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89C8D496-B79A-45BA-A4F2-132C1CDD213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C4F7A964-C569-4303-ABE2-5B19B5C5552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93BAB265-2E5F-43CC-A09D-659081D3ADE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5EECADBE-FC87-4FBE-BD32-C83BAB0677E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26AA0E5-02EB-4F79-BC97-E91C3A50F77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C5DFA197-FDF5-494F-B512-5EBCE149900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CCCECA45-6DB6-4ED2-A0AE-7106BA1E33C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E35B9BBF-E3C1-4348-9AD9-CE764C30A6B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3D861170-413F-4880-A5E2-CC9C2CC9D35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C7F54999-6FE2-40A7-B1EA-2612DE70439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335F9C94-6416-42D6-B7A1-433D003EA23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8AAF1DB5-E5BE-4C1D-98BF-21C28A2F7A7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85CE0ED1-EC7D-46AB-8F47-332EC2FECC4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C1BCF787-D84A-460F-9BED-D47EBF3F2BC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5516683A-1972-4492-BD4F-46280416E0B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BEF54043-775E-4FAD-B83A-EDA2AA8CFD4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3151BB3A-CF90-4538-9CB9-808144F2638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EAE56E6-713D-4900-A055-B658BC98AEF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FB937AA8-6F1C-40E1-A89F-1FD4404B565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334DEA79-57F2-484A-A783-AF7763CCFCD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55E14441-0CA8-4BCB-8993-2E65CA5458B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1FE321F4-3BD5-4B42-8C25-EB07E4D0DAB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A25BEF61-8E09-4F27-ABF7-AB3F3684CCC3}"/>
            </a:ext>
          </a:extLst>
        </xdr:cNvPr>
        <xdr:cNvCxnSpPr/>
      </xdr:nvCxnSpPr>
      <xdr:spPr>
        <a:xfrm flipV="1">
          <a:off x="4634865" y="953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7410BD36-354D-4068-87F8-9571B680EAC7}"/>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196ABABB-5F50-4B5C-A411-18B367976D69}"/>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C8CE0A8E-33E9-42DA-88BF-64C806D76501}"/>
            </a:ext>
          </a:extLst>
        </xdr:cNvPr>
        <xdr:cNvSpPr txBox="1"/>
      </xdr:nvSpPr>
      <xdr:spPr>
        <a:xfrm>
          <a:off x="4673600" y="930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78" name="直線コネクタ 77">
          <a:extLst>
            <a:ext uri="{FF2B5EF4-FFF2-40B4-BE49-F238E27FC236}">
              <a16:creationId xmlns:a16="http://schemas.microsoft.com/office/drawing/2014/main" id="{1AACE79C-EEE2-4AC1-948F-E8978BA5A98B}"/>
            </a:ext>
          </a:extLst>
        </xdr:cNvPr>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D943F38C-EF5C-41BA-87C6-0A46F9C8761C}"/>
            </a:ext>
          </a:extLst>
        </xdr:cNvPr>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80" name="フローチャート: 判断 79">
          <a:extLst>
            <a:ext uri="{FF2B5EF4-FFF2-40B4-BE49-F238E27FC236}">
              <a16:creationId xmlns:a16="http://schemas.microsoft.com/office/drawing/2014/main" id="{5AF0E370-90F5-4C76-B100-379F217DEEC9}"/>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17780</xdr:rowOff>
    </xdr:from>
    <xdr:to>
      <xdr:col>20</xdr:col>
      <xdr:colOff>38100</xdr:colOff>
      <xdr:row>61</xdr:row>
      <xdr:rowOff>119380</xdr:rowOff>
    </xdr:to>
    <xdr:sp macro="" textlink="">
      <xdr:nvSpPr>
        <xdr:cNvPr id="81" name="フローチャート: 判断 80">
          <a:extLst>
            <a:ext uri="{FF2B5EF4-FFF2-40B4-BE49-F238E27FC236}">
              <a16:creationId xmlns:a16="http://schemas.microsoft.com/office/drawing/2014/main" id="{056CFF25-3FD0-4D53-A762-9FEBB42DED9A}"/>
            </a:ext>
          </a:extLst>
        </xdr:cNvPr>
        <xdr:cNvSpPr/>
      </xdr:nvSpPr>
      <xdr:spPr>
        <a:xfrm>
          <a:off x="3746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82" name="フローチャート: 判断 81">
          <a:extLst>
            <a:ext uri="{FF2B5EF4-FFF2-40B4-BE49-F238E27FC236}">
              <a16:creationId xmlns:a16="http://schemas.microsoft.com/office/drawing/2014/main" id="{24093C4E-44AA-4034-9431-18830FB66DFF}"/>
            </a:ext>
          </a:extLst>
        </xdr:cNvPr>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a:extLst>
            <a:ext uri="{FF2B5EF4-FFF2-40B4-BE49-F238E27FC236}">
              <a16:creationId xmlns:a16="http://schemas.microsoft.com/office/drawing/2014/main" id="{8502B4AC-2E89-4D96-B31B-E4E6AB7512E0}"/>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84" name="フローチャート: 判断 83">
          <a:extLst>
            <a:ext uri="{FF2B5EF4-FFF2-40B4-BE49-F238E27FC236}">
              <a16:creationId xmlns:a16="http://schemas.microsoft.com/office/drawing/2014/main" id="{7E8FC788-ECCB-4DB7-932F-180CCA8C2F7D}"/>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83FB118A-EC17-4EDE-9FA8-3A15CE5BBB8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A8BB515B-3B45-4351-B4A9-A1C1A425B7E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2908B9F1-D485-4397-BC8B-07ACA3CDAB1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A203E5C2-2EF9-4905-BA66-EB3B694415D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327FE977-B2EE-4D1A-AFD9-75456A1A42A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148409</xdr:rowOff>
    </xdr:from>
    <xdr:to>
      <xdr:col>20</xdr:col>
      <xdr:colOff>38100</xdr:colOff>
      <xdr:row>63</xdr:row>
      <xdr:rowOff>78559</xdr:rowOff>
    </xdr:to>
    <xdr:sp macro="" textlink="">
      <xdr:nvSpPr>
        <xdr:cNvPr id="90" name="楕円 89">
          <a:extLst>
            <a:ext uri="{FF2B5EF4-FFF2-40B4-BE49-F238E27FC236}">
              <a16:creationId xmlns:a16="http://schemas.microsoft.com/office/drawing/2014/main" id="{4A69183B-CCBB-4267-A5AC-A7C87DB13CD9}"/>
            </a:ext>
          </a:extLst>
        </xdr:cNvPr>
        <xdr:cNvSpPr/>
      </xdr:nvSpPr>
      <xdr:spPr>
        <a:xfrm>
          <a:off x="3746500" y="107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63</xdr:row>
      <xdr:rowOff>42273</xdr:rowOff>
    </xdr:from>
    <xdr:to>
      <xdr:col>15</xdr:col>
      <xdr:colOff>101600</xdr:colOff>
      <xdr:row>63</xdr:row>
      <xdr:rowOff>143873</xdr:rowOff>
    </xdr:to>
    <xdr:sp macro="" textlink="">
      <xdr:nvSpPr>
        <xdr:cNvPr id="91" name="楕円 90">
          <a:extLst>
            <a:ext uri="{FF2B5EF4-FFF2-40B4-BE49-F238E27FC236}">
              <a16:creationId xmlns:a16="http://schemas.microsoft.com/office/drawing/2014/main" id="{BA08458C-1F67-4696-9931-6A5C2404A46E}"/>
            </a:ext>
          </a:extLst>
        </xdr:cNvPr>
        <xdr:cNvSpPr/>
      </xdr:nvSpPr>
      <xdr:spPr>
        <a:xfrm>
          <a:off x="2857500" y="10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27759</xdr:rowOff>
    </xdr:from>
    <xdr:to>
      <xdr:col>19</xdr:col>
      <xdr:colOff>177800</xdr:colOff>
      <xdr:row>63</xdr:row>
      <xdr:rowOff>93073</xdr:rowOff>
    </xdr:to>
    <xdr:cxnSp macro="">
      <xdr:nvCxnSpPr>
        <xdr:cNvPr id="92" name="直線コネクタ 91">
          <a:extLst>
            <a:ext uri="{FF2B5EF4-FFF2-40B4-BE49-F238E27FC236}">
              <a16:creationId xmlns:a16="http://schemas.microsoft.com/office/drawing/2014/main" id="{990ACA93-E617-44AF-90A2-84BF83575C74}"/>
            </a:ext>
          </a:extLst>
        </xdr:cNvPr>
        <xdr:cNvCxnSpPr/>
      </xdr:nvCxnSpPr>
      <xdr:spPr>
        <a:xfrm flipV="1">
          <a:off x="2908300" y="1082910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12881</xdr:rowOff>
    </xdr:from>
    <xdr:to>
      <xdr:col>10</xdr:col>
      <xdr:colOff>165100</xdr:colOff>
      <xdr:row>63</xdr:row>
      <xdr:rowOff>114481</xdr:rowOff>
    </xdr:to>
    <xdr:sp macro="" textlink="">
      <xdr:nvSpPr>
        <xdr:cNvPr id="93" name="楕円 92">
          <a:extLst>
            <a:ext uri="{FF2B5EF4-FFF2-40B4-BE49-F238E27FC236}">
              <a16:creationId xmlns:a16="http://schemas.microsoft.com/office/drawing/2014/main" id="{206D1493-43AC-4058-B251-E73F64905F58}"/>
            </a:ext>
          </a:extLst>
        </xdr:cNvPr>
        <xdr:cNvSpPr/>
      </xdr:nvSpPr>
      <xdr:spPr>
        <a:xfrm>
          <a:off x="1968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63681</xdr:rowOff>
    </xdr:from>
    <xdr:to>
      <xdr:col>15</xdr:col>
      <xdr:colOff>50800</xdr:colOff>
      <xdr:row>63</xdr:row>
      <xdr:rowOff>93073</xdr:rowOff>
    </xdr:to>
    <xdr:cxnSp macro="">
      <xdr:nvCxnSpPr>
        <xdr:cNvPr id="94" name="直線コネクタ 93">
          <a:extLst>
            <a:ext uri="{FF2B5EF4-FFF2-40B4-BE49-F238E27FC236}">
              <a16:creationId xmlns:a16="http://schemas.microsoft.com/office/drawing/2014/main" id="{D65A6D1B-B25C-4CF7-AA62-0AB14748A7C2}"/>
            </a:ext>
          </a:extLst>
        </xdr:cNvPr>
        <xdr:cNvCxnSpPr/>
      </xdr:nvCxnSpPr>
      <xdr:spPr>
        <a:xfrm>
          <a:off x="2019300" y="1086503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66766</xdr:rowOff>
    </xdr:from>
    <xdr:to>
      <xdr:col>6</xdr:col>
      <xdr:colOff>38100</xdr:colOff>
      <xdr:row>63</xdr:row>
      <xdr:rowOff>168366</xdr:rowOff>
    </xdr:to>
    <xdr:sp macro="" textlink="">
      <xdr:nvSpPr>
        <xdr:cNvPr id="95" name="楕円 94">
          <a:extLst>
            <a:ext uri="{FF2B5EF4-FFF2-40B4-BE49-F238E27FC236}">
              <a16:creationId xmlns:a16="http://schemas.microsoft.com/office/drawing/2014/main" id="{88C59D9B-20A5-4B3B-83E1-DDCC22D7BA91}"/>
            </a:ext>
          </a:extLst>
        </xdr:cNvPr>
        <xdr:cNvSpPr/>
      </xdr:nvSpPr>
      <xdr:spPr>
        <a:xfrm>
          <a:off x="1079500" y="1086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63681</xdr:rowOff>
    </xdr:from>
    <xdr:to>
      <xdr:col>10</xdr:col>
      <xdr:colOff>114300</xdr:colOff>
      <xdr:row>63</xdr:row>
      <xdr:rowOff>117566</xdr:rowOff>
    </xdr:to>
    <xdr:cxnSp macro="">
      <xdr:nvCxnSpPr>
        <xdr:cNvPr id="96" name="直線コネクタ 95">
          <a:extLst>
            <a:ext uri="{FF2B5EF4-FFF2-40B4-BE49-F238E27FC236}">
              <a16:creationId xmlns:a16="http://schemas.microsoft.com/office/drawing/2014/main" id="{31F28CE6-175E-405E-9960-AF68AF7FC515}"/>
            </a:ext>
          </a:extLst>
        </xdr:cNvPr>
        <xdr:cNvCxnSpPr/>
      </xdr:nvCxnSpPr>
      <xdr:spPr>
        <a:xfrm flipV="1">
          <a:off x="1130300" y="10865031"/>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135907</xdr:rowOff>
    </xdr:from>
    <xdr:ext cx="405111" cy="259045"/>
    <xdr:sp macro="" textlink="">
      <xdr:nvSpPr>
        <xdr:cNvPr id="97" name="n_1aveValue【体育館・プール】&#10;有形固定資産減価償却率">
          <a:extLst>
            <a:ext uri="{FF2B5EF4-FFF2-40B4-BE49-F238E27FC236}">
              <a16:creationId xmlns:a16="http://schemas.microsoft.com/office/drawing/2014/main" id="{4946F0ED-7612-44C1-960D-50C6080A7F6C}"/>
            </a:ext>
          </a:extLst>
        </xdr:cNvPr>
        <xdr:cNvSpPr txBox="1"/>
      </xdr:nvSpPr>
      <xdr:spPr>
        <a:xfrm>
          <a:off x="35820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111414</xdr:rowOff>
    </xdr:from>
    <xdr:ext cx="405111" cy="259045"/>
    <xdr:sp macro="" textlink="">
      <xdr:nvSpPr>
        <xdr:cNvPr id="98" name="n_2aveValue【体育館・プール】&#10;有形固定資産減価償却率">
          <a:extLst>
            <a:ext uri="{FF2B5EF4-FFF2-40B4-BE49-F238E27FC236}">
              <a16:creationId xmlns:a16="http://schemas.microsoft.com/office/drawing/2014/main" id="{E68D6AAB-E43E-49E9-988B-01EE23B69E7C}"/>
            </a:ext>
          </a:extLst>
        </xdr:cNvPr>
        <xdr:cNvSpPr txBox="1"/>
      </xdr:nvSpPr>
      <xdr:spPr>
        <a:xfrm>
          <a:off x="2705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99" name="n_3aveValue【体育館・プール】&#10;有形固定資産減価償却率">
          <a:extLst>
            <a:ext uri="{FF2B5EF4-FFF2-40B4-BE49-F238E27FC236}">
              <a16:creationId xmlns:a16="http://schemas.microsoft.com/office/drawing/2014/main" id="{D3A1B9EB-C2A1-4DA7-9D32-2AD65D0E7D24}"/>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00" name="n_4aveValue【体育館・プール】&#10;有形固定資産減価償却率">
          <a:extLst>
            <a:ext uri="{FF2B5EF4-FFF2-40B4-BE49-F238E27FC236}">
              <a16:creationId xmlns:a16="http://schemas.microsoft.com/office/drawing/2014/main" id="{F115594C-23D6-400E-931A-8C753C919369}"/>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69686</xdr:rowOff>
    </xdr:from>
    <xdr:ext cx="405111" cy="259045"/>
    <xdr:sp macro="" textlink="">
      <xdr:nvSpPr>
        <xdr:cNvPr id="101" name="n_1mainValue【体育館・プール】&#10;有形固定資産減価償却率">
          <a:extLst>
            <a:ext uri="{FF2B5EF4-FFF2-40B4-BE49-F238E27FC236}">
              <a16:creationId xmlns:a16="http://schemas.microsoft.com/office/drawing/2014/main" id="{F8EEF5E5-6677-4387-A3A6-7F02484AE351}"/>
            </a:ext>
          </a:extLst>
        </xdr:cNvPr>
        <xdr:cNvSpPr txBox="1"/>
      </xdr:nvSpPr>
      <xdr:spPr>
        <a:xfrm>
          <a:off x="3582044" y="1087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135000</xdr:rowOff>
    </xdr:from>
    <xdr:ext cx="405111" cy="259045"/>
    <xdr:sp macro="" textlink="">
      <xdr:nvSpPr>
        <xdr:cNvPr id="102" name="n_2mainValue【体育館・プール】&#10;有形固定資産減価償却率">
          <a:extLst>
            <a:ext uri="{FF2B5EF4-FFF2-40B4-BE49-F238E27FC236}">
              <a16:creationId xmlns:a16="http://schemas.microsoft.com/office/drawing/2014/main" id="{D159E4A8-7264-4CA2-B4F7-42E60EC8F5B6}"/>
            </a:ext>
          </a:extLst>
        </xdr:cNvPr>
        <xdr:cNvSpPr txBox="1"/>
      </xdr:nvSpPr>
      <xdr:spPr>
        <a:xfrm>
          <a:off x="2705744" y="1093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105608</xdr:rowOff>
    </xdr:from>
    <xdr:ext cx="405111" cy="259045"/>
    <xdr:sp macro="" textlink="">
      <xdr:nvSpPr>
        <xdr:cNvPr id="103" name="n_3mainValue【体育館・プール】&#10;有形固定資産減価償却率">
          <a:extLst>
            <a:ext uri="{FF2B5EF4-FFF2-40B4-BE49-F238E27FC236}">
              <a16:creationId xmlns:a16="http://schemas.microsoft.com/office/drawing/2014/main" id="{5E68F4D5-B1C0-4223-A4B5-9B13B2CC8018}"/>
            </a:ext>
          </a:extLst>
        </xdr:cNvPr>
        <xdr:cNvSpPr txBox="1"/>
      </xdr:nvSpPr>
      <xdr:spPr>
        <a:xfrm>
          <a:off x="1816744" y="1090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159493</xdr:rowOff>
    </xdr:from>
    <xdr:ext cx="405111" cy="259045"/>
    <xdr:sp macro="" textlink="">
      <xdr:nvSpPr>
        <xdr:cNvPr id="104" name="n_4mainValue【体育館・プール】&#10;有形固定資産減価償却率">
          <a:extLst>
            <a:ext uri="{FF2B5EF4-FFF2-40B4-BE49-F238E27FC236}">
              <a16:creationId xmlns:a16="http://schemas.microsoft.com/office/drawing/2014/main" id="{1109D9AE-20E9-4D3C-B4D9-4A0EBACACD4E}"/>
            </a:ext>
          </a:extLst>
        </xdr:cNvPr>
        <xdr:cNvSpPr txBox="1"/>
      </xdr:nvSpPr>
      <xdr:spPr>
        <a:xfrm>
          <a:off x="927744" y="1096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500001C4-98B1-4FC8-BBA4-68B063FE8E5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84882D1F-9FEC-4BDB-9AEE-4A61734096A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8398E83C-6AA5-42AD-9183-BDDA4B35FFF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12FB87AD-B265-44C9-B351-2526E926BEE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9C65BA5F-206B-4CD8-BBA0-6EB9B07AF04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9B1D8CA4-47DF-47F0-8061-07AB704D3C3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98667B1F-9FEC-4E93-96C5-CFC08070EBB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13C79A94-D60E-4D50-807F-B32AE064411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15A35AB9-142B-4507-9F1C-4B2EF7FD177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4C44D3B0-145F-440B-B292-8CC1BF2D4B8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5" name="直線コネクタ 114">
          <a:extLst>
            <a:ext uri="{FF2B5EF4-FFF2-40B4-BE49-F238E27FC236}">
              <a16:creationId xmlns:a16="http://schemas.microsoft.com/office/drawing/2014/main" id="{5566DA16-DFFB-4209-8135-F0031A96172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6" name="テキスト ボックス 115">
          <a:extLst>
            <a:ext uri="{FF2B5EF4-FFF2-40B4-BE49-F238E27FC236}">
              <a16:creationId xmlns:a16="http://schemas.microsoft.com/office/drawing/2014/main" id="{A67DFCFC-BAA6-4F35-909E-1115119D2CCC}"/>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7" name="直線コネクタ 116">
          <a:extLst>
            <a:ext uri="{FF2B5EF4-FFF2-40B4-BE49-F238E27FC236}">
              <a16:creationId xmlns:a16="http://schemas.microsoft.com/office/drawing/2014/main" id="{60F6AAF2-95E3-4119-9C75-B26FF478EAF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8" name="テキスト ボックス 117">
          <a:extLst>
            <a:ext uri="{FF2B5EF4-FFF2-40B4-BE49-F238E27FC236}">
              <a16:creationId xmlns:a16="http://schemas.microsoft.com/office/drawing/2014/main" id="{28510794-54D8-4F24-8E6E-E033248961E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a:extLst>
            <a:ext uri="{FF2B5EF4-FFF2-40B4-BE49-F238E27FC236}">
              <a16:creationId xmlns:a16="http://schemas.microsoft.com/office/drawing/2014/main" id="{FEB908A4-2A88-4D2B-AEF1-DB060CE622D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a:extLst>
            <a:ext uri="{FF2B5EF4-FFF2-40B4-BE49-F238E27FC236}">
              <a16:creationId xmlns:a16="http://schemas.microsoft.com/office/drawing/2014/main" id="{E187BE84-1442-41CE-8458-0564E078676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1" name="直線コネクタ 120">
          <a:extLst>
            <a:ext uri="{FF2B5EF4-FFF2-40B4-BE49-F238E27FC236}">
              <a16:creationId xmlns:a16="http://schemas.microsoft.com/office/drawing/2014/main" id="{513EDFF2-8592-4CD0-97FF-02FA7EFC870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2" name="テキスト ボックス 121">
          <a:extLst>
            <a:ext uri="{FF2B5EF4-FFF2-40B4-BE49-F238E27FC236}">
              <a16:creationId xmlns:a16="http://schemas.microsoft.com/office/drawing/2014/main" id="{E8594CFE-047B-40C9-A09B-1CD696B63BDF}"/>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3" name="直線コネクタ 122">
          <a:extLst>
            <a:ext uri="{FF2B5EF4-FFF2-40B4-BE49-F238E27FC236}">
              <a16:creationId xmlns:a16="http://schemas.microsoft.com/office/drawing/2014/main" id="{7D549EC7-855A-4317-AC99-D30D90B18A1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4" name="テキスト ボックス 123">
          <a:extLst>
            <a:ext uri="{FF2B5EF4-FFF2-40B4-BE49-F238E27FC236}">
              <a16:creationId xmlns:a16="http://schemas.microsoft.com/office/drawing/2014/main" id="{56973E44-4248-412C-A436-32A684ABB55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66E60308-DD10-4714-9CE2-9FC08622168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502C86F1-D257-435E-8B28-5DEB4ACFA78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240EAC20-498B-4D76-8870-8CD89422B4A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93980</xdr:rowOff>
    </xdr:from>
    <xdr:to>
      <xdr:col>54</xdr:col>
      <xdr:colOff>189865</xdr:colOff>
      <xdr:row>64</xdr:row>
      <xdr:rowOff>50800</xdr:rowOff>
    </xdr:to>
    <xdr:cxnSp macro="">
      <xdr:nvCxnSpPr>
        <xdr:cNvPr id="128" name="直線コネクタ 127">
          <a:extLst>
            <a:ext uri="{FF2B5EF4-FFF2-40B4-BE49-F238E27FC236}">
              <a16:creationId xmlns:a16="http://schemas.microsoft.com/office/drawing/2014/main" id="{4C53CBDB-1A64-4CFB-B53F-A0B9EA138853}"/>
            </a:ext>
          </a:extLst>
        </xdr:cNvPr>
        <xdr:cNvCxnSpPr/>
      </xdr:nvCxnSpPr>
      <xdr:spPr>
        <a:xfrm flipV="1">
          <a:off x="10476865" y="9523730"/>
          <a:ext cx="0" cy="1499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54627</xdr:rowOff>
    </xdr:from>
    <xdr:ext cx="469744" cy="259045"/>
    <xdr:sp macro="" textlink="">
      <xdr:nvSpPr>
        <xdr:cNvPr id="129" name="【体育館・プール】&#10;一人当たり面積最小値テキスト">
          <a:extLst>
            <a:ext uri="{FF2B5EF4-FFF2-40B4-BE49-F238E27FC236}">
              <a16:creationId xmlns:a16="http://schemas.microsoft.com/office/drawing/2014/main" id="{19AF932A-D99C-4BA6-9B4A-BD3225ABB5E7}"/>
            </a:ext>
          </a:extLst>
        </xdr:cNvPr>
        <xdr:cNvSpPr txBox="1"/>
      </xdr:nvSpPr>
      <xdr:spPr>
        <a:xfrm>
          <a:off x="10515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50800</xdr:rowOff>
    </xdr:from>
    <xdr:to>
      <xdr:col>55</xdr:col>
      <xdr:colOff>88900</xdr:colOff>
      <xdr:row>64</xdr:row>
      <xdr:rowOff>50800</xdr:rowOff>
    </xdr:to>
    <xdr:cxnSp macro="">
      <xdr:nvCxnSpPr>
        <xdr:cNvPr id="130" name="直線コネクタ 129">
          <a:extLst>
            <a:ext uri="{FF2B5EF4-FFF2-40B4-BE49-F238E27FC236}">
              <a16:creationId xmlns:a16="http://schemas.microsoft.com/office/drawing/2014/main" id="{F18FCCDB-1F3A-4BB2-A197-818BE94CB6C6}"/>
            </a:ext>
          </a:extLst>
        </xdr:cNvPr>
        <xdr:cNvCxnSpPr/>
      </xdr:nvCxnSpPr>
      <xdr:spPr>
        <a:xfrm>
          <a:off x="10388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40657</xdr:rowOff>
    </xdr:from>
    <xdr:ext cx="469744" cy="259045"/>
    <xdr:sp macro="" textlink="">
      <xdr:nvSpPr>
        <xdr:cNvPr id="131" name="【体育館・プール】&#10;一人当たり面積最大値テキスト">
          <a:extLst>
            <a:ext uri="{FF2B5EF4-FFF2-40B4-BE49-F238E27FC236}">
              <a16:creationId xmlns:a16="http://schemas.microsoft.com/office/drawing/2014/main" id="{D6134914-2FDC-4AB7-851D-203B9B370237}"/>
            </a:ext>
          </a:extLst>
        </xdr:cNvPr>
        <xdr:cNvSpPr txBox="1"/>
      </xdr:nvSpPr>
      <xdr:spPr>
        <a:xfrm>
          <a:off x="10515600" y="929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93980</xdr:rowOff>
    </xdr:from>
    <xdr:to>
      <xdr:col>55</xdr:col>
      <xdr:colOff>88900</xdr:colOff>
      <xdr:row>55</xdr:row>
      <xdr:rowOff>93980</xdr:rowOff>
    </xdr:to>
    <xdr:cxnSp macro="">
      <xdr:nvCxnSpPr>
        <xdr:cNvPr id="132" name="直線コネクタ 131">
          <a:extLst>
            <a:ext uri="{FF2B5EF4-FFF2-40B4-BE49-F238E27FC236}">
              <a16:creationId xmlns:a16="http://schemas.microsoft.com/office/drawing/2014/main" id="{82B268C4-F1E6-4A8E-84E7-BB9B424BE57A}"/>
            </a:ext>
          </a:extLst>
        </xdr:cNvPr>
        <xdr:cNvCxnSpPr/>
      </xdr:nvCxnSpPr>
      <xdr:spPr>
        <a:xfrm>
          <a:off x="10388600" y="952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20337</xdr:rowOff>
    </xdr:from>
    <xdr:ext cx="469744" cy="259045"/>
    <xdr:sp macro="" textlink="">
      <xdr:nvSpPr>
        <xdr:cNvPr id="133" name="【体育館・プール】&#10;一人当たり面積平均値テキスト">
          <a:extLst>
            <a:ext uri="{FF2B5EF4-FFF2-40B4-BE49-F238E27FC236}">
              <a16:creationId xmlns:a16="http://schemas.microsoft.com/office/drawing/2014/main" id="{8A6D431F-7259-4BDE-B06C-9C125046E2E2}"/>
            </a:ext>
          </a:extLst>
        </xdr:cNvPr>
        <xdr:cNvSpPr txBox="1"/>
      </xdr:nvSpPr>
      <xdr:spPr>
        <a:xfrm>
          <a:off x="10515600" y="10478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41910</xdr:rowOff>
    </xdr:from>
    <xdr:to>
      <xdr:col>55</xdr:col>
      <xdr:colOff>50800</xdr:colOff>
      <xdr:row>61</xdr:row>
      <xdr:rowOff>143510</xdr:rowOff>
    </xdr:to>
    <xdr:sp macro="" textlink="">
      <xdr:nvSpPr>
        <xdr:cNvPr id="134" name="フローチャート: 判断 133">
          <a:extLst>
            <a:ext uri="{FF2B5EF4-FFF2-40B4-BE49-F238E27FC236}">
              <a16:creationId xmlns:a16="http://schemas.microsoft.com/office/drawing/2014/main" id="{C491A847-9737-44C0-B9FC-0EFB1C89CE6A}"/>
            </a:ext>
          </a:extLst>
        </xdr:cNvPr>
        <xdr:cNvSpPr/>
      </xdr:nvSpPr>
      <xdr:spPr>
        <a:xfrm>
          <a:off x="104267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72390</xdr:rowOff>
    </xdr:from>
    <xdr:to>
      <xdr:col>50</xdr:col>
      <xdr:colOff>165100</xdr:colOff>
      <xdr:row>62</xdr:row>
      <xdr:rowOff>2540</xdr:rowOff>
    </xdr:to>
    <xdr:sp macro="" textlink="">
      <xdr:nvSpPr>
        <xdr:cNvPr id="135" name="フローチャート: 判断 134">
          <a:extLst>
            <a:ext uri="{FF2B5EF4-FFF2-40B4-BE49-F238E27FC236}">
              <a16:creationId xmlns:a16="http://schemas.microsoft.com/office/drawing/2014/main" id="{C14D3BAB-92E8-4226-8168-64F7A431B118}"/>
            </a:ext>
          </a:extLst>
        </xdr:cNvPr>
        <xdr:cNvSpPr/>
      </xdr:nvSpPr>
      <xdr:spPr>
        <a:xfrm>
          <a:off x="9588500" y="1053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38100</xdr:rowOff>
    </xdr:from>
    <xdr:to>
      <xdr:col>46</xdr:col>
      <xdr:colOff>38100</xdr:colOff>
      <xdr:row>61</xdr:row>
      <xdr:rowOff>139700</xdr:rowOff>
    </xdr:to>
    <xdr:sp macro="" textlink="">
      <xdr:nvSpPr>
        <xdr:cNvPr id="136" name="フローチャート: 判断 135">
          <a:extLst>
            <a:ext uri="{FF2B5EF4-FFF2-40B4-BE49-F238E27FC236}">
              <a16:creationId xmlns:a16="http://schemas.microsoft.com/office/drawing/2014/main" id="{644492C8-E7D7-44DD-9FB8-75DC156E5FC8}"/>
            </a:ext>
          </a:extLst>
        </xdr:cNvPr>
        <xdr:cNvSpPr/>
      </xdr:nvSpPr>
      <xdr:spPr>
        <a:xfrm>
          <a:off x="8699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80010</xdr:rowOff>
    </xdr:from>
    <xdr:to>
      <xdr:col>41</xdr:col>
      <xdr:colOff>101600</xdr:colOff>
      <xdr:row>62</xdr:row>
      <xdr:rowOff>10160</xdr:rowOff>
    </xdr:to>
    <xdr:sp macro="" textlink="">
      <xdr:nvSpPr>
        <xdr:cNvPr id="137" name="フローチャート: 判断 136">
          <a:extLst>
            <a:ext uri="{FF2B5EF4-FFF2-40B4-BE49-F238E27FC236}">
              <a16:creationId xmlns:a16="http://schemas.microsoft.com/office/drawing/2014/main" id="{04C50A13-98F7-4342-BA89-70609345F88C}"/>
            </a:ext>
          </a:extLst>
        </xdr:cNvPr>
        <xdr:cNvSpPr/>
      </xdr:nvSpPr>
      <xdr:spPr>
        <a:xfrm>
          <a:off x="7810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129540</xdr:rowOff>
    </xdr:from>
    <xdr:to>
      <xdr:col>36</xdr:col>
      <xdr:colOff>165100</xdr:colOff>
      <xdr:row>62</xdr:row>
      <xdr:rowOff>59690</xdr:rowOff>
    </xdr:to>
    <xdr:sp macro="" textlink="">
      <xdr:nvSpPr>
        <xdr:cNvPr id="138" name="フローチャート: 判断 137">
          <a:extLst>
            <a:ext uri="{FF2B5EF4-FFF2-40B4-BE49-F238E27FC236}">
              <a16:creationId xmlns:a16="http://schemas.microsoft.com/office/drawing/2014/main" id="{3381A037-618A-42F5-97CD-B390AD169F2E}"/>
            </a:ext>
          </a:extLst>
        </xdr:cNvPr>
        <xdr:cNvSpPr/>
      </xdr:nvSpPr>
      <xdr:spPr>
        <a:xfrm>
          <a:off x="6921500" y="1058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75339AF7-14CC-43C5-A5CE-7B69E389BA7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8D29CA5B-65B1-4EE1-A326-E9EB5DC6B38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4004D02E-C8A0-446A-9B46-8E78BB91706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883E4581-4D7E-4732-B311-4E72DD51875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5BBEBE47-2F8D-4B07-B1C8-595F1A44F97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81280</xdr:rowOff>
    </xdr:from>
    <xdr:to>
      <xdr:col>50</xdr:col>
      <xdr:colOff>165100</xdr:colOff>
      <xdr:row>63</xdr:row>
      <xdr:rowOff>11430</xdr:rowOff>
    </xdr:to>
    <xdr:sp macro="" textlink="">
      <xdr:nvSpPr>
        <xdr:cNvPr id="144" name="楕円 143">
          <a:extLst>
            <a:ext uri="{FF2B5EF4-FFF2-40B4-BE49-F238E27FC236}">
              <a16:creationId xmlns:a16="http://schemas.microsoft.com/office/drawing/2014/main" id="{7349EF8B-6D32-4A0D-B344-4EFEF0057DD5}"/>
            </a:ext>
          </a:extLst>
        </xdr:cNvPr>
        <xdr:cNvSpPr/>
      </xdr:nvSpPr>
      <xdr:spPr>
        <a:xfrm>
          <a:off x="9588500" y="1071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34290</xdr:rowOff>
    </xdr:from>
    <xdr:to>
      <xdr:col>46</xdr:col>
      <xdr:colOff>38100</xdr:colOff>
      <xdr:row>60</xdr:row>
      <xdr:rowOff>135890</xdr:rowOff>
    </xdr:to>
    <xdr:sp macro="" textlink="">
      <xdr:nvSpPr>
        <xdr:cNvPr id="145" name="楕円 144">
          <a:extLst>
            <a:ext uri="{FF2B5EF4-FFF2-40B4-BE49-F238E27FC236}">
              <a16:creationId xmlns:a16="http://schemas.microsoft.com/office/drawing/2014/main" id="{393BA4E6-39F4-4044-958E-A5F9AB87FCFD}"/>
            </a:ext>
          </a:extLst>
        </xdr:cNvPr>
        <xdr:cNvSpPr/>
      </xdr:nvSpPr>
      <xdr:spPr>
        <a:xfrm>
          <a:off x="8699500" y="1032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85090</xdr:rowOff>
    </xdr:from>
    <xdr:to>
      <xdr:col>50</xdr:col>
      <xdr:colOff>114300</xdr:colOff>
      <xdr:row>62</xdr:row>
      <xdr:rowOff>132080</xdr:rowOff>
    </xdr:to>
    <xdr:cxnSp macro="">
      <xdr:nvCxnSpPr>
        <xdr:cNvPr id="146" name="直線コネクタ 145">
          <a:extLst>
            <a:ext uri="{FF2B5EF4-FFF2-40B4-BE49-F238E27FC236}">
              <a16:creationId xmlns:a16="http://schemas.microsoft.com/office/drawing/2014/main" id="{F2682784-20CD-4EA4-BEAF-A75334C7CAC6}"/>
            </a:ext>
          </a:extLst>
        </xdr:cNvPr>
        <xdr:cNvCxnSpPr/>
      </xdr:nvCxnSpPr>
      <xdr:spPr>
        <a:xfrm>
          <a:off x="8750300" y="10372090"/>
          <a:ext cx="889000" cy="38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96520</xdr:rowOff>
    </xdr:from>
    <xdr:to>
      <xdr:col>41</xdr:col>
      <xdr:colOff>101600</xdr:colOff>
      <xdr:row>62</xdr:row>
      <xdr:rowOff>26670</xdr:rowOff>
    </xdr:to>
    <xdr:sp macro="" textlink="">
      <xdr:nvSpPr>
        <xdr:cNvPr id="147" name="楕円 146">
          <a:extLst>
            <a:ext uri="{FF2B5EF4-FFF2-40B4-BE49-F238E27FC236}">
              <a16:creationId xmlns:a16="http://schemas.microsoft.com/office/drawing/2014/main" id="{58D31CD5-A7D5-41F1-9A51-6E222EA49634}"/>
            </a:ext>
          </a:extLst>
        </xdr:cNvPr>
        <xdr:cNvSpPr/>
      </xdr:nvSpPr>
      <xdr:spPr>
        <a:xfrm>
          <a:off x="7810500" y="1055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85090</xdr:rowOff>
    </xdr:from>
    <xdr:to>
      <xdr:col>45</xdr:col>
      <xdr:colOff>177800</xdr:colOff>
      <xdr:row>61</xdr:row>
      <xdr:rowOff>147320</xdr:rowOff>
    </xdr:to>
    <xdr:cxnSp macro="">
      <xdr:nvCxnSpPr>
        <xdr:cNvPr id="148" name="直線コネクタ 147">
          <a:extLst>
            <a:ext uri="{FF2B5EF4-FFF2-40B4-BE49-F238E27FC236}">
              <a16:creationId xmlns:a16="http://schemas.microsoft.com/office/drawing/2014/main" id="{08140F32-390B-436C-9A15-FF59D2CDB5E7}"/>
            </a:ext>
          </a:extLst>
        </xdr:cNvPr>
        <xdr:cNvCxnSpPr/>
      </xdr:nvCxnSpPr>
      <xdr:spPr>
        <a:xfrm flipV="1">
          <a:off x="7861300" y="10372090"/>
          <a:ext cx="889000" cy="2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19050</xdr:rowOff>
    </xdr:from>
    <xdr:to>
      <xdr:col>36</xdr:col>
      <xdr:colOff>165100</xdr:colOff>
      <xdr:row>62</xdr:row>
      <xdr:rowOff>120650</xdr:rowOff>
    </xdr:to>
    <xdr:sp macro="" textlink="">
      <xdr:nvSpPr>
        <xdr:cNvPr id="149" name="楕円 148">
          <a:extLst>
            <a:ext uri="{FF2B5EF4-FFF2-40B4-BE49-F238E27FC236}">
              <a16:creationId xmlns:a16="http://schemas.microsoft.com/office/drawing/2014/main" id="{12C6F3F3-887D-421C-B67F-857BC6EE84E6}"/>
            </a:ext>
          </a:extLst>
        </xdr:cNvPr>
        <xdr:cNvSpPr/>
      </xdr:nvSpPr>
      <xdr:spPr>
        <a:xfrm>
          <a:off x="6921500" y="1064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147320</xdr:rowOff>
    </xdr:from>
    <xdr:to>
      <xdr:col>41</xdr:col>
      <xdr:colOff>50800</xdr:colOff>
      <xdr:row>62</xdr:row>
      <xdr:rowOff>69850</xdr:rowOff>
    </xdr:to>
    <xdr:cxnSp macro="">
      <xdr:nvCxnSpPr>
        <xdr:cNvPr id="150" name="直線コネクタ 149">
          <a:extLst>
            <a:ext uri="{FF2B5EF4-FFF2-40B4-BE49-F238E27FC236}">
              <a16:creationId xmlns:a16="http://schemas.microsoft.com/office/drawing/2014/main" id="{B1A833C5-58D0-484C-9701-5E4BB70A0674}"/>
            </a:ext>
          </a:extLst>
        </xdr:cNvPr>
        <xdr:cNvCxnSpPr/>
      </xdr:nvCxnSpPr>
      <xdr:spPr>
        <a:xfrm flipV="1">
          <a:off x="6972300" y="10605770"/>
          <a:ext cx="889000" cy="9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19067</xdr:rowOff>
    </xdr:from>
    <xdr:ext cx="469744" cy="259045"/>
    <xdr:sp macro="" textlink="">
      <xdr:nvSpPr>
        <xdr:cNvPr id="151" name="n_1aveValue【体育館・プール】&#10;一人当たり面積">
          <a:extLst>
            <a:ext uri="{FF2B5EF4-FFF2-40B4-BE49-F238E27FC236}">
              <a16:creationId xmlns:a16="http://schemas.microsoft.com/office/drawing/2014/main" id="{4F50F1C5-60E7-4172-B16F-E352D6DB4081}"/>
            </a:ext>
          </a:extLst>
        </xdr:cNvPr>
        <xdr:cNvSpPr txBox="1"/>
      </xdr:nvSpPr>
      <xdr:spPr>
        <a:xfrm>
          <a:off x="9391727" y="1030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130827</xdr:rowOff>
    </xdr:from>
    <xdr:ext cx="469744" cy="259045"/>
    <xdr:sp macro="" textlink="">
      <xdr:nvSpPr>
        <xdr:cNvPr id="152" name="n_2aveValue【体育館・プール】&#10;一人当たり面積">
          <a:extLst>
            <a:ext uri="{FF2B5EF4-FFF2-40B4-BE49-F238E27FC236}">
              <a16:creationId xmlns:a16="http://schemas.microsoft.com/office/drawing/2014/main" id="{8B3A1A48-557B-4704-8CCC-4FF1CE4BFC2F}"/>
            </a:ext>
          </a:extLst>
        </xdr:cNvPr>
        <xdr:cNvSpPr txBox="1"/>
      </xdr:nvSpPr>
      <xdr:spPr>
        <a:xfrm>
          <a:off x="8515427" y="1058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26687</xdr:rowOff>
    </xdr:from>
    <xdr:ext cx="469744" cy="259045"/>
    <xdr:sp macro="" textlink="">
      <xdr:nvSpPr>
        <xdr:cNvPr id="153" name="n_3aveValue【体育館・プール】&#10;一人当たり面積">
          <a:extLst>
            <a:ext uri="{FF2B5EF4-FFF2-40B4-BE49-F238E27FC236}">
              <a16:creationId xmlns:a16="http://schemas.microsoft.com/office/drawing/2014/main" id="{8FA094C3-8D28-4473-86B4-D497223A4C47}"/>
            </a:ext>
          </a:extLst>
        </xdr:cNvPr>
        <xdr:cNvSpPr txBox="1"/>
      </xdr:nvSpPr>
      <xdr:spPr>
        <a:xfrm>
          <a:off x="7626427" y="103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76217</xdr:rowOff>
    </xdr:from>
    <xdr:ext cx="469744" cy="259045"/>
    <xdr:sp macro="" textlink="">
      <xdr:nvSpPr>
        <xdr:cNvPr id="154" name="n_4aveValue【体育館・プール】&#10;一人当たり面積">
          <a:extLst>
            <a:ext uri="{FF2B5EF4-FFF2-40B4-BE49-F238E27FC236}">
              <a16:creationId xmlns:a16="http://schemas.microsoft.com/office/drawing/2014/main" id="{819927EE-66E1-4A65-8C52-C8C151BCFCA3}"/>
            </a:ext>
          </a:extLst>
        </xdr:cNvPr>
        <xdr:cNvSpPr txBox="1"/>
      </xdr:nvSpPr>
      <xdr:spPr>
        <a:xfrm>
          <a:off x="67374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2557</xdr:rowOff>
    </xdr:from>
    <xdr:ext cx="469744" cy="259045"/>
    <xdr:sp macro="" textlink="">
      <xdr:nvSpPr>
        <xdr:cNvPr id="155" name="n_1mainValue【体育館・プール】&#10;一人当たり面積">
          <a:extLst>
            <a:ext uri="{FF2B5EF4-FFF2-40B4-BE49-F238E27FC236}">
              <a16:creationId xmlns:a16="http://schemas.microsoft.com/office/drawing/2014/main" id="{070AEC42-6D57-49FF-8B27-A6B6459DA495}"/>
            </a:ext>
          </a:extLst>
        </xdr:cNvPr>
        <xdr:cNvSpPr txBox="1"/>
      </xdr:nvSpPr>
      <xdr:spPr>
        <a:xfrm>
          <a:off x="9391727" y="1080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152417</xdr:rowOff>
    </xdr:from>
    <xdr:ext cx="469744" cy="259045"/>
    <xdr:sp macro="" textlink="">
      <xdr:nvSpPr>
        <xdr:cNvPr id="156" name="n_2mainValue【体育館・プール】&#10;一人当たり面積">
          <a:extLst>
            <a:ext uri="{FF2B5EF4-FFF2-40B4-BE49-F238E27FC236}">
              <a16:creationId xmlns:a16="http://schemas.microsoft.com/office/drawing/2014/main" id="{33188441-777E-450D-9518-394421F64227}"/>
            </a:ext>
          </a:extLst>
        </xdr:cNvPr>
        <xdr:cNvSpPr txBox="1"/>
      </xdr:nvSpPr>
      <xdr:spPr>
        <a:xfrm>
          <a:off x="8515427" y="1009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17797</xdr:rowOff>
    </xdr:from>
    <xdr:ext cx="469744" cy="259045"/>
    <xdr:sp macro="" textlink="">
      <xdr:nvSpPr>
        <xdr:cNvPr id="157" name="n_3mainValue【体育館・プール】&#10;一人当たり面積">
          <a:extLst>
            <a:ext uri="{FF2B5EF4-FFF2-40B4-BE49-F238E27FC236}">
              <a16:creationId xmlns:a16="http://schemas.microsoft.com/office/drawing/2014/main" id="{19C5B326-9C3F-433E-B257-56BBD7D22C9C}"/>
            </a:ext>
          </a:extLst>
        </xdr:cNvPr>
        <xdr:cNvSpPr txBox="1"/>
      </xdr:nvSpPr>
      <xdr:spPr>
        <a:xfrm>
          <a:off x="7626427" y="106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111777</xdr:rowOff>
    </xdr:from>
    <xdr:ext cx="469744" cy="259045"/>
    <xdr:sp macro="" textlink="">
      <xdr:nvSpPr>
        <xdr:cNvPr id="158" name="n_4mainValue【体育館・プール】&#10;一人当たり面積">
          <a:extLst>
            <a:ext uri="{FF2B5EF4-FFF2-40B4-BE49-F238E27FC236}">
              <a16:creationId xmlns:a16="http://schemas.microsoft.com/office/drawing/2014/main" id="{2624A66D-A913-46E7-86E1-8507EEA37FBF}"/>
            </a:ext>
          </a:extLst>
        </xdr:cNvPr>
        <xdr:cNvSpPr txBox="1"/>
      </xdr:nvSpPr>
      <xdr:spPr>
        <a:xfrm>
          <a:off x="6737427" y="1074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9" name="正方形/長方形 158">
          <a:extLst>
            <a:ext uri="{FF2B5EF4-FFF2-40B4-BE49-F238E27FC236}">
              <a16:creationId xmlns:a16="http://schemas.microsoft.com/office/drawing/2014/main" id="{C9B7EA71-B184-44DB-B842-32A39C54C96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0" name="正方形/長方形 159">
          <a:extLst>
            <a:ext uri="{FF2B5EF4-FFF2-40B4-BE49-F238E27FC236}">
              <a16:creationId xmlns:a16="http://schemas.microsoft.com/office/drawing/2014/main" id="{E703B9D0-4EDF-43C7-91F6-3A98076B81A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1" name="正方形/長方形 160">
          <a:extLst>
            <a:ext uri="{FF2B5EF4-FFF2-40B4-BE49-F238E27FC236}">
              <a16:creationId xmlns:a16="http://schemas.microsoft.com/office/drawing/2014/main" id="{10688986-C7B2-4AF6-A7EF-0AF28FD8461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2" name="正方形/長方形 161">
          <a:extLst>
            <a:ext uri="{FF2B5EF4-FFF2-40B4-BE49-F238E27FC236}">
              <a16:creationId xmlns:a16="http://schemas.microsoft.com/office/drawing/2014/main" id="{CB71674C-4C43-4FDF-B1E7-D17C5B19880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3" name="正方形/長方形 162">
          <a:extLst>
            <a:ext uri="{FF2B5EF4-FFF2-40B4-BE49-F238E27FC236}">
              <a16:creationId xmlns:a16="http://schemas.microsoft.com/office/drawing/2014/main" id="{287A4D88-9B5C-4823-B9B9-2FCD202640B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4" name="正方形/長方形 163">
          <a:extLst>
            <a:ext uri="{FF2B5EF4-FFF2-40B4-BE49-F238E27FC236}">
              <a16:creationId xmlns:a16="http://schemas.microsoft.com/office/drawing/2014/main" id="{B1759C7E-1605-4EF0-A9A0-D9180AAC1AD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5" name="正方形/長方形 164">
          <a:extLst>
            <a:ext uri="{FF2B5EF4-FFF2-40B4-BE49-F238E27FC236}">
              <a16:creationId xmlns:a16="http://schemas.microsoft.com/office/drawing/2014/main" id="{743A9B92-1E13-4924-A354-FA46A3594B4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6" name="正方形/長方形 165">
          <a:extLst>
            <a:ext uri="{FF2B5EF4-FFF2-40B4-BE49-F238E27FC236}">
              <a16:creationId xmlns:a16="http://schemas.microsoft.com/office/drawing/2014/main" id="{54557DE5-FF54-4E51-9326-52E4340ACBB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7" name="テキスト ボックス 166">
          <a:extLst>
            <a:ext uri="{FF2B5EF4-FFF2-40B4-BE49-F238E27FC236}">
              <a16:creationId xmlns:a16="http://schemas.microsoft.com/office/drawing/2014/main" id="{0CE65FC6-BB88-4BE7-B49B-4B1E6EC34C9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8" name="直線コネクタ 167">
          <a:extLst>
            <a:ext uri="{FF2B5EF4-FFF2-40B4-BE49-F238E27FC236}">
              <a16:creationId xmlns:a16="http://schemas.microsoft.com/office/drawing/2014/main" id="{8EF62269-2C2D-465C-B442-9BE34E8FA81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9" name="テキスト ボックス 168">
          <a:extLst>
            <a:ext uri="{FF2B5EF4-FFF2-40B4-BE49-F238E27FC236}">
              <a16:creationId xmlns:a16="http://schemas.microsoft.com/office/drawing/2014/main" id="{E39B1F02-8BB9-4BAA-A702-F3FDE3E6FFF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0" name="直線コネクタ 169">
          <a:extLst>
            <a:ext uri="{FF2B5EF4-FFF2-40B4-BE49-F238E27FC236}">
              <a16:creationId xmlns:a16="http://schemas.microsoft.com/office/drawing/2014/main" id="{8124D92A-DEBC-4671-AB9B-14C6B8B1A12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1" name="テキスト ボックス 170">
          <a:extLst>
            <a:ext uri="{FF2B5EF4-FFF2-40B4-BE49-F238E27FC236}">
              <a16:creationId xmlns:a16="http://schemas.microsoft.com/office/drawing/2014/main" id="{F4667B3C-CB7C-4CCE-AB4E-E32EB012ABAC}"/>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2" name="直線コネクタ 171">
          <a:extLst>
            <a:ext uri="{FF2B5EF4-FFF2-40B4-BE49-F238E27FC236}">
              <a16:creationId xmlns:a16="http://schemas.microsoft.com/office/drawing/2014/main" id="{A1ADA7D5-B09B-419A-BFF6-ABC45D384BC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3" name="テキスト ボックス 172">
          <a:extLst>
            <a:ext uri="{FF2B5EF4-FFF2-40B4-BE49-F238E27FC236}">
              <a16:creationId xmlns:a16="http://schemas.microsoft.com/office/drawing/2014/main" id="{36AA90A9-9D22-4A2B-8A7F-89D99D36AF5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4" name="直線コネクタ 173">
          <a:extLst>
            <a:ext uri="{FF2B5EF4-FFF2-40B4-BE49-F238E27FC236}">
              <a16:creationId xmlns:a16="http://schemas.microsoft.com/office/drawing/2014/main" id="{18F03A30-2C5A-4176-AC65-F10D4C4A0C9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5" name="テキスト ボックス 174">
          <a:extLst>
            <a:ext uri="{FF2B5EF4-FFF2-40B4-BE49-F238E27FC236}">
              <a16:creationId xmlns:a16="http://schemas.microsoft.com/office/drawing/2014/main" id="{F4DD5FA6-7CA5-467A-BED6-C697D8934A2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6" name="直線コネクタ 175">
          <a:extLst>
            <a:ext uri="{FF2B5EF4-FFF2-40B4-BE49-F238E27FC236}">
              <a16:creationId xmlns:a16="http://schemas.microsoft.com/office/drawing/2014/main" id="{DFF4B698-91CD-4678-B3CC-F15B4DC459E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7" name="テキスト ボックス 176">
          <a:extLst>
            <a:ext uri="{FF2B5EF4-FFF2-40B4-BE49-F238E27FC236}">
              <a16:creationId xmlns:a16="http://schemas.microsoft.com/office/drawing/2014/main" id="{F857850E-DF06-4B77-8E55-2FAA2F2FDCF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8" name="直線コネクタ 177">
          <a:extLst>
            <a:ext uri="{FF2B5EF4-FFF2-40B4-BE49-F238E27FC236}">
              <a16:creationId xmlns:a16="http://schemas.microsoft.com/office/drawing/2014/main" id="{725EBC98-417A-4720-AFC8-1F2C063766C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9" name="テキスト ボックス 178">
          <a:extLst>
            <a:ext uri="{FF2B5EF4-FFF2-40B4-BE49-F238E27FC236}">
              <a16:creationId xmlns:a16="http://schemas.microsoft.com/office/drawing/2014/main" id="{B87F168C-E7F5-44D7-BDD3-8CECEF21DC41}"/>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0" name="直線コネクタ 179">
          <a:extLst>
            <a:ext uri="{FF2B5EF4-FFF2-40B4-BE49-F238E27FC236}">
              <a16:creationId xmlns:a16="http://schemas.microsoft.com/office/drawing/2014/main" id="{8F0CC8A8-3D9E-4B08-A1B4-A420112D7A9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1" name="テキスト ボックス 180">
          <a:extLst>
            <a:ext uri="{FF2B5EF4-FFF2-40B4-BE49-F238E27FC236}">
              <a16:creationId xmlns:a16="http://schemas.microsoft.com/office/drawing/2014/main" id="{340C9E4E-009F-45C9-A199-38A8AC71DA1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2" name="【福祉施設】&#10;有形固定資産減価償却率グラフ枠">
          <a:extLst>
            <a:ext uri="{FF2B5EF4-FFF2-40B4-BE49-F238E27FC236}">
              <a16:creationId xmlns:a16="http://schemas.microsoft.com/office/drawing/2014/main" id="{70F6271C-B08E-4A7C-85F6-6C5C7DC20DE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114300</xdr:rowOff>
    </xdr:to>
    <xdr:cxnSp macro="">
      <xdr:nvCxnSpPr>
        <xdr:cNvPr id="183" name="直線コネクタ 182">
          <a:extLst>
            <a:ext uri="{FF2B5EF4-FFF2-40B4-BE49-F238E27FC236}">
              <a16:creationId xmlns:a16="http://schemas.microsoft.com/office/drawing/2014/main" id="{4F7BED9A-392A-47A1-826E-1CC1F902862E}"/>
            </a:ext>
          </a:extLst>
        </xdr:cNvPr>
        <xdr:cNvCxnSpPr/>
      </xdr:nvCxnSpPr>
      <xdr:spPr>
        <a:xfrm flipV="1">
          <a:off x="4634865" y="13506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4" name="【福祉施設】&#10;有形固定資産減価償却率最小値テキスト">
          <a:extLst>
            <a:ext uri="{FF2B5EF4-FFF2-40B4-BE49-F238E27FC236}">
              <a16:creationId xmlns:a16="http://schemas.microsoft.com/office/drawing/2014/main" id="{0822DA03-9881-4ACE-99FA-7F72926E72B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5" name="直線コネクタ 184">
          <a:extLst>
            <a:ext uri="{FF2B5EF4-FFF2-40B4-BE49-F238E27FC236}">
              <a16:creationId xmlns:a16="http://schemas.microsoft.com/office/drawing/2014/main" id="{7393C926-078C-4D47-95A4-509B8A5E6FE3}"/>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186" name="【福祉施設】&#10;有形固定資産減価償却率最大値テキスト">
          <a:extLst>
            <a:ext uri="{FF2B5EF4-FFF2-40B4-BE49-F238E27FC236}">
              <a16:creationId xmlns:a16="http://schemas.microsoft.com/office/drawing/2014/main" id="{0BD06E8F-AB9A-474C-A298-007176DBD43C}"/>
            </a:ext>
          </a:extLst>
        </xdr:cNvPr>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187" name="直線コネクタ 186">
          <a:extLst>
            <a:ext uri="{FF2B5EF4-FFF2-40B4-BE49-F238E27FC236}">
              <a16:creationId xmlns:a16="http://schemas.microsoft.com/office/drawing/2014/main" id="{58A0812C-192B-432B-B739-94410EC03E07}"/>
            </a:ext>
          </a:extLst>
        </xdr:cNvPr>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78122</xdr:rowOff>
    </xdr:from>
    <xdr:ext cx="405111" cy="259045"/>
    <xdr:sp macro="" textlink="">
      <xdr:nvSpPr>
        <xdr:cNvPr id="188" name="【福祉施設】&#10;有形固定資産減価償却率平均値テキスト">
          <a:extLst>
            <a:ext uri="{FF2B5EF4-FFF2-40B4-BE49-F238E27FC236}">
              <a16:creationId xmlns:a16="http://schemas.microsoft.com/office/drawing/2014/main" id="{691864AA-1E45-4E6E-B5B4-3B8579027B2E}"/>
            </a:ext>
          </a:extLst>
        </xdr:cNvPr>
        <xdr:cNvSpPr txBox="1"/>
      </xdr:nvSpPr>
      <xdr:spPr>
        <a:xfrm>
          <a:off x="4673600" y="1396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189" name="フローチャート: 判断 188">
          <a:extLst>
            <a:ext uri="{FF2B5EF4-FFF2-40B4-BE49-F238E27FC236}">
              <a16:creationId xmlns:a16="http://schemas.microsoft.com/office/drawing/2014/main" id="{52732010-BF01-48AF-8EBF-1472B7A4FB05}"/>
            </a:ext>
          </a:extLst>
        </xdr:cNvPr>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190" name="フローチャート: 判断 189">
          <a:extLst>
            <a:ext uri="{FF2B5EF4-FFF2-40B4-BE49-F238E27FC236}">
              <a16:creationId xmlns:a16="http://schemas.microsoft.com/office/drawing/2014/main" id="{BFC6ED61-E2B0-433C-8A3B-C3177E197F52}"/>
            </a:ext>
          </a:extLst>
        </xdr:cNvPr>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27305</xdr:rowOff>
    </xdr:from>
    <xdr:to>
      <xdr:col>15</xdr:col>
      <xdr:colOff>101600</xdr:colOff>
      <xdr:row>81</xdr:row>
      <xdr:rowOff>128905</xdr:rowOff>
    </xdr:to>
    <xdr:sp macro="" textlink="">
      <xdr:nvSpPr>
        <xdr:cNvPr id="191" name="フローチャート: 判断 190">
          <a:extLst>
            <a:ext uri="{FF2B5EF4-FFF2-40B4-BE49-F238E27FC236}">
              <a16:creationId xmlns:a16="http://schemas.microsoft.com/office/drawing/2014/main" id="{1AD5EC8E-E97C-4470-BD88-FBFFC05F427E}"/>
            </a:ext>
          </a:extLst>
        </xdr:cNvPr>
        <xdr:cNvSpPr/>
      </xdr:nvSpPr>
      <xdr:spPr>
        <a:xfrm>
          <a:off x="2857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133986</xdr:rowOff>
    </xdr:from>
    <xdr:to>
      <xdr:col>10</xdr:col>
      <xdr:colOff>165100</xdr:colOff>
      <xdr:row>81</xdr:row>
      <xdr:rowOff>64136</xdr:rowOff>
    </xdr:to>
    <xdr:sp macro="" textlink="">
      <xdr:nvSpPr>
        <xdr:cNvPr id="192" name="フローチャート: 判断 191">
          <a:extLst>
            <a:ext uri="{FF2B5EF4-FFF2-40B4-BE49-F238E27FC236}">
              <a16:creationId xmlns:a16="http://schemas.microsoft.com/office/drawing/2014/main" id="{7CB8C65B-DEED-4068-8A95-8E643ED2DC94}"/>
            </a:ext>
          </a:extLst>
        </xdr:cNvPr>
        <xdr:cNvSpPr/>
      </xdr:nvSpPr>
      <xdr:spPr>
        <a:xfrm>
          <a:off x="1968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109220</xdr:rowOff>
    </xdr:from>
    <xdr:to>
      <xdr:col>6</xdr:col>
      <xdr:colOff>38100</xdr:colOff>
      <xdr:row>81</xdr:row>
      <xdr:rowOff>39370</xdr:rowOff>
    </xdr:to>
    <xdr:sp macro="" textlink="">
      <xdr:nvSpPr>
        <xdr:cNvPr id="193" name="フローチャート: 判断 192">
          <a:extLst>
            <a:ext uri="{FF2B5EF4-FFF2-40B4-BE49-F238E27FC236}">
              <a16:creationId xmlns:a16="http://schemas.microsoft.com/office/drawing/2014/main" id="{66D2D9BB-A385-44F2-9953-8CDAEDBE0546}"/>
            </a:ext>
          </a:extLst>
        </xdr:cNvPr>
        <xdr:cNvSpPr/>
      </xdr:nvSpPr>
      <xdr:spPr>
        <a:xfrm>
          <a:off x="10795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6CD44F96-8180-4552-B8CA-196EF070A78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4363B654-4A79-4CDF-BA47-455798F2942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606AD344-CF0E-418E-80A8-0BD24906C45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2DDEC783-49C0-4B8D-ADA2-114C04C1857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4F10086A-26A2-4B49-B4F4-FA4BABCF0D2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132080</xdr:rowOff>
    </xdr:from>
    <xdr:to>
      <xdr:col>20</xdr:col>
      <xdr:colOff>38100</xdr:colOff>
      <xdr:row>83</xdr:row>
      <xdr:rowOff>62230</xdr:rowOff>
    </xdr:to>
    <xdr:sp macro="" textlink="">
      <xdr:nvSpPr>
        <xdr:cNvPr id="199" name="楕円 198">
          <a:extLst>
            <a:ext uri="{FF2B5EF4-FFF2-40B4-BE49-F238E27FC236}">
              <a16:creationId xmlns:a16="http://schemas.microsoft.com/office/drawing/2014/main" id="{86906EC5-5FD7-4EAE-8982-9F442BC51EEF}"/>
            </a:ext>
          </a:extLst>
        </xdr:cNvPr>
        <xdr:cNvSpPr/>
      </xdr:nvSpPr>
      <xdr:spPr>
        <a:xfrm>
          <a:off x="3746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00" name="楕円 199">
          <a:extLst>
            <a:ext uri="{FF2B5EF4-FFF2-40B4-BE49-F238E27FC236}">
              <a16:creationId xmlns:a16="http://schemas.microsoft.com/office/drawing/2014/main" id="{2FF9497C-AA3B-4E65-9C67-7A31BEFAC8F4}"/>
            </a:ext>
          </a:extLst>
        </xdr:cNvPr>
        <xdr:cNvSpPr/>
      </xdr:nvSpPr>
      <xdr:spPr>
        <a:xfrm>
          <a:off x="2857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11430</xdr:rowOff>
    </xdr:from>
    <xdr:to>
      <xdr:col>19</xdr:col>
      <xdr:colOff>177800</xdr:colOff>
      <xdr:row>83</xdr:row>
      <xdr:rowOff>11430</xdr:rowOff>
    </xdr:to>
    <xdr:cxnSp macro="">
      <xdr:nvCxnSpPr>
        <xdr:cNvPr id="201" name="直線コネクタ 200">
          <a:extLst>
            <a:ext uri="{FF2B5EF4-FFF2-40B4-BE49-F238E27FC236}">
              <a16:creationId xmlns:a16="http://schemas.microsoft.com/office/drawing/2014/main" id="{B324F5FD-A376-45B0-866F-562BBFBAE424}"/>
            </a:ext>
          </a:extLst>
        </xdr:cNvPr>
        <xdr:cNvCxnSpPr/>
      </xdr:nvCxnSpPr>
      <xdr:spPr>
        <a:xfrm>
          <a:off x="2908300" y="14241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93980</xdr:rowOff>
    </xdr:from>
    <xdr:to>
      <xdr:col>10</xdr:col>
      <xdr:colOff>165100</xdr:colOff>
      <xdr:row>83</xdr:row>
      <xdr:rowOff>24130</xdr:rowOff>
    </xdr:to>
    <xdr:sp macro="" textlink="">
      <xdr:nvSpPr>
        <xdr:cNvPr id="202" name="楕円 201">
          <a:extLst>
            <a:ext uri="{FF2B5EF4-FFF2-40B4-BE49-F238E27FC236}">
              <a16:creationId xmlns:a16="http://schemas.microsoft.com/office/drawing/2014/main" id="{3000AC02-64E6-48A3-9332-08EB7B82B99D}"/>
            </a:ext>
          </a:extLst>
        </xdr:cNvPr>
        <xdr:cNvSpPr/>
      </xdr:nvSpPr>
      <xdr:spPr>
        <a:xfrm>
          <a:off x="1968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144780</xdr:rowOff>
    </xdr:from>
    <xdr:to>
      <xdr:col>15</xdr:col>
      <xdr:colOff>50800</xdr:colOff>
      <xdr:row>83</xdr:row>
      <xdr:rowOff>11430</xdr:rowOff>
    </xdr:to>
    <xdr:cxnSp macro="">
      <xdr:nvCxnSpPr>
        <xdr:cNvPr id="203" name="直線コネクタ 202">
          <a:extLst>
            <a:ext uri="{FF2B5EF4-FFF2-40B4-BE49-F238E27FC236}">
              <a16:creationId xmlns:a16="http://schemas.microsoft.com/office/drawing/2014/main" id="{39F04594-5519-4220-9E5B-E2637CA4D1B3}"/>
            </a:ext>
          </a:extLst>
        </xdr:cNvPr>
        <xdr:cNvCxnSpPr/>
      </xdr:nvCxnSpPr>
      <xdr:spPr>
        <a:xfrm>
          <a:off x="2019300" y="14203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52070</xdr:rowOff>
    </xdr:from>
    <xdr:to>
      <xdr:col>6</xdr:col>
      <xdr:colOff>38100</xdr:colOff>
      <xdr:row>82</xdr:row>
      <xdr:rowOff>153670</xdr:rowOff>
    </xdr:to>
    <xdr:sp macro="" textlink="">
      <xdr:nvSpPr>
        <xdr:cNvPr id="204" name="楕円 203">
          <a:extLst>
            <a:ext uri="{FF2B5EF4-FFF2-40B4-BE49-F238E27FC236}">
              <a16:creationId xmlns:a16="http://schemas.microsoft.com/office/drawing/2014/main" id="{631051A0-AEE1-44CC-BE05-A320943C0B06}"/>
            </a:ext>
          </a:extLst>
        </xdr:cNvPr>
        <xdr:cNvSpPr/>
      </xdr:nvSpPr>
      <xdr:spPr>
        <a:xfrm>
          <a:off x="1079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102870</xdr:rowOff>
    </xdr:from>
    <xdr:to>
      <xdr:col>10</xdr:col>
      <xdr:colOff>114300</xdr:colOff>
      <xdr:row>82</xdr:row>
      <xdr:rowOff>144780</xdr:rowOff>
    </xdr:to>
    <xdr:cxnSp macro="">
      <xdr:nvCxnSpPr>
        <xdr:cNvPr id="205" name="直線コネクタ 204">
          <a:extLst>
            <a:ext uri="{FF2B5EF4-FFF2-40B4-BE49-F238E27FC236}">
              <a16:creationId xmlns:a16="http://schemas.microsoft.com/office/drawing/2014/main" id="{00DB61EB-4DF7-4F3A-AE41-2354F741DB5F}"/>
            </a:ext>
          </a:extLst>
        </xdr:cNvPr>
        <xdr:cNvCxnSpPr/>
      </xdr:nvCxnSpPr>
      <xdr:spPr>
        <a:xfrm>
          <a:off x="1130300" y="141617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206" name="n_1aveValue【福祉施設】&#10;有形固定資産減価償却率">
          <a:extLst>
            <a:ext uri="{FF2B5EF4-FFF2-40B4-BE49-F238E27FC236}">
              <a16:creationId xmlns:a16="http://schemas.microsoft.com/office/drawing/2014/main" id="{296D50AD-7870-4BF8-B451-8A9AD0151B09}"/>
            </a:ext>
          </a:extLst>
        </xdr:cNvPr>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145432</xdr:rowOff>
    </xdr:from>
    <xdr:ext cx="405111" cy="259045"/>
    <xdr:sp macro="" textlink="">
      <xdr:nvSpPr>
        <xdr:cNvPr id="207" name="n_2aveValue【福祉施設】&#10;有形固定資産減価償却率">
          <a:extLst>
            <a:ext uri="{FF2B5EF4-FFF2-40B4-BE49-F238E27FC236}">
              <a16:creationId xmlns:a16="http://schemas.microsoft.com/office/drawing/2014/main" id="{20AAF10B-FB55-4576-A220-161AB7024E8B}"/>
            </a:ext>
          </a:extLst>
        </xdr:cNvPr>
        <xdr:cNvSpPr txBox="1"/>
      </xdr:nvSpPr>
      <xdr:spPr>
        <a:xfrm>
          <a:off x="2705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80663</xdr:rowOff>
    </xdr:from>
    <xdr:ext cx="405111" cy="259045"/>
    <xdr:sp macro="" textlink="">
      <xdr:nvSpPr>
        <xdr:cNvPr id="208" name="n_3aveValue【福祉施設】&#10;有形固定資産減価償却率">
          <a:extLst>
            <a:ext uri="{FF2B5EF4-FFF2-40B4-BE49-F238E27FC236}">
              <a16:creationId xmlns:a16="http://schemas.microsoft.com/office/drawing/2014/main" id="{64DF877B-C9D1-499C-9D15-75FEFB106C6B}"/>
            </a:ext>
          </a:extLst>
        </xdr:cNvPr>
        <xdr:cNvSpPr txBox="1"/>
      </xdr:nvSpPr>
      <xdr:spPr>
        <a:xfrm>
          <a:off x="1816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55897</xdr:rowOff>
    </xdr:from>
    <xdr:ext cx="405111" cy="259045"/>
    <xdr:sp macro="" textlink="">
      <xdr:nvSpPr>
        <xdr:cNvPr id="209" name="n_4aveValue【福祉施設】&#10;有形固定資産減価償却率">
          <a:extLst>
            <a:ext uri="{FF2B5EF4-FFF2-40B4-BE49-F238E27FC236}">
              <a16:creationId xmlns:a16="http://schemas.microsoft.com/office/drawing/2014/main" id="{AC395077-AC5B-4B67-8186-0F77AFDC1E81}"/>
            </a:ext>
          </a:extLst>
        </xdr:cNvPr>
        <xdr:cNvSpPr txBox="1"/>
      </xdr:nvSpPr>
      <xdr:spPr>
        <a:xfrm>
          <a:off x="927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53357</xdr:rowOff>
    </xdr:from>
    <xdr:ext cx="405111" cy="259045"/>
    <xdr:sp macro="" textlink="">
      <xdr:nvSpPr>
        <xdr:cNvPr id="210" name="n_1mainValue【福祉施設】&#10;有形固定資産減価償却率">
          <a:extLst>
            <a:ext uri="{FF2B5EF4-FFF2-40B4-BE49-F238E27FC236}">
              <a16:creationId xmlns:a16="http://schemas.microsoft.com/office/drawing/2014/main" id="{9B9B39D2-8E16-45A0-BFB7-521FA3D80698}"/>
            </a:ext>
          </a:extLst>
        </xdr:cNvPr>
        <xdr:cNvSpPr txBox="1"/>
      </xdr:nvSpPr>
      <xdr:spPr>
        <a:xfrm>
          <a:off x="3582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53357</xdr:rowOff>
    </xdr:from>
    <xdr:ext cx="405111" cy="259045"/>
    <xdr:sp macro="" textlink="">
      <xdr:nvSpPr>
        <xdr:cNvPr id="211" name="n_2mainValue【福祉施設】&#10;有形固定資産減価償却率">
          <a:extLst>
            <a:ext uri="{FF2B5EF4-FFF2-40B4-BE49-F238E27FC236}">
              <a16:creationId xmlns:a16="http://schemas.microsoft.com/office/drawing/2014/main" id="{C3D877B4-A703-4688-A558-03C789174329}"/>
            </a:ext>
          </a:extLst>
        </xdr:cNvPr>
        <xdr:cNvSpPr txBox="1"/>
      </xdr:nvSpPr>
      <xdr:spPr>
        <a:xfrm>
          <a:off x="2705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15257</xdr:rowOff>
    </xdr:from>
    <xdr:ext cx="405111" cy="259045"/>
    <xdr:sp macro="" textlink="">
      <xdr:nvSpPr>
        <xdr:cNvPr id="212" name="n_3mainValue【福祉施設】&#10;有形固定資産減価償却率">
          <a:extLst>
            <a:ext uri="{FF2B5EF4-FFF2-40B4-BE49-F238E27FC236}">
              <a16:creationId xmlns:a16="http://schemas.microsoft.com/office/drawing/2014/main" id="{A5622508-0EF3-46F8-929A-FA340E44128F}"/>
            </a:ext>
          </a:extLst>
        </xdr:cNvPr>
        <xdr:cNvSpPr txBox="1"/>
      </xdr:nvSpPr>
      <xdr:spPr>
        <a:xfrm>
          <a:off x="1816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144797</xdr:rowOff>
    </xdr:from>
    <xdr:ext cx="405111" cy="259045"/>
    <xdr:sp macro="" textlink="">
      <xdr:nvSpPr>
        <xdr:cNvPr id="213" name="n_4mainValue【福祉施設】&#10;有形固定資産減価償却率">
          <a:extLst>
            <a:ext uri="{FF2B5EF4-FFF2-40B4-BE49-F238E27FC236}">
              <a16:creationId xmlns:a16="http://schemas.microsoft.com/office/drawing/2014/main" id="{FF99CFBD-2B36-4111-94A7-DC5EDBE34DDB}"/>
            </a:ext>
          </a:extLst>
        </xdr:cNvPr>
        <xdr:cNvSpPr txBox="1"/>
      </xdr:nvSpPr>
      <xdr:spPr>
        <a:xfrm>
          <a:off x="927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4" name="正方形/長方形 213">
          <a:extLst>
            <a:ext uri="{FF2B5EF4-FFF2-40B4-BE49-F238E27FC236}">
              <a16:creationId xmlns:a16="http://schemas.microsoft.com/office/drawing/2014/main" id="{D4846B58-BA0C-4B47-8F8E-84BC6C2C42E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5" name="正方形/長方形 214">
          <a:extLst>
            <a:ext uri="{FF2B5EF4-FFF2-40B4-BE49-F238E27FC236}">
              <a16:creationId xmlns:a16="http://schemas.microsoft.com/office/drawing/2014/main" id="{9EA2C5E6-6AD6-4057-8D5E-ED50862CB17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6" name="正方形/長方形 215">
          <a:extLst>
            <a:ext uri="{FF2B5EF4-FFF2-40B4-BE49-F238E27FC236}">
              <a16:creationId xmlns:a16="http://schemas.microsoft.com/office/drawing/2014/main" id="{65E5E151-DFC9-43A5-8975-EE34F3E45E2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7" name="正方形/長方形 216">
          <a:extLst>
            <a:ext uri="{FF2B5EF4-FFF2-40B4-BE49-F238E27FC236}">
              <a16:creationId xmlns:a16="http://schemas.microsoft.com/office/drawing/2014/main" id="{CD6EC280-7909-4997-B57A-395BE97C11E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8" name="正方形/長方形 217">
          <a:extLst>
            <a:ext uri="{FF2B5EF4-FFF2-40B4-BE49-F238E27FC236}">
              <a16:creationId xmlns:a16="http://schemas.microsoft.com/office/drawing/2014/main" id="{07B60241-B8BB-4D69-910C-6887D73A133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9" name="正方形/長方形 218">
          <a:extLst>
            <a:ext uri="{FF2B5EF4-FFF2-40B4-BE49-F238E27FC236}">
              <a16:creationId xmlns:a16="http://schemas.microsoft.com/office/drawing/2014/main" id="{21009D97-8697-4936-89E6-79043516763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0" name="正方形/長方形 219">
          <a:extLst>
            <a:ext uri="{FF2B5EF4-FFF2-40B4-BE49-F238E27FC236}">
              <a16:creationId xmlns:a16="http://schemas.microsoft.com/office/drawing/2014/main" id="{612D20B9-E354-4D13-8870-334E0469E3E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1" name="正方形/長方形 220">
          <a:extLst>
            <a:ext uri="{FF2B5EF4-FFF2-40B4-BE49-F238E27FC236}">
              <a16:creationId xmlns:a16="http://schemas.microsoft.com/office/drawing/2014/main" id="{2E0B72B3-5D96-4B59-9C13-505043F341D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2" name="テキスト ボックス 221">
          <a:extLst>
            <a:ext uri="{FF2B5EF4-FFF2-40B4-BE49-F238E27FC236}">
              <a16:creationId xmlns:a16="http://schemas.microsoft.com/office/drawing/2014/main" id="{4E66BCB6-752F-4C9D-A4E4-DF586168E85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3" name="直線コネクタ 222">
          <a:extLst>
            <a:ext uri="{FF2B5EF4-FFF2-40B4-BE49-F238E27FC236}">
              <a16:creationId xmlns:a16="http://schemas.microsoft.com/office/drawing/2014/main" id="{8C8EE74A-C6F8-46B5-962E-612BB645501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4" name="直線コネクタ 223">
          <a:extLst>
            <a:ext uri="{FF2B5EF4-FFF2-40B4-BE49-F238E27FC236}">
              <a16:creationId xmlns:a16="http://schemas.microsoft.com/office/drawing/2014/main" id="{ECBD56BA-EC0F-4600-93A1-887A2F11424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5" name="テキスト ボックス 224">
          <a:extLst>
            <a:ext uri="{FF2B5EF4-FFF2-40B4-BE49-F238E27FC236}">
              <a16:creationId xmlns:a16="http://schemas.microsoft.com/office/drawing/2014/main" id="{4C1647FD-C8E8-4F72-835E-65CD8B6888E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6" name="直線コネクタ 225">
          <a:extLst>
            <a:ext uri="{FF2B5EF4-FFF2-40B4-BE49-F238E27FC236}">
              <a16:creationId xmlns:a16="http://schemas.microsoft.com/office/drawing/2014/main" id="{1397CFB0-8E42-4BE8-B8D8-D62668D9287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7" name="テキスト ボックス 226">
          <a:extLst>
            <a:ext uri="{FF2B5EF4-FFF2-40B4-BE49-F238E27FC236}">
              <a16:creationId xmlns:a16="http://schemas.microsoft.com/office/drawing/2014/main" id="{79B887AC-2B54-444D-AE16-9699E9CA108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8" name="直線コネクタ 227">
          <a:extLst>
            <a:ext uri="{FF2B5EF4-FFF2-40B4-BE49-F238E27FC236}">
              <a16:creationId xmlns:a16="http://schemas.microsoft.com/office/drawing/2014/main" id="{E8309904-EA54-420B-B0E0-9E226AA4FE3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9" name="テキスト ボックス 228">
          <a:extLst>
            <a:ext uri="{FF2B5EF4-FFF2-40B4-BE49-F238E27FC236}">
              <a16:creationId xmlns:a16="http://schemas.microsoft.com/office/drawing/2014/main" id="{2A38D6F2-93DF-4CAE-92C1-446748A2566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0" name="直線コネクタ 229">
          <a:extLst>
            <a:ext uri="{FF2B5EF4-FFF2-40B4-BE49-F238E27FC236}">
              <a16:creationId xmlns:a16="http://schemas.microsoft.com/office/drawing/2014/main" id="{F0055601-5BF8-44F7-A0F6-3DD679931D5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1" name="テキスト ボックス 230">
          <a:extLst>
            <a:ext uri="{FF2B5EF4-FFF2-40B4-BE49-F238E27FC236}">
              <a16:creationId xmlns:a16="http://schemas.microsoft.com/office/drawing/2014/main" id="{C91D1078-1558-4902-B3EF-E7BFB7E0969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2" name="直線コネクタ 231">
          <a:extLst>
            <a:ext uri="{FF2B5EF4-FFF2-40B4-BE49-F238E27FC236}">
              <a16:creationId xmlns:a16="http://schemas.microsoft.com/office/drawing/2014/main" id="{77991B04-B342-401B-A598-587B4225C1E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3" name="テキスト ボックス 232">
          <a:extLst>
            <a:ext uri="{FF2B5EF4-FFF2-40B4-BE49-F238E27FC236}">
              <a16:creationId xmlns:a16="http://schemas.microsoft.com/office/drawing/2014/main" id="{66559F0D-C56C-41B8-88EB-25FD4E07C504}"/>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4" name="直線コネクタ 233">
          <a:extLst>
            <a:ext uri="{FF2B5EF4-FFF2-40B4-BE49-F238E27FC236}">
              <a16:creationId xmlns:a16="http://schemas.microsoft.com/office/drawing/2014/main" id="{AD2BD246-461E-4527-B1C1-A147576D98C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5" name="テキスト ボックス 234">
          <a:extLst>
            <a:ext uri="{FF2B5EF4-FFF2-40B4-BE49-F238E27FC236}">
              <a16:creationId xmlns:a16="http://schemas.microsoft.com/office/drawing/2014/main" id="{C3AAF5FD-009B-4CF6-9232-75922A471C5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6" name="【福祉施設】&#10;一人当たり面積グラフ枠">
          <a:extLst>
            <a:ext uri="{FF2B5EF4-FFF2-40B4-BE49-F238E27FC236}">
              <a16:creationId xmlns:a16="http://schemas.microsoft.com/office/drawing/2014/main" id="{E8C1C7A4-7ECA-4B5C-AB59-EEA09028275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33020</xdr:rowOff>
    </xdr:from>
    <xdr:to>
      <xdr:col>54</xdr:col>
      <xdr:colOff>189865</xdr:colOff>
      <xdr:row>86</xdr:row>
      <xdr:rowOff>95250</xdr:rowOff>
    </xdr:to>
    <xdr:cxnSp macro="">
      <xdr:nvCxnSpPr>
        <xdr:cNvPr id="237" name="直線コネクタ 236">
          <a:extLst>
            <a:ext uri="{FF2B5EF4-FFF2-40B4-BE49-F238E27FC236}">
              <a16:creationId xmlns:a16="http://schemas.microsoft.com/office/drawing/2014/main" id="{5D43B276-D720-4D63-88E9-EAADD2D8082E}"/>
            </a:ext>
          </a:extLst>
        </xdr:cNvPr>
        <xdr:cNvCxnSpPr/>
      </xdr:nvCxnSpPr>
      <xdr:spPr>
        <a:xfrm flipV="1">
          <a:off x="10476865" y="13406120"/>
          <a:ext cx="0" cy="14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238" name="【福祉施設】&#10;一人当たり面積最小値テキスト">
          <a:extLst>
            <a:ext uri="{FF2B5EF4-FFF2-40B4-BE49-F238E27FC236}">
              <a16:creationId xmlns:a16="http://schemas.microsoft.com/office/drawing/2014/main" id="{5FC79F64-3706-41E7-AAC2-16E271D29913}"/>
            </a:ext>
          </a:extLst>
        </xdr:cNvPr>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239" name="直線コネクタ 238">
          <a:extLst>
            <a:ext uri="{FF2B5EF4-FFF2-40B4-BE49-F238E27FC236}">
              <a16:creationId xmlns:a16="http://schemas.microsoft.com/office/drawing/2014/main" id="{E9E7C85D-D9F1-4834-9DF0-4F8DB568E858}"/>
            </a:ext>
          </a:extLst>
        </xdr:cNvPr>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151147</xdr:rowOff>
    </xdr:from>
    <xdr:ext cx="469744" cy="259045"/>
    <xdr:sp macro="" textlink="">
      <xdr:nvSpPr>
        <xdr:cNvPr id="240" name="【福祉施設】&#10;一人当たり面積最大値テキスト">
          <a:extLst>
            <a:ext uri="{FF2B5EF4-FFF2-40B4-BE49-F238E27FC236}">
              <a16:creationId xmlns:a16="http://schemas.microsoft.com/office/drawing/2014/main" id="{49CD0643-758C-4C57-BF35-CD31327E59FC}"/>
            </a:ext>
          </a:extLst>
        </xdr:cNvPr>
        <xdr:cNvSpPr txBox="1"/>
      </xdr:nvSpPr>
      <xdr:spPr>
        <a:xfrm>
          <a:off x="10515600"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33020</xdr:rowOff>
    </xdr:from>
    <xdr:to>
      <xdr:col>55</xdr:col>
      <xdr:colOff>88900</xdr:colOff>
      <xdr:row>78</xdr:row>
      <xdr:rowOff>33020</xdr:rowOff>
    </xdr:to>
    <xdr:cxnSp macro="">
      <xdr:nvCxnSpPr>
        <xdr:cNvPr id="241" name="直線コネクタ 240">
          <a:extLst>
            <a:ext uri="{FF2B5EF4-FFF2-40B4-BE49-F238E27FC236}">
              <a16:creationId xmlns:a16="http://schemas.microsoft.com/office/drawing/2014/main" id="{91F13D08-CFB9-41C3-85B9-564EC7661DE4}"/>
            </a:ext>
          </a:extLst>
        </xdr:cNvPr>
        <xdr:cNvCxnSpPr/>
      </xdr:nvCxnSpPr>
      <xdr:spPr>
        <a:xfrm>
          <a:off x="10388600" y="1340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163847</xdr:rowOff>
    </xdr:from>
    <xdr:ext cx="469744" cy="259045"/>
    <xdr:sp macro="" textlink="">
      <xdr:nvSpPr>
        <xdr:cNvPr id="242" name="【福祉施設】&#10;一人当たり面積平均値テキスト">
          <a:extLst>
            <a:ext uri="{FF2B5EF4-FFF2-40B4-BE49-F238E27FC236}">
              <a16:creationId xmlns:a16="http://schemas.microsoft.com/office/drawing/2014/main" id="{F535BE68-BEF3-4A35-9875-923CC0FC7F4A}"/>
            </a:ext>
          </a:extLst>
        </xdr:cNvPr>
        <xdr:cNvSpPr txBox="1"/>
      </xdr:nvSpPr>
      <xdr:spPr>
        <a:xfrm>
          <a:off x="10515600" y="14565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243" name="フローチャート: 判断 242">
          <a:extLst>
            <a:ext uri="{FF2B5EF4-FFF2-40B4-BE49-F238E27FC236}">
              <a16:creationId xmlns:a16="http://schemas.microsoft.com/office/drawing/2014/main" id="{B9D8C0EA-3A83-4952-A9D9-3E706ADF3C7C}"/>
            </a:ext>
          </a:extLst>
        </xdr:cNvPr>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26670</xdr:rowOff>
    </xdr:from>
    <xdr:to>
      <xdr:col>50</xdr:col>
      <xdr:colOff>165100</xdr:colOff>
      <xdr:row>85</xdr:row>
      <xdr:rowOff>128270</xdr:rowOff>
    </xdr:to>
    <xdr:sp macro="" textlink="">
      <xdr:nvSpPr>
        <xdr:cNvPr id="244" name="フローチャート: 判断 243">
          <a:extLst>
            <a:ext uri="{FF2B5EF4-FFF2-40B4-BE49-F238E27FC236}">
              <a16:creationId xmlns:a16="http://schemas.microsoft.com/office/drawing/2014/main" id="{9E69210F-D118-47E1-ACFE-1180F8FCCE28}"/>
            </a:ext>
          </a:extLst>
        </xdr:cNvPr>
        <xdr:cNvSpPr/>
      </xdr:nvSpPr>
      <xdr:spPr>
        <a:xfrm>
          <a:off x="95885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41911</xdr:rowOff>
    </xdr:from>
    <xdr:to>
      <xdr:col>46</xdr:col>
      <xdr:colOff>38100</xdr:colOff>
      <xdr:row>85</xdr:row>
      <xdr:rowOff>143511</xdr:rowOff>
    </xdr:to>
    <xdr:sp macro="" textlink="">
      <xdr:nvSpPr>
        <xdr:cNvPr id="245" name="フローチャート: 判断 244">
          <a:extLst>
            <a:ext uri="{FF2B5EF4-FFF2-40B4-BE49-F238E27FC236}">
              <a16:creationId xmlns:a16="http://schemas.microsoft.com/office/drawing/2014/main" id="{2E0EF12D-25E0-4AE1-919F-9B99837F5E4D}"/>
            </a:ext>
          </a:extLst>
        </xdr:cNvPr>
        <xdr:cNvSpPr/>
      </xdr:nvSpPr>
      <xdr:spPr>
        <a:xfrm>
          <a:off x="8699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12700</xdr:rowOff>
    </xdr:from>
    <xdr:to>
      <xdr:col>41</xdr:col>
      <xdr:colOff>101600</xdr:colOff>
      <xdr:row>85</xdr:row>
      <xdr:rowOff>114300</xdr:rowOff>
    </xdr:to>
    <xdr:sp macro="" textlink="">
      <xdr:nvSpPr>
        <xdr:cNvPr id="246" name="フローチャート: 判断 245">
          <a:extLst>
            <a:ext uri="{FF2B5EF4-FFF2-40B4-BE49-F238E27FC236}">
              <a16:creationId xmlns:a16="http://schemas.microsoft.com/office/drawing/2014/main" id="{A7C01A24-DC30-4BF4-8703-38DD339A5A6E}"/>
            </a:ext>
          </a:extLst>
        </xdr:cNvPr>
        <xdr:cNvSpPr/>
      </xdr:nvSpPr>
      <xdr:spPr>
        <a:xfrm>
          <a:off x="7810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71120</xdr:rowOff>
    </xdr:from>
    <xdr:to>
      <xdr:col>36</xdr:col>
      <xdr:colOff>165100</xdr:colOff>
      <xdr:row>86</xdr:row>
      <xdr:rowOff>1270</xdr:rowOff>
    </xdr:to>
    <xdr:sp macro="" textlink="">
      <xdr:nvSpPr>
        <xdr:cNvPr id="247" name="フローチャート: 判断 246">
          <a:extLst>
            <a:ext uri="{FF2B5EF4-FFF2-40B4-BE49-F238E27FC236}">
              <a16:creationId xmlns:a16="http://schemas.microsoft.com/office/drawing/2014/main" id="{929963EE-A67A-469B-88FD-B3C4CDAFD8C8}"/>
            </a:ext>
          </a:extLst>
        </xdr:cNvPr>
        <xdr:cNvSpPr/>
      </xdr:nvSpPr>
      <xdr:spPr>
        <a:xfrm>
          <a:off x="6921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31D4098A-2F25-4837-A5C5-DE65C015D46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6E9D42C9-BD54-40B4-97CE-AE0D191B211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4D92A5D2-2F41-4663-B541-C70579E9191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955C750A-B789-4002-B499-09D3530249B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CFFDBD4B-1BAC-4504-8007-BDC3DC8F5EE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100330</xdr:rowOff>
    </xdr:from>
    <xdr:to>
      <xdr:col>50</xdr:col>
      <xdr:colOff>165100</xdr:colOff>
      <xdr:row>86</xdr:row>
      <xdr:rowOff>30480</xdr:rowOff>
    </xdr:to>
    <xdr:sp macro="" textlink="">
      <xdr:nvSpPr>
        <xdr:cNvPr id="253" name="楕円 252">
          <a:extLst>
            <a:ext uri="{FF2B5EF4-FFF2-40B4-BE49-F238E27FC236}">
              <a16:creationId xmlns:a16="http://schemas.microsoft.com/office/drawing/2014/main" id="{4CFFB29A-F9DB-4546-8AAF-A145A9D9D0B5}"/>
            </a:ext>
          </a:extLst>
        </xdr:cNvPr>
        <xdr:cNvSpPr/>
      </xdr:nvSpPr>
      <xdr:spPr>
        <a:xfrm>
          <a:off x="9588500" y="1467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102870</xdr:rowOff>
    </xdr:from>
    <xdr:to>
      <xdr:col>46</xdr:col>
      <xdr:colOff>38100</xdr:colOff>
      <xdr:row>86</xdr:row>
      <xdr:rowOff>33020</xdr:rowOff>
    </xdr:to>
    <xdr:sp macro="" textlink="">
      <xdr:nvSpPr>
        <xdr:cNvPr id="254" name="楕円 253">
          <a:extLst>
            <a:ext uri="{FF2B5EF4-FFF2-40B4-BE49-F238E27FC236}">
              <a16:creationId xmlns:a16="http://schemas.microsoft.com/office/drawing/2014/main" id="{CCA48C0D-5AB5-482B-B8CD-A2944EA07055}"/>
            </a:ext>
          </a:extLst>
        </xdr:cNvPr>
        <xdr:cNvSpPr/>
      </xdr:nvSpPr>
      <xdr:spPr>
        <a:xfrm>
          <a:off x="8699500" y="1467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151130</xdr:rowOff>
    </xdr:from>
    <xdr:to>
      <xdr:col>50</xdr:col>
      <xdr:colOff>114300</xdr:colOff>
      <xdr:row>85</xdr:row>
      <xdr:rowOff>153670</xdr:rowOff>
    </xdr:to>
    <xdr:cxnSp macro="">
      <xdr:nvCxnSpPr>
        <xdr:cNvPr id="255" name="直線コネクタ 254">
          <a:extLst>
            <a:ext uri="{FF2B5EF4-FFF2-40B4-BE49-F238E27FC236}">
              <a16:creationId xmlns:a16="http://schemas.microsoft.com/office/drawing/2014/main" id="{3F1EBFB6-406A-4A1A-AFFE-ABF27A834A83}"/>
            </a:ext>
          </a:extLst>
        </xdr:cNvPr>
        <xdr:cNvCxnSpPr/>
      </xdr:nvCxnSpPr>
      <xdr:spPr>
        <a:xfrm flipV="1">
          <a:off x="8750300" y="147243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105411</xdr:rowOff>
    </xdr:from>
    <xdr:to>
      <xdr:col>41</xdr:col>
      <xdr:colOff>101600</xdr:colOff>
      <xdr:row>86</xdr:row>
      <xdr:rowOff>35561</xdr:rowOff>
    </xdr:to>
    <xdr:sp macro="" textlink="">
      <xdr:nvSpPr>
        <xdr:cNvPr id="256" name="楕円 255">
          <a:extLst>
            <a:ext uri="{FF2B5EF4-FFF2-40B4-BE49-F238E27FC236}">
              <a16:creationId xmlns:a16="http://schemas.microsoft.com/office/drawing/2014/main" id="{DA90FFCC-8ECB-4516-88E0-677216E68952}"/>
            </a:ext>
          </a:extLst>
        </xdr:cNvPr>
        <xdr:cNvSpPr/>
      </xdr:nvSpPr>
      <xdr:spPr>
        <a:xfrm>
          <a:off x="7810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153670</xdr:rowOff>
    </xdr:from>
    <xdr:to>
      <xdr:col>45</xdr:col>
      <xdr:colOff>177800</xdr:colOff>
      <xdr:row>85</xdr:row>
      <xdr:rowOff>156211</xdr:rowOff>
    </xdr:to>
    <xdr:cxnSp macro="">
      <xdr:nvCxnSpPr>
        <xdr:cNvPr id="257" name="直線コネクタ 256">
          <a:extLst>
            <a:ext uri="{FF2B5EF4-FFF2-40B4-BE49-F238E27FC236}">
              <a16:creationId xmlns:a16="http://schemas.microsoft.com/office/drawing/2014/main" id="{F855170B-1971-47C4-AEA0-0C8C5C22317E}"/>
            </a:ext>
          </a:extLst>
        </xdr:cNvPr>
        <xdr:cNvCxnSpPr/>
      </xdr:nvCxnSpPr>
      <xdr:spPr>
        <a:xfrm flipV="1">
          <a:off x="7861300" y="1472692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73661</xdr:rowOff>
    </xdr:from>
    <xdr:to>
      <xdr:col>36</xdr:col>
      <xdr:colOff>165100</xdr:colOff>
      <xdr:row>86</xdr:row>
      <xdr:rowOff>3811</xdr:rowOff>
    </xdr:to>
    <xdr:sp macro="" textlink="">
      <xdr:nvSpPr>
        <xdr:cNvPr id="258" name="楕円 257">
          <a:extLst>
            <a:ext uri="{FF2B5EF4-FFF2-40B4-BE49-F238E27FC236}">
              <a16:creationId xmlns:a16="http://schemas.microsoft.com/office/drawing/2014/main" id="{6C9D76FD-6A91-4EBD-8D1E-95E79CE9186A}"/>
            </a:ext>
          </a:extLst>
        </xdr:cNvPr>
        <xdr:cNvSpPr/>
      </xdr:nvSpPr>
      <xdr:spPr>
        <a:xfrm>
          <a:off x="6921500" y="1464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124461</xdr:rowOff>
    </xdr:from>
    <xdr:to>
      <xdr:col>41</xdr:col>
      <xdr:colOff>50800</xdr:colOff>
      <xdr:row>85</xdr:row>
      <xdr:rowOff>156211</xdr:rowOff>
    </xdr:to>
    <xdr:cxnSp macro="">
      <xdr:nvCxnSpPr>
        <xdr:cNvPr id="259" name="直線コネクタ 258">
          <a:extLst>
            <a:ext uri="{FF2B5EF4-FFF2-40B4-BE49-F238E27FC236}">
              <a16:creationId xmlns:a16="http://schemas.microsoft.com/office/drawing/2014/main" id="{7143BFB2-61DF-4D68-9009-5EF82DC55BA1}"/>
            </a:ext>
          </a:extLst>
        </xdr:cNvPr>
        <xdr:cNvCxnSpPr/>
      </xdr:nvCxnSpPr>
      <xdr:spPr>
        <a:xfrm>
          <a:off x="6972300" y="14697711"/>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144797</xdr:rowOff>
    </xdr:from>
    <xdr:ext cx="469744" cy="259045"/>
    <xdr:sp macro="" textlink="">
      <xdr:nvSpPr>
        <xdr:cNvPr id="260" name="n_1aveValue【福祉施設】&#10;一人当たり面積">
          <a:extLst>
            <a:ext uri="{FF2B5EF4-FFF2-40B4-BE49-F238E27FC236}">
              <a16:creationId xmlns:a16="http://schemas.microsoft.com/office/drawing/2014/main" id="{E1A92A13-EBA8-44FA-B7E4-FD337A9ABA65}"/>
            </a:ext>
          </a:extLst>
        </xdr:cNvPr>
        <xdr:cNvSpPr txBox="1"/>
      </xdr:nvSpPr>
      <xdr:spPr>
        <a:xfrm>
          <a:off x="93917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160038</xdr:rowOff>
    </xdr:from>
    <xdr:ext cx="469744" cy="259045"/>
    <xdr:sp macro="" textlink="">
      <xdr:nvSpPr>
        <xdr:cNvPr id="261" name="n_2aveValue【福祉施設】&#10;一人当たり面積">
          <a:extLst>
            <a:ext uri="{FF2B5EF4-FFF2-40B4-BE49-F238E27FC236}">
              <a16:creationId xmlns:a16="http://schemas.microsoft.com/office/drawing/2014/main" id="{3B1F1E48-768A-4510-BF06-C92FBCCBBBCC}"/>
            </a:ext>
          </a:extLst>
        </xdr:cNvPr>
        <xdr:cNvSpPr txBox="1"/>
      </xdr:nvSpPr>
      <xdr:spPr>
        <a:xfrm>
          <a:off x="8515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130827</xdr:rowOff>
    </xdr:from>
    <xdr:ext cx="469744" cy="259045"/>
    <xdr:sp macro="" textlink="">
      <xdr:nvSpPr>
        <xdr:cNvPr id="262" name="n_3aveValue【福祉施設】&#10;一人当たり面積">
          <a:extLst>
            <a:ext uri="{FF2B5EF4-FFF2-40B4-BE49-F238E27FC236}">
              <a16:creationId xmlns:a16="http://schemas.microsoft.com/office/drawing/2014/main" id="{73B20B67-89DC-4CDC-AF24-39BA361688BE}"/>
            </a:ext>
          </a:extLst>
        </xdr:cNvPr>
        <xdr:cNvSpPr txBox="1"/>
      </xdr:nvSpPr>
      <xdr:spPr>
        <a:xfrm>
          <a:off x="7626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17797</xdr:rowOff>
    </xdr:from>
    <xdr:ext cx="469744" cy="259045"/>
    <xdr:sp macro="" textlink="">
      <xdr:nvSpPr>
        <xdr:cNvPr id="263" name="n_4aveValue【福祉施設】&#10;一人当たり面積">
          <a:extLst>
            <a:ext uri="{FF2B5EF4-FFF2-40B4-BE49-F238E27FC236}">
              <a16:creationId xmlns:a16="http://schemas.microsoft.com/office/drawing/2014/main" id="{4C72B90C-3A37-4011-BD15-EE685378D533}"/>
            </a:ext>
          </a:extLst>
        </xdr:cNvPr>
        <xdr:cNvSpPr txBox="1"/>
      </xdr:nvSpPr>
      <xdr:spPr>
        <a:xfrm>
          <a:off x="6737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21607</xdr:rowOff>
    </xdr:from>
    <xdr:ext cx="469744" cy="259045"/>
    <xdr:sp macro="" textlink="">
      <xdr:nvSpPr>
        <xdr:cNvPr id="264" name="n_1mainValue【福祉施設】&#10;一人当たり面積">
          <a:extLst>
            <a:ext uri="{FF2B5EF4-FFF2-40B4-BE49-F238E27FC236}">
              <a16:creationId xmlns:a16="http://schemas.microsoft.com/office/drawing/2014/main" id="{4BEF42C4-0E73-43CD-9C72-140A9485034D}"/>
            </a:ext>
          </a:extLst>
        </xdr:cNvPr>
        <xdr:cNvSpPr txBox="1"/>
      </xdr:nvSpPr>
      <xdr:spPr>
        <a:xfrm>
          <a:off x="9391727" y="1476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24147</xdr:rowOff>
    </xdr:from>
    <xdr:ext cx="469744" cy="259045"/>
    <xdr:sp macro="" textlink="">
      <xdr:nvSpPr>
        <xdr:cNvPr id="265" name="n_2mainValue【福祉施設】&#10;一人当たり面積">
          <a:extLst>
            <a:ext uri="{FF2B5EF4-FFF2-40B4-BE49-F238E27FC236}">
              <a16:creationId xmlns:a16="http://schemas.microsoft.com/office/drawing/2014/main" id="{CC723D25-21D8-471B-9B4F-340135EB9052}"/>
            </a:ext>
          </a:extLst>
        </xdr:cNvPr>
        <xdr:cNvSpPr txBox="1"/>
      </xdr:nvSpPr>
      <xdr:spPr>
        <a:xfrm>
          <a:off x="8515427" y="1476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26688</xdr:rowOff>
    </xdr:from>
    <xdr:ext cx="469744" cy="259045"/>
    <xdr:sp macro="" textlink="">
      <xdr:nvSpPr>
        <xdr:cNvPr id="266" name="n_3mainValue【福祉施設】&#10;一人当たり面積">
          <a:extLst>
            <a:ext uri="{FF2B5EF4-FFF2-40B4-BE49-F238E27FC236}">
              <a16:creationId xmlns:a16="http://schemas.microsoft.com/office/drawing/2014/main" id="{1D77A7E2-2754-404B-835F-6BAAA534871D}"/>
            </a:ext>
          </a:extLst>
        </xdr:cNvPr>
        <xdr:cNvSpPr txBox="1"/>
      </xdr:nvSpPr>
      <xdr:spPr>
        <a:xfrm>
          <a:off x="7626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166388</xdr:rowOff>
    </xdr:from>
    <xdr:ext cx="469744" cy="259045"/>
    <xdr:sp macro="" textlink="">
      <xdr:nvSpPr>
        <xdr:cNvPr id="267" name="n_4mainValue【福祉施設】&#10;一人当たり面積">
          <a:extLst>
            <a:ext uri="{FF2B5EF4-FFF2-40B4-BE49-F238E27FC236}">
              <a16:creationId xmlns:a16="http://schemas.microsoft.com/office/drawing/2014/main" id="{B1263E3A-E7FB-4B67-BFCF-D1DD81B2B340}"/>
            </a:ext>
          </a:extLst>
        </xdr:cNvPr>
        <xdr:cNvSpPr txBox="1"/>
      </xdr:nvSpPr>
      <xdr:spPr>
        <a:xfrm>
          <a:off x="6737427" y="1473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8" name="正方形/長方形 267">
          <a:extLst>
            <a:ext uri="{FF2B5EF4-FFF2-40B4-BE49-F238E27FC236}">
              <a16:creationId xmlns:a16="http://schemas.microsoft.com/office/drawing/2014/main" id="{A8BC350B-F4E6-43BE-B4BE-5A9BB1C101F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9" name="正方形/長方形 268">
          <a:extLst>
            <a:ext uri="{FF2B5EF4-FFF2-40B4-BE49-F238E27FC236}">
              <a16:creationId xmlns:a16="http://schemas.microsoft.com/office/drawing/2014/main" id="{C543B091-3C4D-4C2D-B26F-5A2B0BC24D2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0" name="正方形/長方形 269">
          <a:extLst>
            <a:ext uri="{FF2B5EF4-FFF2-40B4-BE49-F238E27FC236}">
              <a16:creationId xmlns:a16="http://schemas.microsoft.com/office/drawing/2014/main" id="{16E2AB74-EFED-4C94-A643-043E96714FF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1" name="正方形/長方形 270">
          <a:extLst>
            <a:ext uri="{FF2B5EF4-FFF2-40B4-BE49-F238E27FC236}">
              <a16:creationId xmlns:a16="http://schemas.microsoft.com/office/drawing/2014/main" id="{D34A8505-854D-4C49-9533-12D42B3A469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2" name="正方形/長方形 271">
          <a:extLst>
            <a:ext uri="{FF2B5EF4-FFF2-40B4-BE49-F238E27FC236}">
              <a16:creationId xmlns:a16="http://schemas.microsoft.com/office/drawing/2014/main" id="{EA95A3DE-D8FA-478C-9965-1ED2AE5006A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3" name="正方形/長方形 272">
          <a:extLst>
            <a:ext uri="{FF2B5EF4-FFF2-40B4-BE49-F238E27FC236}">
              <a16:creationId xmlns:a16="http://schemas.microsoft.com/office/drawing/2014/main" id="{3D6C54C6-44AE-42C3-B533-C3CBAD9FE99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4" name="正方形/長方形 273">
          <a:extLst>
            <a:ext uri="{FF2B5EF4-FFF2-40B4-BE49-F238E27FC236}">
              <a16:creationId xmlns:a16="http://schemas.microsoft.com/office/drawing/2014/main" id="{D5ED125B-63D6-4EFB-94BE-8E573E41972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5" name="正方形/長方形 274">
          <a:extLst>
            <a:ext uri="{FF2B5EF4-FFF2-40B4-BE49-F238E27FC236}">
              <a16:creationId xmlns:a16="http://schemas.microsoft.com/office/drawing/2014/main" id="{E34159E2-7DC8-4628-8492-76F1AD15568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6" name="テキスト ボックス 275">
          <a:extLst>
            <a:ext uri="{FF2B5EF4-FFF2-40B4-BE49-F238E27FC236}">
              <a16:creationId xmlns:a16="http://schemas.microsoft.com/office/drawing/2014/main" id="{40A130C4-23DE-499F-A9A3-A15A65756B4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7" name="直線コネクタ 276">
          <a:extLst>
            <a:ext uri="{FF2B5EF4-FFF2-40B4-BE49-F238E27FC236}">
              <a16:creationId xmlns:a16="http://schemas.microsoft.com/office/drawing/2014/main" id="{D14F28A3-502E-404E-8D38-A22CCA08A44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8" name="テキスト ボックス 277">
          <a:extLst>
            <a:ext uri="{FF2B5EF4-FFF2-40B4-BE49-F238E27FC236}">
              <a16:creationId xmlns:a16="http://schemas.microsoft.com/office/drawing/2014/main" id="{96D4D932-EE2E-4869-B9C0-B5B898CF2E9B}"/>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79" name="直線コネクタ 278">
          <a:extLst>
            <a:ext uri="{FF2B5EF4-FFF2-40B4-BE49-F238E27FC236}">
              <a16:creationId xmlns:a16="http://schemas.microsoft.com/office/drawing/2014/main" id="{219C766C-BEB6-4A3F-9646-399D14E5EE14}"/>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0" name="テキスト ボックス 279">
          <a:extLst>
            <a:ext uri="{FF2B5EF4-FFF2-40B4-BE49-F238E27FC236}">
              <a16:creationId xmlns:a16="http://schemas.microsoft.com/office/drawing/2014/main" id="{66040837-CD03-4607-9499-5F12CD4244C2}"/>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1" name="直線コネクタ 280">
          <a:extLst>
            <a:ext uri="{FF2B5EF4-FFF2-40B4-BE49-F238E27FC236}">
              <a16:creationId xmlns:a16="http://schemas.microsoft.com/office/drawing/2014/main" id="{91FAF82F-5A8D-4400-982B-2838CBB957AF}"/>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2" name="テキスト ボックス 281">
          <a:extLst>
            <a:ext uri="{FF2B5EF4-FFF2-40B4-BE49-F238E27FC236}">
              <a16:creationId xmlns:a16="http://schemas.microsoft.com/office/drawing/2014/main" id="{419F5629-B571-4E80-8AEA-657C93065EB8}"/>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83" name="直線コネクタ 282">
          <a:extLst>
            <a:ext uri="{FF2B5EF4-FFF2-40B4-BE49-F238E27FC236}">
              <a16:creationId xmlns:a16="http://schemas.microsoft.com/office/drawing/2014/main" id="{FE85F28F-4ADA-47F9-A2A0-719AEE12DBA1}"/>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84" name="テキスト ボックス 283">
          <a:extLst>
            <a:ext uri="{FF2B5EF4-FFF2-40B4-BE49-F238E27FC236}">
              <a16:creationId xmlns:a16="http://schemas.microsoft.com/office/drawing/2014/main" id="{F2AA7820-5162-416A-B6EC-C810E8A202FA}"/>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85" name="直線コネクタ 284">
          <a:extLst>
            <a:ext uri="{FF2B5EF4-FFF2-40B4-BE49-F238E27FC236}">
              <a16:creationId xmlns:a16="http://schemas.microsoft.com/office/drawing/2014/main" id="{4946E5D6-7110-42A3-BBA3-F96B8654E5A2}"/>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86" name="テキスト ボックス 285">
          <a:extLst>
            <a:ext uri="{FF2B5EF4-FFF2-40B4-BE49-F238E27FC236}">
              <a16:creationId xmlns:a16="http://schemas.microsoft.com/office/drawing/2014/main" id="{333A97AA-C742-4E93-B4AE-A78CDB4C6C99}"/>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7" name="直線コネクタ 286">
          <a:extLst>
            <a:ext uri="{FF2B5EF4-FFF2-40B4-BE49-F238E27FC236}">
              <a16:creationId xmlns:a16="http://schemas.microsoft.com/office/drawing/2014/main" id="{C37E0220-533B-48C8-974C-76C8F4E0CC14}"/>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88" name="テキスト ボックス 287">
          <a:extLst>
            <a:ext uri="{FF2B5EF4-FFF2-40B4-BE49-F238E27FC236}">
              <a16:creationId xmlns:a16="http://schemas.microsoft.com/office/drawing/2014/main" id="{073AE1ED-4B51-458D-AE3C-B4BF2DBABC5B}"/>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9" name="直線コネクタ 288">
          <a:extLst>
            <a:ext uri="{FF2B5EF4-FFF2-40B4-BE49-F238E27FC236}">
              <a16:creationId xmlns:a16="http://schemas.microsoft.com/office/drawing/2014/main" id="{29485A51-057D-49CD-A388-F374909F161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0" name="テキスト ボックス 289">
          <a:extLst>
            <a:ext uri="{FF2B5EF4-FFF2-40B4-BE49-F238E27FC236}">
              <a16:creationId xmlns:a16="http://schemas.microsoft.com/office/drawing/2014/main" id="{A870E230-D2D2-4694-BF8C-5F7B4B737B5C}"/>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1" name="【市民会館】&#10;有形固定資産減価償却率グラフ枠">
          <a:extLst>
            <a:ext uri="{FF2B5EF4-FFF2-40B4-BE49-F238E27FC236}">
              <a16:creationId xmlns:a16="http://schemas.microsoft.com/office/drawing/2014/main" id="{627DC35C-5BD5-4C80-A075-F1C3D99E4A3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292" name="直線コネクタ 291">
          <a:extLst>
            <a:ext uri="{FF2B5EF4-FFF2-40B4-BE49-F238E27FC236}">
              <a16:creationId xmlns:a16="http://schemas.microsoft.com/office/drawing/2014/main" id="{011F7A15-03EE-43EC-98C4-41FEAFAF0A5F}"/>
            </a:ext>
          </a:extLst>
        </xdr:cNvPr>
        <xdr:cNvCxnSpPr/>
      </xdr:nvCxnSpPr>
      <xdr:spPr>
        <a:xfrm flipV="1">
          <a:off x="4634865" y="170592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293" name="【市民会館】&#10;有形固定資産減価償却率最小値テキスト">
          <a:extLst>
            <a:ext uri="{FF2B5EF4-FFF2-40B4-BE49-F238E27FC236}">
              <a16:creationId xmlns:a16="http://schemas.microsoft.com/office/drawing/2014/main" id="{7FF64D4B-FCD8-46CC-8BDE-CCEEA7A61B7B}"/>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94" name="直線コネクタ 293">
          <a:extLst>
            <a:ext uri="{FF2B5EF4-FFF2-40B4-BE49-F238E27FC236}">
              <a16:creationId xmlns:a16="http://schemas.microsoft.com/office/drawing/2014/main" id="{6ACCA005-A3E2-4C2B-BA2C-D4F3829B8B9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295" name="【市民会館】&#10;有形固定資産減価償却率最大値テキスト">
          <a:extLst>
            <a:ext uri="{FF2B5EF4-FFF2-40B4-BE49-F238E27FC236}">
              <a16:creationId xmlns:a16="http://schemas.microsoft.com/office/drawing/2014/main" id="{3414FBFE-41EE-495A-8125-90E26A269180}"/>
            </a:ext>
          </a:extLst>
        </xdr:cNvPr>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296" name="直線コネクタ 295">
          <a:extLst>
            <a:ext uri="{FF2B5EF4-FFF2-40B4-BE49-F238E27FC236}">
              <a16:creationId xmlns:a16="http://schemas.microsoft.com/office/drawing/2014/main" id="{D1B1EDA0-6C45-44B7-B403-501541FCC40F}"/>
            </a:ext>
          </a:extLst>
        </xdr:cNvPr>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76216</xdr:rowOff>
    </xdr:from>
    <xdr:ext cx="405111" cy="259045"/>
    <xdr:sp macro="" textlink="">
      <xdr:nvSpPr>
        <xdr:cNvPr id="297" name="【市民会館】&#10;有形固定資産減価償却率平均値テキスト">
          <a:extLst>
            <a:ext uri="{FF2B5EF4-FFF2-40B4-BE49-F238E27FC236}">
              <a16:creationId xmlns:a16="http://schemas.microsoft.com/office/drawing/2014/main" id="{5B0D4751-C0C1-4678-AB84-7DC6DF967802}"/>
            </a:ext>
          </a:extLst>
        </xdr:cNvPr>
        <xdr:cNvSpPr txBox="1"/>
      </xdr:nvSpPr>
      <xdr:spPr>
        <a:xfrm>
          <a:off x="4673600" y="1773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97789</xdr:rowOff>
    </xdr:from>
    <xdr:to>
      <xdr:col>24</xdr:col>
      <xdr:colOff>114300</xdr:colOff>
      <xdr:row>104</xdr:row>
      <xdr:rowOff>27939</xdr:rowOff>
    </xdr:to>
    <xdr:sp macro="" textlink="">
      <xdr:nvSpPr>
        <xdr:cNvPr id="298" name="フローチャート: 判断 297">
          <a:extLst>
            <a:ext uri="{FF2B5EF4-FFF2-40B4-BE49-F238E27FC236}">
              <a16:creationId xmlns:a16="http://schemas.microsoft.com/office/drawing/2014/main" id="{E23D8379-C89E-4455-A17C-FAEDB84B6182}"/>
            </a:ext>
          </a:extLst>
        </xdr:cNvPr>
        <xdr:cNvSpPr/>
      </xdr:nvSpPr>
      <xdr:spPr>
        <a:xfrm>
          <a:off x="4584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299" name="フローチャート: 判断 298">
          <a:extLst>
            <a:ext uri="{FF2B5EF4-FFF2-40B4-BE49-F238E27FC236}">
              <a16:creationId xmlns:a16="http://schemas.microsoft.com/office/drawing/2014/main" id="{A57F6C1D-CB3C-46C6-8910-0C3F21815B96}"/>
            </a:ext>
          </a:extLst>
        </xdr:cNvPr>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300" name="フローチャート: 判断 299">
          <a:extLst>
            <a:ext uri="{FF2B5EF4-FFF2-40B4-BE49-F238E27FC236}">
              <a16:creationId xmlns:a16="http://schemas.microsoft.com/office/drawing/2014/main" id="{5D55F61A-3688-4A0D-9E03-74DC22F92B83}"/>
            </a:ext>
          </a:extLst>
        </xdr:cNvPr>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301" name="フローチャート: 判断 300">
          <a:extLst>
            <a:ext uri="{FF2B5EF4-FFF2-40B4-BE49-F238E27FC236}">
              <a16:creationId xmlns:a16="http://schemas.microsoft.com/office/drawing/2014/main" id="{B3D42432-0E56-4B3D-A00F-09344F599989}"/>
            </a:ext>
          </a:extLst>
        </xdr:cNvPr>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63500</xdr:rowOff>
    </xdr:from>
    <xdr:to>
      <xdr:col>6</xdr:col>
      <xdr:colOff>38100</xdr:colOff>
      <xdr:row>103</xdr:row>
      <xdr:rowOff>165100</xdr:rowOff>
    </xdr:to>
    <xdr:sp macro="" textlink="">
      <xdr:nvSpPr>
        <xdr:cNvPr id="302" name="フローチャート: 判断 301">
          <a:extLst>
            <a:ext uri="{FF2B5EF4-FFF2-40B4-BE49-F238E27FC236}">
              <a16:creationId xmlns:a16="http://schemas.microsoft.com/office/drawing/2014/main" id="{73813611-434A-4B30-8813-10B02DB429A0}"/>
            </a:ext>
          </a:extLst>
        </xdr:cNvPr>
        <xdr:cNvSpPr/>
      </xdr:nvSpPr>
      <xdr:spPr>
        <a:xfrm>
          <a:off x="1079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C620ECDE-DE11-4B5B-A5E0-0E7E30FBAC4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923E392D-89BF-4A38-80CD-CE59218E1F0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D00B51E3-3A7C-4368-9E81-104F88B696D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4AA928F0-70AA-41B9-A219-67819E4AE63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78FB51A3-CC36-4AE5-90FC-318C62AAC73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135889</xdr:rowOff>
    </xdr:from>
    <xdr:to>
      <xdr:col>20</xdr:col>
      <xdr:colOff>38100</xdr:colOff>
      <xdr:row>106</xdr:row>
      <xdr:rowOff>66039</xdr:rowOff>
    </xdr:to>
    <xdr:sp macro="" textlink="">
      <xdr:nvSpPr>
        <xdr:cNvPr id="308" name="楕円 307">
          <a:extLst>
            <a:ext uri="{FF2B5EF4-FFF2-40B4-BE49-F238E27FC236}">
              <a16:creationId xmlns:a16="http://schemas.microsoft.com/office/drawing/2014/main" id="{0D6E681B-606A-4FEF-8DA1-AB762BC3412F}"/>
            </a:ext>
          </a:extLst>
        </xdr:cNvPr>
        <xdr:cNvSpPr/>
      </xdr:nvSpPr>
      <xdr:spPr>
        <a:xfrm>
          <a:off x="3746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82550</xdr:rowOff>
    </xdr:from>
    <xdr:to>
      <xdr:col>15</xdr:col>
      <xdr:colOff>101600</xdr:colOff>
      <xdr:row>106</xdr:row>
      <xdr:rowOff>12700</xdr:rowOff>
    </xdr:to>
    <xdr:sp macro="" textlink="">
      <xdr:nvSpPr>
        <xdr:cNvPr id="309" name="楕円 308">
          <a:extLst>
            <a:ext uri="{FF2B5EF4-FFF2-40B4-BE49-F238E27FC236}">
              <a16:creationId xmlns:a16="http://schemas.microsoft.com/office/drawing/2014/main" id="{97C05E96-63D7-442A-BC55-0DF817AAE890}"/>
            </a:ext>
          </a:extLst>
        </xdr:cNvPr>
        <xdr:cNvSpPr/>
      </xdr:nvSpPr>
      <xdr:spPr>
        <a:xfrm>
          <a:off x="2857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133350</xdr:rowOff>
    </xdr:from>
    <xdr:to>
      <xdr:col>19</xdr:col>
      <xdr:colOff>177800</xdr:colOff>
      <xdr:row>106</xdr:row>
      <xdr:rowOff>15239</xdr:rowOff>
    </xdr:to>
    <xdr:cxnSp macro="">
      <xdr:nvCxnSpPr>
        <xdr:cNvPr id="310" name="直線コネクタ 309">
          <a:extLst>
            <a:ext uri="{FF2B5EF4-FFF2-40B4-BE49-F238E27FC236}">
              <a16:creationId xmlns:a16="http://schemas.microsoft.com/office/drawing/2014/main" id="{7573F25A-EF06-4E07-9B90-C06CD2527221}"/>
            </a:ext>
          </a:extLst>
        </xdr:cNvPr>
        <xdr:cNvCxnSpPr/>
      </xdr:nvCxnSpPr>
      <xdr:spPr>
        <a:xfrm>
          <a:off x="2908300" y="181356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84455</xdr:rowOff>
    </xdr:from>
    <xdr:to>
      <xdr:col>10</xdr:col>
      <xdr:colOff>165100</xdr:colOff>
      <xdr:row>106</xdr:row>
      <xdr:rowOff>14605</xdr:rowOff>
    </xdr:to>
    <xdr:sp macro="" textlink="">
      <xdr:nvSpPr>
        <xdr:cNvPr id="311" name="楕円 310">
          <a:extLst>
            <a:ext uri="{FF2B5EF4-FFF2-40B4-BE49-F238E27FC236}">
              <a16:creationId xmlns:a16="http://schemas.microsoft.com/office/drawing/2014/main" id="{DD8A2548-0CE3-44ED-80B8-2C28971029A7}"/>
            </a:ext>
          </a:extLst>
        </xdr:cNvPr>
        <xdr:cNvSpPr/>
      </xdr:nvSpPr>
      <xdr:spPr>
        <a:xfrm>
          <a:off x="1968500" y="180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133350</xdr:rowOff>
    </xdr:from>
    <xdr:to>
      <xdr:col>15</xdr:col>
      <xdr:colOff>50800</xdr:colOff>
      <xdr:row>105</xdr:row>
      <xdr:rowOff>135255</xdr:rowOff>
    </xdr:to>
    <xdr:cxnSp macro="">
      <xdr:nvCxnSpPr>
        <xdr:cNvPr id="312" name="直線コネクタ 311">
          <a:extLst>
            <a:ext uri="{FF2B5EF4-FFF2-40B4-BE49-F238E27FC236}">
              <a16:creationId xmlns:a16="http://schemas.microsoft.com/office/drawing/2014/main" id="{8C5C34EC-DB61-4093-B663-ECE4B2979B48}"/>
            </a:ext>
          </a:extLst>
        </xdr:cNvPr>
        <xdr:cNvCxnSpPr/>
      </xdr:nvCxnSpPr>
      <xdr:spPr>
        <a:xfrm flipV="1">
          <a:off x="2019300" y="181356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84455</xdr:rowOff>
    </xdr:from>
    <xdr:to>
      <xdr:col>6</xdr:col>
      <xdr:colOff>38100</xdr:colOff>
      <xdr:row>106</xdr:row>
      <xdr:rowOff>14605</xdr:rowOff>
    </xdr:to>
    <xdr:sp macro="" textlink="">
      <xdr:nvSpPr>
        <xdr:cNvPr id="313" name="楕円 312">
          <a:extLst>
            <a:ext uri="{FF2B5EF4-FFF2-40B4-BE49-F238E27FC236}">
              <a16:creationId xmlns:a16="http://schemas.microsoft.com/office/drawing/2014/main" id="{0D51D0E2-CB04-40CD-A6EB-CF7F04B64941}"/>
            </a:ext>
          </a:extLst>
        </xdr:cNvPr>
        <xdr:cNvSpPr/>
      </xdr:nvSpPr>
      <xdr:spPr>
        <a:xfrm>
          <a:off x="1079500" y="180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135255</xdr:rowOff>
    </xdr:from>
    <xdr:to>
      <xdr:col>10</xdr:col>
      <xdr:colOff>114300</xdr:colOff>
      <xdr:row>105</xdr:row>
      <xdr:rowOff>135255</xdr:rowOff>
    </xdr:to>
    <xdr:cxnSp macro="">
      <xdr:nvCxnSpPr>
        <xdr:cNvPr id="314" name="直線コネクタ 313">
          <a:extLst>
            <a:ext uri="{FF2B5EF4-FFF2-40B4-BE49-F238E27FC236}">
              <a16:creationId xmlns:a16="http://schemas.microsoft.com/office/drawing/2014/main" id="{8F4FABE5-D3E1-4D5F-8F41-AA826FBE1E81}"/>
            </a:ext>
          </a:extLst>
        </xdr:cNvPr>
        <xdr:cNvCxnSpPr/>
      </xdr:nvCxnSpPr>
      <xdr:spPr>
        <a:xfrm>
          <a:off x="1130300" y="18137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42563</xdr:rowOff>
    </xdr:from>
    <xdr:ext cx="405111" cy="259045"/>
    <xdr:sp macro="" textlink="">
      <xdr:nvSpPr>
        <xdr:cNvPr id="315" name="n_1aveValue【市民会館】&#10;有形固定資産減価償却率">
          <a:extLst>
            <a:ext uri="{FF2B5EF4-FFF2-40B4-BE49-F238E27FC236}">
              <a16:creationId xmlns:a16="http://schemas.microsoft.com/office/drawing/2014/main" id="{21B135EE-954A-4B27-9724-59CE937448C8}"/>
            </a:ext>
          </a:extLst>
        </xdr:cNvPr>
        <xdr:cNvSpPr txBox="1"/>
      </xdr:nvSpPr>
      <xdr:spPr>
        <a:xfrm>
          <a:off x="35820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13988</xdr:rowOff>
    </xdr:from>
    <xdr:ext cx="405111" cy="259045"/>
    <xdr:sp macro="" textlink="">
      <xdr:nvSpPr>
        <xdr:cNvPr id="316" name="n_2aveValue【市民会館】&#10;有形固定資産減価償却率">
          <a:extLst>
            <a:ext uri="{FF2B5EF4-FFF2-40B4-BE49-F238E27FC236}">
              <a16:creationId xmlns:a16="http://schemas.microsoft.com/office/drawing/2014/main" id="{2400EB4B-689B-4DA4-AC6C-BA99AD8AE19A}"/>
            </a:ext>
          </a:extLst>
        </xdr:cNvPr>
        <xdr:cNvSpPr txBox="1"/>
      </xdr:nvSpPr>
      <xdr:spPr>
        <a:xfrm>
          <a:off x="2705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158766</xdr:rowOff>
    </xdr:from>
    <xdr:ext cx="405111" cy="259045"/>
    <xdr:sp macro="" textlink="">
      <xdr:nvSpPr>
        <xdr:cNvPr id="317" name="n_3aveValue【市民会館】&#10;有形固定資産減価償却率">
          <a:extLst>
            <a:ext uri="{FF2B5EF4-FFF2-40B4-BE49-F238E27FC236}">
              <a16:creationId xmlns:a16="http://schemas.microsoft.com/office/drawing/2014/main" id="{16DDCF0B-E8C1-4F91-BAA9-48A74FEA8BC2}"/>
            </a:ext>
          </a:extLst>
        </xdr:cNvPr>
        <xdr:cNvSpPr txBox="1"/>
      </xdr:nvSpPr>
      <xdr:spPr>
        <a:xfrm>
          <a:off x="1816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10177</xdr:rowOff>
    </xdr:from>
    <xdr:ext cx="405111" cy="259045"/>
    <xdr:sp macro="" textlink="">
      <xdr:nvSpPr>
        <xdr:cNvPr id="318" name="n_4aveValue【市民会館】&#10;有形固定資産減価償却率">
          <a:extLst>
            <a:ext uri="{FF2B5EF4-FFF2-40B4-BE49-F238E27FC236}">
              <a16:creationId xmlns:a16="http://schemas.microsoft.com/office/drawing/2014/main" id="{03E1BF5A-2377-4AC3-B29F-FF0411BF58E2}"/>
            </a:ext>
          </a:extLst>
        </xdr:cNvPr>
        <xdr:cNvSpPr txBox="1"/>
      </xdr:nvSpPr>
      <xdr:spPr>
        <a:xfrm>
          <a:off x="9277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57166</xdr:rowOff>
    </xdr:from>
    <xdr:ext cx="405111" cy="259045"/>
    <xdr:sp macro="" textlink="">
      <xdr:nvSpPr>
        <xdr:cNvPr id="319" name="n_1mainValue【市民会館】&#10;有形固定資産減価償却率">
          <a:extLst>
            <a:ext uri="{FF2B5EF4-FFF2-40B4-BE49-F238E27FC236}">
              <a16:creationId xmlns:a16="http://schemas.microsoft.com/office/drawing/2014/main" id="{EDBE113B-92CA-4713-9A83-6DF83E3151F6}"/>
            </a:ext>
          </a:extLst>
        </xdr:cNvPr>
        <xdr:cNvSpPr txBox="1"/>
      </xdr:nvSpPr>
      <xdr:spPr>
        <a:xfrm>
          <a:off x="3582044" y="1823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3827</xdr:rowOff>
    </xdr:from>
    <xdr:ext cx="405111" cy="259045"/>
    <xdr:sp macro="" textlink="">
      <xdr:nvSpPr>
        <xdr:cNvPr id="320" name="n_2mainValue【市民会館】&#10;有形固定資産減価償却率">
          <a:extLst>
            <a:ext uri="{FF2B5EF4-FFF2-40B4-BE49-F238E27FC236}">
              <a16:creationId xmlns:a16="http://schemas.microsoft.com/office/drawing/2014/main" id="{CF13FB31-0542-4565-9689-ABB73C60A399}"/>
            </a:ext>
          </a:extLst>
        </xdr:cNvPr>
        <xdr:cNvSpPr txBox="1"/>
      </xdr:nvSpPr>
      <xdr:spPr>
        <a:xfrm>
          <a:off x="2705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5732</xdr:rowOff>
    </xdr:from>
    <xdr:ext cx="405111" cy="259045"/>
    <xdr:sp macro="" textlink="">
      <xdr:nvSpPr>
        <xdr:cNvPr id="321" name="n_3mainValue【市民会館】&#10;有形固定資産減価償却率">
          <a:extLst>
            <a:ext uri="{FF2B5EF4-FFF2-40B4-BE49-F238E27FC236}">
              <a16:creationId xmlns:a16="http://schemas.microsoft.com/office/drawing/2014/main" id="{70B635FC-62B5-406A-9E2D-69EE4AC5196D}"/>
            </a:ext>
          </a:extLst>
        </xdr:cNvPr>
        <xdr:cNvSpPr txBox="1"/>
      </xdr:nvSpPr>
      <xdr:spPr>
        <a:xfrm>
          <a:off x="1816744" y="1817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5732</xdr:rowOff>
    </xdr:from>
    <xdr:ext cx="405111" cy="259045"/>
    <xdr:sp macro="" textlink="">
      <xdr:nvSpPr>
        <xdr:cNvPr id="322" name="n_4mainValue【市民会館】&#10;有形固定資産減価償却率">
          <a:extLst>
            <a:ext uri="{FF2B5EF4-FFF2-40B4-BE49-F238E27FC236}">
              <a16:creationId xmlns:a16="http://schemas.microsoft.com/office/drawing/2014/main" id="{35E0438B-5325-475C-B205-472A55F7BFE0}"/>
            </a:ext>
          </a:extLst>
        </xdr:cNvPr>
        <xdr:cNvSpPr txBox="1"/>
      </xdr:nvSpPr>
      <xdr:spPr>
        <a:xfrm>
          <a:off x="927744" y="1817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a:extLst>
            <a:ext uri="{FF2B5EF4-FFF2-40B4-BE49-F238E27FC236}">
              <a16:creationId xmlns:a16="http://schemas.microsoft.com/office/drawing/2014/main" id="{DBF00624-E39D-47AE-A6C1-ECD3C46BB45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a:extLst>
            <a:ext uri="{FF2B5EF4-FFF2-40B4-BE49-F238E27FC236}">
              <a16:creationId xmlns:a16="http://schemas.microsoft.com/office/drawing/2014/main" id="{65BCC185-1BC0-4F0C-8986-A9C60AAC6F2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a:extLst>
            <a:ext uri="{FF2B5EF4-FFF2-40B4-BE49-F238E27FC236}">
              <a16:creationId xmlns:a16="http://schemas.microsoft.com/office/drawing/2014/main" id="{F38B5251-D4AE-4974-B82E-B3E0CE9D851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a:extLst>
            <a:ext uri="{FF2B5EF4-FFF2-40B4-BE49-F238E27FC236}">
              <a16:creationId xmlns:a16="http://schemas.microsoft.com/office/drawing/2014/main" id="{BED02A78-7549-4F07-9795-FB082FF20B4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a:extLst>
            <a:ext uri="{FF2B5EF4-FFF2-40B4-BE49-F238E27FC236}">
              <a16:creationId xmlns:a16="http://schemas.microsoft.com/office/drawing/2014/main" id="{7994CEA8-418E-4398-BFC6-9AF53B414B1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a:extLst>
            <a:ext uri="{FF2B5EF4-FFF2-40B4-BE49-F238E27FC236}">
              <a16:creationId xmlns:a16="http://schemas.microsoft.com/office/drawing/2014/main" id="{3A1D72FF-0F13-47D1-8E23-3F8441E1704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a:extLst>
            <a:ext uri="{FF2B5EF4-FFF2-40B4-BE49-F238E27FC236}">
              <a16:creationId xmlns:a16="http://schemas.microsoft.com/office/drawing/2014/main" id="{7A74F816-747C-4F2F-B3CE-4B6EDE10874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a:extLst>
            <a:ext uri="{FF2B5EF4-FFF2-40B4-BE49-F238E27FC236}">
              <a16:creationId xmlns:a16="http://schemas.microsoft.com/office/drawing/2014/main" id="{9CA67553-6065-498C-85CF-A9EDB7B53B6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1" name="テキスト ボックス 330">
          <a:extLst>
            <a:ext uri="{FF2B5EF4-FFF2-40B4-BE49-F238E27FC236}">
              <a16:creationId xmlns:a16="http://schemas.microsoft.com/office/drawing/2014/main" id="{E8DE42C0-4A30-4057-9A21-55876987468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2" name="直線コネクタ 331">
          <a:extLst>
            <a:ext uri="{FF2B5EF4-FFF2-40B4-BE49-F238E27FC236}">
              <a16:creationId xmlns:a16="http://schemas.microsoft.com/office/drawing/2014/main" id="{F663A28E-93E9-43CE-9B22-15E026D3AC1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33" name="直線コネクタ 332">
          <a:extLst>
            <a:ext uri="{FF2B5EF4-FFF2-40B4-BE49-F238E27FC236}">
              <a16:creationId xmlns:a16="http://schemas.microsoft.com/office/drawing/2014/main" id="{F3FA81AB-1246-463A-81F1-A777A883F443}"/>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34" name="テキスト ボックス 333">
          <a:extLst>
            <a:ext uri="{FF2B5EF4-FFF2-40B4-BE49-F238E27FC236}">
              <a16:creationId xmlns:a16="http://schemas.microsoft.com/office/drawing/2014/main" id="{BBBD2E1C-2998-43CD-8D0D-6B3D93025E22}"/>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5" name="直線コネクタ 334">
          <a:extLst>
            <a:ext uri="{FF2B5EF4-FFF2-40B4-BE49-F238E27FC236}">
              <a16:creationId xmlns:a16="http://schemas.microsoft.com/office/drawing/2014/main" id="{2137D04D-4A74-4158-B9D4-B886C2572036}"/>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36" name="テキスト ボックス 335">
          <a:extLst>
            <a:ext uri="{FF2B5EF4-FFF2-40B4-BE49-F238E27FC236}">
              <a16:creationId xmlns:a16="http://schemas.microsoft.com/office/drawing/2014/main" id="{2DA1FE41-011C-44B5-A6D0-7278BE2D4E09}"/>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7" name="直線コネクタ 336">
          <a:extLst>
            <a:ext uri="{FF2B5EF4-FFF2-40B4-BE49-F238E27FC236}">
              <a16:creationId xmlns:a16="http://schemas.microsoft.com/office/drawing/2014/main" id="{CB402338-ED46-40AF-8FE4-BCB30DD39AE1}"/>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38" name="テキスト ボックス 337">
          <a:extLst>
            <a:ext uri="{FF2B5EF4-FFF2-40B4-BE49-F238E27FC236}">
              <a16:creationId xmlns:a16="http://schemas.microsoft.com/office/drawing/2014/main" id="{57204E35-EDB9-4491-8721-E1F8CDED1C6E}"/>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9" name="直線コネクタ 338">
          <a:extLst>
            <a:ext uri="{FF2B5EF4-FFF2-40B4-BE49-F238E27FC236}">
              <a16:creationId xmlns:a16="http://schemas.microsoft.com/office/drawing/2014/main" id="{0076DD27-C45F-4D41-8199-1DFA64851F55}"/>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40" name="テキスト ボックス 339">
          <a:extLst>
            <a:ext uri="{FF2B5EF4-FFF2-40B4-BE49-F238E27FC236}">
              <a16:creationId xmlns:a16="http://schemas.microsoft.com/office/drawing/2014/main" id="{2740B615-AD52-4E18-8255-0B6497E3F38E}"/>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1" name="直線コネクタ 340">
          <a:extLst>
            <a:ext uri="{FF2B5EF4-FFF2-40B4-BE49-F238E27FC236}">
              <a16:creationId xmlns:a16="http://schemas.microsoft.com/office/drawing/2014/main" id="{9BA5D364-F99F-4EF8-9363-763E6EB5130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2" name="テキスト ボックス 341">
          <a:extLst>
            <a:ext uri="{FF2B5EF4-FFF2-40B4-BE49-F238E27FC236}">
              <a16:creationId xmlns:a16="http://schemas.microsoft.com/office/drawing/2014/main" id="{BE4B5C7F-DE6C-4FE1-9573-ABABEFC56DB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3" name="【市民会館】&#10;一人当たり面積グラフ枠">
          <a:extLst>
            <a:ext uri="{FF2B5EF4-FFF2-40B4-BE49-F238E27FC236}">
              <a16:creationId xmlns:a16="http://schemas.microsoft.com/office/drawing/2014/main" id="{A341F3A8-B302-47CE-8C33-8E848361001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60198</xdr:rowOff>
    </xdr:from>
    <xdr:to>
      <xdr:col>54</xdr:col>
      <xdr:colOff>189865</xdr:colOff>
      <xdr:row>108</xdr:row>
      <xdr:rowOff>57913</xdr:rowOff>
    </xdr:to>
    <xdr:cxnSp macro="">
      <xdr:nvCxnSpPr>
        <xdr:cNvPr id="344" name="直線コネクタ 343">
          <a:extLst>
            <a:ext uri="{FF2B5EF4-FFF2-40B4-BE49-F238E27FC236}">
              <a16:creationId xmlns:a16="http://schemas.microsoft.com/office/drawing/2014/main" id="{19A237C0-EBE9-4E75-AFD0-A1199425FC26}"/>
            </a:ext>
          </a:extLst>
        </xdr:cNvPr>
        <xdr:cNvCxnSpPr/>
      </xdr:nvCxnSpPr>
      <xdr:spPr>
        <a:xfrm flipV="1">
          <a:off x="10476865" y="17205198"/>
          <a:ext cx="0" cy="136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345" name="【市民会館】&#10;一人当たり面積最小値テキスト">
          <a:extLst>
            <a:ext uri="{FF2B5EF4-FFF2-40B4-BE49-F238E27FC236}">
              <a16:creationId xmlns:a16="http://schemas.microsoft.com/office/drawing/2014/main" id="{2B699F41-DA5D-40D1-9DA8-C1E12042B7A7}"/>
            </a:ext>
          </a:extLst>
        </xdr:cNvPr>
        <xdr:cNvSpPr txBox="1"/>
      </xdr:nvSpPr>
      <xdr:spPr>
        <a:xfrm>
          <a:off x="10515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346" name="直線コネクタ 345">
          <a:extLst>
            <a:ext uri="{FF2B5EF4-FFF2-40B4-BE49-F238E27FC236}">
              <a16:creationId xmlns:a16="http://schemas.microsoft.com/office/drawing/2014/main" id="{D582C559-C1B6-4063-8A97-2ACC5274F0A6}"/>
            </a:ext>
          </a:extLst>
        </xdr:cNvPr>
        <xdr:cNvCxnSpPr/>
      </xdr:nvCxnSpPr>
      <xdr:spPr>
        <a:xfrm>
          <a:off x="10388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6875</xdr:rowOff>
    </xdr:from>
    <xdr:ext cx="469744" cy="259045"/>
    <xdr:sp macro="" textlink="">
      <xdr:nvSpPr>
        <xdr:cNvPr id="347" name="【市民会館】&#10;一人当たり面積最大値テキスト">
          <a:extLst>
            <a:ext uri="{FF2B5EF4-FFF2-40B4-BE49-F238E27FC236}">
              <a16:creationId xmlns:a16="http://schemas.microsoft.com/office/drawing/2014/main" id="{AC67BC35-F754-4404-A1C8-9CF07BA7F340}"/>
            </a:ext>
          </a:extLst>
        </xdr:cNvPr>
        <xdr:cNvSpPr txBox="1"/>
      </xdr:nvSpPr>
      <xdr:spPr>
        <a:xfrm>
          <a:off x="10515600" y="1698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60198</xdr:rowOff>
    </xdr:from>
    <xdr:to>
      <xdr:col>55</xdr:col>
      <xdr:colOff>88900</xdr:colOff>
      <xdr:row>100</xdr:row>
      <xdr:rowOff>60198</xdr:rowOff>
    </xdr:to>
    <xdr:cxnSp macro="">
      <xdr:nvCxnSpPr>
        <xdr:cNvPr id="348" name="直線コネクタ 347">
          <a:extLst>
            <a:ext uri="{FF2B5EF4-FFF2-40B4-BE49-F238E27FC236}">
              <a16:creationId xmlns:a16="http://schemas.microsoft.com/office/drawing/2014/main" id="{30E3CF77-57C2-44D4-82A9-C9109465EDFC}"/>
            </a:ext>
          </a:extLst>
        </xdr:cNvPr>
        <xdr:cNvCxnSpPr/>
      </xdr:nvCxnSpPr>
      <xdr:spPr>
        <a:xfrm>
          <a:off x="10388600" y="1720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58690</xdr:rowOff>
    </xdr:from>
    <xdr:ext cx="469744" cy="259045"/>
    <xdr:sp macro="" textlink="">
      <xdr:nvSpPr>
        <xdr:cNvPr id="349" name="【市民会館】&#10;一人当たり面積平均値テキスト">
          <a:extLst>
            <a:ext uri="{FF2B5EF4-FFF2-40B4-BE49-F238E27FC236}">
              <a16:creationId xmlns:a16="http://schemas.microsoft.com/office/drawing/2014/main" id="{DCDB8045-55BB-49A1-B76F-58DE972FDF6B}"/>
            </a:ext>
          </a:extLst>
        </xdr:cNvPr>
        <xdr:cNvSpPr txBox="1"/>
      </xdr:nvSpPr>
      <xdr:spPr>
        <a:xfrm>
          <a:off x="10515600" y="1806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80263</xdr:rowOff>
    </xdr:from>
    <xdr:to>
      <xdr:col>55</xdr:col>
      <xdr:colOff>50800</xdr:colOff>
      <xdr:row>106</xdr:row>
      <xdr:rowOff>10413</xdr:rowOff>
    </xdr:to>
    <xdr:sp macro="" textlink="">
      <xdr:nvSpPr>
        <xdr:cNvPr id="350" name="フローチャート: 判断 349">
          <a:extLst>
            <a:ext uri="{FF2B5EF4-FFF2-40B4-BE49-F238E27FC236}">
              <a16:creationId xmlns:a16="http://schemas.microsoft.com/office/drawing/2014/main" id="{AEB75B28-9B7E-4D99-83EE-BF6EC9141D3B}"/>
            </a:ext>
          </a:extLst>
        </xdr:cNvPr>
        <xdr:cNvSpPr/>
      </xdr:nvSpPr>
      <xdr:spPr>
        <a:xfrm>
          <a:off x="10426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87122</xdr:rowOff>
    </xdr:from>
    <xdr:to>
      <xdr:col>50</xdr:col>
      <xdr:colOff>165100</xdr:colOff>
      <xdr:row>106</xdr:row>
      <xdr:rowOff>17272</xdr:rowOff>
    </xdr:to>
    <xdr:sp macro="" textlink="">
      <xdr:nvSpPr>
        <xdr:cNvPr id="351" name="フローチャート: 判断 350">
          <a:extLst>
            <a:ext uri="{FF2B5EF4-FFF2-40B4-BE49-F238E27FC236}">
              <a16:creationId xmlns:a16="http://schemas.microsoft.com/office/drawing/2014/main" id="{440DBC2E-48D1-4397-AD20-F4C0544EFE25}"/>
            </a:ext>
          </a:extLst>
        </xdr:cNvPr>
        <xdr:cNvSpPr/>
      </xdr:nvSpPr>
      <xdr:spPr>
        <a:xfrm>
          <a:off x="9588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77978</xdr:rowOff>
    </xdr:from>
    <xdr:to>
      <xdr:col>46</xdr:col>
      <xdr:colOff>38100</xdr:colOff>
      <xdr:row>106</xdr:row>
      <xdr:rowOff>8128</xdr:rowOff>
    </xdr:to>
    <xdr:sp macro="" textlink="">
      <xdr:nvSpPr>
        <xdr:cNvPr id="352" name="フローチャート: 判断 351">
          <a:extLst>
            <a:ext uri="{FF2B5EF4-FFF2-40B4-BE49-F238E27FC236}">
              <a16:creationId xmlns:a16="http://schemas.microsoft.com/office/drawing/2014/main" id="{C6266230-C4F9-4B5A-A4FB-3E9AC821F6E1}"/>
            </a:ext>
          </a:extLst>
        </xdr:cNvPr>
        <xdr:cNvSpPr/>
      </xdr:nvSpPr>
      <xdr:spPr>
        <a:xfrm>
          <a:off x="8699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48261</xdr:rowOff>
    </xdr:from>
    <xdr:to>
      <xdr:col>41</xdr:col>
      <xdr:colOff>101600</xdr:colOff>
      <xdr:row>105</xdr:row>
      <xdr:rowOff>149861</xdr:rowOff>
    </xdr:to>
    <xdr:sp macro="" textlink="">
      <xdr:nvSpPr>
        <xdr:cNvPr id="353" name="フローチャート: 判断 352">
          <a:extLst>
            <a:ext uri="{FF2B5EF4-FFF2-40B4-BE49-F238E27FC236}">
              <a16:creationId xmlns:a16="http://schemas.microsoft.com/office/drawing/2014/main" id="{A4AFFF1E-F8B2-4D35-A889-E8D24E19D27B}"/>
            </a:ext>
          </a:extLst>
        </xdr:cNvPr>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48261</xdr:rowOff>
    </xdr:from>
    <xdr:to>
      <xdr:col>36</xdr:col>
      <xdr:colOff>165100</xdr:colOff>
      <xdr:row>105</xdr:row>
      <xdr:rowOff>149861</xdr:rowOff>
    </xdr:to>
    <xdr:sp macro="" textlink="">
      <xdr:nvSpPr>
        <xdr:cNvPr id="354" name="フローチャート: 判断 353">
          <a:extLst>
            <a:ext uri="{FF2B5EF4-FFF2-40B4-BE49-F238E27FC236}">
              <a16:creationId xmlns:a16="http://schemas.microsoft.com/office/drawing/2014/main" id="{776A1344-069E-4567-8567-F5E128FBEFAC}"/>
            </a:ext>
          </a:extLst>
        </xdr:cNvPr>
        <xdr:cNvSpPr/>
      </xdr:nvSpPr>
      <xdr:spPr>
        <a:xfrm>
          <a:off x="692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06CCF474-AE0B-4171-A7D3-BCDCED8D69D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ECE92110-FD75-4480-B62D-B104FC1C1B0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2399A4AC-80C0-41A9-B47B-3692ABD3EA4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8A97BF98-80A9-40FE-B009-836AC7A13DE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B31003AC-6B22-47CA-B1BB-9698754FF2D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100837</xdr:rowOff>
    </xdr:from>
    <xdr:to>
      <xdr:col>50</xdr:col>
      <xdr:colOff>165100</xdr:colOff>
      <xdr:row>106</xdr:row>
      <xdr:rowOff>30987</xdr:rowOff>
    </xdr:to>
    <xdr:sp macro="" textlink="">
      <xdr:nvSpPr>
        <xdr:cNvPr id="360" name="楕円 359">
          <a:extLst>
            <a:ext uri="{FF2B5EF4-FFF2-40B4-BE49-F238E27FC236}">
              <a16:creationId xmlns:a16="http://schemas.microsoft.com/office/drawing/2014/main" id="{34569359-248F-49D0-A0FD-52B6DAED8A2E}"/>
            </a:ext>
          </a:extLst>
        </xdr:cNvPr>
        <xdr:cNvSpPr/>
      </xdr:nvSpPr>
      <xdr:spPr>
        <a:xfrm>
          <a:off x="9588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75692</xdr:rowOff>
    </xdr:from>
    <xdr:to>
      <xdr:col>46</xdr:col>
      <xdr:colOff>38100</xdr:colOff>
      <xdr:row>106</xdr:row>
      <xdr:rowOff>5842</xdr:rowOff>
    </xdr:to>
    <xdr:sp macro="" textlink="">
      <xdr:nvSpPr>
        <xdr:cNvPr id="361" name="楕円 360">
          <a:extLst>
            <a:ext uri="{FF2B5EF4-FFF2-40B4-BE49-F238E27FC236}">
              <a16:creationId xmlns:a16="http://schemas.microsoft.com/office/drawing/2014/main" id="{B3059621-554F-4C99-A0DA-6CEA43A0E17F}"/>
            </a:ext>
          </a:extLst>
        </xdr:cNvPr>
        <xdr:cNvSpPr/>
      </xdr:nvSpPr>
      <xdr:spPr>
        <a:xfrm>
          <a:off x="8699500" y="1807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126492</xdr:rowOff>
    </xdr:from>
    <xdr:to>
      <xdr:col>50</xdr:col>
      <xdr:colOff>114300</xdr:colOff>
      <xdr:row>105</xdr:row>
      <xdr:rowOff>151637</xdr:rowOff>
    </xdr:to>
    <xdr:cxnSp macro="">
      <xdr:nvCxnSpPr>
        <xdr:cNvPr id="362" name="直線コネクタ 361">
          <a:extLst>
            <a:ext uri="{FF2B5EF4-FFF2-40B4-BE49-F238E27FC236}">
              <a16:creationId xmlns:a16="http://schemas.microsoft.com/office/drawing/2014/main" id="{537439ED-C6D3-4677-8D45-3223C7428AAF}"/>
            </a:ext>
          </a:extLst>
        </xdr:cNvPr>
        <xdr:cNvCxnSpPr/>
      </xdr:nvCxnSpPr>
      <xdr:spPr>
        <a:xfrm>
          <a:off x="8750300" y="18128742"/>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84837</xdr:rowOff>
    </xdr:from>
    <xdr:to>
      <xdr:col>41</xdr:col>
      <xdr:colOff>101600</xdr:colOff>
      <xdr:row>106</xdr:row>
      <xdr:rowOff>14987</xdr:rowOff>
    </xdr:to>
    <xdr:sp macro="" textlink="">
      <xdr:nvSpPr>
        <xdr:cNvPr id="363" name="楕円 362">
          <a:extLst>
            <a:ext uri="{FF2B5EF4-FFF2-40B4-BE49-F238E27FC236}">
              <a16:creationId xmlns:a16="http://schemas.microsoft.com/office/drawing/2014/main" id="{FF56E452-CB92-4FDE-97BB-88E2EB3B3479}"/>
            </a:ext>
          </a:extLst>
        </xdr:cNvPr>
        <xdr:cNvSpPr/>
      </xdr:nvSpPr>
      <xdr:spPr>
        <a:xfrm>
          <a:off x="7810500" y="1808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126492</xdr:rowOff>
    </xdr:from>
    <xdr:to>
      <xdr:col>45</xdr:col>
      <xdr:colOff>177800</xdr:colOff>
      <xdr:row>105</xdr:row>
      <xdr:rowOff>135637</xdr:rowOff>
    </xdr:to>
    <xdr:cxnSp macro="">
      <xdr:nvCxnSpPr>
        <xdr:cNvPr id="364" name="直線コネクタ 363">
          <a:extLst>
            <a:ext uri="{FF2B5EF4-FFF2-40B4-BE49-F238E27FC236}">
              <a16:creationId xmlns:a16="http://schemas.microsoft.com/office/drawing/2014/main" id="{36394544-B47F-4E2F-BEB2-468584759EF8}"/>
            </a:ext>
          </a:extLst>
        </xdr:cNvPr>
        <xdr:cNvCxnSpPr/>
      </xdr:nvCxnSpPr>
      <xdr:spPr>
        <a:xfrm flipV="1">
          <a:off x="7861300" y="1812874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96265</xdr:rowOff>
    </xdr:from>
    <xdr:to>
      <xdr:col>36</xdr:col>
      <xdr:colOff>165100</xdr:colOff>
      <xdr:row>106</xdr:row>
      <xdr:rowOff>26415</xdr:rowOff>
    </xdr:to>
    <xdr:sp macro="" textlink="">
      <xdr:nvSpPr>
        <xdr:cNvPr id="365" name="楕円 364">
          <a:extLst>
            <a:ext uri="{FF2B5EF4-FFF2-40B4-BE49-F238E27FC236}">
              <a16:creationId xmlns:a16="http://schemas.microsoft.com/office/drawing/2014/main" id="{09075A8F-1A46-4799-B986-2F3FAAA45807}"/>
            </a:ext>
          </a:extLst>
        </xdr:cNvPr>
        <xdr:cNvSpPr/>
      </xdr:nvSpPr>
      <xdr:spPr>
        <a:xfrm>
          <a:off x="69215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135637</xdr:rowOff>
    </xdr:from>
    <xdr:to>
      <xdr:col>41</xdr:col>
      <xdr:colOff>50800</xdr:colOff>
      <xdr:row>105</xdr:row>
      <xdr:rowOff>147065</xdr:rowOff>
    </xdr:to>
    <xdr:cxnSp macro="">
      <xdr:nvCxnSpPr>
        <xdr:cNvPr id="366" name="直線コネクタ 365">
          <a:extLst>
            <a:ext uri="{FF2B5EF4-FFF2-40B4-BE49-F238E27FC236}">
              <a16:creationId xmlns:a16="http://schemas.microsoft.com/office/drawing/2014/main" id="{AA070A57-85A3-4C51-929B-C4162A0893BE}"/>
            </a:ext>
          </a:extLst>
        </xdr:cNvPr>
        <xdr:cNvCxnSpPr/>
      </xdr:nvCxnSpPr>
      <xdr:spPr>
        <a:xfrm flipV="1">
          <a:off x="6972300" y="18137887"/>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33799</xdr:rowOff>
    </xdr:from>
    <xdr:ext cx="469744" cy="259045"/>
    <xdr:sp macro="" textlink="">
      <xdr:nvSpPr>
        <xdr:cNvPr id="367" name="n_1aveValue【市民会館】&#10;一人当たり面積">
          <a:extLst>
            <a:ext uri="{FF2B5EF4-FFF2-40B4-BE49-F238E27FC236}">
              <a16:creationId xmlns:a16="http://schemas.microsoft.com/office/drawing/2014/main" id="{249562EE-9D8F-4591-A50B-19357B31AE0A}"/>
            </a:ext>
          </a:extLst>
        </xdr:cNvPr>
        <xdr:cNvSpPr txBox="1"/>
      </xdr:nvSpPr>
      <xdr:spPr>
        <a:xfrm>
          <a:off x="93917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170705</xdr:rowOff>
    </xdr:from>
    <xdr:ext cx="469744" cy="259045"/>
    <xdr:sp macro="" textlink="">
      <xdr:nvSpPr>
        <xdr:cNvPr id="368" name="n_2aveValue【市民会館】&#10;一人当たり面積">
          <a:extLst>
            <a:ext uri="{FF2B5EF4-FFF2-40B4-BE49-F238E27FC236}">
              <a16:creationId xmlns:a16="http://schemas.microsoft.com/office/drawing/2014/main" id="{60A2DA04-67B2-44BB-A46E-BC0AC77B5574}"/>
            </a:ext>
          </a:extLst>
        </xdr:cNvPr>
        <xdr:cNvSpPr txBox="1"/>
      </xdr:nvSpPr>
      <xdr:spPr>
        <a:xfrm>
          <a:off x="85154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166388</xdr:rowOff>
    </xdr:from>
    <xdr:ext cx="469744" cy="259045"/>
    <xdr:sp macro="" textlink="">
      <xdr:nvSpPr>
        <xdr:cNvPr id="369" name="n_3aveValue【市民会館】&#10;一人当たり面積">
          <a:extLst>
            <a:ext uri="{FF2B5EF4-FFF2-40B4-BE49-F238E27FC236}">
              <a16:creationId xmlns:a16="http://schemas.microsoft.com/office/drawing/2014/main" id="{5DAF3004-F0A2-4F88-ADC2-2A2C20A7EA35}"/>
            </a:ext>
          </a:extLst>
        </xdr:cNvPr>
        <xdr:cNvSpPr txBox="1"/>
      </xdr:nvSpPr>
      <xdr:spPr>
        <a:xfrm>
          <a:off x="7626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166388</xdr:rowOff>
    </xdr:from>
    <xdr:ext cx="469744" cy="259045"/>
    <xdr:sp macro="" textlink="">
      <xdr:nvSpPr>
        <xdr:cNvPr id="370" name="n_4aveValue【市民会館】&#10;一人当たり面積">
          <a:extLst>
            <a:ext uri="{FF2B5EF4-FFF2-40B4-BE49-F238E27FC236}">
              <a16:creationId xmlns:a16="http://schemas.microsoft.com/office/drawing/2014/main" id="{A5A3E5FA-6A54-443C-A5C7-0B6A81729B26}"/>
            </a:ext>
          </a:extLst>
        </xdr:cNvPr>
        <xdr:cNvSpPr txBox="1"/>
      </xdr:nvSpPr>
      <xdr:spPr>
        <a:xfrm>
          <a:off x="6737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22114</xdr:rowOff>
    </xdr:from>
    <xdr:ext cx="469744" cy="259045"/>
    <xdr:sp macro="" textlink="">
      <xdr:nvSpPr>
        <xdr:cNvPr id="371" name="n_1mainValue【市民会館】&#10;一人当たり面積">
          <a:extLst>
            <a:ext uri="{FF2B5EF4-FFF2-40B4-BE49-F238E27FC236}">
              <a16:creationId xmlns:a16="http://schemas.microsoft.com/office/drawing/2014/main" id="{DA07DD63-3965-4C85-A0B7-E7CB9C411565}"/>
            </a:ext>
          </a:extLst>
        </xdr:cNvPr>
        <xdr:cNvSpPr txBox="1"/>
      </xdr:nvSpPr>
      <xdr:spPr>
        <a:xfrm>
          <a:off x="93917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22369</xdr:rowOff>
    </xdr:from>
    <xdr:ext cx="469744" cy="259045"/>
    <xdr:sp macro="" textlink="">
      <xdr:nvSpPr>
        <xdr:cNvPr id="372" name="n_2mainValue【市民会館】&#10;一人当たり面積">
          <a:extLst>
            <a:ext uri="{FF2B5EF4-FFF2-40B4-BE49-F238E27FC236}">
              <a16:creationId xmlns:a16="http://schemas.microsoft.com/office/drawing/2014/main" id="{5783E885-C6C3-46AB-B261-8227AD690443}"/>
            </a:ext>
          </a:extLst>
        </xdr:cNvPr>
        <xdr:cNvSpPr txBox="1"/>
      </xdr:nvSpPr>
      <xdr:spPr>
        <a:xfrm>
          <a:off x="8515427" y="1785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6114</xdr:rowOff>
    </xdr:from>
    <xdr:ext cx="469744" cy="259045"/>
    <xdr:sp macro="" textlink="">
      <xdr:nvSpPr>
        <xdr:cNvPr id="373" name="n_3mainValue【市民会館】&#10;一人当たり面積">
          <a:extLst>
            <a:ext uri="{FF2B5EF4-FFF2-40B4-BE49-F238E27FC236}">
              <a16:creationId xmlns:a16="http://schemas.microsoft.com/office/drawing/2014/main" id="{DF8568F2-B823-48AB-B57F-6B0AE9AEEE77}"/>
            </a:ext>
          </a:extLst>
        </xdr:cNvPr>
        <xdr:cNvSpPr txBox="1"/>
      </xdr:nvSpPr>
      <xdr:spPr>
        <a:xfrm>
          <a:off x="7626427" y="1817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17542</xdr:rowOff>
    </xdr:from>
    <xdr:ext cx="469744" cy="259045"/>
    <xdr:sp macro="" textlink="">
      <xdr:nvSpPr>
        <xdr:cNvPr id="374" name="n_4mainValue【市民会館】&#10;一人当たり面積">
          <a:extLst>
            <a:ext uri="{FF2B5EF4-FFF2-40B4-BE49-F238E27FC236}">
              <a16:creationId xmlns:a16="http://schemas.microsoft.com/office/drawing/2014/main" id="{EB5B04F5-4468-436F-8A52-60F628533B20}"/>
            </a:ext>
          </a:extLst>
        </xdr:cNvPr>
        <xdr:cNvSpPr txBox="1"/>
      </xdr:nvSpPr>
      <xdr:spPr>
        <a:xfrm>
          <a:off x="67374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a:extLst>
            <a:ext uri="{FF2B5EF4-FFF2-40B4-BE49-F238E27FC236}">
              <a16:creationId xmlns:a16="http://schemas.microsoft.com/office/drawing/2014/main" id="{5303D1A6-4DF0-4E7C-9FE4-8CFC38AF29B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a:extLst>
            <a:ext uri="{FF2B5EF4-FFF2-40B4-BE49-F238E27FC236}">
              <a16:creationId xmlns:a16="http://schemas.microsoft.com/office/drawing/2014/main" id="{B7FD88EB-CB16-424A-BE38-D21CF9B228B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a:extLst>
            <a:ext uri="{FF2B5EF4-FFF2-40B4-BE49-F238E27FC236}">
              <a16:creationId xmlns:a16="http://schemas.microsoft.com/office/drawing/2014/main" id="{39D261CA-EDCD-4542-A007-CEE00384F23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a:extLst>
            <a:ext uri="{FF2B5EF4-FFF2-40B4-BE49-F238E27FC236}">
              <a16:creationId xmlns:a16="http://schemas.microsoft.com/office/drawing/2014/main" id="{04CC8EEF-E0EC-403B-BD52-2EE6E1DA89A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a:extLst>
            <a:ext uri="{FF2B5EF4-FFF2-40B4-BE49-F238E27FC236}">
              <a16:creationId xmlns:a16="http://schemas.microsoft.com/office/drawing/2014/main" id="{E0B3042C-547C-45CB-998D-690401B438D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a:extLst>
            <a:ext uri="{FF2B5EF4-FFF2-40B4-BE49-F238E27FC236}">
              <a16:creationId xmlns:a16="http://schemas.microsoft.com/office/drawing/2014/main" id="{4F93FBE6-84E1-4CFA-8222-8636B3A81A5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a:extLst>
            <a:ext uri="{FF2B5EF4-FFF2-40B4-BE49-F238E27FC236}">
              <a16:creationId xmlns:a16="http://schemas.microsoft.com/office/drawing/2014/main" id="{F5859281-95D9-4021-A5EC-9BB7AF9FC30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a:extLst>
            <a:ext uri="{FF2B5EF4-FFF2-40B4-BE49-F238E27FC236}">
              <a16:creationId xmlns:a16="http://schemas.microsoft.com/office/drawing/2014/main" id="{282D828C-83A6-4832-A86C-CC320498AFD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3" name="テキスト ボックス 382">
          <a:extLst>
            <a:ext uri="{FF2B5EF4-FFF2-40B4-BE49-F238E27FC236}">
              <a16:creationId xmlns:a16="http://schemas.microsoft.com/office/drawing/2014/main" id="{3A0C466F-CD49-49D7-8883-06884F4E3E5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4" name="直線コネクタ 383">
          <a:extLst>
            <a:ext uri="{FF2B5EF4-FFF2-40B4-BE49-F238E27FC236}">
              <a16:creationId xmlns:a16="http://schemas.microsoft.com/office/drawing/2014/main" id="{AF7AD4E0-7AD9-404E-9D95-1780260937F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5" name="テキスト ボックス 384">
          <a:extLst>
            <a:ext uri="{FF2B5EF4-FFF2-40B4-BE49-F238E27FC236}">
              <a16:creationId xmlns:a16="http://schemas.microsoft.com/office/drawing/2014/main" id="{EA387E28-EF77-4703-BF0D-3CC3A89C58D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6" name="直線コネクタ 385">
          <a:extLst>
            <a:ext uri="{FF2B5EF4-FFF2-40B4-BE49-F238E27FC236}">
              <a16:creationId xmlns:a16="http://schemas.microsoft.com/office/drawing/2014/main" id="{B0FCEF54-8C96-4FDB-BDB5-5E6A566535B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7" name="テキスト ボックス 386">
          <a:extLst>
            <a:ext uri="{FF2B5EF4-FFF2-40B4-BE49-F238E27FC236}">
              <a16:creationId xmlns:a16="http://schemas.microsoft.com/office/drawing/2014/main" id="{6917A790-5B39-42E1-9981-9A91E51A95D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8" name="直線コネクタ 387">
          <a:extLst>
            <a:ext uri="{FF2B5EF4-FFF2-40B4-BE49-F238E27FC236}">
              <a16:creationId xmlns:a16="http://schemas.microsoft.com/office/drawing/2014/main" id="{3420D8F5-85B2-476A-BF3E-67640E594E2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9" name="テキスト ボックス 388">
          <a:extLst>
            <a:ext uri="{FF2B5EF4-FFF2-40B4-BE49-F238E27FC236}">
              <a16:creationId xmlns:a16="http://schemas.microsoft.com/office/drawing/2014/main" id="{D962EEF9-6E38-405F-AD80-45BB5A8B3BD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0" name="直線コネクタ 389">
          <a:extLst>
            <a:ext uri="{FF2B5EF4-FFF2-40B4-BE49-F238E27FC236}">
              <a16:creationId xmlns:a16="http://schemas.microsoft.com/office/drawing/2014/main" id="{F5B4F31B-46DD-48A0-AED7-43314772ADE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1" name="テキスト ボックス 390">
          <a:extLst>
            <a:ext uri="{FF2B5EF4-FFF2-40B4-BE49-F238E27FC236}">
              <a16:creationId xmlns:a16="http://schemas.microsoft.com/office/drawing/2014/main" id="{F3642F31-22B2-4A59-8D11-FBAC9A88AA9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2" name="直線コネクタ 391">
          <a:extLst>
            <a:ext uri="{FF2B5EF4-FFF2-40B4-BE49-F238E27FC236}">
              <a16:creationId xmlns:a16="http://schemas.microsoft.com/office/drawing/2014/main" id="{C08B6AF6-3DA6-404A-8316-C39F7692D83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3" name="テキスト ボックス 392">
          <a:extLst>
            <a:ext uri="{FF2B5EF4-FFF2-40B4-BE49-F238E27FC236}">
              <a16:creationId xmlns:a16="http://schemas.microsoft.com/office/drawing/2014/main" id="{4343825A-B149-4CF9-AA22-E32F6951414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4" name="直線コネクタ 393">
          <a:extLst>
            <a:ext uri="{FF2B5EF4-FFF2-40B4-BE49-F238E27FC236}">
              <a16:creationId xmlns:a16="http://schemas.microsoft.com/office/drawing/2014/main" id="{DF341E12-1592-4709-ABA1-9DC1C746F91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5" name="テキスト ボックス 394">
          <a:extLst>
            <a:ext uri="{FF2B5EF4-FFF2-40B4-BE49-F238E27FC236}">
              <a16:creationId xmlns:a16="http://schemas.microsoft.com/office/drawing/2014/main" id="{3B1B3E4A-9EEC-436E-AECC-B5993CEBF229}"/>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a:extLst>
            <a:ext uri="{FF2B5EF4-FFF2-40B4-BE49-F238E27FC236}">
              <a16:creationId xmlns:a16="http://schemas.microsoft.com/office/drawing/2014/main" id="{94A1B451-A8F3-4E46-97F7-FC3A9DB79C0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7" name="テキスト ボックス 396">
          <a:extLst>
            <a:ext uri="{FF2B5EF4-FFF2-40B4-BE49-F238E27FC236}">
              <a16:creationId xmlns:a16="http://schemas.microsoft.com/office/drawing/2014/main" id="{E6634C70-98DE-4798-9E2A-553EFBD7B88A}"/>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8" name="【一般廃棄物処理施設】&#10;有形固定資産減価償却率グラフ枠">
          <a:extLst>
            <a:ext uri="{FF2B5EF4-FFF2-40B4-BE49-F238E27FC236}">
              <a16:creationId xmlns:a16="http://schemas.microsoft.com/office/drawing/2014/main" id="{A9AC7898-3A49-404A-B98A-C30B60ED1E5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42</xdr:row>
      <xdr:rowOff>38100</xdr:rowOff>
    </xdr:to>
    <xdr:cxnSp macro="">
      <xdr:nvCxnSpPr>
        <xdr:cNvPr id="399" name="直線コネクタ 398">
          <a:extLst>
            <a:ext uri="{FF2B5EF4-FFF2-40B4-BE49-F238E27FC236}">
              <a16:creationId xmlns:a16="http://schemas.microsoft.com/office/drawing/2014/main" id="{EB68240F-9CA1-490E-832D-ABC8D496AA2C}"/>
            </a:ext>
          </a:extLst>
        </xdr:cNvPr>
        <xdr:cNvCxnSpPr/>
      </xdr:nvCxnSpPr>
      <xdr:spPr>
        <a:xfrm flipV="1">
          <a:off x="16318864" y="575691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0" name="【一般廃棄物処理施設】&#10;有形固定資産減価償却率最小値テキスト">
          <a:extLst>
            <a:ext uri="{FF2B5EF4-FFF2-40B4-BE49-F238E27FC236}">
              <a16:creationId xmlns:a16="http://schemas.microsoft.com/office/drawing/2014/main" id="{5E49DB21-06C8-40A0-8709-8D572911D36C}"/>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1" name="直線コネクタ 400">
          <a:extLst>
            <a:ext uri="{FF2B5EF4-FFF2-40B4-BE49-F238E27FC236}">
              <a16:creationId xmlns:a16="http://schemas.microsoft.com/office/drawing/2014/main" id="{C7DE4D97-E151-4D14-8752-9AAC6C5EF86A}"/>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402" name="【一般廃棄物処理施設】&#10;有形固定資産減価償却率最大値テキスト">
          <a:extLst>
            <a:ext uri="{FF2B5EF4-FFF2-40B4-BE49-F238E27FC236}">
              <a16:creationId xmlns:a16="http://schemas.microsoft.com/office/drawing/2014/main" id="{7D3CBC2A-16FB-4D20-9F49-AFD823937862}"/>
            </a:ext>
          </a:extLst>
        </xdr:cNvPr>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403" name="直線コネクタ 402">
          <a:extLst>
            <a:ext uri="{FF2B5EF4-FFF2-40B4-BE49-F238E27FC236}">
              <a16:creationId xmlns:a16="http://schemas.microsoft.com/office/drawing/2014/main" id="{CE041281-E5AA-4A95-AA8F-3748B66E5D12}"/>
            </a:ext>
          </a:extLst>
        </xdr:cNvPr>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148607</xdr:rowOff>
    </xdr:from>
    <xdr:ext cx="405111" cy="259045"/>
    <xdr:sp macro="" textlink="">
      <xdr:nvSpPr>
        <xdr:cNvPr id="404" name="【一般廃棄物処理施設】&#10;有形固定資産減価償却率平均値テキスト">
          <a:extLst>
            <a:ext uri="{FF2B5EF4-FFF2-40B4-BE49-F238E27FC236}">
              <a16:creationId xmlns:a16="http://schemas.microsoft.com/office/drawing/2014/main" id="{34CA2528-364B-4D83-8527-6D1532C04465}"/>
            </a:ext>
          </a:extLst>
        </xdr:cNvPr>
        <xdr:cNvSpPr txBox="1"/>
      </xdr:nvSpPr>
      <xdr:spPr>
        <a:xfrm>
          <a:off x="16357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405" name="フローチャート: 判断 404">
          <a:extLst>
            <a:ext uri="{FF2B5EF4-FFF2-40B4-BE49-F238E27FC236}">
              <a16:creationId xmlns:a16="http://schemas.microsoft.com/office/drawing/2014/main" id="{85C29A4E-A2F2-428A-9A50-4FCDBDFE0BBA}"/>
            </a:ext>
          </a:extLst>
        </xdr:cNvPr>
        <xdr:cNvSpPr/>
      </xdr:nvSpPr>
      <xdr:spPr>
        <a:xfrm>
          <a:off x="16268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06" name="フローチャート: 判断 405">
          <a:extLst>
            <a:ext uri="{FF2B5EF4-FFF2-40B4-BE49-F238E27FC236}">
              <a16:creationId xmlns:a16="http://schemas.microsoft.com/office/drawing/2014/main" id="{D6B28FA9-4806-4037-90B0-54C93678DAA2}"/>
            </a:ext>
          </a:extLst>
        </xdr:cNvPr>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07" name="フローチャート: 判断 406">
          <a:extLst>
            <a:ext uri="{FF2B5EF4-FFF2-40B4-BE49-F238E27FC236}">
              <a16:creationId xmlns:a16="http://schemas.microsoft.com/office/drawing/2014/main" id="{A521AF42-CE7B-40BA-9CF1-31A3293A8557}"/>
            </a:ext>
          </a:extLst>
        </xdr:cNvPr>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408" name="フローチャート: 判断 407">
          <a:extLst>
            <a:ext uri="{FF2B5EF4-FFF2-40B4-BE49-F238E27FC236}">
              <a16:creationId xmlns:a16="http://schemas.microsoft.com/office/drawing/2014/main" id="{8FA1A917-B47C-454D-9005-BBD8473D44CC}"/>
            </a:ext>
          </a:extLst>
        </xdr:cNvPr>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74930</xdr:rowOff>
    </xdr:from>
    <xdr:to>
      <xdr:col>67</xdr:col>
      <xdr:colOff>101600</xdr:colOff>
      <xdr:row>38</xdr:row>
      <xdr:rowOff>5080</xdr:rowOff>
    </xdr:to>
    <xdr:sp macro="" textlink="">
      <xdr:nvSpPr>
        <xdr:cNvPr id="409" name="フローチャート: 判断 408">
          <a:extLst>
            <a:ext uri="{FF2B5EF4-FFF2-40B4-BE49-F238E27FC236}">
              <a16:creationId xmlns:a16="http://schemas.microsoft.com/office/drawing/2014/main" id="{02BAA078-493E-45D6-9F4C-FEC997204ED4}"/>
            </a:ext>
          </a:extLst>
        </xdr:cNvPr>
        <xdr:cNvSpPr/>
      </xdr:nvSpPr>
      <xdr:spPr>
        <a:xfrm>
          <a:off x="12763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600552E7-47F4-4390-8808-87D243DB159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ED30D42B-F099-4F38-B4EA-7630A20AB8B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6702ACFB-EEA9-45A3-9BA5-E347572CAFB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C3B39159-97D2-44DE-AC15-2E0B6CBBAE9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DE6AFDC5-0BA1-4435-914A-CD6BC248837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137795</xdr:rowOff>
    </xdr:from>
    <xdr:to>
      <xdr:col>81</xdr:col>
      <xdr:colOff>101600</xdr:colOff>
      <xdr:row>39</xdr:row>
      <xdr:rowOff>67945</xdr:rowOff>
    </xdr:to>
    <xdr:sp macro="" textlink="">
      <xdr:nvSpPr>
        <xdr:cNvPr id="415" name="楕円 414">
          <a:extLst>
            <a:ext uri="{FF2B5EF4-FFF2-40B4-BE49-F238E27FC236}">
              <a16:creationId xmlns:a16="http://schemas.microsoft.com/office/drawing/2014/main" id="{CEC1E08E-3EA2-44BA-8CEC-5365F2DD9A3A}"/>
            </a:ext>
          </a:extLst>
        </xdr:cNvPr>
        <xdr:cNvSpPr/>
      </xdr:nvSpPr>
      <xdr:spPr>
        <a:xfrm>
          <a:off x="15430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12065</xdr:rowOff>
    </xdr:from>
    <xdr:to>
      <xdr:col>76</xdr:col>
      <xdr:colOff>165100</xdr:colOff>
      <xdr:row>37</xdr:row>
      <xdr:rowOff>113665</xdr:rowOff>
    </xdr:to>
    <xdr:sp macro="" textlink="">
      <xdr:nvSpPr>
        <xdr:cNvPr id="416" name="楕円 415">
          <a:extLst>
            <a:ext uri="{FF2B5EF4-FFF2-40B4-BE49-F238E27FC236}">
              <a16:creationId xmlns:a16="http://schemas.microsoft.com/office/drawing/2014/main" id="{D83E156E-E8F8-40A0-9242-571348C90FD1}"/>
            </a:ext>
          </a:extLst>
        </xdr:cNvPr>
        <xdr:cNvSpPr/>
      </xdr:nvSpPr>
      <xdr:spPr>
        <a:xfrm>
          <a:off x="14541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62865</xdr:rowOff>
    </xdr:from>
    <xdr:to>
      <xdr:col>81</xdr:col>
      <xdr:colOff>50800</xdr:colOff>
      <xdr:row>39</xdr:row>
      <xdr:rowOff>17145</xdr:rowOff>
    </xdr:to>
    <xdr:cxnSp macro="">
      <xdr:nvCxnSpPr>
        <xdr:cNvPr id="417" name="直線コネクタ 416">
          <a:extLst>
            <a:ext uri="{FF2B5EF4-FFF2-40B4-BE49-F238E27FC236}">
              <a16:creationId xmlns:a16="http://schemas.microsoft.com/office/drawing/2014/main" id="{C60D8B35-0B67-46AA-A9AD-D9BF6D124742}"/>
            </a:ext>
          </a:extLst>
        </xdr:cNvPr>
        <xdr:cNvCxnSpPr/>
      </xdr:nvCxnSpPr>
      <xdr:spPr>
        <a:xfrm>
          <a:off x="14592300" y="6406515"/>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71120</xdr:rowOff>
    </xdr:from>
    <xdr:to>
      <xdr:col>72</xdr:col>
      <xdr:colOff>38100</xdr:colOff>
      <xdr:row>39</xdr:row>
      <xdr:rowOff>1270</xdr:rowOff>
    </xdr:to>
    <xdr:sp macro="" textlink="">
      <xdr:nvSpPr>
        <xdr:cNvPr id="418" name="楕円 417">
          <a:extLst>
            <a:ext uri="{FF2B5EF4-FFF2-40B4-BE49-F238E27FC236}">
              <a16:creationId xmlns:a16="http://schemas.microsoft.com/office/drawing/2014/main" id="{03599D1F-7405-4BEA-97D4-ABEE0651B48A}"/>
            </a:ext>
          </a:extLst>
        </xdr:cNvPr>
        <xdr:cNvSpPr/>
      </xdr:nvSpPr>
      <xdr:spPr>
        <a:xfrm>
          <a:off x="13652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62865</xdr:rowOff>
    </xdr:from>
    <xdr:to>
      <xdr:col>76</xdr:col>
      <xdr:colOff>114300</xdr:colOff>
      <xdr:row>38</xdr:row>
      <xdr:rowOff>121920</xdr:rowOff>
    </xdr:to>
    <xdr:cxnSp macro="">
      <xdr:nvCxnSpPr>
        <xdr:cNvPr id="419" name="直線コネクタ 418">
          <a:extLst>
            <a:ext uri="{FF2B5EF4-FFF2-40B4-BE49-F238E27FC236}">
              <a16:creationId xmlns:a16="http://schemas.microsoft.com/office/drawing/2014/main" id="{A41EC795-FB44-4C82-9C8C-59B5C30D3CED}"/>
            </a:ext>
          </a:extLst>
        </xdr:cNvPr>
        <xdr:cNvCxnSpPr/>
      </xdr:nvCxnSpPr>
      <xdr:spPr>
        <a:xfrm flipV="1">
          <a:off x="13703300" y="6406515"/>
          <a:ext cx="889000" cy="2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78740</xdr:rowOff>
    </xdr:from>
    <xdr:to>
      <xdr:col>67</xdr:col>
      <xdr:colOff>101600</xdr:colOff>
      <xdr:row>39</xdr:row>
      <xdr:rowOff>8890</xdr:rowOff>
    </xdr:to>
    <xdr:sp macro="" textlink="">
      <xdr:nvSpPr>
        <xdr:cNvPr id="420" name="楕円 419">
          <a:extLst>
            <a:ext uri="{FF2B5EF4-FFF2-40B4-BE49-F238E27FC236}">
              <a16:creationId xmlns:a16="http://schemas.microsoft.com/office/drawing/2014/main" id="{F213FFDD-1F34-4531-993F-2C34C1BF3143}"/>
            </a:ext>
          </a:extLst>
        </xdr:cNvPr>
        <xdr:cNvSpPr/>
      </xdr:nvSpPr>
      <xdr:spPr>
        <a:xfrm>
          <a:off x="12763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121920</xdr:rowOff>
    </xdr:from>
    <xdr:to>
      <xdr:col>71</xdr:col>
      <xdr:colOff>177800</xdr:colOff>
      <xdr:row>38</xdr:row>
      <xdr:rowOff>129540</xdr:rowOff>
    </xdr:to>
    <xdr:cxnSp macro="">
      <xdr:nvCxnSpPr>
        <xdr:cNvPr id="421" name="直線コネクタ 420">
          <a:extLst>
            <a:ext uri="{FF2B5EF4-FFF2-40B4-BE49-F238E27FC236}">
              <a16:creationId xmlns:a16="http://schemas.microsoft.com/office/drawing/2014/main" id="{42E15EF6-FA90-48D8-BF8D-00A4296416E1}"/>
            </a:ext>
          </a:extLst>
        </xdr:cNvPr>
        <xdr:cNvCxnSpPr/>
      </xdr:nvCxnSpPr>
      <xdr:spPr>
        <a:xfrm flipV="1">
          <a:off x="12814300" y="6637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422" name="n_1aveValue【一般廃棄物処理施設】&#10;有形固定資産減価償却率">
          <a:extLst>
            <a:ext uri="{FF2B5EF4-FFF2-40B4-BE49-F238E27FC236}">
              <a16:creationId xmlns:a16="http://schemas.microsoft.com/office/drawing/2014/main" id="{14CB3A98-FE8E-4B90-BA34-5AABBEA4B4A1}"/>
            </a:ext>
          </a:extLst>
        </xdr:cNvPr>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423" name="n_2aveValue【一般廃棄物処理施設】&#10;有形固定資産減価償却率">
          <a:extLst>
            <a:ext uri="{FF2B5EF4-FFF2-40B4-BE49-F238E27FC236}">
              <a16:creationId xmlns:a16="http://schemas.microsoft.com/office/drawing/2014/main" id="{9B84848C-2AA3-4BE7-AC49-596FF047A38F}"/>
            </a:ext>
          </a:extLst>
        </xdr:cNvPr>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128287</xdr:rowOff>
    </xdr:from>
    <xdr:ext cx="405111" cy="259045"/>
    <xdr:sp macro="" textlink="">
      <xdr:nvSpPr>
        <xdr:cNvPr id="424" name="n_3aveValue【一般廃棄物処理施設】&#10;有形固定資産減価償却率">
          <a:extLst>
            <a:ext uri="{FF2B5EF4-FFF2-40B4-BE49-F238E27FC236}">
              <a16:creationId xmlns:a16="http://schemas.microsoft.com/office/drawing/2014/main" id="{44DF508E-39A0-4ECF-A8B3-AB53B842078C}"/>
            </a:ext>
          </a:extLst>
        </xdr:cNvPr>
        <xdr:cNvSpPr txBox="1"/>
      </xdr:nvSpPr>
      <xdr:spPr>
        <a:xfrm>
          <a:off x="13500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21607</xdr:rowOff>
    </xdr:from>
    <xdr:ext cx="405111" cy="259045"/>
    <xdr:sp macro="" textlink="">
      <xdr:nvSpPr>
        <xdr:cNvPr id="425" name="n_4aveValue【一般廃棄物処理施設】&#10;有形固定資産減価償却率">
          <a:extLst>
            <a:ext uri="{FF2B5EF4-FFF2-40B4-BE49-F238E27FC236}">
              <a16:creationId xmlns:a16="http://schemas.microsoft.com/office/drawing/2014/main" id="{829E1A11-8F7C-4D40-9A5B-3A3A9F5CF3CD}"/>
            </a:ext>
          </a:extLst>
        </xdr:cNvPr>
        <xdr:cNvSpPr txBox="1"/>
      </xdr:nvSpPr>
      <xdr:spPr>
        <a:xfrm>
          <a:off x="12611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59072</xdr:rowOff>
    </xdr:from>
    <xdr:ext cx="405111" cy="259045"/>
    <xdr:sp macro="" textlink="">
      <xdr:nvSpPr>
        <xdr:cNvPr id="426" name="n_1mainValue【一般廃棄物処理施設】&#10;有形固定資産減価償却率">
          <a:extLst>
            <a:ext uri="{FF2B5EF4-FFF2-40B4-BE49-F238E27FC236}">
              <a16:creationId xmlns:a16="http://schemas.microsoft.com/office/drawing/2014/main" id="{E035BB6C-774F-423D-88FF-39674FBDEB78}"/>
            </a:ext>
          </a:extLst>
        </xdr:cNvPr>
        <xdr:cNvSpPr txBox="1"/>
      </xdr:nvSpPr>
      <xdr:spPr>
        <a:xfrm>
          <a:off x="152660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130192</xdr:rowOff>
    </xdr:from>
    <xdr:ext cx="405111" cy="259045"/>
    <xdr:sp macro="" textlink="">
      <xdr:nvSpPr>
        <xdr:cNvPr id="427" name="n_2mainValue【一般廃棄物処理施設】&#10;有形固定資産減価償却率">
          <a:extLst>
            <a:ext uri="{FF2B5EF4-FFF2-40B4-BE49-F238E27FC236}">
              <a16:creationId xmlns:a16="http://schemas.microsoft.com/office/drawing/2014/main" id="{82E6F2C2-08C4-4848-AAB8-11489B4FF39C}"/>
            </a:ext>
          </a:extLst>
        </xdr:cNvPr>
        <xdr:cNvSpPr txBox="1"/>
      </xdr:nvSpPr>
      <xdr:spPr>
        <a:xfrm>
          <a:off x="14389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163847</xdr:rowOff>
    </xdr:from>
    <xdr:ext cx="405111" cy="259045"/>
    <xdr:sp macro="" textlink="">
      <xdr:nvSpPr>
        <xdr:cNvPr id="428" name="n_3mainValue【一般廃棄物処理施設】&#10;有形固定資産減価償却率">
          <a:extLst>
            <a:ext uri="{FF2B5EF4-FFF2-40B4-BE49-F238E27FC236}">
              <a16:creationId xmlns:a16="http://schemas.microsoft.com/office/drawing/2014/main" id="{0F018A77-CF07-4D36-A42E-58084BCC836C}"/>
            </a:ext>
          </a:extLst>
        </xdr:cNvPr>
        <xdr:cNvSpPr txBox="1"/>
      </xdr:nvSpPr>
      <xdr:spPr>
        <a:xfrm>
          <a:off x="13500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17</xdr:rowOff>
    </xdr:from>
    <xdr:ext cx="405111" cy="259045"/>
    <xdr:sp macro="" textlink="">
      <xdr:nvSpPr>
        <xdr:cNvPr id="429" name="n_4mainValue【一般廃棄物処理施設】&#10;有形固定資産減価償却率">
          <a:extLst>
            <a:ext uri="{FF2B5EF4-FFF2-40B4-BE49-F238E27FC236}">
              <a16:creationId xmlns:a16="http://schemas.microsoft.com/office/drawing/2014/main" id="{86B0FC46-B4C8-4812-ADE1-D14EE12A6BF7}"/>
            </a:ext>
          </a:extLst>
        </xdr:cNvPr>
        <xdr:cNvSpPr txBox="1"/>
      </xdr:nvSpPr>
      <xdr:spPr>
        <a:xfrm>
          <a:off x="126117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a:extLst>
            <a:ext uri="{FF2B5EF4-FFF2-40B4-BE49-F238E27FC236}">
              <a16:creationId xmlns:a16="http://schemas.microsoft.com/office/drawing/2014/main" id="{4736D48B-CA35-4944-B2CC-A029F7F9C10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a:extLst>
            <a:ext uri="{FF2B5EF4-FFF2-40B4-BE49-F238E27FC236}">
              <a16:creationId xmlns:a16="http://schemas.microsoft.com/office/drawing/2014/main" id="{2B09865A-FEF1-4738-9E55-B68E91CC7EC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a:extLst>
            <a:ext uri="{FF2B5EF4-FFF2-40B4-BE49-F238E27FC236}">
              <a16:creationId xmlns:a16="http://schemas.microsoft.com/office/drawing/2014/main" id="{B09D6676-3A07-408C-BA10-8F6F80D8D35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a:extLst>
            <a:ext uri="{FF2B5EF4-FFF2-40B4-BE49-F238E27FC236}">
              <a16:creationId xmlns:a16="http://schemas.microsoft.com/office/drawing/2014/main" id="{D3117025-693C-4DAD-B43A-6116CDD69FB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a:extLst>
            <a:ext uri="{FF2B5EF4-FFF2-40B4-BE49-F238E27FC236}">
              <a16:creationId xmlns:a16="http://schemas.microsoft.com/office/drawing/2014/main" id="{F223771B-D2EF-4143-BFB7-2C0AF0ABF83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a:extLst>
            <a:ext uri="{FF2B5EF4-FFF2-40B4-BE49-F238E27FC236}">
              <a16:creationId xmlns:a16="http://schemas.microsoft.com/office/drawing/2014/main" id="{06101ED5-F400-4906-863C-D48110CDFF7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a:extLst>
            <a:ext uri="{FF2B5EF4-FFF2-40B4-BE49-F238E27FC236}">
              <a16:creationId xmlns:a16="http://schemas.microsoft.com/office/drawing/2014/main" id="{58591F12-1B8A-4C8F-BF00-E695152EB63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a:extLst>
            <a:ext uri="{FF2B5EF4-FFF2-40B4-BE49-F238E27FC236}">
              <a16:creationId xmlns:a16="http://schemas.microsoft.com/office/drawing/2014/main" id="{75737658-6023-4ED0-8938-AE5DE1208CE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a:extLst>
            <a:ext uri="{FF2B5EF4-FFF2-40B4-BE49-F238E27FC236}">
              <a16:creationId xmlns:a16="http://schemas.microsoft.com/office/drawing/2014/main" id="{B5D6A498-7D4C-4425-8730-DE2983A23C9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a:extLst>
            <a:ext uri="{FF2B5EF4-FFF2-40B4-BE49-F238E27FC236}">
              <a16:creationId xmlns:a16="http://schemas.microsoft.com/office/drawing/2014/main" id="{AAA9DD32-2BE5-4899-8C27-E808FC6E0C4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0" name="直線コネクタ 439">
          <a:extLst>
            <a:ext uri="{FF2B5EF4-FFF2-40B4-BE49-F238E27FC236}">
              <a16:creationId xmlns:a16="http://schemas.microsoft.com/office/drawing/2014/main" id="{5236F85E-2EF7-4AB0-8433-53D17138F473}"/>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1" name="テキスト ボックス 440">
          <a:extLst>
            <a:ext uri="{FF2B5EF4-FFF2-40B4-BE49-F238E27FC236}">
              <a16:creationId xmlns:a16="http://schemas.microsoft.com/office/drawing/2014/main" id="{A741F0C3-F0E7-4416-A7C7-9FC78F3978D9}"/>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2" name="直線コネクタ 441">
          <a:extLst>
            <a:ext uri="{FF2B5EF4-FFF2-40B4-BE49-F238E27FC236}">
              <a16:creationId xmlns:a16="http://schemas.microsoft.com/office/drawing/2014/main" id="{7FDDEC67-5F73-4C9B-9379-5274B269FC9E}"/>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43" name="テキスト ボックス 442">
          <a:extLst>
            <a:ext uri="{FF2B5EF4-FFF2-40B4-BE49-F238E27FC236}">
              <a16:creationId xmlns:a16="http://schemas.microsoft.com/office/drawing/2014/main" id="{3B33DFE1-AB24-4484-A507-FBFFE55ECAB3}"/>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4" name="直線コネクタ 443">
          <a:extLst>
            <a:ext uri="{FF2B5EF4-FFF2-40B4-BE49-F238E27FC236}">
              <a16:creationId xmlns:a16="http://schemas.microsoft.com/office/drawing/2014/main" id="{93F9129A-5201-4B10-8821-0C2235EDE6A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5" name="テキスト ボックス 444">
          <a:extLst>
            <a:ext uri="{FF2B5EF4-FFF2-40B4-BE49-F238E27FC236}">
              <a16:creationId xmlns:a16="http://schemas.microsoft.com/office/drawing/2014/main" id="{4E28E735-0BE2-4691-A666-14F36FB673F5}"/>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6" name="直線コネクタ 445">
          <a:extLst>
            <a:ext uri="{FF2B5EF4-FFF2-40B4-BE49-F238E27FC236}">
              <a16:creationId xmlns:a16="http://schemas.microsoft.com/office/drawing/2014/main" id="{B6952B38-A569-41F0-855B-3B1383C4FE5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7" name="テキスト ボックス 446">
          <a:extLst>
            <a:ext uri="{FF2B5EF4-FFF2-40B4-BE49-F238E27FC236}">
              <a16:creationId xmlns:a16="http://schemas.microsoft.com/office/drawing/2014/main" id="{B6AC6753-A99C-4954-9012-78C779C5A2D6}"/>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8" name="直線コネクタ 447">
          <a:extLst>
            <a:ext uri="{FF2B5EF4-FFF2-40B4-BE49-F238E27FC236}">
              <a16:creationId xmlns:a16="http://schemas.microsoft.com/office/drawing/2014/main" id="{F0876904-1FA8-4F94-8378-49BEDA468476}"/>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9" name="テキスト ボックス 448">
          <a:extLst>
            <a:ext uri="{FF2B5EF4-FFF2-40B4-BE49-F238E27FC236}">
              <a16:creationId xmlns:a16="http://schemas.microsoft.com/office/drawing/2014/main" id="{293167DA-99E8-4BF8-A736-A067F11A1FB5}"/>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a:extLst>
            <a:ext uri="{FF2B5EF4-FFF2-40B4-BE49-F238E27FC236}">
              <a16:creationId xmlns:a16="http://schemas.microsoft.com/office/drawing/2014/main" id="{FF8BD24C-6D45-46EB-B62E-CA7A5E3F816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1" name="テキスト ボックス 450">
          <a:extLst>
            <a:ext uri="{FF2B5EF4-FFF2-40B4-BE49-F238E27FC236}">
              <a16:creationId xmlns:a16="http://schemas.microsoft.com/office/drawing/2014/main" id="{B4B25D99-BACD-4819-BC26-96F421E2A467}"/>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一般廃棄物処理施設】&#10;一人当たり有形固定資産（償却資産）額グラフ枠">
          <a:extLst>
            <a:ext uri="{FF2B5EF4-FFF2-40B4-BE49-F238E27FC236}">
              <a16:creationId xmlns:a16="http://schemas.microsoft.com/office/drawing/2014/main" id="{5BB98793-34F2-401A-A74D-0FFD02F8486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5848</xdr:rowOff>
    </xdr:from>
    <xdr:to>
      <xdr:col>116</xdr:col>
      <xdr:colOff>62864</xdr:colOff>
      <xdr:row>42</xdr:row>
      <xdr:rowOff>31787</xdr:rowOff>
    </xdr:to>
    <xdr:cxnSp macro="">
      <xdr:nvCxnSpPr>
        <xdr:cNvPr id="453" name="直線コネクタ 452">
          <a:extLst>
            <a:ext uri="{FF2B5EF4-FFF2-40B4-BE49-F238E27FC236}">
              <a16:creationId xmlns:a16="http://schemas.microsoft.com/office/drawing/2014/main" id="{2D5371C1-412E-4319-B858-B7185D804EFE}"/>
            </a:ext>
          </a:extLst>
        </xdr:cNvPr>
        <xdr:cNvCxnSpPr/>
      </xdr:nvCxnSpPr>
      <xdr:spPr>
        <a:xfrm flipV="1">
          <a:off x="22160864" y="5663698"/>
          <a:ext cx="0" cy="156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35614</xdr:rowOff>
    </xdr:from>
    <xdr:ext cx="469744" cy="259045"/>
    <xdr:sp macro="" textlink="">
      <xdr:nvSpPr>
        <xdr:cNvPr id="454" name="【一般廃棄物処理施設】&#10;一人当たり有形固定資産（償却資産）額最小値テキスト">
          <a:extLst>
            <a:ext uri="{FF2B5EF4-FFF2-40B4-BE49-F238E27FC236}">
              <a16:creationId xmlns:a16="http://schemas.microsoft.com/office/drawing/2014/main" id="{8FE55E1B-70A5-411A-A5E8-90788D4AF82F}"/>
            </a:ext>
          </a:extLst>
        </xdr:cNvPr>
        <xdr:cNvSpPr txBox="1"/>
      </xdr:nvSpPr>
      <xdr:spPr>
        <a:xfrm>
          <a:off x="22199600" y="72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31787</xdr:rowOff>
    </xdr:from>
    <xdr:to>
      <xdr:col>116</xdr:col>
      <xdr:colOff>152400</xdr:colOff>
      <xdr:row>42</xdr:row>
      <xdr:rowOff>31787</xdr:rowOff>
    </xdr:to>
    <xdr:cxnSp macro="">
      <xdr:nvCxnSpPr>
        <xdr:cNvPr id="455" name="直線コネクタ 454">
          <a:extLst>
            <a:ext uri="{FF2B5EF4-FFF2-40B4-BE49-F238E27FC236}">
              <a16:creationId xmlns:a16="http://schemas.microsoft.com/office/drawing/2014/main" id="{B65DF587-0422-4483-BE3A-C00406DB2891}"/>
            </a:ext>
          </a:extLst>
        </xdr:cNvPr>
        <xdr:cNvCxnSpPr/>
      </xdr:nvCxnSpPr>
      <xdr:spPr>
        <a:xfrm>
          <a:off x="22072600" y="7232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123975</xdr:rowOff>
    </xdr:from>
    <xdr:ext cx="599010" cy="259045"/>
    <xdr:sp macro="" textlink="">
      <xdr:nvSpPr>
        <xdr:cNvPr id="456" name="【一般廃棄物処理施設】&#10;一人当たり有形固定資産（償却資産）額最大値テキスト">
          <a:extLst>
            <a:ext uri="{FF2B5EF4-FFF2-40B4-BE49-F238E27FC236}">
              <a16:creationId xmlns:a16="http://schemas.microsoft.com/office/drawing/2014/main" id="{2D403974-6F8E-48F1-ABC6-8F55617920EA}"/>
            </a:ext>
          </a:extLst>
        </xdr:cNvPr>
        <xdr:cNvSpPr txBox="1"/>
      </xdr:nvSpPr>
      <xdr:spPr>
        <a:xfrm>
          <a:off x="22199600" y="543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5848</xdr:rowOff>
    </xdr:from>
    <xdr:to>
      <xdr:col>116</xdr:col>
      <xdr:colOff>152400</xdr:colOff>
      <xdr:row>33</xdr:row>
      <xdr:rowOff>5848</xdr:rowOff>
    </xdr:to>
    <xdr:cxnSp macro="">
      <xdr:nvCxnSpPr>
        <xdr:cNvPr id="457" name="直線コネクタ 456">
          <a:extLst>
            <a:ext uri="{FF2B5EF4-FFF2-40B4-BE49-F238E27FC236}">
              <a16:creationId xmlns:a16="http://schemas.microsoft.com/office/drawing/2014/main" id="{DA7E4CBC-D6A3-453B-A56A-A9232DAB39E1}"/>
            </a:ext>
          </a:extLst>
        </xdr:cNvPr>
        <xdr:cNvCxnSpPr/>
      </xdr:nvCxnSpPr>
      <xdr:spPr>
        <a:xfrm>
          <a:off x="22072600" y="56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51189</xdr:rowOff>
    </xdr:from>
    <xdr:ext cx="599010" cy="259045"/>
    <xdr:sp macro="" textlink="">
      <xdr:nvSpPr>
        <xdr:cNvPr id="458" name="【一般廃棄物処理施設】&#10;一人当たり有形固定資産（償却資産）額平均値テキスト">
          <a:extLst>
            <a:ext uri="{FF2B5EF4-FFF2-40B4-BE49-F238E27FC236}">
              <a16:creationId xmlns:a16="http://schemas.microsoft.com/office/drawing/2014/main" id="{6D21B285-00FA-461B-9154-6FBD7760EC9C}"/>
            </a:ext>
          </a:extLst>
        </xdr:cNvPr>
        <xdr:cNvSpPr txBox="1"/>
      </xdr:nvSpPr>
      <xdr:spPr>
        <a:xfrm>
          <a:off x="22199600" y="6737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72762</xdr:rowOff>
    </xdr:from>
    <xdr:to>
      <xdr:col>116</xdr:col>
      <xdr:colOff>114300</xdr:colOff>
      <xdr:row>40</xdr:row>
      <xdr:rowOff>2912</xdr:rowOff>
    </xdr:to>
    <xdr:sp macro="" textlink="">
      <xdr:nvSpPr>
        <xdr:cNvPr id="459" name="フローチャート: 判断 458">
          <a:extLst>
            <a:ext uri="{FF2B5EF4-FFF2-40B4-BE49-F238E27FC236}">
              <a16:creationId xmlns:a16="http://schemas.microsoft.com/office/drawing/2014/main" id="{BEB6520D-C4B7-4AB6-BB8D-49D90480E0F4}"/>
            </a:ext>
          </a:extLst>
        </xdr:cNvPr>
        <xdr:cNvSpPr/>
      </xdr:nvSpPr>
      <xdr:spPr>
        <a:xfrm>
          <a:off x="22110700" y="67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73844</xdr:rowOff>
    </xdr:from>
    <xdr:to>
      <xdr:col>112</xdr:col>
      <xdr:colOff>38100</xdr:colOff>
      <xdr:row>40</xdr:row>
      <xdr:rowOff>3994</xdr:rowOff>
    </xdr:to>
    <xdr:sp macro="" textlink="">
      <xdr:nvSpPr>
        <xdr:cNvPr id="460" name="フローチャート: 判断 459">
          <a:extLst>
            <a:ext uri="{FF2B5EF4-FFF2-40B4-BE49-F238E27FC236}">
              <a16:creationId xmlns:a16="http://schemas.microsoft.com/office/drawing/2014/main" id="{AAC5D8F2-F948-4070-B625-EE0C00BE1074}"/>
            </a:ext>
          </a:extLst>
        </xdr:cNvPr>
        <xdr:cNvSpPr/>
      </xdr:nvSpPr>
      <xdr:spPr>
        <a:xfrm>
          <a:off x="21272500" y="67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19704</xdr:rowOff>
    </xdr:from>
    <xdr:to>
      <xdr:col>107</xdr:col>
      <xdr:colOff>101600</xdr:colOff>
      <xdr:row>39</xdr:row>
      <xdr:rowOff>121304</xdr:rowOff>
    </xdr:to>
    <xdr:sp macro="" textlink="">
      <xdr:nvSpPr>
        <xdr:cNvPr id="461" name="フローチャート: 判断 460">
          <a:extLst>
            <a:ext uri="{FF2B5EF4-FFF2-40B4-BE49-F238E27FC236}">
              <a16:creationId xmlns:a16="http://schemas.microsoft.com/office/drawing/2014/main" id="{698F47E5-FCFA-4B38-B317-E6E0AAFCA438}"/>
            </a:ext>
          </a:extLst>
        </xdr:cNvPr>
        <xdr:cNvSpPr/>
      </xdr:nvSpPr>
      <xdr:spPr>
        <a:xfrm>
          <a:off x="20383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171110</xdr:rowOff>
    </xdr:from>
    <xdr:to>
      <xdr:col>102</xdr:col>
      <xdr:colOff>165100</xdr:colOff>
      <xdr:row>39</xdr:row>
      <xdr:rowOff>101260</xdr:rowOff>
    </xdr:to>
    <xdr:sp macro="" textlink="">
      <xdr:nvSpPr>
        <xdr:cNvPr id="462" name="フローチャート: 判断 461">
          <a:extLst>
            <a:ext uri="{FF2B5EF4-FFF2-40B4-BE49-F238E27FC236}">
              <a16:creationId xmlns:a16="http://schemas.microsoft.com/office/drawing/2014/main" id="{CD65CD72-1B54-42DD-AF6F-C4520EF6E928}"/>
            </a:ext>
          </a:extLst>
        </xdr:cNvPr>
        <xdr:cNvSpPr/>
      </xdr:nvSpPr>
      <xdr:spPr>
        <a:xfrm>
          <a:off x="19494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82120</xdr:rowOff>
    </xdr:from>
    <xdr:to>
      <xdr:col>98</xdr:col>
      <xdr:colOff>38100</xdr:colOff>
      <xdr:row>40</xdr:row>
      <xdr:rowOff>12270</xdr:rowOff>
    </xdr:to>
    <xdr:sp macro="" textlink="">
      <xdr:nvSpPr>
        <xdr:cNvPr id="463" name="フローチャート: 判断 462">
          <a:extLst>
            <a:ext uri="{FF2B5EF4-FFF2-40B4-BE49-F238E27FC236}">
              <a16:creationId xmlns:a16="http://schemas.microsoft.com/office/drawing/2014/main" id="{C1DD15C7-F8B4-4A12-845E-CCDBFAEB66E7}"/>
            </a:ext>
          </a:extLst>
        </xdr:cNvPr>
        <xdr:cNvSpPr/>
      </xdr:nvSpPr>
      <xdr:spPr>
        <a:xfrm>
          <a:off x="18605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65597341-5B9F-4AA5-99A4-D25EB01019A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6EABBA42-AE04-4C44-ACCC-59DAA249C42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92A92938-89B2-454B-9438-9A986A392D4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6B0F99AA-6B70-454E-BB48-1A62759C348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739F0CE0-6EB2-4540-B1D0-57E470AC034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129977</xdr:rowOff>
    </xdr:from>
    <xdr:to>
      <xdr:col>112</xdr:col>
      <xdr:colOff>38100</xdr:colOff>
      <xdr:row>34</xdr:row>
      <xdr:rowOff>60127</xdr:rowOff>
    </xdr:to>
    <xdr:sp macro="" textlink="">
      <xdr:nvSpPr>
        <xdr:cNvPr id="469" name="楕円 468">
          <a:extLst>
            <a:ext uri="{FF2B5EF4-FFF2-40B4-BE49-F238E27FC236}">
              <a16:creationId xmlns:a16="http://schemas.microsoft.com/office/drawing/2014/main" id="{C0C21A47-0C2E-4888-8832-A3FCE5FB17D3}"/>
            </a:ext>
          </a:extLst>
        </xdr:cNvPr>
        <xdr:cNvSpPr/>
      </xdr:nvSpPr>
      <xdr:spPr>
        <a:xfrm>
          <a:off x="21272500" y="578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101318</xdr:rowOff>
    </xdr:from>
    <xdr:to>
      <xdr:col>107</xdr:col>
      <xdr:colOff>101600</xdr:colOff>
      <xdr:row>38</xdr:row>
      <xdr:rowOff>31468</xdr:rowOff>
    </xdr:to>
    <xdr:sp macro="" textlink="">
      <xdr:nvSpPr>
        <xdr:cNvPr id="470" name="楕円 469">
          <a:extLst>
            <a:ext uri="{FF2B5EF4-FFF2-40B4-BE49-F238E27FC236}">
              <a16:creationId xmlns:a16="http://schemas.microsoft.com/office/drawing/2014/main" id="{40F4E65C-292F-4AA1-AFEF-25BC4CB82548}"/>
            </a:ext>
          </a:extLst>
        </xdr:cNvPr>
        <xdr:cNvSpPr/>
      </xdr:nvSpPr>
      <xdr:spPr>
        <a:xfrm>
          <a:off x="20383500" y="644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9327</xdr:rowOff>
    </xdr:from>
    <xdr:to>
      <xdr:col>111</xdr:col>
      <xdr:colOff>177800</xdr:colOff>
      <xdr:row>37</xdr:row>
      <xdr:rowOff>152118</xdr:rowOff>
    </xdr:to>
    <xdr:cxnSp macro="">
      <xdr:nvCxnSpPr>
        <xdr:cNvPr id="471" name="直線コネクタ 470">
          <a:extLst>
            <a:ext uri="{FF2B5EF4-FFF2-40B4-BE49-F238E27FC236}">
              <a16:creationId xmlns:a16="http://schemas.microsoft.com/office/drawing/2014/main" id="{1C616490-3A80-4DAB-85BE-5B36A1BEC865}"/>
            </a:ext>
          </a:extLst>
        </xdr:cNvPr>
        <xdr:cNvCxnSpPr/>
      </xdr:nvCxnSpPr>
      <xdr:spPr>
        <a:xfrm flipV="1">
          <a:off x="20434300" y="5838627"/>
          <a:ext cx="889000" cy="65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21586</xdr:rowOff>
    </xdr:from>
    <xdr:to>
      <xdr:col>102</xdr:col>
      <xdr:colOff>165100</xdr:colOff>
      <xdr:row>34</xdr:row>
      <xdr:rowOff>123186</xdr:rowOff>
    </xdr:to>
    <xdr:sp macro="" textlink="">
      <xdr:nvSpPr>
        <xdr:cNvPr id="472" name="楕円 471">
          <a:extLst>
            <a:ext uri="{FF2B5EF4-FFF2-40B4-BE49-F238E27FC236}">
              <a16:creationId xmlns:a16="http://schemas.microsoft.com/office/drawing/2014/main" id="{14D6F4FF-F01C-4DA9-BCF1-70AF505B9986}"/>
            </a:ext>
          </a:extLst>
        </xdr:cNvPr>
        <xdr:cNvSpPr/>
      </xdr:nvSpPr>
      <xdr:spPr>
        <a:xfrm>
          <a:off x="19494500" y="585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72386</xdr:rowOff>
    </xdr:from>
    <xdr:to>
      <xdr:col>107</xdr:col>
      <xdr:colOff>50800</xdr:colOff>
      <xdr:row>37</xdr:row>
      <xdr:rowOff>152118</xdr:rowOff>
    </xdr:to>
    <xdr:cxnSp macro="">
      <xdr:nvCxnSpPr>
        <xdr:cNvPr id="473" name="直線コネクタ 472">
          <a:extLst>
            <a:ext uri="{FF2B5EF4-FFF2-40B4-BE49-F238E27FC236}">
              <a16:creationId xmlns:a16="http://schemas.microsoft.com/office/drawing/2014/main" id="{C32E7966-A778-4E05-AD05-A054699AAA85}"/>
            </a:ext>
          </a:extLst>
        </xdr:cNvPr>
        <xdr:cNvCxnSpPr/>
      </xdr:nvCxnSpPr>
      <xdr:spPr>
        <a:xfrm>
          <a:off x="19545300" y="5901686"/>
          <a:ext cx="889000" cy="59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61671</xdr:rowOff>
    </xdr:from>
    <xdr:to>
      <xdr:col>98</xdr:col>
      <xdr:colOff>38100</xdr:colOff>
      <xdr:row>34</xdr:row>
      <xdr:rowOff>163271</xdr:rowOff>
    </xdr:to>
    <xdr:sp macro="" textlink="">
      <xdr:nvSpPr>
        <xdr:cNvPr id="474" name="楕円 473">
          <a:extLst>
            <a:ext uri="{FF2B5EF4-FFF2-40B4-BE49-F238E27FC236}">
              <a16:creationId xmlns:a16="http://schemas.microsoft.com/office/drawing/2014/main" id="{51394FC7-950B-40D2-B386-0B38D2B20382}"/>
            </a:ext>
          </a:extLst>
        </xdr:cNvPr>
        <xdr:cNvSpPr/>
      </xdr:nvSpPr>
      <xdr:spPr>
        <a:xfrm>
          <a:off x="18605500" y="589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72386</xdr:rowOff>
    </xdr:from>
    <xdr:to>
      <xdr:col>102</xdr:col>
      <xdr:colOff>114300</xdr:colOff>
      <xdr:row>34</xdr:row>
      <xdr:rowOff>112471</xdr:rowOff>
    </xdr:to>
    <xdr:cxnSp macro="">
      <xdr:nvCxnSpPr>
        <xdr:cNvPr id="475" name="直線コネクタ 474">
          <a:extLst>
            <a:ext uri="{FF2B5EF4-FFF2-40B4-BE49-F238E27FC236}">
              <a16:creationId xmlns:a16="http://schemas.microsoft.com/office/drawing/2014/main" id="{B92C6FDD-F8E0-4B73-96EA-3B706F914523}"/>
            </a:ext>
          </a:extLst>
        </xdr:cNvPr>
        <xdr:cNvCxnSpPr/>
      </xdr:nvCxnSpPr>
      <xdr:spPr>
        <a:xfrm flipV="1">
          <a:off x="18656300" y="5901686"/>
          <a:ext cx="889000" cy="4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166571</xdr:rowOff>
    </xdr:from>
    <xdr:ext cx="599010" cy="259045"/>
    <xdr:sp macro="" textlink="">
      <xdr:nvSpPr>
        <xdr:cNvPr id="476" name="n_1aveValue【一般廃棄物処理施設】&#10;一人当たり有形固定資産（償却資産）額">
          <a:extLst>
            <a:ext uri="{FF2B5EF4-FFF2-40B4-BE49-F238E27FC236}">
              <a16:creationId xmlns:a16="http://schemas.microsoft.com/office/drawing/2014/main" id="{A2C0A157-8D36-4062-85D4-4FEFC6E39C7D}"/>
            </a:ext>
          </a:extLst>
        </xdr:cNvPr>
        <xdr:cNvSpPr txBox="1"/>
      </xdr:nvSpPr>
      <xdr:spPr>
        <a:xfrm>
          <a:off x="21011095" y="685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112431</xdr:rowOff>
    </xdr:from>
    <xdr:ext cx="599010" cy="259045"/>
    <xdr:sp macro="" textlink="">
      <xdr:nvSpPr>
        <xdr:cNvPr id="477" name="n_2aveValue【一般廃棄物処理施設】&#10;一人当たり有形固定資産（償却資産）額">
          <a:extLst>
            <a:ext uri="{FF2B5EF4-FFF2-40B4-BE49-F238E27FC236}">
              <a16:creationId xmlns:a16="http://schemas.microsoft.com/office/drawing/2014/main" id="{8E968A87-7F5D-4C57-A566-AC341825B116}"/>
            </a:ext>
          </a:extLst>
        </xdr:cNvPr>
        <xdr:cNvSpPr txBox="1"/>
      </xdr:nvSpPr>
      <xdr:spPr>
        <a:xfrm>
          <a:off x="20134795" y="679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92387</xdr:rowOff>
    </xdr:from>
    <xdr:ext cx="599010" cy="259045"/>
    <xdr:sp macro="" textlink="">
      <xdr:nvSpPr>
        <xdr:cNvPr id="478" name="n_3aveValue【一般廃棄物処理施設】&#10;一人当たり有形固定資産（償却資産）額">
          <a:extLst>
            <a:ext uri="{FF2B5EF4-FFF2-40B4-BE49-F238E27FC236}">
              <a16:creationId xmlns:a16="http://schemas.microsoft.com/office/drawing/2014/main" id="{744799BF-CC8F-4B13-89D6-9AB079BBA312}"/>
            </a:ext>
          </a:extLst>
        </xdr:cNvPr>
        <xdr:cNvSpPr txBox="1"/>
      </xdr:nvSpPr>
      <xdr:spPr>
        <a:xfrm>
          <a:off x="19245795" y="677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3397</xdr:rowOff>
    </xdr:from>
    <xdr:ext cx="599010" cy="259045"/>
    <xdr:sp macro="" textlink="">
      <xdr:nvSpPr>
        <xdr:cNvPr id="479" name="n_4aveValue【一般廃棄物処理施設】&#10;一人当たり有形固定資産（償却資産）額">
          <a:extLst>
            <a:ext uri="{FF2B5EF4-FFF2-40B4-BE49-F238E27FC236}">
              <a16:creationId xmlns:a16="http://schemas.microsoft.com/office/drawing/2014/main" id="{EB179FFF-E967-4857-BF76-323118D696AA}"/>
            </a:ext>
          </a:extLst>
        </xdr:cNvPr>
        <xdr:cNvSpPr txBox="1"/>
      </xdr:nvSpPr>
      <xdr:spPr>
        <a:xfrm>
          <a:off x="18356795" y="68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76654</xdr:rowOff>
    </xdr:from>
    <xdr:ext cx="599010" cy="259045"/>
    <xdr:sp macro="" textlink="">
      <xdr:nvSpPr>
        <xdr:cNvPr id="480" name="n_1mainValue【一般廃棄物処理施設】&#10;一人当たり有形固定資産（償却資産）額">
          <a:extLst>
            <a:ext uri="{FF2B5EF4-FFF2-40B4-BE49-F238E27FC236}">
              <a16:creationId xmlns:a16="http://schemas.microsoft.com/office/drawing/2014/main" id="{DA0A7933-3118-4664-9A6C-43B04AE7FAC5}"/>
            </a:ext>
          </a:extLst>
        </xdr:cNvPr>
        <xdr:cNvSpPr txBox="1"/>
      </xdr:nvSpPr>
      <xdr:spPr>
        <a:xfrm>
          <a:off x="21011095" y="556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47995</xdr:rowOff>
    </xdr:from>
    <xdr:ext cx="599010" cy="259045"/>
    <xdr:sp macro="" textlink="">
      <xdr:nvSpPr>
        <xdr:cNvPr id="481" name="n_2mainValue【一般廃棄物処理施設】&#10;一人当たり有形固定資産（償却資産）額">
          <a:extLst>
            <a:ext uri="{FF2B5EF4-FFF2-40B4-BE49-F238E27FC236}">
              <a16:creationId xmlns:a16="http://schemas.microsoft.com/office/drawing/2014/main" id="{829AAAF9-9398-4B4A-9FD2-8EA23D5E5FEF}"/>
            </a:ext>
          </a:extLst>
        </xdr:cNvPr>
        <xdr:cNvSpPr txBox="1"/>
      </xdr:nvSpPr>
      <xdr:spPr>
        <a:xfrm>
          <a:off x="20134795" y="6220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139713</xdr:rowOff>
    </xdr:from>
    <xdr:ext cx="599010" cy="259045"/>
    <xdr:sp macro="" textlink="">
      <xdr:nvSpPr>
        <xdr:cNvPr id="482" name="n_3mainValue【一般廃棄物処理施設】&#10;一人当たり有形固定資産（償却資産）額">
          <a:extLst>
            <a:ext uri="{FF2B5EF4-FFF2-40B4-BE49-F238E27FC236}">
              <a16:creationId xmlns:a16="http://schemas.microsoft.com/office/drawing/2014/main" id="{E8017173-FB4E-406C-A3D5-73D9FBC35A12}"/>
            </a:ext>
          </a:extLst>
        </xdr:cNvPr>
        <xdr:cNvSpPr txBox="1"/>
      </xdr:nvSpPr>
      <xdr:spPr>
        <a:xfrm>
          <a:off x="19245795" y="56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33</xdr:row>
      <xdr:rowOff>8348</xdr:rowOff>
    </xdr:from>
    <xdr:ext cx="599010" cy="259045"/>
    <xdr:sp macro="" textlink="">
      <xdr:nvSpPr>
        <xdr:cNvPr id="483" name="n_4mainValue【一般廃棄物処理施設】&#10;一人当たり有形固定資産（償却資産）額">
          <a:extLst>
            <a:ext uri="{FF2B5EF4-FFF2-40B4-BE49-F238E27FC236}">
              <a16:creationId xmlns:a16="http://schemas.microsoft.com/office/drawing/2014/main" id="{135C7CEC-8DF5-4B17-93DE-C7209903A14F}"/>
            </a:ext>
          </a:extLst>
        </xdr:cNvPr>
        <xdr:cNvSpPr txBox="1"/>
      </xdr:nvSpPr>
      <xdr:spPr>
        <a:xfrm>
          <a:off x="18356795" y="5666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a:extLst>
            <a:ext uri="{FF2B5EF4-FFF2-40B4-BE49-F238E27FC236}">
              <a16:creationId xmlns:a16="http://schemas.microsoft.com/office/drawing/2014/main" id="{0888D817-B545-4D06-9AB8-0205C913950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a:extLst>
            <a:ext uri="{FF2B5EF4-FFF2-40B4-BE49-F238E27FC236}">
              <a16:creationId xmlns:a16="http://schemas.microsoft.com/office/drawing/2014/main" id="{64DFD649-C8E0-45F2-B639-42EDEAB2409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a:extLst>
            <a:ext uri="{FF2B5EF4-FFF2-40B4-BE49-F238E27FC236}">
              <a16:creationId xmlns:a16="http://schemas.microsoft.com/office/drawing/2014/main" id="{7128DD04-5EC2-43CA-A1F6-7F2234BFDC4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a:extLst>
            <a:ext uri="{FF2B5EF4-FFF2-40B4-BE49-F238E27FC236}">
              <a16:creationId xmlns:a16="http://schemas.microsoft.com/office/drawing/2014/main" id="{01FAC08A-7A5F-4080-B168-454234E009C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a:extLst>
            <a:ext uri="{FF2B5EF4-FFF2-40B4-BE49-F238E27FC236}">
              <a16:creationId xmlns:a16="http://schemas.microsoft.com/office/drawing/2014/main" id="{E56AA9BD-7774-40B8-A3F4-638346E52AD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a:extLst>
            <a:ext uri="{FF2B5EF4-FFF2-40B4-BE49-F238E27FC236}">
              <a16:creationId xmlns:a16="http://schemas.microsoft.com/office/drawing/2014/main" id="{0AB0E985-9741-41E6-969C-953C04FDF09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a:extLst>
            <a:ext uri="{FF2B5EF4-FFF2-40B4-BE49-F238E27FC236}">
              <a16:creationId xmlns:a16="http://schemas.microsoft.com/office/drawing/2014/main" id="{9F2C921D-C0C5-40A3-9F73-5DBB9C4AFA9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a:extLst>
            <a:ext uri="{FF2B5EF4-FFF2-40B4-BE49-F238E27FC236}">
              <a16:creationId xmlns:a16="http://schemas.microsoft.com/office/drawing/2014/main" id="{F3E6EC66-6947-47AB-BB5B-3B981217434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a:extLst>
            <a:ext uri="{FF2B5EF4-FFF2-40B4-BE49-F238E27FC236}">
              <a16:creationId xmlns:a16="http://schemas.microsoft.com/office/drawing/2014/main" id="{637EE6AC-7D64-4DD3-AEDD-E2DC5330B49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a:extLst>
            <a:ext uri="{FF2B5EF4-FFF2-40B4-BE49-F238E27FC236}">
              <a16:creationId xmlns:a16="http://schemas.microsoft.com/office/drawing/2014/main" id="{59A1787E-C8F2-4627-8FC5-32790670452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a:extLst>
            <a:ext uri="{FF2B5EF4-FFF2-40B4-BE49-F238E27FC236}">
              <a16:creationId xmlns:a16="http://schemas.microsoft.com/office/drawing/2014/main" id="{B20EE00D-AC7D-457B-8592-54E89980361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5" name="直線コネクタ 494">
          <a:extLst>
            <a:ext uri="{FF2B5EF4-FFF2-40B4-BE49-F238E27FC236}">
              <a16:creationId xmlns:a16="http://schemas.microsoft.com/office/drawing/2014/main" id="{D57AD2D3-E20B-42FA-B847-811FFF0D8F61}"/>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6" name="テキスト ボックス 495">
          <a:extLst>
            <a:ext uri="{FF2B5EF4-FFF2-40B4-BE49-F238E27FC236}">
              <a16:creationId xmlns:a16="http://schemas.microsoft.com/office/drawing/2014/main" id="{95BFDC9B-93CF-4875-B885-731E09374293}"/>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7" name="直線コネクタ 496">
          <a:extLst>
            <a:ext uri="{FF2B5EF4-FFF2-40B4-BE49-F238E27FC236}">
              <a16:creationId xmlns:a16="http://schemas.microsoft.com/office/drawing/2014/main" id="{BB9A8D55-20CF-44A8-B4FC-8BAC4CC24A75}"/>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8" name="テキスト ボックス 497">
          <a:extLst>
            <a:ext uri="{FF2B5EF4-FFF2-40B4-BE49-F238E27FC236}">
              <a16:creationId xmlns:a16="http://schemas.microsoft.com/office/drawing/2014/main" id="{CBF7FA86-1182-4DFD-BAA5-E3B5C35BD618}"/>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9" name="直線コネクタ 498">
          <a:extLst>
            <a:ext uri="{FF2B5EF4-FFF2-40B4-BE49-F238E27FC236}">
              <a16:creationId xmlns:a16="http://schemas.microsoft.com/office/drawing/2014/main" id="{2AA6C541-54F0-4115-8863-9F1EF91DB80A}"/>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0" name="テキスト ボックス 499">
          <a:extLst>
            <a:ext uri="{FF2B5EF4-FFF2-40B4-BE49-F238E27FC236}">
              <a16:creationId xmlns:a16="http://schemas.microsoft.com/office/drawing/2014/main" id="{2BCCB76F-B193-4C47-B5AD-1C5D02784A25}"/>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1" name="直線コネクタ 500">
          <a:extLst>
            <a:ext uri="{FF2B5EF4-FFF2-40B4-BE49-F238E27FC236}">
              <a16:creationId xmlns:a16="http://schemas.microsoft.com/office/drawing/2014/main" id="{0C7ED460-B320-4965-A49C-D40A534882B8}"/>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2" name="テキスト ボックス 501">
          <a:extLst>
            <a:ext uri="{FF2B5EF4-FFF2-40B4-BE49-F238E27FC236}">
              <a16:creationId xmlns:a16="http://schemas.microsoft.com/office/drawing/2014/main" id="{4867390E-9A7D-429F-A5D7-1C858AD328C5}"/>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3" name="直線コネクタ 502">
          <a:extLst>
            <a:ext uri="{FF2B5EF4-FFF2-40B4-BE49-F238E27FC236}">
              <a16:creationId xmlns:a16="http://schemas.microsoft.com/office/drawing/2014/main" id="{0AFFC74B-8097-409C-8BF4-9FE522306EF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4" name="テキスト ボックス 503">
          <a:extLst>
            <a:ext uri="{FF2B5EF4-FFF2-40B4-BE49-F238E27FC236}">
              <a16:creationId xmlns:a16="http://schemas.microsoft.com/office/drawing/2014/main" id="{C8E18353-868C-48B5-8CA3-F7CA1065284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5" name="【保健センター・保健所】&#10;有形固定資産減価償却率グラフ枠">
          <a:extLst>
            <a:ext uri="{FF2B5EF4-FFF2-40B4-BE49-F238E27FC236}">
              <a16:creationId xmlns:a16="http://schemas.microsoft.com/office/drawing/2014/main" id="{24D5FF05-7AF7-4869-A063-F7C0073D31E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4572</xdr:rowOff>
    </xdr:from>
    <xdr:to>
      <xdr:col>85</xdr:col>
      <xdr:colOff>126364</xdr:colOff>
      <xdr:row>64</xdr:row>
      <xdr:rowOff>93726</xdr:rowOff>
    </xdr:to>
    <xdr:cxnSp macro="">
      <xdr:nvCxnSpPr>
        <xdr:cNvPr id="506" name="直線コネクタ 505">
          <a:extLst>
            <a:ext uri="{FF2B5EF4-FFF2-40B4-BE49-F238E27FC236}">
              <a16:creationId xmlns:a16="http://schemas.microsoft.com/office/drawing/2014/main" id="{A4A1EA56-3938-4E43-BB04-B803AEB889AD}"/>
            </a:ext>
          </a:extLst>
        </xdr:cNvPr>
        <xdr:cNvCxnSpPr/>
      </xdr:nvCxnSpPr>
      <xdr:spPr>
        <a:xfrm flipV="1">
          <a:off x="16318864" y="9777222"/>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97553</xdr:rowOff>
    </xdr:from>
    <xdr:ext cx="405111" cy="259045"/>
    <xdr:sp macro="" textlink="">
      <xdr:nvSpPr>
        <xdr:cNvPr id="507" name="【保健センター・保健所】&#10;有形固定資産減価償却率最小値テキスト">
          <a:extLst>
            <a:ext uri="{FF2B5EF4-FFF2-40B4-BE49-F238E27FC236}">
              <a16:creationId xmlns:a16="http://schemas.microsoft.com/office/drawing/2014/main" id="{4BDE0437-4306-4217-B129-3B78C41F4736}"/>
            </a:ext>
          </a:extLst>
        </xdr:cNvPr>
        <xdr:cNvSpPr txBox="1"/>
      </xdr:nvSpPr>
      <xdr:spPr>
        <a:xfrm>
          <a:off x="16357600" y="1107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93726</xdr:rowOff>
    </xdr:from>
    <xdr:to>
      <xdr:col>86</xdr:col>
      <xdr:colOff>25400</xdr:colOff>
      <xdr:row>64</xdr:row>
      <xdr:rowOff>93726</xdr:rowOff>
    </xdr:to>
    <xdr:cxnSp macro="">
      <xdr:nvCxnSpPr>
        <xdr:cNvPr id="508" name="直線コネクタ 507">
          <a:extLst>
            <a:ext uri="{FF2B5EF4-FFF2-40B4-BE49-F238E27FC236}">
              <a16:creationId xmlns:a16="http://schemas.microsoft.com/office/drawing/2014/main" id="{6BE9AB45-5606-46A3-A7F9-F2A657BABEC8}"/>
            </a:ext>
          </a:extLst>
        </xdr:cNvPr>
        <xdr:cNvCxnSpPr/>
      </xdr:nvCxnSpPr>
      <xdr:spPr>
        <a:xfrm>
          <a:off x="16230600" y="1106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122699</xdr:rowOff>
    </xdr:from>
    <xdr:ext cx="405111" cy="259045"/>
    <xdr:sp macro="" textlink="">
      <xdr:nvSpPr>
        <xdr:cNvPr id="509" name="【保健センター・保健所】&#10;有形固定資産減価償却率最大値テキスト">
          <a:extLst>
            <a:ext uri="{FF2B5EF4-FFF2-40B4-BE49-F238E27FC236}">
              <a16:creationId xmlns:a16="http://schemas.microsoft.com/office/drawing/2014/main" id="{09E9015A-F6A3-4BFF-BE74-1BA7FCC6FE02}"/>
            </a:ext>
          </a:extLst>
        </xdr:cNvPr>
        <xdr:cNvSpPr txBox="1"/>
      </xdr:nvSpPr>
      <xdr:spPr>
        <a:xfrm>
          <a:off x="16357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4572</xdr:rowOff>
    </xdr:from>
    <xdr:to>
      <xdr:col>86</xdr:col>
      <xdr:colOff>25400</xdr:colOff>
      <xdr:row>57</xdr:row>
      <xdr:rowOff>4572</xdr:rowOff>
    </xdr:to>
    <xdr:cxnSp macro="">
      <xdr:nvCxnSpPr>
        <xdr:cNvPr id="510" name="直線コネクタ 509">
          <a:extLst>
            <a:ext uri="{FF2B5EF4-FFF2-40B4-BE49-F238E27FC236}">
              <a16:creationId xmlns:a16="http://schemas.microsoft.com/office/drawing/2014/main" id="{DEF79CB0-70C4-4076-8989-ED90EDA45923}"/>
            </a:ext>
          </a:extLst>
        </xdr:cNvPr>
        <xdr:cNvCxnSpPr/>
      </xdr:nvCxnSpPr>
      <xdr:spPr>
        <a:xfrm>
          <a:off x="16230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85361</xdr:rowOff>
    </xdr:from>
    <xdr:ext cx="405111" cy="259045"/>
    <xdr:sp macro="" textlink="">
      <xdr:nvSpPr>
        <xdr:cNvPr id="511" name="【保健センター・保健所】&#10;有形固定資産減価償却率平均値テキスト">
          <a:extLst>
            <a:ext uri="{FF2B5EF4-FFF2-40B4-BE49-F238E27FC236}">
              <a16:creationId xmlns:a16="http://schemas.microsoft.com/office/drawing/2014/main" id="{D963142C-AA16-4C41-A0A4-EE2CFE3141ED}"/>
            </a:ext>
          </a:extLst>
        </xdr:cNvPr>
        <xdr:cNvSpPr txBox="1"/>
      </xdr:nvSpPr>
      <xdr:spPr>
        <a:xfrm>
          <a:off x="16357600" y="98580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106934</xdr:rowOff>
    </xdr:from>
    <xdr:to>
      <xdr:col>85</xdr:col>
      <xdr:colOff>177800</xdr:colOff>
      <xdr:row>58</xdr:row>
      <xdr:rowOff>37084</xdr:rowOff>
    </xdr:to>
    <xdr:sp macro="" textlink="">
      <xdr:nvSpPr>
        <xdr:cNvPr id="512" name="フローチャート: 判断 511">
          <a:extLst>
            <a:ext uri="{FF2B5EF4-FFF2-40B4-BE49-F238E27FC236}">
              <a16:creationId xmlns:a16="http://schemas.microsoft.com/office/drawing/2014/main" id="{9F2E91B9-2D85-4B8C-8B54-AB494A5FFAF7}"/>
            </a:ext>
          </a:extLst>
        </xdr:cNvPr>
        <xdr:cNvSpPr/>
      </xdr:nvSpPr>
      <xdr:spPr>
        <a:xfrm>
          <a:off x="16268700" y="98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36068</xdr:rowOff>
    </xdr:from>
    <xdr:to>
      <xdr:col>81</xdr:col>
      <xdr:colOff>101600</xdr:colOff>
      <xdr:row>60</xdr:row>
      <xdr:rowOff>137668</xdr:rowOff>
    </xdr:to>
    <xdr:sp macro="" textlink="">
      <xdr:nvSpPr>
        <xdr:cNvPr id="513" name="フローチャート: 判断 512">
          <a:extLst>
            <a:ext uri="{FF2B5EF4-FFF2-40B4-BE49-F238E27FC236}">
              <a16:creationId xmlns:a16="http://schemas.microsoft.com/office/drawing/2014/main" id="{442BFE9E-2DB3-4A53-A32D-4204826DD714}"/>
            </a:ext>
          </a:extLst>
        </xdr:cNvPr>
        <xdr:cNvSpPr/>
      </xdr:nvSpPr>
      <xdr:spPr>
        <a:xfrm>
          <a:off x="15430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514" name="フローチャート: 判断 513">
          <a:extLst>
            <a:ext uri="{FF2B5EF4-FFF2-40B4-BE49-F238E27FC236}">
              <a16:creationId xmlns:a16="http://schemas.microsoft.com/office/drawing/2014/main" id="{304B2362-1398-45A7-9BD8-843B0121B8EC}"/>
            </a:ext>
          </a:extLst>
        </xdr:cNvPr>
        <xdr:cNvSpPr/>
      </xdr:nvSpPr>
      <xdr:spPr>
        <a:xfrm>
          <a:off x="14541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515" name="フローチャート: 判断 514">
          <a:extLst>
            <a:ext uri="{FF2B5EF4-FFF2-40B4-BE49-F238E27FC236}">
              <a16:creationId xmlns:a16="http://schemas.microsoft.com/office/drawing/2014/main" id="{07763A98-72F9-4729-913C-69217B37F3ED}"/>
            </a:ext>
          </a:extLst>
        </xdr:cNvPr>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13208</xdr:rowOff>
    </xdr:from>
    <xdr:to>
      <xdr:col>67</xdr:col>
      <xdr:colOff>101600</xdr:colOff>
      <xdr:row>59</xdr:row>
      <xdr:rowOff>114808</xdr:rowOff>
    </xdr:to>
    <xdr:sp macro="" textlink="">
      <xdr:nvSpPr>
        <xdr:cNvPr id="516" name="フローチャート: 判断 515">
          <a:extLst>
            <a:ext uri="{FF2B5EF4-FFF2-40B4-BE49-F238E27FC236}">
              <a16:creationId xmlns:a16="http://schemas.microsoft.com/office/drawing/2014/main" id="{38CF8DA0-D493-4957-9B46-A380BC42AF40}"/>
            </a:ext>
          </a:extLst>
        </xdr:cNvPr>
        <xdr:cNvSpPr/>
      </xdr:nvSpPr>
      <xdr:spPr>
        <a:xfrm>
          <a:off x="12763500" y="1012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BF68A126-CFCF-4E59-9DA9-15E336D5AFC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14C5968D-9354-46F8-9928-D6615F7F3A2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DFFC912D-7D02-476B-B624-8F612FF5F13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BD073797-7F80-41C3-9E16-0F70D7373E9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8815FD6-4214-4C89-9F49-5098809F500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97790</xdr:rowOff>
    </xdr:from>
    <xdr:to>
      <xdr:col>81</xdr:col>
      <xdr:colOff>101600</xdr:colOff>
      <xdr:row>62</xdr:row>
      <xdr:rowOff>27940</xdr:rowOff>
    </xdr:to>
    <xdr:sp macro="" textlink="">
      <xdr:nvSpPr>
        <xdr:cNvPr id="522" name="楕円 521">
          <a:extLst>
            <a:ext uri="{FF2B5EF4-FFF2-40B4-BE49-F238E27FC236}">
              <a16:creationId xmlns:a16="http://schemas.microsoft.com/office/drawing/2014/main" id="{664D4839-7364-43AB-9DC5-EE777B4F1637}"/>
            </a:ext>
          </a:extLst>
        </xdr:cNvPr>
        <xdr:cNvSpPr/>
      </xdr:nvSpPr>
      <xdr:spPr>
        <a:xfrm>
          <a:off x="15430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97790</xdr:rowOff>
    </xdr:from>
    <xdr:to>
      <xdr:col>76</xdr:col>
      <xdr:colOff>165100</xdr:colOff>
      <xdr:row>62</xdr:row>
      <xdr:rowOff>27940</xdr:rowOff>
    </xdr:to>
    <xdr:sp macro="" textlink="">
      <xdr:nvSpPr>
        <xdr:cNvPr id="523" name="楕円 522">
          <a:extLst>
            <a:ext uri="{FF2B5EF4-FFF2-40B4-BE49-F238E27FC236}">
              <a16:creationId xmlns:a16="http://schemas.microsoft.com/office/drawing/2014/main" id="{3E0B878E-43F6-4929-B6D9-59188DF7F9BD}"/>
            </a:ext>
          </a:extLst>
        </xdr:cNvPr>
        <xdr:cNvSpPr/>
      </xdr:nvSpPr>
      <xdr:spPr>
        <a:xfrm>
          <a:off x="14541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148590</xdr:rowOff>
    </xdr:from>
    <xdr:to>
      <xdr:col>81</xdr:col>
      <xdr:colOff>50800</xdr:colOff>
      <xdr:row>61</xdr:row>
      <xdr:rowOff>148590</xdr:rowOff>
    </xdr:to>
    <xdr:cxnSp macro="">
      <xdr:nvCxnSpPr>
        <xdr:cNvPr id="524" name="直線コネクタ 523">
          <a:extLst>
            <a:ext uri="{FF2B5EF4-FFF2-40B4-BE49-F238E27FC236}">
              <a16:creationId xmlns:a16="http://schemas.microsoft.com/office/drawing/2014/main" id="{023C842A-0E3F-41B1-8CFD-C0F7A1B3CB91}"/>
            </a:ext>
          </a:extLst>
        </xdr:cNvPr>
        <xdr:cNvCxnSpPr/>
      </xdr:nvCxnSpPr>
      <xdr:spPr>
        <a:xfrm>
          <a:off x="14592300" y="1060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52070</xdr:rowOff>
    </xdr:from>
    <xdr:to>
      <xdr:col>72</xdr:col>
      <xdr:colOff>38100</xdr:colOff>
      <xdr:row>61</xdr:row>
      <xdr:rowOff>153670</xdr:rowOff>
    </xdr:to>
    <xdr:sp macro="" textlink="">
      <xdr:nvSpPr>
        <xdr:cNvPr id="525" name="楕円 524">
          <a:extLst>
            <a:ext uri="{FF2B5EF4-FFF2-40B4-BE49-F238E27FC236}">
              <a16:creationId xmlns:a16="http://schemas.microsoft.com/office/drawing/2014/main" id="{C3BC6D87-4EB3-4D41-801E-615E0C471D92}"/>
            </a:ext>
          </a:extLst>
        </xdr:cNvPr>
        <xdr:cNvSpPr/>
      </xdr:nvSpPr>
      <xdr:spPr>
        <a:xfrm>
          <a:off x="13652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102870</xdr:rowOff>
    </xdr:from>
    <xdr:to>
      <xdr:col>76</xdr:col>
      <xdr:colOff>114300</xdr:colOff>
      <xdr:row>61</xdr:row>
      <xdr:rowOff>148590</xdr:rowOff>
    </xdr:to>
    <xdr:cxnSp macro="">
      <xdr:nvCxnSpPr>
        <xdr:cNvPr id="526" name="直線コネクタ 525">
          <a:extLst>
            <a:ext uri="{FF2B5EF4-FFF2-40B4-BE49-F238E27FC236}">
              <a16:creationId xmlns:a16="http://schemas.microsoft.com/office/drawing/2014/main" id="{1CEC94D3-ABAF-48B3-BC97-35801FDEBDDC}"/>
            </a:ext>
          </a:extLst>
        </xdr:cNvPr>
        <xdr:cNvCxnSpPr/>
      </xdr:nvCxnSpPr>
      <xdr:spPr>
        <a:xfrm>
          <a:off x="13703300" y="10561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52070</xdr:rowOff>
    </xdr:from>
    <xdr:to>
      <xdr:col>67</xdr:col>
      <xdr:colOff>101600</xdr:colOff>
      <xdr:row>61</xdr:row>
      <xdr:rowOff>153670</xdr:rowOff>
    </xdr:to>
    <xdr:sp macro="" textlink="">
      <xdr:nvSpPr>
        <xdr:cNvPr id="527" name="楕円 526">
          <a:extLst>
            <a:ext uri="{FF2B5EF4-FFF2-40B4-BE49-F238E27FC236}">
              <a16:creationId xmlns:a16="http://schemas.microsoft.com/office/drawing/2014/main" id="{49B62F01-C10E-4FB9-B7A1-3B01965086A3}"/>
            </a:ext>
          </a:extLst>
        </xdr:cNvPr>
        <xdr:cNvSpPr/>
      </xdr:nvSpPr>
      <xdr:spPr>
        <a:xfrm>
          <a:off x="12763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102870</xdr:rowOff>
    </xdr:from>
    <xdr:to>
      <xdr:col>71</xdr:col>
      <xdr:colOff>177800</xdr:colOff>
      <xdr:row>61</xdr:row>
      <xdr:rowOff>102870</xdr:rowOff>
    </xdr:to>
    <xdr:cxnSp macro="">
      <xdr:nvCxnSpPr>
        <xdr:cNvPr id="528" name="直線コネクタ 527">
          <a:extLst>
            <a:ext uri="{FF2B5EF4-FFF2-40B4-BE49-F238E27FC236}">
              <a16:creationId xmlns:a16="http://schemas.microsoft.com/office/drawing/2014/main" id="{8EBAA599-E468-45D4-8C4F-AE06FD5681E4}"/>
            </a:ext>
          </a:extLst>
        </xdr:cNvPr>
        <xdr:cNvCxnSpPr/>
      </xdr:nvCxnSpPr>
      <xdr:spPr>
        <a:xfrm>
          <a:off x="12814300" y="1056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154195</xdr:rowOff>
    </xdr:from>
    <xdr:ext cx="405111" cy="259045"/>
    <xdr:sp macro="" textlink="">
      <xdr:nvSpPr>
        <xdr:cNvPr id="529" name="n_1aveValue【保健センター・保健所】&#10;有形固定資産減価償却率">
          <a:extLst>
            <a:ext uri="{FF2B5EF4-FFF2-40B4-BE49-F238E27FC236}">
              <a16:creationId xmlns:a16="http://schemas.microsoft.com/office/drawing/2014/main" id="{C67BF383-C3E1-495E-BC6E-41C27AE13EFE}"/>
            </a:ext>
          </a:extLst>
        </xdr:cNvPr>
        <xdr:cNvSpPr txBox="1"/>
      </xdr:nvSpPr>
      <xdr:spPr>
        <a:xfrm>
          <a:off x="15266044" y="100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108475</xdr:rowOff>
    </xdr:from>
    <xdr:ext cx="405111" cy="259045"/>
    <xdr:sp macro="" textlink="">
      <xdr:nvSpPr>
        <xdr:cNvPr id="530" name="n_2aveValue【保健センター・保健所】&#10;有形固定資産減価償却率">
          <a:extLst>
            <a:ext uri="{FF2B5EF4-FFF2-40B4-BE49-F238E27FC236}">
              <a16:creationId xmlns:a16="http://schemas.microsoft.com/office/drawing/2014/main" id="{9339EB0A-273D-42D8-A0D6-FC199A685FD7}"/>
            </a:ext>
          </a:extLst>
        </xdr:cNvPr>
        <xdr:cNvSpPr txBox="1"/>
      </xdr:nvSpPr>
      <xdr:spPr>
        <a:xfrm>
          <a:off x="143897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167911</xdr:rowOff>
    </xdr:from>
    <xdr:ext cx="405111" cy="259045"/>
    <xdr:sp macro="" textlink="">
      <xdr:nvSpPr>
        <xdr:cNvPr id="531" name="n_3aveValue【保健センター・保健所】&#10;有形固定資産減価償却率">
          <a:extLst>
            <a:ext uri="{FF2B5EF4-FFF2-40B4-BE49-F238E27FC236}">
              <a16:creationId xmlns:a16="http://schemas.microsoft.com/office/drawing/2014/main" id="{D480AE6E-6743-4178-A15B-BE37C1947276}"/>
            </a:ext>
          </a:extLst>
        </xdr:cNvPr>
        <xdr:cNvSpPr txBox="1"/>
      </xdr:nvSpPr>
      <xdr:spPr>
        <a:xfrm>
          <a:off x="13500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131335</xdr:rowOff>
    </xdr:from>
    <xdr:ext cx="405111" cy="259045"/>
    <xdr:sp macro="" textlink="">
      <xdr:nvSpPr>
        <xdr:cNvPr id="532" name="n_4aveValue【保健センター・保健所】&#10;有形固定資産減価償却率">
          <a:extLst>
            <a:ext uri="{FF2B5EF4-FFF2-40B4-BE49-F238E27FC236}">
              <a16:creationId xmlns:a16="http://schemas.microsoft.com/office/drawing/2014/main" id="{F1384587-8608-4EB6-A8E4-C27A78C27C75}"/>
            </a:ext>
          </a:extLst>
        </xdr:cNvPr>
        <xdr:cNvSpPr txBox="1"/>
      </xdr:nvSpPr>
      <xdr:spPr>
        <a:xfrm>
          <a:off x="12611744" y="990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19067</xdr:rowOff>
    </xdr:from>
    <xdr:ext cx="405111" cy="259045"/>
    <xdr:sp macro="" textlink="">
      <xdr:nvSpPr>
        <xdr:cNvPr id="533" name="n_1mainValue【保健センター・保健所】&#10;有形固定資産減価償却率">
          <a:extLst>
            <a:ext uri="{FF2B5EF4-FFF2-40B4-BE49-F238E27FC236}">
              <a16:creationId xmlns:a16="http://schemas.microsoft.com/office/drawing/2014/main" id="{CF8AF8BC-AB25-47E8-97C4-53AF8B0C578B}"/>
            </a:ext>
          </a:extLst>
        </xdr:cNvPr>
        <xdr:cNvSpPr txBox="1"/>
      </xdr:nvSpPr>
      <xdr:spPr>
        <a:xfrm>
          <a:off x="152660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19067</xdr:rowOff>
    </xdr:from>
    <xdr:ext cx="405111" cy="259045"/>
    <xdr:sp macro="" textlink="">
      <xdr:nvSpPr>
        <xdr:cNvPr id="534" name="n_2mainValue【保健センター・保健所】&#10;有形固定資産減価償却率">
          <a:extLst>
            <a:ext uri="{FF2B5EF4-FFF2-40B4-BE49-F238E27FC236}">
              <a16:creationId xmlns:a16="http://schemas.microsoft.com/office/drawing/2014/main" id="{80A86FF3-7EA8-40FD-92BB-66E91F95FE4F}"/>
            </a:ext>
          </a:extLst>
        </xdr:cNvPr>
        <xdr:cNvSpPr txBox="1"/>
      </xdr:nvSpPr>
      <xdr:spPr>
        <a:xfrm>
          <a:off x="14389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144797</xdr:rowOff>
    </xdr:from>
    <xdr:ext cx="405111" cy="259045"/>
    <xdr:sp macro="" textlink="">
      <xdr:nvSpPr>
        <xdr:cNvPr id="535" name="n_3mainValue【保健センター・保健所】&#10;有形固定資産減価償却率">
          <a:extLst>
            <a:ext uri="{FF2B5EF4-FFF2-40B4-BE49-F238E27FC236}">
              <a16:creationId xmlns:a16="http://schemas.microsoft.com/office/drawing/2014/main" id="{9746FE32-B024-4355-B6BE-E9D318CF0946}"/>
            </a:ext>
          </a:extLst>
        </xdr:cNvPr>
        <xdr:cNvSpPr txBox="1"/>
      </xdr:nvSpPr>
      <xdr:spPr>
        <a:xfrm>
          <a:off x="13500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144797</xdr:rowOff>
    </xdr:from>
    <xdr:ext cx="405111" cy="259045"/>
    <xdr:sp macro="" textlink="">
      <xdr:nvSpPr>
        <xdr:cNvPr id="536" name="n_4mainValue【保健センター・保健所】&#10;有形固定資産減価償却率">
          <a:extLst>
            <a:ext uri="{FF2B5EF4-FFF2-40B4-BE49-F238E27FC236}">
              <a16:creationId xmlns:a16="http://schemas.microsoft.com/office/drawing/2014/main" id="{B199BD23-7526-4064-8DAA-3313C18E560B}"/>
            </a:ext>
          </a:extLst>
        </xdr:cNvPr>
        <xdr:cNvSpPr txBox="1"/>
      </xdr:nvSpPr>
      <xdr:spPr>
        <a:xfrm>
          <a:off x="12611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7" name="正方形/長方形 536">
          <a:extLst>
            <a:ext uri="{FF2B5EF4-FFF2-40B4-BE49-F238E27FC236}">
              <a16:creationId xmlns:a16="http://schemas.microsoft.com/office/drawing/2014/main" id="{155D19A1-FF54-4123-B3AA-C93DD9F384A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8" name="正方形/長方形 537">
          <a:extLst>
            <a:ext uri="{FF2B5EF4-FFF2-40B4-BE49-F238E27FC236}">
              <a16:creationId xmlns:a16="http://schemas.microsoft.com/office/drawing/2014/main" id="{1523BD6E-EF28-405D-B9C6-16101441596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9" name="正方形/長方形 538">
          <a:extLst>
            <a:ext uri="{FF2B5EF4-FFF2-40B4-BE49-F238E27FC236}">
              <a16:creationId xmlns:a16="http://schemas.microsoft.com/office/drawing/2014/main" id="{0BFE4059-C833-449E-A084-BE442685932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0" name="正方形/長方形 539">
          <a:extLst>
            <a:ext uri="{FF2B5EF4-FFF2-40B4-BE49-F238E27FC236}">
              <a16:creationId xmlns:a16="http://schemas.microsoft.com/office/drawing/2014/main" id="{864B9E89-004B-4C41-96B1-CFADE0F7978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1" name="正方形/長方形 540">
          <a:extLst>
            <a:ext uri="{FF2B5EF4-FFF2-40B4-BE49-F238E27FC236}">
              <a16:creationId xmlns:a16="http://schemas.microsoft.com/office/drawing/2014/main" id="{C7A50B53-F236-4027-A963-B321A542D7C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2" name="正方形/長方形 541">
          <a:extLst>
            <a:ext uri="{FF2B5EF4-FFF2-40B4-BE49-F238E27FC236}">
              <a16:creationId xmlns:a16="http://schemas.microsoft.com/office/drawing/2014/main" id="{5C34393D-C5C9-40D6-A7BD-06601FCF730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3" name="正方形/長方形 542">
          <a:extLst>
            <a:ext uri="{FF2B5EF4-FFF2-40B4-BE49-F238E27FC236}">
              <a16:creationId xmlns:a16="http://schemas.microsoft.com/office/drawing/2014/main" id="{89386FCD-0E6A-4B37-879C-21CA0A24858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4" name="正方形/長方形 543">
          <a:extLst>
            <a:ext uri="{FF2B5EF4-FFF2-40B4-BE49-F238E27FC236}">
              <a16:creationId xmlns:a16="http://schemas.microsoft.com/office/drawing/2014/main" id="{C1CE90DA-412D-44FC-9B45-263449CF973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5" name="テキスト ボックス 544">
          <a:extLst>
            <a:ext uri="{FF2B5EF4-FFF2-40B4-BE49-F238E27FC236}">
              <a16:creationId xmlns:a16="http://schemas.microsoft.com/office/drawing/2014/main" id="{08C8684B-E67B-40E0-A65E-0362EDE8307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6" name="直線コネクタ 545">
          <a:extLst>
            <a:ext uri="{FF2B5EF4-FFF2-40B4-BE49-F238E27FC236}">
              <a16:creationId xmlns:a16="http://schemas.microsoft.com/office/drawing/2014/main" id="{AA52489D-EC07-403A-9366-F07B7986430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7" name="直線コネクタ 546">
          <a:extLst>
            <a:ext uri="{FF2B5EF4-FFF2-40B4-BE49-F238E27FC236}">
              <a16:creationId xmlns:a16="http://schemas.microsoft.com/office/drawing/2014/main" id="{C9A25BDC-68D1-42F0-929D-7644D07CA5DB}"/>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8" name="テキスト ボックス 547">
          <a:extLst>
            <a:ext uri="{FF2B5EF4-FFF2-40B4-BE49-F238E27FC236}">
              <a16:creationId xmlns:a16="http://schemas.microsoft.com/office/drawing/2014/main" id="{72051CC8-9361-443E-BD15-EA9CEE22579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9" name="直線コネクタ 548">
          <a:extLst>
            <a:ext uri="{FF2B5EF4-FFF2-40B4-BE49-F238E27FC236}">
              <a16:creationId xmlns:a16="http://schemas.microsoft.com/office/drawing/2014/main" id="{29F82053-F056-4118-BC00-7653B517138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0" name="テキスト ボックス 549">
          <a:extLst>
            <a:ext uri="{FF2B5EF4-FFF2-40B4-BE49-F238E27FC236}">
              <a16:creationId xmlns:a16="http://schemas.microsoft.com/office/drawing/2014/main" id="{0764DEE8-ECC6-4A64-8C31-02915B243DF1}"/>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1" name="直線コネクタ 550">
          <a:extLst>
            <a:ext uri="{FF2B5EF4-FFF2-40B4-BE49-F238E27FC236}">
              <a16:creationId xmlns:a16="http://schemas.microsoft.com/office/drawing/2014/main" id="{3D17409E-C75B-4A57-915F-8883DEBE7AF4}"/>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2" name="テキスト ボックス 551">
          <a:extLst>
            <a:ext uri="{FF2B5EF4-FFF2-40B4-BE49-F238E27FC236}">
              <a16:creationId xmlns:a16="http://schemas.microsoft.com/office/drawing/2014/main" id="{22389CCD-3954-4A38-A618-63EC8153CE15}"/>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3" name="直線コネクタ 552">
          <a:extLst>
            <a:ext uri="{FF2B5EF4-FFF2-40B4-BE49-F238E27FC236}">
              <a16:creationId xmlns:a16="http://schemas.microsoft.com/office/drawing/2014/main" id="{3E683781-C84A-41BD-87B3-EEE70596260E}"/>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4" name="テキスト ボックス 553">
          <a:extLst>
            <a:ext uri="{FF2B5EF4-FFF2-40B4-BE49-F238E27FC236}">
              <a16:creationId xmlns:a16="http://schemas.microsoft.com/office/drawing/2014/main" id="{97FE983E-447B-480A-BE7A-FAC22640213E}"/>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5" name="直線コネクタ 554">
          <a:extLst>
            <a:ext uri="{FF2B5EF4-FFF2-40B4-BE49-F238E27FC236}">
              <a16:creationId xmlns:a16="http://schemas.microsoft.com/office/drawing/2014/main" id="{D53C50BB-007C-4485-9EAF-0B394367A18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6" name="テキスト ボックス 555">
          <a:extLst>
            <a:ext uri="{FF2B5EF4-FFF2-40B4-BE49-F238E27FC236}">
              <a16:creationId xmlns:a16="http://schemas.microsoft.com/office/drawing/2014/main" id="{E4D88576-4150-4E3A-B5CE-A4FB81A6BDD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7" name="【保健センター・保健所】&#10;一人当たり面積グラフ枠">
          <a:extLst>
            <a:ext uri="{FF2B5EF4-FFF2-40B4-BE49-F238E27FC236}">
              <a16:creationId xmlns:a16="http://schemas.microsoft.com/office/drawing/2014/main" id="{2AFB51A4-DAF2-4C21-84C7-5C0F9DB5B90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11430</xdr:rowOff>
    </xdr:from>
    <xdr:to>
      <xdr:col>116</xdr:col>
      <xdr:colOff>62864</xdr:colOff>
      <xdr:row>63</xdr:row>
      <xdr:rowOff>66294</xdr:rowOff>
    </xdr:to>
    <xdr:cxnSp macro="">
      <xdr:nvCxnSpPr>
        <xdr:cNvPr id="558" name="直線コネクタ 557">
          <a:extLst>
            <a:ext uri="{FF2B5EF4-FFF2-40B4-BE49-F238E27FC236}">
              <a16:creationId xmlns:a16="http://schemas.microsoft.com/office/drawing/2014/main" id="{AB0180EA-56E8-461F-9A3A-ED6D117DAECD}"/>
            </a:ext>
          </a:extLst>
        </xdr:cNvPr>
        <xdr:cNvCxnSpPr/>
      </xdr:nvCxnSpPr>
      <xdr:spPr>
        <a:xfrm flipV="1">
          <a:off x="22160864" y="978408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559" name="【保健センター・保健所】&#10;一人当たり面積最小値テキスト">
          <a:extLst>
            <a:ext uri="{FF2B5EF4-FFF2-40B4-BE49-F238E27FC236}">
              <a16:creationId xmlns:a16="http://schemas.microsoft.com/office/drawing/2014/main" id="{8795E0E4-20E2-4890-A0EB-D2FA3D326694}"/>
            </a:ext>
          </a:extLst>
        </xdr:cNvPr>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560" name="直線コネクタ 559">
          <a:extLst>
            <a:ext uri="{FF2B5EF4-FFF2-40B4-BE49-F238E27FC236}">
              <a16:creationId xmlns:a16="http://schemas.microsoft.com/office/drawing/2014/main" id="{4EAB78C2-4C4C-4ABE-A777-720BECA91192}"/>
            </a:ext>
          </a:extLst>
        </xdr:cNvPr>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129557</xdr:rowOff>
    </xdr:from>
    <xdr:ext cx="469744" cy="259045"/>
    <xdr:sp macro="" textlink="">
      <xdr:nvSpPr>
        <xdr:cNvPr id="561" name="【保健センター・保健所】&#10;一人当たり面積最大値テキスト">
          <a:extLst>
            <a:ext uri="{FF2B5EF4-FFF2-40B4-BE49-F238E27FC236}">
              <a16:creationId xmlns:a16="http://schemas.microsoft.com/office/drawing/2014/main" id="{61C4D5FF-8DC0-406D-876D-A7FE820AE610}"/>
            </a:ext>
          </a:extLst>
        </xdr:cNvPr>
        <xdr:cNvSpPr txBox="1"/>
      </xdr:nvSpPr>
      <xdr:spPr>
        <a:xfrm>
          <a:off x="22199600" y="955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11430</xdr:rowOff>
    </xdr:from>
    <xdr:to>
      <xdr:col>116</xdr:col>
      <xdr:colOff>152400</xdr:colOff>
      <xdr:row>57</xdr:row>
      <xdr:rowOff>11430</xdr:rowOff>
    </xdr:to>
    <xdr:cxnSp macro="">
      <xdr:nvCxnSpPr>
        <xdr:cNvPr id="562" name="直線コネクタ 561">
          <a:extLst>
            <a:ext uri="{FF2B5EF4-FFF2-40B4-BE49-F238E27FC236}">
              <a16:creationId xmlns:a16="http://schemas.microsoft.com/office/drawing/2014/main" id="{9BDB1FFF-F881-4C9C-B1F0-F4121C1DDB38}"/>
            </a:ext>
          </a:extLst>
        </xdr:cNvPr>
        <xdr:cNvCxnSpPr/>
      </xdr:nvCxnSpPr>
      <xdr:spPr>
        <a:xfrm>
          <a:off x="22072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57929</xdr:rowOff>
    </xdr:from>
    <xdr:ext cx="469744" cy="259045"/>
    <xdr:sp macro="" textlink="">
      <xdr:nvSpPr>
        <xdr:cNvPr id="563" name="【保健センター・保健所】&#10;一人当たり面積平均値テキスト">
          <a:extLst>
            <a:ext uri="{FF2B5EF4-FFF2-40B4-BE49-F238E27FC236}">
              <a16:creationId xmlns:a16="http://schemas.microsoft.com/office/drawing/2014/main" id="{CDCC09EC-2AA7-478F-8FCF-0246F28FA3DD}"/>
            </a:ext>
          </a:extLst>
        </xdr:cNvPr>
        <xdr:cNvSpPr txBox="1"/>
      </xdr:nvSpPr>
      <xdr:spPr>
        <a:xfrm>
          <a:off x="22199600" y="1051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564" name="フローチャート: 判断 563">
          <a:extLst>
            <a:ext uri="{FF2B5EF4-FFF2-40B4-BE49-F238E27FC236}">
              <a16:creationId xmlns:a16="http://schemas.microsoft.com/office/drawing/2014/main" id="{DE2326A5-4E13-4342-A10C-B505966147E5}"/>
            </a:ext>
          </a:extLst>
        </xdr:cNvPr>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116078</xdr:rowOff>
    </xdr:from>
    <xdr:to>
      <xdr:col>112</xdr:col>
      <xdr:colOff>38100</xdr:colOff>
      <xdr:row>62</xdr:row>
      <xdr:rowOff>46228</xdr:rowOff>
    </xdr:to>
    <xdr:sp macro="" textlink="">
      <xdr:nvSpPr>
        <xdr:cNvPr id="565" name="フローチャート: 判断 564">
          <a:extLst>
            <a:ext uri="{FF2B5EF4-FFF2-40B4-BE49-F238E27FC236}">
              <a16:creationId xmlns:a16="http://schemas.microsoft.com/office/drawing/2014/main" id="{DEC34BD9-C23D-4B5D-B173-8C7BF4747562}"/>
            </a:ext>
          </a:extLst>
        </xdr:cNvPr>
        <xdr:cNvSpPr/>
      </xdr:nvSpPr>
      <xdr:spPr>
        <a:xfrm>
          <a:off x="21272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566" name="フローチャート: 判断 565">
          <a:extLst>
            <a:ext uri="{FF2B5EF4-FFF2-40B4-BE49-F238E27FC236}">
              <a16:creationId xmlns:a16="http://schemas.microsoft.com/office/drawing/2014/main" id="{EF1515A9-5E45-4F72-92E3-784A7CFEFB39}"/>
            </a:ext>
          </a:extLst>
        </xdr:cNvPr>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567" name="フローチャート: 判断 566">
          <a:extLst>
            <a:ext uri="{FF2B5EF4-FFF2-40B4-BE49-F238E27FC236}">
              <a16:creationId xmlns:a16="http://schemas.microsoft.com/office/drawing/2014/main" id="{B9E1CC05-7B19-4C50-9055-9C3402782ED0}"/>
            </a:ext>
          </a:extLst>
        </xdr:cNvPr>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70358</xdr:rowOff>
    </xdr:from>
    <xdr:to>
      <xdr:col>98</xdr:col>
      <xdr:colOff>38100</xdr:colOff>
      <xdr:row>62</xdr:row>
      <xdr:rowOff>508</xdr:rowOff>
    </xdr:to>
    <xdr:sp macro="" textlink="">
      <xdr:nvSpPr>
        <xdr:cNvPr id="568" name="フローチャート: 判断 567">
          <a:extLst>
            <a:ext uri="{FF2B5EF4-FFF2-40B4-BE49-F238E27FC236}">
              <a16:creationId xmlns:a16="http://schemas.microsoft.com/office/drawing/2014/main" id="{04FC3BAA-8D06-4C2A-9F61-A85B7EFEC31F}"/>
            </a:ext>
          </a:extLst>
        </xdr:cNvPr>
        <xdr:cNvSpPr/>
      </xdr:nvSpPr>
      <xdr:spPr>
        <a:xfrm>
          <a:off x="18605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26C22584-ACA1-4429-9FF8-78D4C5B4F16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8EA01917-8CF4-488A-96C5-99BD227EF7A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E252BCD5-26FA-4965-81A8-3207E3E13DF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6F059C6D-FBE0-4EFE-9B76-E7F549C6CC5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E812D421-FD34-4221-902B-21DEB6EAD09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33782</xdr:rowOff>
    </xdr:from>
    <xdr:to>
      <xdr:col>112</xdr:col>
      <xdr:colOff>38100</xdr:colOff>
      <xdr:row>63</xdr:row>
      <xdr:rowOff>135382</xdr:rowOff>
    </xdr:to>
    <xdr:sp macro="" textlink="">
      <xdr:nvSpPr>
        <xdr:cNvPr id="574" name="楕円 573">
          <a:extLst>
            <a:ext uri="{FF2B5EF4-FFF2-40B4-BE49-F238E27FC236}">
              <a16:creationId xmlns:a16="http://schemas.microsoft.com/office/drawing/2014/main" id="{84E82189-5C29-4377-A66E-F4C65A99525F}"/>
            </a:ext>
          </a:extLst>
        </xdr:cNvPr>
        <xdr:cNvSpPr/>
      </xdr:nvSpPr>
      <xdr:spPr>
        <a:xfrm>
          <a:off x="21272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33782</xdr:rowOff>
    </xdr:from>
    <xdr:to>
      <xdr:col>107</xdr:col>
      <xdr:colOff>101600</xdr:colOff>
      <xdr:row>63</xdr:row>
      <xdr:rowOff>135382</xdr:rowOff>
    </xdr:to>
    <xdr:sp macro="" textlink="">
      <xdr:nvSpPr>
        <xdr:cNvPr id="575" name="楕円 574">
          <a:extLst>
            <a:ext uri="{FF2B5EF4-FFF2-40B4-BE49-F238E27FC236}">
              <a16:creationId xmlns:a16="http://schemas.microsoft.com/office/drawing/2014/main" id="{92433B32-8F5F-463F-9EE2-C044714DEEF6}"/>
            </a:ext>
          </a:extLst>
        </xdr:cNvPr>
        <xdr:cNvSpPr/>
      </xdr:nvSpPr>
      <xdr:spPr>
        <a:xfrm>
          <a:off x="20383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84582</xdr:rowOff>
    </xdr:from>
    <xdr:to>
      <xdr:col>111</xdr:col>
      <xdr:colOff>177800</xdr:colOff>
      <xdr:row>63</xdr:row>
      <xdr:rowOff>84582</xdr:rowOff>
    </xdr:to>
    <xdr:cxnSp macro="">
      <xdr:nvCxnSpPr>
        <xdr:cNvPr id="576" name="直線コネクタ 575">
          <a:extLst>
            <a:ext uri="{FF2B5EF4-FFF2-40B4-BE49-F238E27FC236}">
              <a16:creationId xmlns:a16="http://schemas.microsoft.com/office/drawing/2014/main" id="{44981E4A-19F6-4611-BD9E-3C72BB63E58D}"/>
            </a:ext>
          </a:extLst>
        </xdr:cNvPr>
        <xdr:cNvCxnSpPr/>
      </xdr:nvCxnSpPr>
      <xdr:spPr>
        <a:xfrm>
          <a:off x="20434300" y="1088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38354</xdr:rowOff>
    </xdr:from>
    <xdr:to>
      <xdr:col>102</xdr:col>
      <xdr:colOff>165100</xdr:colOff>
      <xdr:row>63</xdr:row>
      <xdr:rowOff>139954</xdr:rowOff>
    </xdr:to>
    <xdr:sp macro="" textlink="">
      <xdr:nvSpPr>
        <xdr:cNvPr id="577" name="楕円 576">
          <a:extLst>
            <a:ext uri="{FF2B5EF4-FFF2-40B4-BE49-F238E27FC236}">
              <a16:creationId xmlns:a16="http://schemas.microsoft.com/office/drawing/2014/main" id="{C2C29397-21EA-441C-A833-811594A05313}"/>
            </a:ext>
          </a:extLst>
        </xdr:cNvPr>
        <xdr:cNvSpPr/>
      </xdr:nvSpPr>
      <xdr:spPr>
        <a:xfrm>
          <a:off x="19494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84582</xdr:rowOff>
    </xdr:from>
    <xdr:to>
      <xdr:col>107</xdr:col>
      <xdr:colOff>50800</xdr:colOff>
      <xdr:row>63</xdr:row>
      <xdr:rowOff>89154</xdr:rowOff>
    </xdr:to>
    <xdr:cxnSp macro="">
      <xdr:nvCxnSpPr>
        <xdr:cNvPr id="578" name="直線コネクタ 577">
          <a:extLst>
            <a:ext uri="{FF2B5EF4-FFF2-40B4-BE49-F238E27FC236}">
              <a16:creationId xmlns:a16="http://schemas.microsoft.com/office/drawing/2014/main" id="{F1FF4AA9-3FB9-40A8-A05D-19B98BBE0D45}"/>
            </a:ext>
          </a:extLst>
        </xdr:cNvPr>
        <xdr:cNvCxnSpPr/>
      </xdr:nvCxnSpPr>
      <xdr:spPr>
        <a:xfrm flipV="1">
          <a:off x="19545300" y="108859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38354</xdr:rowOff>
    </xdr:from>
    <xdr:to>
      <xdr:col>98</xdr:col>
      <xdr:colOff>38100</xdr:colOff>
      <xdr:row>63</xdr:row>
      <xdr:rowOff>139954</xdr:rowOff>
    </xdr:to>
    <xdr:sp macro="" textlink="">
      <xdr:nvSpPr>
        <xdr:cNvPr id="579" name="楕円 578">
          <a:extLst>
            <a:ext uri="{FF2B5EF4-FFF2-40B4-BE49-F238E27FC236}">
              <a16:creationId xmlns:a16="http://schemas.microsoft.com/office/drawing/2014/main" id="{20D4A438-D67A-4C21-8821-0595F4F64F1B}"/>
            </a:ext>
          </a:extLst>
        </xdr:cNvPr>
        <xdr:cNvSpPr/>
      </xdr:nvSpPr>
      <xdr:spPr>
        <a:xfrm>
          <a:off x="18605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89154</xdr:rowOff>
    </xdr:from>
    <xdr:to>
      <xdr:col>102</xdr:col>
      <xdr:colOff>114300</xdr:colOff>
      <xdr:row>63</xdr:row>
      <xdr:rowOff>89154</xdr:rowOff>
    </xdr:to>
    <xdr:cxnSp macro="">
      <xdr:nvCxnSpPr>
        <xdr:cNvPr id="580" name="直線コネクタ 579">
          <a:extLst>
            <a:ext uri="{FF2B5EF4-FFF2-40B4-BE49-F238E27FC236}">
              <a16:creationId xmlns:a16="http://schemas.microsoft.com/office/drawing/2014/main" id="{B8CB2007-B097-4CF3-BD0D-100E7BDDE77F}"/>
            </a:ext>
          </a:extLst>
        </xdr:cNvPr>
        <xdr:cNvCxnSpPr/>
      </xdr:nvCxnSpPr>
      <xdr:spPr>
        <a:xfrm>
          <a:off x="18656300" y="1089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62755</xdr:rowOff>
    </xdr:from>
    <xdr:ext cx="469744" cy="259045"/>
    <xdr:sp macro="" textlink="">
      <xdr:nvSpPr>
        <xdr:cNvPr id="581" name="n_1aveValue【保健センター・保健所】&#10;一人当たり面積">
          <a:extLst>
            <a:ext uri="{FF2B5EF4-FFF2-40B4-BE49-F238E27FC236}">
              <a16:creationId xmlns:a16="http://schemas.microsoft.com/office/drawing/2014/main" id="{069B94F1-55F1-44FB-978E-225C001652E4}"/>
            </a:ext>
          </a:extLst>
        </xdr:cNvPr>
        <xdr:cNvSpPr txBox="1"/>
      </xdr:nvSpPr>
      <xdr:spPr>
        <a:xfrm>
          <a:off x="210757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71899</xdr:rowOff>
    </xdr:from>
    <xdr:ext cx="469744" cy="259045"/>
    <xdr:sp macro="" textlink="">
      <xdr:nvSpPr>
        <xdr:cNvPr id="582" name="n_2aveValue【保健センター・保健所】&#10;一人当たり面積">
          <a:extLst>
            <a:ext uri="{FF2B5EF4-FFF2-40B4-BE49-F238E27FC236}">
              <a16:creationId xmlns:a16="http://schemas.microsoft.com/office/drawing/2014/main" id="{7B14C2A5-14BF-4F02-B8E9-B580BF8479EA}"/>
            </a:ext>
          </a:extLst>
        </xdr:cNvPr>
        <xdr:cNvSpPr txBox="1"/>
      </xdr:nvSpPr>
      <xdr:spPr>
        <a:xfrm>
          <a:off x="20199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583" name="n_3aveValue【保健センター・保健所】&#10;一人当たり面積">
          <a:extLst>
            <a:ext uri="{FF2B5EF4-FFF2-40B4-BE49-F238E27FC236}">
              <a16:creationId xmlns:a16="http://schemas.microsoft.com/office/drawing/2014/main" id="{1A3182CA-964A-4E87-8382-65833058D0A1}"/>
            </a:ext>
          </a:extLst>
        </xdr:cNvPr>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17035</xdr:rowOff>
    </xdr:from>
    <xdr:ext cx="469744" cy="259045"/>
    <xdr:sp macro="" textlink="">
      <xdr:nvSpPr>
        <xdr:cNvPr id="584" name="n_4aveValue【保健センター・保健所】&#10;一人当たり面積">
          <a:extLst>
            <a:ext uri="{FF2B5EF4-FFF2-40B4-BE49-F238E27FC236}">
              <a16:creationId xmlns:a16="http://schemas.microsoft.com/office/drawing/2014/main" id="{EC0E6568-F198-4D2D-AE12-BDC1A91B9DBF}"/>
            </a:ext>
          </a:extLst>
        </xdr:cNvPr>
        <xdr:cNvSpPr txBox="1"/>
      </xdr:nvSpPr>
      <xdr:spPr>
        <a:xfrm>
          <a:off x="18421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126509</xdr:rowOff>
    </xdr:from>
    <xdr:ext cx="469744" cy="259045"/>
    <xdr:sp macro="" textlink="">
      <xdr:nvSpPr>
        <xdr:cNvPr id="585" name="n_1mainValue【保健センター・保健所】&#10;一人当たり面積">
          <a:extLst>
            <a:ext uri="{FF2B5EF4-FFF2-40B4-BE49-F238E27FC236}">
              <a16:creationId xmlns:a16="http://schemas.microsoft.com/office/drawing/2014/main" id="{228033FC-45CD-4935-820E-7C7AE9A3206C}"/>
            </a:ext>
          </a:extLst>
        </xdr:cNvPr>
        <xdr:cNvSpPr txBox="1"/>
      </xdr:nvSpPr>
      <xdr:spPr>
        <a:xfrm>
          <a:off x="210757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126509</xdr:rowOff>
    </xdr:from>
    <xdr:ext cx="469744" cy="259045"/>
    <xdr:sp macro="" textlink="">
      <xdr:nvSpPr>
        <xdr:cNvPr id="586" name="n_2mainValue【保健センター・保健所】&#10;一人当たり面積">
          <a:extLst>
            <a:ext uri="{FF2B5EF4-FFF2-40B4-BE49-F238E27FC236}">
              <a16:creationId xmlns:a16="http://schemas.microsoft.com/office/drawing/2014/main" id="{C90A9C4E-E1A5-4E67-AFBD-D9AF3CC456CA}"/>
            </a:ext>
          </a:extLst>
        </xdr:cNvPr>
        <xdr:cNvSpPr txBox="1"/>
      </xdr:nvSpPr>
      <xdr:spPr>
        <a:xfrm>
          <a:off x="201994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131081</xdr:rowOff>
    </xdr:from>
    <xdr:ext cx="469744" cy="259045"/>
    <xdr:sp macro="" textlink="">
      <xdr:nvSpPr>
        <xdr:cNvPr id="587" name="n_3mainValue【保健センター・保健所】&#10;一人当たり面積">
          <a:extLst>
            <a:ext uri="{FF2B5EF4-FFF2-40B4-BE49-F238E27FC236}">
              <a16:creationId xmlns:a16="http://schemas.microsoft.com/office/drawing/2014/main" id="{834A5D82-74C8-425E-978F-1B7E55518AD6}"/>
            </a:ext>
          </a:extLst>
        </xdr:cNvPr>
        <xdr:cNvSpPr txBox="1"/>
      </xdr:nvSpPr>
      <xdr:spPr>
        <a:xfrm>
          <a:off x="193104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131081</xdr:rowOff>
    </xdr:from>
    <xdr:ext cx="469744" cy="259045"/>
    <xdr:sp macro="" textlink="">
      <xdr:nvSpPr>
        <xdr:cNvPr id="588" name="n_4mainValue【保健センター・保健所】&#10;一人当たり面積">
          <a:extLst>
            <a:ext uri="{FF2B5EF4-FFF2-40B4-BE49-F238E27FC236}">
              <a16:creationId xmlns:a16="http://schemas.microsoft.com/office/drawing/2014/main" id="{F88173BA-47BD-4FF9-A940-5A2F12A44F67}"/>
            </a:ext>
          </a:extLst>
        </xdr:cNvPr>
        <xdr:cNvSpPr txBox="1"/>
      </xdr:nvSpPr>
      <xdr:spPr>
        <a:xfrm>
          <a:off x="184214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9" name="正方形/長方形 588">
          <a:extLst>
            <a:ext uri="{FF2B5EF4-FFF2-40B4-BE49-F238E27FC236}">
              <a16:creationId xmlns:a16="http://schemas.microsoft.com/office/drawing/2014/main" id="{B0ACA6DD-3458-4F2F-8BC5-5C0CAFE4BD7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0" name="正方形/長方形 589">
          <a:extLst>
            <a:ext uri="{FF2B5EF4-FFF2-40B4-BE49-F238E27FC236}">
              <a16:creationId xmlns:a16="http://schemas.microsoft.com/office/drawing/2014/main" id="{EA15D07A-7EDF-4358-B99A-2073ED36BFF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1" name="正方形/長方形 590">
          <a:extLst>
            <a:ext uri="{FF2B5EF4-FFF2-40B4-BE49-F238E27FC236}">
              <a16:creationId xmlns:a16="http://schemas.microsoft.com/office/drawing/2014/main" id="{72DC97CD-6F3D-4D90-AD10-39C44662CD1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2" name="正方形/長方形 591">
          <a:extLst>
            <a:ext uri="{FF2B5EF4-FFF2-40B4-BE49-F238E27FC236}">
              <a16:creationId xmlns:a16="http://schemas.microsoft.com/office/drawing/2014/main" id="{418EE7EE-DA23-4B93-A4D8-F9164C9DE6D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3" name="正方形/長方形 592">
          <a:extLst>
            <a:ext uri="{FF2B5EF4-FFF2-40B4-BE49-F238E27FC236}">
              <a16:creationId xmlns:a16="http://schemas.microsoft.com/office/drawing/2014/main" id="{5E93F406-8139-4A0B-A82E-9694773C466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4" name="正方形/長方形 593">
          <a:extLst>
            <a:ext uri="{FF2B5EF4-FFF2-40B4-BE49-F238E27FC236}">
              <a16:creationId xmlns:a16="http://schemas.microsoft.com/office/drawing/2014/main" id="{E1B4A6E7-69C6-4E23-8049-BECFA88D176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5" name="正方形/長方形 594">
          <a:extLst>
            <a:ext uri="{FF2B5EF4-FFF2-40B4-BE49-F238E27FC236}">
              <a16:creationId xmlns:a16="http://schemas.microsoft.com/office/drawing/2014/main" id="{CCC56261-53DC-4A29-941F-97DAE7D2D11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6" name="正方形/長方形 595">
          <a:extLst>
            <a:ext uri="{FF2B5EF4-FFF2-40B4-BE49-F238E27FC236}">
              <a16:creationId xmlns:a16="http://schemas.microsoft.com/office/drawing/2014/main" id="{35BC8A29-D374-45E1-9CDF-9F0A2257466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7" name="テキスト ボックス 596">
          <a:extLst>
            <a:ext uri="{FF2B5EF4-FFF2-40B4-BE49-F238E27FC236}">
              <a16:creationId xmlns:a16="http://schemas.microsoft.com/office/drawing/2014/main" id="{BAEAEFF5-72EA-4E91-8BD9-DB346CE8D66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8" name="直線コネクタ 597">
          <a:extLst>
            <a:ext uri="{FF2B5EF4-FFF2-40B4-BE49-F238E27FC236}">
              <a16:creationId xmlns:a16="http://schemas.microsoft.com/office/drawing/2014/main" id="{06B40F1C-9D51-4528-A647-C63EF3EAEEC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9" name="テキスト ボックス 598">
          <a:extLst>
            <a:ext uri="{FF2B5EF4-FFF2-40B4-BE49-F238E27FC236}">
              <a16:creationId xmlns:a16="http://schemas.microsoft.com/office/drawing/2014/main" id="{CBF88CB2-9B81-4D40-AB7D-C6E7B28B80D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0" name="直線コネクタ 599">
          <a:extLst>
            <a:ext uri="{FF2B5EF4-FFF2-40B4-BE49-F238E27FC236}">
              <a16:creationId xmlns:a16="http://schemas.microsoft.com/office/drawing/2014/main" id="{9A70F602-AF3D-4DB7-955A-34B2EDB4D0B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1" name="テキスト ボックス 600">
          <a:extLst>
            <a:ext uri="{FF2B5EF4-FFF2-40B4-BE49-F238E27FC236}">
              <a16:creationId xmlns:a16="http://schemas.microsoft.com/office/drawing/2014/main" id="{3E20A439-794D-4F41-8746-C94BDAF775F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2" name="直線コネクタ 601">
          <a:extLst>
            <a:ext uri="{FF2B5EF4-FFF2-40B4-BE49-F238E27FC236}">
              <a16:creationId xmlns:a16="http://schemas.microsoft.com/office/drawing/2014/main" id="{1ABF2505-DA2D-466B-BBF8-8EFFA652773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3" name="テキスト ボックス 602">
          <a:extLst>
            <a:ext uri="{FF2B5EF4-FFF2-40B4-BE49-F238E27FC236}">
              <a16:creationId xmlns:a16="http://schemas.microsoft.com/office/drawing/2014/main" id="{26882313-D36B-4DD1-A530-98E6BD045B6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4" name="直線コネクタ 603">
          <a:extLst>
            <a:ext uri="{FF2B5EF4-FFF2-40B4-BE49-F238E27FC236}">
              <a16:creationId xmlns:a16="http://schemas.microsoft.com/office/drawing/2014/main" id="{17BE4F8C-5ED8-4997-B2D3-D38223BFE38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5" name="テキスト ボックス 604">
          <a:extLst>
            <a:ext uri="{FF2B5EF4-FFF2-40B4-BE49-F238E27FC236}">
              <a16:creationId xmlns:a16="http://schemas.microsoft.com/office/drawing/2014/main" id="{F559FEE7-0380-4C47-8DF4-E373CD586A0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6" name="直線コネクタ 605">
          <a:extLst>
            <a:ext uri="{FF2B5EF4-FFF2-40B4-BE49-F238E27FC236}">
              <a16:creationId xmlns:a16="http://schemas.microsoft.com/office/drawing/2014/main" id="{071630EA-B2F0-41D1-A93A-42B078A9C47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7" name="テキスト ボックス 606">
          <a:extLst>
            <a:ext uri="{FF2B5EF4-FFF2-40B4-BE49-F238E27FC236}">
              <a16:creationId xmlns:a16="http://schemas.microsoft.com/office/drawing/2014/main" id="{DE9C0C45-2756-4835-9B6F-B66CA04B21F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8" name="直線コネクタ 607">
          <a:extLst>
            <a:ext uri="{FF2B5EF4-FFF2-40B4-BE49-F238E27FC236}">
              <a16:creationId xmlns:a16="http://schemas.microsoft.com/office/drawing/2014/main" id="{25518EB8-2B73-4C16-9E0F-5D95FBD136B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9" name="テキスト ボックス 608">
          <a:extLst>
            <a:ext uri="{FF2B5EF4-FFF2-40B4-BE49-F238E27FC236}">
              <a16:creationId xmlns:a16="http://schemas.microsoft.com/office/drawing/2014/main" id="{A739BE22-1381-4410-AED8-86814EE10AE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0" name="直線コネクタ 609">
          <a:extLst>
            <a:ext uri="{FF2B5EF4-FFF2-40B4-BE49-F238E27FC236}">
              <a16:creationId xmlns:a16="http://schemas.microsoft.com/office/drawing/2014/main" id="{2E455925-8EEC-4910-B8ED-31308F83D82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1" name="テキスト ボックス 610">
          <a:extLst>
            <a:ext uri="{FF2B5EF4-FFF2-40B4-BE49-F238E27FC236}">
              <a16:creationId xmlns:a16="http://schemas.microsoft.com/office/drawing/2014/main" id="{3850EBB2-4F12-407F-9BB2-D5236DAB754C}"/>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2" name="直線コネクタ 611">
          <a:extLst>
            <a:ext uri="{FF2B5EF4-FFF2-40B4-BE49-F238E27FC236}">
              <a16:creationId xmlns:a16="http://schemas.microsoft.com/office/drawing/2014/main" id="{C50FBA8F-F80C-44F2-8DD9-212BA04FD1F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3" name="【消防施設】&#10;有形固定資産減価償却率グラフ枠">
          <a:extLst>
            <a:ext uri="{FF2B5EF4-FFF2-40B4-BE49-F238E27FC236}">
              <a16:creationId xmlns:a16="http://schemas.microsoft.com/office/drawing/2014/main" id="{757AB0B2-409E-4027-9BCF-0CFC59BFEB4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95250</xdr:rowOff>
    </xdr:to>
    <xdr:cxnSp macro="">
      <xdr:nvCxnSpPr>
        <xdr:cNvPr id="614" name="直線コネクタ 613">
          <a:extLst>
            <a:ext uri="{FF2B5EF4-FFF2-40B4-BE49-F238E27FC236}">
              <a16:creationId xmlns:a16="http://schemas.microsoft.com/office/drawing/2014/main" id="{F0D64B92-2FDB-46D6-9FF1-696E89E1CD6D}"/>
            </a:ext>
          </a:extLst>
        </xdr:cNvPr>
        <xdr:cNvCxnSpPr/>
      </xdr:nvCxnSpPr>
      <xdr:spPr>
        <a:xfrm flipV="1">
          <a:off x="16318864" y="1343406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615" name="【消防施設】&#10;有形固定資産減価償却率最小値テキスト">
          <a:extLst>
            <a:ext uri="{FF2B5EF4-FFF2-40B4-BE49-F238E27FC236}">
              <a16:creationId xmlns:a16="http://schemas.microsoft.com/office/drawing/2014/main" id="{C24B2801-5010-42B8-91A4-73107346773B}"/>
            </a:ext>
          </a:extLst>
        </xdr:cNvPr>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616" name="直線コネクタ 615">
          <a:extLst>
            <a:ext uri="{FF2B5EF4-FFF2-40B4-BE49-F238E27FC236}">
              <a16:creationId xmlns:a16="http://schemas.microsoft.com/office/drawing/2014/main" id="{2B106635-7566-4DD3-A035-7342122411F1}"/>
            </a:ext>
          </a:extLst>
        </xdr:cNvPr>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617" name="【消防施設】&#10;有形固定資産減価償却率最大値テキスト">
          <a:extLst>
            <a:ext uri="{FF2B5EF4-FFF2-40B4-BE49-F238E27FC236}">
              <a16:creationId xmlns:a16="http://schemas.microsoft.com/office/drawing/2014/main" id="{D1E76535-1E4D-440D-A9FF-E868BE2A6B38}"/>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618" name="直線コネクタ 617">
          <a:extLst>
            <a:ext uri="{FF2B5EF4-FFF2-40B4-BE49-F238E27FC236}">
              <a16:creationId xmlns:a16="http://schemas.microsoft.com/office/drawing/2014/main" id="{B5510055-46D3-44A0-90ED-B176CEB43F9C}"/>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17978</xdr:rowOff>
    </xdr:from>
    <xdr:ext cx="405111" cy="259045"/>
    <xdr:sp macro="" textlink="">
      <xdr:nvSpPr>
        <xdr:cNvPr id="619" name="【消防施設】&#10;有形固定資産減価償却率平均値テキスト">
          <a:extLst>
            <a:ext uri="{FF2B5EF4-FFF2-40B4-BE49-F238E27FC236}">
              <a16:creationId xmlns:a16="http://schemas.microsoft.com/office/drawing/2014/main" id="{D93839A8-EF36-49FA-AF03-19DBA147E7A8}"/>
            </a:ext>
          </a:extLst>
        </xdr:cNvPr>
        <xdr:cNvSpPr txBox="1"/>
      </xdr:nvSpPr>
      <xdr:spPr>
        <a:xfrm>
          <a:off x="16357600" y="1407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39551</xdr:rowOff>
    </xdr:from>
    <xdr:to>
      <xdr:col>85</xdr:col>
      <xdr:colOff>177800</xdr:colOff>
      <xdr:row>82</xdr:row>
      <xdr:rowOff>141151</xdr:rowOff>
    </xdr:to>
    <xdr:sp macro="" textlink="">
      <xdr:nvSpPr>
        <xdr:cNvPr id="620" name="フローチャート: 判断 619">
          <a:extLst>
            <a:ext uri="{FF2B5EF4-FFF2-40B4-BE49-F238E27FC236}">
              <a16:creationId xmlns:a16="http://schemas.microsoft.com/office/drawing/2014/main" id="{01BA4E67-3F59-4A30-B804-6415304919E6}"/>
            </a:ext>
          </a:extLst>
        </xdr:cNvPr>
        <xdr:cNvSpPr/>
      </xdr:nvSpPr>
      <xdr:spPr>
        <a:xfrm>
          <a:off x="16268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621" name="フローチャート: 判断 620">
          <a:extLst>
            <a:ext uri="{FF2B5EF4-FFF2-40B4-BE49-F238E27FC236}">
              <a16:creationId xmlns:a16="http://schemas.microsoft.com/office/drawing/2014/main" id="{419CB024-5117-4C29-AF34-859373B9AD6D}"/>
            </a:ext>
          </a:extLst>
        </xdr:cNvPr>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57513</xdr:rowOff>
    </xdr:from>
    <xdr:to>
      <xdr:col>76</xdr:col>
      <xdr:colOff>165100</xdr:colOff>
      <xdr:row>82</xdr:row>
      <xdr:rowOff>159113</xdr:rowOff>
    </xdr:to>
    <xdr:sp macro="" textlink="">
      <xdr:nvSpPr>
        <xdr:cNvPr id="622" name="フローチャート: 判断 621">
          <a:extLst>
            <a:ext uri="{FF2B5EF4-FFF2-40B4-BE49-F238E27FC236}">
              <a16:creationId xmlns:a16="http://schemas.microsoft.com/office/drawing/2014/main" id="{D43A8B1A-099D-4D21-B7A4-E1911A7A48DA}"/>
            </a:ext>
          </a:extLst>
        </xdr:cNvPr>
        <xdr:cNvSpPr/>
      </xdr:nvSpPr>
      <xdr:spPr>
        <a:xfrm>
          <a:off x="14541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623" name="フローチャート: 判断 622">
          <a:extLst>
            <a:ext uri="{FF2B5EF4-FFF2-40B4-BE49-F238E27FC236}">
              <a16:creationId xmlns:a16="http://schemas.microsoft.com/office/drawing/2014/main" id="{7296AC4F-5A9B-4BEA-AD2E-C426F9EC0D5A}"/>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160382</xdr:rowOff>
    </xdr:from>
    <xdr:to>
      <xdr:col>67</xdr:col>
      <xdr:colOff>101600</xdr:colOff>
      <xdr:row>82</xdr:row>
      <xdr:rowOff>90532</xdr:rowOff>
    </xdr:to>
    <xdr:sp macro="" textlink="">
      <xdr:nvSpPr>
        <xdr:cNvPr id="624" name="フローチャート: 判断 623">
          <a:extLst>
            <a:ext uri="{FF2B5EF4-FFF2-40B4-BE49-F238E27FC236}">
              <a16:creationId xmlns:a16="http://schemas.microsoft.com/office/drawing/2014/main" id="{F6AB5D67-476E-462A-855F-4A40813A8BE8}"/>
            </a:ext>
          </a:extLst>
        </xdr:cNvPr>
        <xdr:cNvSpPr/>
      </xdr:nvSpPr>
      <xdr:spPr>
        <a:xfrm>
          <a:off x="12763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3A965EDC-3C51-425A-9A52-030685A6E18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70D6551B-970D-40BD-9A84-E7D98129C4C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4D8211C4-41E0-4A38-B2C2-9924952BC06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3D719828-0B8A-448B-AE48-45486BB0A76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1B0FD557-C5A7-4298-A868-3A2B3D3A183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84</xdr:row>
      <xdr:rowOff>60779</xdr:rowOff>
    </xdr:from>
    <xdr:to>
      <xdr:col>67</xdr:col>
      <xdr:colOff>101600</xdr:colOff>
      <xdr:row>84</xdr:row>
      <xdr:rowOff>162379</xdr:rowOff>
    </xdr:to>
    <xdr:sp macro="" textlink="">
      <xdr:nvSpPr>
        <xdr:cNvPr id="630" name="楕円 629">
          <a:extLst>
            <a:ext uri="{FF2B5EF4-FFF2-40B4-BE49-F238E27FC236}">
              <a16:creationId xmlns:a16="http://schemas.microsoft.com/office/drawing/2014/main" id="{845CA20C-D6D3-4E6C-BEDE-C92CD6906405}"/>
            </a:ext>
          </a:extLst>
        </xdr:cNvPr>
        <xdr:cNvSpPr/>
      </xdr:nvSpPr>
      <xdr:spPr>
        <a:xfrm>
          <a:off x="12763500" y="144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36847</xdr:rowOff>
    </xdr:from>
    <xdr:ext cx="405111" cy="259045"/>
    <xdr:sp macro="" textlink="">
      <xdr:nvSpPr>
        <xdr:cNvPr id="631" name="n_1aveValue【消防施設】&#10;有形固定資産減価償却率">
          <a:extLst>
            <a:ext uri="{FF2B5EF4-FFF2-40B4-BE49-F238E27FC236}">
              <a16:creationId xmlns:a16="http://schemas.microsoft.com/office/drawing/2014/main" id="{8F30B4E6-16C4-4907-921A-655D886181D1}"/>
            </a:ext>
          </a:extLst>
        </xdr:cNvPr>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4190</xdr:rowOff>
    </xdr:from>
    <xdr:ext cx="405111" cy="259045"/>
    <xdr:sp macro="" textlink="">
      <xdr:nvSpPr>
        <xdr:cNvPr id="632" name="n_2aveValue【消防施設】&#10;有形固定資産減価償却率">
          <a:extLst>
            <a:ext uri="{FF2B5EF4-FFF2-40B4-BE49-F238E27FC236}">
              <a16:creationId xmlns:a16="http://schemas.microsoft.com/office/drawing/2014/main" id="{976FFE82-617D-4326-BE2E-4C4B70F3234D}"/>
            </a:ext>
          </a:extLst>
        </xdr:cNvPr>
        <xdr:cNvSpPr txBox="1"/>
      </xdr:nvSpPr>
      <xdr:spPr>
        <a:xfrm>
          <a:off x="14389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633" name="n_3aveValue【消防施設】&#10;有形固定資産減価償却率">
          <a:extLst>
            <a:ext uri="{FF2B5EF4-FFF2-40B4-BE49-F238E27FC236}">
              <a16:creationId xmlns:a16="http://schemas.microsoft.com/office/drawing/2014/main" id="{E386DDB4-EF94-41F2-8E63-F880A678C481}"/>
            </a:ext>
          </a:extLst>
        </xdr:cNvPr>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107059</xdr:rowOff>
    </xdr:from>
    <xdr:ext cx="405111" cy="259045"/>
    <xdr:sp macro="" textlink="">
      <xdr:nvSpPr>
        <xdr:cNvPr id="634" name="n_4aveValue【消防施設】&#10;有形固定資産減価償却率">
          <a:extLst>
            <a:ext uri="{FF2B5EF4-FFF2-40B4-BE49-F238E27FC236}">
              <a16:creationId xmlns:a16="http://schemas.microsoft.com/office/drawing/2014/main" id="{006FE436-466C-4705-8AF1-11E81AE00337}"/>
            </a:ext>
          </a:extLst>
        </xdr:cNvPr>
        <xdr:cNvSpPr txBox="1"/>
      </xdr:nvSpPr>
      <xdr:spPr>
        <a:xfrm>
          <a:off x="12611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153506</xdr:rowOff>
    </xdr:from>
    <xdr:ext cx="405111" cy="259045"/>
    <xdr:sp macro="" textlink="">
      <xdr:nvSpPr>
        <xdr:cNvPr id="635" name="n_4mainValue【消防施設】&#10;有形固定資産減価償却率">
          <a:extLst>
            <a:ext uri="{FF2B5EF4-FFF2-40B4-BE49-F238E27FC236}">
              <a16:creationId xmlns:a16="http://schemas.microsoft.com/office/drawing/2014/main" id="{BDA747E6-5AA1-40DF-8881-0696FC92A882}"/>
            </a:ext>
          </a:extLst>
        </xdr:cNvPr>
        <xdr:cNvSpPr txBox="1"/>
      </xdr:nvSpPr>
      <xdr:spPr>
        <a:xfrm>
          <a:off x="12611744" y="1455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96FA08A6-E7E5-46D3-8533-DBB54BE200B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E64DAB8F-0381-492B-964E-65474C53576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85D7FCAA-8C5B-4CF2-AC44-961DD0F8827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8FEC8094-9395-43E3-8A31-B64A6F4E4E1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5DF43D5F-4B91-462C-B856-CB835CEAE13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E3DBC518-6A64-4ACB-9EAD-998E1615E22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7AAB2A31-C5FD-404F-832F-1DC8C8ECD88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3D5C4016-6E75-4A54-B1CA-B051CA74753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4" name="テキスト ボックス 643">
          <a:extLst>
            <a:ext uri="{FF2B5EF4-FFF2-40B4-BE49-F238E27FC236}">
              <a16:creationId xmlns:a16="http://schemas.microsoft.com/office/drawing/2014/main" id="{2CBD830E-FA11-4173-B359-ADC0884C6F2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5" name="直線コネクタ 644">
          <a:extLst>
            <a:ext uri="{FF2B5EF4-FFF2-40B4-BE49-F238E27FC236}">
              <a16:creationId xmlns:a16="http://schemas.microsoft.com/office/drawing/2014/main" id="{E19A096F-524A-448E-8DB7-81C4C16A6C2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6" name="直線コネクタ 645">
          <a:extLst>
            <a:ext uri="{FF2B5EF4-FFF2-40B4-BE49-F238E27FC236}">
              <a16:creationId xmlns:a16="http://schemas.microsoft.com/office/drawing/2014/main" id="{32DEBD7D-04F1-4CE6-BB81-7266F4D67D2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7" name="テキスト ボックス 646">
          <a:extLst>
            <a:ext uri="{FF2B5EF4-FFF2-40B4-BE49-F238E27FC236}">
              <a16:creationId xmlns:a16="http://schemas.microsoft.com/office/drawing/2014/main" id="{2A0B9B3E-F8BC-4B7E-829C-6CBB655ADBE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8" name="直線コネクタ 647">
          <a:extLst>
            <a:ext uri="{FF2B5EF4-FFF2-40B4-BE49-F238E27FC236}">
              <a16:creationId xmlns:a16="http://schemas.microsoft.com/office/drawing/2014/main" id="{95CB0954-57CD-4AC0-A53F-FCB9200F45F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9" name="テキスト ボックス 648">
          <a:extLst>
            <a:ext uri="{FF2B5EF4-FFF2-40B4-BE49-F238E27FC236}">
              <a16:creationId xmlns:a16="http://schemas.microsoft.com/office/drawing/2014/main" id="{CF59C7A9-126F-4CB5-BEAD-58352E590FB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0" name="直線コネクタ 649">
          <a:extLst>
            <a:ext uri="{FF2B5EF4-FFF2-40B4-BE49-F238E27FC236}">
              <a16:creationId xmlns:a16="http://schemas.microsoft.com/office/drawing/2014/main" id="{51D16855-026B-44C5-A4F3-F75EEEA387F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1" name="テキスト ボックス 650">
          <a:extLst>
            <a:ext uri="{FF2B5EF4-FFF2-40B4-BE49-F238E27FC236}">
              <a16:creationId xmlns:a16="http://schemas.microsoft.com/office/drawing/2014/main" id="{E95B1833-DCB8-478D-8BB6-B58072D2E7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2" name="直線コネクタ 651">
          <a:extLst>
            <a:ext uri="{FF2B5EF4-FFF2-40B4-BE49-F238E27FC236}">
              <a16:creationId xmlns:a16="http://schemas.microsoft.com/office/drawing/2014/main" id="{CD3AA8CC-E609-4AC6-84C5-C6D81C73DF9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3" name="テキスト ボックス 652">
          <a:extLst>
            <a:ext uri="{FF2B5EF4-FFF2-40B4-BE49-F238E27FC236}">
              <a16:creationId xmlns:a16="http://schemas.microsoft.com/office/drawing/2014/main" id="{213641BF-54C1-44A1-8A35-A1C71B48E5F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4" name="直線コネクタ 653">
          <a:extLst>
            <a:ext uri="{FF2B5EF4-FFF2-40B4-BE49-F238E27FC236}">
              <a16:creationId xmlns:a16="http://schemas.microsoft.com/office/drawing/2014/main" id="{166C60E0-F68A-4885-A2D8-1B9AFABCFE4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5" name="テキスト ボックス 654">
          <a:extLst>
            <a:ext uri="{FF2B5EF4-FFF2-40B4-BE49-F238E27FC236}">
              <a16:creationId xmlns:a16="http://schemas.microsoft.com/office/drawing/2014/main" id="{87E988F4-2523-4FE4-AD94-4A139DC0D46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6" name="直線コネクタ 655">
          <a:extLst>
            <a:ext uri="{FF2B5EF4-FFF2-40B4-BE49-F238E27FC236}">
              <a16:creationId xmlns:a16="http://schemas.microsoft.com/office/drawing/2014/main" id="{63F15F53-83E1-4612-A70E-7E70CD2BD56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7" name="テキスト ボックス 656">
          <a:extLst>
            <a:ext uri="{FF2B5EF4-FFF2-40B4-BE49-F238E27FC236}">
              <a16:creationId xmlns:a16="http://schemas.microsoft.com/office/drawing/2014/main" id="{4C8A6D2E-6994-4C13-AE2B-5F934BB7AFF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8" name="【消防施設】&#10;一人当たり面積グラフ枠">
          <a:extLst>
            <a:ext uri="{FF2B5EF4-FFF2-40B4-BE49-F238E27FC236}">
              <a16:creationId xmlns:a16="http://schemas.microsoft.com/office/drawing/2014/main" id="{697430F3-335C-42CB-B15C-883F8AB645E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104775</xdr:rowOff>
    </xdr:to>
    <xdr:cxnSp macro="">
      <xdr:nvCxnSpPr>
        <xdr:cNvPr id="659" name="直線コネクタ 658">
          <a:extLst>
            <a:ext uri="{FF2B5EF4-FFF2-40B4-BE49-F238E27FC236}">
              <a16:creationId xmlns:a16="http://schemas.microsoft.com/office/drawing/2014/main" id="{2AE273CF-138C-4AD9-A956-57C75AA9D291}"/>
            </a:ext>
          </a:extLst>
        </xdr:cNvPr>
        <xdr:cNvCxnSpPr/>
      </xdr:nvCxnSpPr>
      <xdr:spPr>
        <a:xfrm flipV="1">
          <a:off x="22160864" y="1336548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108602</xdr:rowOff>
    </xdr:from>
    <xdr:ext cx="469744" cy="259045"/>
    <xdr:sp macro="" textlink="">
      <xdr:nvSpPr>
        <xdr:cNvPr id="660" name="【消防施設】&#10;一人当たり面積最小値テキスト">
          <a:extLst>
            <a:ext uri="{FF2B5EF4-FFF2-40B4-BE49-F238E27FC236}">
              <a16:creationId xmlns:a16="http://schemas.microsoft.com/office/drawing/2014/main" id="{53F3E783-0B12-466F-83CB-1E32BC67AB01}"/>
            </a:ext>
          </a:extLst>
        </xdr:cNvPr>
        <xdr:cNvSpPr txBox="1"/>
      </xdr:nvSpPr>
      <xdr:spPr>
        <a:xfrm>
          <a:off x="22199600"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104775</xdr:rowOff>
    </xdr:from>
    <xdr:to>
      <xdr:col>116</xdr:col>
      <xdr:colOff>152400</xdr:colOff>
      <xdr:row>86</xdr:row>
      <xdr:rowOff>104775</xdr:rowOff>
    </xdr:to>
    <xdr:cxnSp macro="">
      <xdr:nvCxnSpPr>
        <xdr:cNvPr id="661" name="直線コネクタ 660">
          <a:extLst>
            <a:ext uri="{FF2B5EF4-FFF2-40B4-BE49-F238E27FC236}">
              <a16:creationId xmlns:a16="http://schemas.microsoft.com/office/drawing/2014/main" id="{147E4E5B-33BE-49EA-A762-C1878DF1FDD7}"/>
            </a:ext>
          </a:extLst>
        </xdr:cNvPr>
        <xdr:cNvCxnSpPr/>
      </xdr:nvCxnSpPr>
      <xdr:spPr>
        <a:xfrm>
          <a:off x="22072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62" name="【消防施設】&#10;一人当たり面積最大値テキスト">
          <a:extLst>
            <a:ext uri="{FF2B5EF4-FFF2-40B4-BE49-F238E27FC236}">
              <a16:creationId xmlns:a16="http://schemas.microsoft.com/office/drawing/2014/main" id="{B2454B2B-7881-4534-B146-6A823F690D93}"/>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63" name="直線コネクタ 662">
          <a:extLst>
            <a:ext uri="{FF2B5EF4-FFF2-40B4-BE49-F238E27FC236}">
              <a16:creationId xmlns:a16="http://schemas.microsoft.com/office/drawing/2014/main" id="{2D430A4F-D288-499F-A539-8D36E5A06417}"/>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93363</xdr:rowOff>
    </xdr:from>
    <xdr:ext cx="469744" cy="259045"/>
    <xdr:sp macro="" textlink="">
      <xdr:nvSpPr>
        <xdr:cNvPr id="664" name="【消防施設】&#10;一人当たり面積平均値テキスト">
          <a:extLst>
            <a:ext uri="{FF2B5EF4-FFF2-40B4-BE49-F238E27FC236}">
              <a16:creationId xmlns:a16="http://schemas.microsoft.com/office/drawing/2014/main" id="{B9E3ADF4-73BA-4424-9968-1A18E7ECC8FF}"/>
            </a:ext>
          </a:extLst>
        </xdr:cNvPr>
        <xdr:cNvSpPr txBox="1"/>
      </xdr:nvSpPr>
      <xdr:spPr>
        <a:xfrm>
          <a:off x="22199600" y="1449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114936</xdr:rowOff>
    </xdr:from>
    <xdr:to>
      <xdr:col>116</xdr:col>
      <xdr:colOff>114300</xdr:colOff>
      <xdr:row>85</xdr:row>
      <xdr:rowOff>45086</xdr:rowOff>
    </xdr:to>
    <xdr:sp macro="" textlink="">
      <xdr:nvSpPr>
        <xdr:cNvPr id="665" name="フローチャート: 判断 664">
          <a:extLst>
            <a:ext uri="{FF2B5EF4-FFF2-40B4-BE49-F238E27FC236}">
              <a16:creationId xmlns:a16="http://schemas.microsoft.com/office/drawing/2014/main" id="{B9D86886-CEDC-4FC7-BB04-1A579F88836F}"/>
            </a:ext>
          </a:extLst>
        </xdr:cNvPr>
        <xdr:cNvSpPr/>
      </xdr:nvSpPr>
      <xdr:spPr>
        <a:xfrm>
          <a:off x="22110700" y="1451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666" name="フローチャート: 判断 665">
          <a:extLst>
            <a:ext uri="{FF2B5EF4-FFF2-40B4-BE49-F238E27FC236}">
              <a16:creationId xmlns:a16="http://schemas.microsoft.com/office/drawing/2014/main" id="{04C08FB4-5AF1-4680-9294-9B959886AB66}"/>
            </a:ext>
          </a:extLst>
        </xdr:cNvPr>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667" name="フローチャート: 判断 666">
          <a:extLst>
            <a:ext uri="{FF2B5EF4-FFF2-40B4-BE49-F238E27FC236}">
              <a16:creationId xmlns:a16="http://schemas.microsoft.com/office/drawing/2014/main" id="{B5598FA4-E3C3-4609-A6E4-2F9B7013878C}"/>
            </a:ext>
          </a:extLst>
        </xdr:cNvPr>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668" name="フローチャート: 判断 667">
          <a:extLst>
            <a:ext uri="{FF2B5EF4-FFF2-40B4-BE49-F238E27FC236}">
              <a16:creationId xmlns:a16="http://schemas.microsoft.com/office/drawing/2014/main" id="{2E319562-F03B-4B09-94FC-AE3E70EC1DAB}"/>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669" name="フローチャート: 判断 668">
          <a:extLst>
            <a:ext uri="{FF2B5EF4-FFF2-40B4-BE49-F238E27FC236}">
              <a16:creationId xmlns:a16="http://schemas.microsoft.com/office/drawing/2014/main" id="{13F4E14A-EDB0-4DD4-A888-383415934B72}"/>
            </a:ext>
          </a:extLst>
        </xdr:cNvPr>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97050613-E700-4876-B798-9C6743AC47D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6B607450-3681-4185-AB3B-42DF7A6B9DC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24C043CB-4750-44C9-9121-87C32B25662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3" name="テキスト ボックス 672">
          <a:extLst>
            <a:ext uri="{FF2B5EF4-FFF2-40B4-BE49-F238E27FC236}">
              <a16:creationId xmlns:a16="http://schemas.microsoft.com/office/drawing/2014/main" id="{0B12D6E2-8BEB-4E9B-B666-6D85D2A7062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C4F79636-3919-4497-A8CA-AEA45296CD5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21589</xdr:rowOff>
    </xdr:from>
    <xdr:to>
      <xdr:col>98</xdr:col>
      <xdr:colOff>38100</xdr:colOff>
      <xdr:row>85</xdr:row>
      <xdr:rowOff>123189</xdr:rowOff>
    </xdr:to>
    <xdr:sp macro="" textlink="">
      <xdr:nvSpPr>
        <xdr:cNvPr id="675" name="楕円 674">
          <a:extLst>
            <a:ext uri="{FF2B5EF4-FFF2-40B4-BE49-F238E27FC236}">
              <a16:creationId xmlns:a16="http://schemas.microsoft.com/office/drawing/2014/main" id="{BEDCD26E-7366-468F-B3F4-0A2A0D7FAD4B}"/>
            </a:ext>
          </a:extLst>
        </xdr:cNvPr>
        <xdr:cNvSpPr/>
      </xdr:nvSpPr>
      <xdr:spPr>
        <a:xfrm>
          <a:off x="18605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113047</xdr:rowOff>
    </xdr:from>
    <xdr:ext cx="469744" cy="259045"/>
    <xdr:sp macro="" textlink="">
      <xdr:nvSpPr>
        <xdr:cNvPr id="676" name="n_1aveValue【消防施設】&#10;一人当たり面積">
          <a:extLst>
            <a:ext uri="{FF2B5EF4-FFF2-40B4-BE49-F238E27FC236}">
              <a16:creationId xmlns:a16="http://schemas.microsoft.com/office/drawing/2014/main" id="{FE06840D-440C-4F59-885E-CC12B85F2EBF}"/>
            </a:ext>
          </a:extLst>
        </xdr:cNvPr>
        <xdr:cNvSpPr txBox="1"/>
      </xdr:nvSpPr>
      <xdr:spPr>
        <a:xfrm>
          <a:off x="21075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677" name="n_2aveValue【消防施設】&#10;一人当たり面積">
          <a:extLst>
            <a:ext uri="{FF2B5EF4-FFF2-40B4-BE49-F238E27FC236}">
              <a16:creationId xmlns:a16="http://schemas.microsoft.com/office/drawing/2014/main" id="{382973ED-AC36-47CB-B0BD-B119EF151BBB}"/>
            </a:ext>
          </a:extLst>
        </xdr:cNvPr>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678" name="n_3aveValue【消防施設】&#10;一人当たり面積">
          <a:extLst>
            <a:ext uri="{FF2B5EF4-FFF2-40B4-BE49-F238E27FC236}">
              <a16:creationId xmlns:a16="http://schemas.microsoft.com/office/drawing/2014/main" id="{24C3ACD4-743D-4E42-9047-CBDED4891F2D}"/>
            </a:ext>
          </a:extLst>
        </xdr:cNvPr>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144797</xdr:rowOff>
    </xdr:from>
    <xdr:ext cx="469744" cy="259045"/>
    <xdr:sp macro="" textlink="">
      <xdr:nvSpPr>
        <xdr:cNvPr id="679" name="n_4aveValue【消防施設】&#10;一人当たり面積">
          <a:extLst>
            <a:ext uri="{FF2B5EF4-FFF2-40B4-BE49-F238E27FC236}">
              <a16:creationId xmlns:a16="http://schemas.microsoft.com/office/drawing/2014/main" id="{0768927D-4869-41DF-99D3-C6C4FD51BA56}"/>
            </a:ext>
          </a:extLst>
        </xdr:cNvPr>
        <xdr:cNvSpPr txBox="1"/>
      </xdr:nvSpPr>
      <xdr:spPr>
        <a:xfrm>
          <a:off x="18421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680" name="n_4mainValue【消防施設】&#10;一人当たり面積">
          <a:extLst>
            <a:ext uri="{FF2B5EF4-FFF2-40B4-BE49-F238E27FC236}">
              <a16:creationId xmlns:a16="http://schemas.microsoft.com/office/drawing/2014/main" id="{9920078E-465D-48CC-ACEC-6E3A82BB0794}"/>
            </a:ext>
          </a:extLst>
        </xdr:cNvPr>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a:extLst>
            <a:ext uri="{FF2B5EF4-FFF2-40B4-BE49-F238E27FC236}">
              <a16:creationId xmlns:a16="http://schemas.microsoft.com/office/drawing/2014/main" id="{F2701B9D-477E-406B-A784-8BAD090DE9F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a:extLst>
            <a:ext uri="{FF2B5EF4-FFF2-40B4-BE49-F238E27FC236}">
              <a16:creationId xmlns:a16="http://schemas.microsoft.com/office/drawing/2014/main" id="{E5B44BA7-7738-49A9-A4E8-35F7620F462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a:extLst>
            <a:ext uri="{FF2B5EF4-FFF2-40B4-BE49-F238E27FC236}">
              <a16:creationId xmlns:a16="http://schemas.microsoft.com/office/drawing/2014/main" id="{33000721-B0EB-42E9-A038-162C4EB6948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a:extLst>
            <a:ext uri="{FF2B5EF4-FFF2-40B4-BE49-F238E27FC236}">
              <a16:creationId xmlns:a16="http://schemas.microsoft.com/office/drawing/2014/main" id="{DB1E902E-2417-4C43-A579-2D45AE9A5F2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a:extLst>
            <a:ext uri="{FF2B5EF4-FFF2-40B4-BE49-F238E27FC236}">
              <a16:creationId xmlns:a16="http://schemas.microsoft.com/office/drawing/2014/main" id="{BF2620EE-55AF-403F-B6A8-54E52B22DC0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a:extLst>
            <a:ext uri="{FF2B5EF4-FFF2-40B4-BE49-F238E27FC236}">
              <a16:creationId xmlns:a16="http://schemas.microsoft.com/office/drawing/2014/main" id="{4828D0D5-936C-42B8-8D83-0AEE9018E1F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a:extLst>
            <a:ext uri="{FF2B5EF4-FFF2-40B4-BE49-F238E27FC236}">
              <a16:creationId xmlns:a16="http://schemas.microsoft.com/office/drawing/2014/main" id="{5C30DBE4-0D3A-4687-8825-87CAAE70600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a:extLst>
            <a:ext uri="{FF2B5EF4-FFF2-40B4-BE49-F238E27FC236}">
              <a16:creationId xmlns:a16="http://schemas.microsoft.com/office/drawing/2014/main" id="{5A9CAD54-ACB6-4571-B24A-F21E88E3FFB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9" name="テキスト ボックス 688">
          <a:extLst>
            <a:ext uri="{FF2B5EF4-FFF2-40B4-BE49-F238E27FC236}">
              <a16:creationId xmlns:a16="http://schemas.microsoft.com/office/drawing/2014/main" id="{9E596D62-7AF0-4D68-A542-6BFF1F0F1A3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a:extLst>
            <a:ext uri="{FF2B5EF4-FFF2-40B4-BE49-F238E27FC236}">
              <a16:creationId xmlns:a16="http://schemas.microsoft.com/office/drawing/2014/main" id="{4A4238BD-3283-4EA8-9FA0-4AA6AAA71F7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1" name="テキスト ボックス 690">
          <a:extLst>
            <a:ext uri="{FF2B5EF4-FFF2-40B4-BE49-F238E27FC236}">
              <a16:creationId xmlns:a16="http://schemas.microsoft.com/office/drawing/2014/main" id="{66BF37E7-EF01-41C3-8408-CD8A2D88E1E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92" name="直線コネクタ 691">
          <a:extLst>
            <a:ext uri="{FF2B5EF4-FFF2-40B4-BE49-F238E27FC236}">
              <a16:creationId xmlns:a16="http://schemas.microsoft.com/office/drawing/2014/main" id="{57279CC3-C605-4604-B4DA-9D9270BAF11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93" name="テキスト ボックス 692">
          <a:extLst>
            <a:ext uri="{FF2B5EF4-FFF2-40B4-BE49-F238E27FC236}">
              <a16:creationId xmlns:a16="http://schemas.microsoft.com/office/drawing/2014/main" id="{25952964-1FEC-4B8E-81C0-EEE50DE4246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4" name="直線コネクタ 693">
          <a:extLst>
            <a:ext uri="{FF2B5EF4-FFF2-40B4-BE49-F238E27FC236}">
              <a16:creationId xmlns:a16="http://schemas.microsoft.com/office/drawing/2014/main" id="{C8F4A3F3-FAEC-494A-B484-6C8BEA4D8E1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5" name="テキスト ボックス 694">
          <a:extLst>
            <a:ext uri="{FF2B5EF4-FFF2-40B4-BE49-F238E27FC236}">
              <a16:creationId xmlns:a16="http://schemas.microsoft.com/office/drawing/2014/main" id="{AC0C74E7-6D14-4900-B043-EDC11032628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6" name="直線コネクタ 695">
          <a:extLst>
            <a:ext uri="{FF2B5EF4-FFF2-40B4-BE49-F238E27FC236}">
              <a16:creationId xmlns:a16="http://schemas.microsoft.com/office/drawing/2014/main" id="{99E8893A-56D7-4FAB-B644-3235775A87F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7" name="テキスト ボックス 696">
          <a:extLst>
            <a:ext uri="{FF2B5EF4-FFF2-40B4-BE49-F238E27FC236}">
              <a16:creationId xmlns:a16="http://schemas.microsoft.com/office/drawing/2014/main" id="{7514DB20-54BB-40A0-ACDC-AACCA291B02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8" name="直線コネクタ 697">
          <a:extLst>
            <a:ext uri="{FF2B5EF4-FFF2-40B4-BE49-F238E27FC236}">
              <a16:creationId xmlns:a16="http://schemas.microsoft.com/office/drawing/2014/main" id="{FC3606BD-01D4-4ABD-BB77-F5CF0DBB103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9" name="テキスト ボックス 698">
          <a:extLst>
            <a:ext uri="{FF2B5EF4-FFF2-40B4-BE49-F238E27FC236}">
              <a16:creationId xmlns:a16="http://schemas.microsoft.com/office/drawing/2014/main" id="{3E32B38E-9310-479E-8319-76ABE2F4032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0" name="直線コネクタ 699">
          <a:extLst>
            <a:ext uri="{FF2B5EF4-FFF2-40B4-BE49-F238E27FC236}">
              <a16:creationId xmlns:a16="http://schemas.microsoft.com/office/drawing/2014/main" id="{DBD9E0A9-11AD-4C60-97DF-8CAF2787556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1" name="テキスト ボックス 700">
          <a:extLst>
            <a:ext uri="{FF2B5EF4-FFF2-40B4-BE49-F238E27FC236}">
              <a16:creationId xmlns:a16="http://schemas.microsoft.com/office/drawing/2014/main" id="{DD7172F8-0235-4951-90EB-D23B002D397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2" name="直線コネクタ 701">
          <a:extLst>
            <a:ext uri="{FF2B5EF4-FFF2-40B4-BE49-F238E27FC236}">
              <a16:creationId xmlns:a16="http://schemas.microsoft.com/office/drawing/2014/main" id="{5ED38E0C-E8F3-4CFF-9979-6CA41FF11A1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03" name="テキスト ボックス 702">
          <a:extLst>
            <a:ext uri="{FF2B5EF4-FFF2-40B4-BE49-F238E27FC236}">
              <a16:creationId xmlns:a16="http://schemas.microsoft.com/office/drawing/2014/main" id="{D697D3CB-0049-4D46-B0D1-23CD8540B02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4" name="直線コネクタ 703">
          <a:extLst>
            <a:ext uri="{FF2B5EF4-FFF2-40B4-BE49-F238E27FC236}">
              <a16:creationId xmlns:a16="http://schemas.microsoft.com/office/drawing/2014/main" id="{65FAAAC4-7416-4475-B3BD-E174974662B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5" name="【庁舎】&#10;有形固定資産減価償却率グラフ枠">
          <a:extLst>
            <a:ext uri="{FF2B5EF4-FFF2-40B4-BE49-F238E27FC236}">
              <a16:creationId xmlns:a16="http://schemas.microsoft.com/office/drawing/2014/main" id="{76E65FF1-9D8A-4570-BFC3-44F5364D652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706" name="直線コネクタ 705">
          <a:extLst>
            <a:ext uri="{FF2B5EF4-FFF2-40B4-BE49-F238E27FC236}">
              <a16:creationId xmlns:a16="http://schemas.microsoft.com/office/drawing/2014/main" id="{076A3A92-3C7A-40D2-8FF1-EC38CFB9E5C0}"/>
            </a:ext>
          </a:extLst>
        </xdr:cNvPr>
        <xdr:cNvCxnSpPr/>
      </xdr:nvCxnSpPr>
      <xdr:spPr>
        <a:xfrm flipV="1">
          <a:off x="16318864"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707" name="【庁舎】&#10;有形固定資産減価償却率最小値テキスト">
          <a:extLst>
            <a:ext uri="{FF2B5EF4-FFF2-40B4-BE49-F238E27FC236}">
              <a16:creationId xmlns:a16="http://schemas.microsoft.com/office/drawing/2014/main" id="{FB0D0D5C-7E0D-4B71-86D6-18B1E53B117E}"/>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708" name="直線コネクタ 707">
          <a:extLst>
            <a:ext uri="{FF2B5EF4-FFF2-40B4-BE49-F238E27FC236}">
              <a16:creationId xmlns:a16="http://schemas.microsoft.com/office/drawing/2014/main" id="{41176B41-BC8C-46E6-88DD-54A39ABD41DA}"/>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709" name="【庁舎】&#10;有形固定資産減価償却率最大値テキスト">
          <a:extLst>
            <a:ext uri="{FF2B5EF4-FFF2-40B4-BE49-F238E27FC236}">
              <a16:creationId xmlns:a16="http://schemas.microsoft.com/office/drawing/2014/main" id="{D43D6C25-E78A-4BE3-A86F-E43123D22FBA}"/>
            </a:ext>
          </a:extLst>
        </xdr:cNvPr>
        <xdr:cNvSpPr txBox="1"/>
      </xdr:nvSpPr>
      <xdr:spPr>
        <a:xfrm>
          <a:off x="16357600"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710" name="直線コネクタ 709">
          <a:extLst>
            <a:ext uri="{FF2B5EF4-FFF2-40B4-BE49-F238E27FC236}">
              <a16:creationId xmlns:a16="http://schemas.microsoft.com/office/drawing/2014/main" id="{96E14B83-65B8-4A1D-9037-E6B8B241AD5A}"/>
            </a:ext>
          </a:extLst>
        </xdr:cNvPr>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15257</xdr:rowOff>
    </xdr:from>
    <xdr:ext cx="405111" cy="259045"/>
    <xdr:sp macro="" textlink="">
      <xdr:nvSpPr>
        <xdr:cNvPr id="711" name="【庁舎】&#10;有形固定資産減価償却率平均値テキスト">
          <a:extLst>
            <a:ext uri="{FF2B5EF4-FFF2-40B4-BE49-F238E27FC236}">
              <a16:creationId xmlns:a16="http://schemas.microsoft.com/office/drawing/2014/main" id="{09D5EEF1-8299-459C-9AA5-7D595CB2171C}"/>
            </a:ext>
          </a:extLst>
        </xdr:cNvPr>
        <xdr:cNvSpPr txBox="1"/>
      </xdr:nvSpPr>
      <xdr:spPr>
        <a:xfrm>
          <a:off x="16357600" y="1801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712" name="フローチャート: 判断 711">
          <a:extLst>
            <a:ext uri="{FF2B5EF4-FFF2-40B4-BE49-F238E27FC236}">
              <a16:creationId xmlns:a16="http://schemas.microsoft.com/office/drawing/2014/main" id="{6F9A89A1-33FA-4D17-9501-FAA78CC12DE4}"/>
            </a:ext>
          </a:extLst>
        </xdr:cNvPr>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713" name="フローチャート: 判断 712">
          <a:extLst>
            <a:ext uri="{FF2B5EF4-FFF2-40B4-BE49-F238E27FC236}">
              <a16:creationId xmlns:a16="http://schemas.microsoft.com/office/drawing/2014/main" id="{F60D5665-54EF-4F2E-BB21-CB3AC7A8E1F6}"/>
            </a:ext>
          </a:extLst>
        </xdr:cNvPr>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714" name="フローチャート: 判断 713">
          <a:extLst>
            <a:ext uri="{FF2B5EF4-FFF2-40B4-BE49-F238E27FC236}">
              <a16:creationId xmlns:a16="http://schemas.microsoft.com/office/drawing/2014/main" id="{814B86C6-A4BE-41FB-9E81-B276A699EEA5}"/>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715" name="フローチャート: 判断 714">
          <a:extLst>
            <a:ext uri="{FF2B5EF4-FFF2-40B4-BE49-F238E27FC236}">
              <a16:creationId xmlns:a16="http://schemas.microsoft.com/office/drawing/2014/main" id="{F3749226-165D-4F50-B853-40BE2CB86F3E}"/>
            </a:ext>
          </a:extLst>
        </xdr:cNvPr>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716" name="フローチャート: 判断 715">
          <a:extLst>
            <a:ext uri="{FF2B5EF4-FFF2-40B4-BE49-F238E27FC236}">
              <a16:creationId xmlns:a16="http://schemas.microsoft.com/office/drawing/2014/main" id="{63199F23-98FC-4E44-A32A-64DA40D664FD}"/>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C57247B6-D78C-4749-A94C-E5500748633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2EF72D17-CDB7-44B2-9CB9-DF7D9FCEFDE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FDD81C33-35BC-48E2-9234-9547F6D8333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7D52BA81-4A2D-4B7F-8A7C-E9F9E1BCC4F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6AF8129B-0958-41F1-995C-AB656A86630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162561</xdr:rowOff>
    </xdr:from>
    <xdr:to>
      <xdr:col>81</xdr:col>
      <xdr:colOff>101600</xdr:colOff>
      <xdr:row>105</xdr:row>
      <xdr:rowOff>92711</xdr:rowOff>
    </xdr:to>
    <xdr:sp macro="" textlink="">
      <xdr:nvSpPr>
        <xdr:cNvPr id="722" name="楕円 721">
          <a:extLst>
            <a:ext uri="{FF2B5EF4-FFF2-40B4-BE49-F238E27FC236}">
              <a16:creationId xmlns:a16="http://schemas.microsoft.com/office/drawing/2014/main" id="{6DBC1DE1-C639-4980-AD89-526821E105EE}"/>
            </a:ext>
          </a:extLst>
        </xdr:cNvPr>
        <xdr:cNvSpPr/>
      </xdr:nvSpPr>
      <xdr:spPr>
        <a:xfrm>
          <a:off x="15430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160927</xdr:rowOff>
    </xdr:from>
    <xdr:to>
      <xdr:col>76</xdr:col>
      <xdr:colOff>165100</xdr:colOff>
      <xdr:row>105</xdr:row>
      <xdr:rowOff>91077</xdr:rowOff>
    </xdr:to>
    <xdr:sp macro="" textlink="">
      <xdr:nvSpPr>
        <xdr:cNvPr id="723" name="楕円 722">
          <a:extLst>
            <a:ext uri="{FF2B5EF4-FFF2-40B4-BE49-F238E27FC236}">
              <a16:creationId xmlns:a16="http://schemas.microsoft.com/office/drawing/2014/main" id="{66B9E888-6820-4B80-9E2C-93047A2E4206}"/>
            </a:ext>
          </a:extLst>
        </xdr:cNvPr>
        <xdr:cNvSpPr/>
      </xdr:nvSpPr>
      <xdr:spPr>
        <a:xfrm>
          <a:off x="145415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40277</xdr:rowOff>
    </xdr:from>
    <xdr:to>
      <xdr:col>81</xdr:col>
      <xdr:colOff>50800</xdr:colOff>
      <xdr:row>105</xdr:row>
      <xdr:rowOff>41911</xdr:rowOff>
    </xdr:to>
    <xdr:cxnSp macro="">
      <xdr:nvCxnSpPr>
        <xdr:cNvPr id="724" name="直線コネクタ 723">
          <a:extLst>
            <a:ext uri="{FF2B5EF4-FFF2-40B4-BE49-F238E27FC236}">
              <a16:creationId xmlns:a16="http://schemas.microsoft.com/office/drawing/2014/main" id="{7099B7D6-FAE3-4067-B449-E2E448350C01}"/>
            </a:ext>
          </a:extLst>
        </xdr:cNvPr>
        <xdr:cNvCxnSpPr/>
      </xdr:nvCxnSpPr>
      <xdr:spPr>
        <a:xfrm>
          <a:off x="14592300" y="18042527"/>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115207</xdr:rowOff>
    </xdr:from>
    <xdr:to>
      <xdr:col>72</xdr:col>
      <xdr:colOff>38100</xdr:colOff>
      <xdr:row>105</xdr:row>
      <xdr:rowOff>45357</xdr:rowOff>
    </xdr:to>
    <xdr:sp macro="" textlink="">
      <xdr:nvSpPr>
        <xdr:cNvPr id="725" name="楕円 724">
          <a:extLst>
            <a:ext uri="{FF2B5EF4-FFF2-40B4-BE49-F238E27FC236}">
              <a16:creationId xmlns:a16="http://schemas.microsoft.com/office/drawing/2014/main" id="{327CE357-F85A-4390-A841-33231F28E6A0}"/>
            </a:ext>
          </a:extLst>
        </xdr:cNvPr>
        <xdr:cNvSpPr/>
      </xdr:nvSpPr>
      <xdr:spPr>
        <a:xfrm>
          <a:off x="13652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166007</xdr:rowOff>
    </xdr:from>
    <xdr:to>
      <xdr:col>76</xdr:col>
      <xdr:colOff>114300</xdr:colOff>
      <xdr:row>105</xdr:row>
      <xdr:rowOff>40277</xdr:rowOff>
    </xdr:to>
    <xdr:cxnSp macro="">
      <xdr:nvCxnSpPr>
        <xdr:cNvPr id="726" name="直線コネクタ 725">
          <a:extLst>
            <a:ext uri="{FF2B5EF4-FFF2-40B4-BE49-F238E27FC236}">
              <a16:creationId xmlns:a16="http://schemas.microsoft.com/office/drawing/2014/main" id="{216FDDD9-8E40-40C1-A2FC-926ADE2A0B90}"/>
            </a:ext>
          </a:extLst>
        </xdr:cNvPr>
        <xdr:cNvCxnSpPr/>
      </xdr:nvCxnSpPr>
      <xdr:spPr>
        <a:xfrm>
          <a:off x="13703300" y="1799680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125005</xdr:rowOff>
    </xdr:from>
    <xdr:to>
      <xdr:col>67</xdr:col>
      <xdr:colOff>101600</xdr:colOff>
      <xdr:row>105</xdr:row>
      <xdr:rowOff>55155</xdr:rowOff>
    </xdr:to>
    <xdr:sp macro="" textlink="">
      <xdr:nvSpPr>
        <xdr:cNvPr id="727" name="楕円 726">
          <a:extLst>
            <a:ext uri="{FF2B5EF4-FFF2-40B4-BE49-F238E27FC236}">
              <a16:creationId xmlns:a16="http://schemas.microsoft.com/office/drawing/2014/main" id="{2C4815A5-E471-4F68-941C-32C632E06877}"/>
            </a:ext>
          </a:extLst>
        </xdr:cNvPr>
        <xdr:cNvSpPr/>
      </xdr:nvSpPr>
      <xdr:spPr>
        <a:xfrm>
          <a:off x="12763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166007</xdr:rowOff>
    </xdr:from>
    <xdr:to>
      <xdr:col>71</xdr:col>
      <xdr:colOff>177800</xdr:colOff>
      <xdr:row>105</xdr:row>
      <xdr:rowOff>4355</xdr:rowOff>
    </xdr:to>
    <xdr:cxnSp macro="">
      <xdr:nvCxnSpPr>
        <xdr:cNvPr id="728" name="直線コネクタ 727">
          <a:extLst>
            <a:ext uri="{FF2B5EF4-FFF2-40B4-BE49-F238E27FC236}">
              <a16:creationId xmlns:a16="http://schemas.microsoft.com/office/drawing/2014/main" id="{35B7F0FC-E9A9-4AA4-BECD-D8FFA25944B1}"/>
            </a:ext>
          </a:extLst>
        </xdr:cNvPr>
        <xdr:cNvCxnSpPr/>
      </xdr:nvCxnSpPr>
      <xdr:spPr>
        <a:xfrm flipV="1">
          <a:off x="12814300" y="1799680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113228</xdr:rowOff>
    </xdr:from>
    <xdr:ext cx="405111" cy="259045"/>
    <xdr:sp macro="" textlink="">
      <xdr:nvSpPr>
        <xdr:cNvPr id="729" name="n_1aveValue【庁舎】&#10;有形固定資産減価償却率">
          <a:extLst>
            <a:ext uri="{FF2B5EF4-FFF2-40B4-BE49-F238E27FC236}">
              <a16:creationId xmlns:a16="http://schemas.microsoft.com/office/drawing/2014/main" id="{B1013751-5DDA-4B3A-BCF7-7EFF5602C549}"/>
            </a:ext>
          </a:extLst>
        </xdr:cNvPr>
        <xdr:cNvSpPr txBox="1"/>
      </xdr:nvSpPr>
      <xdr:spPr>
        <a:xfrm>
          <a:off x="152660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108329</xdr:rowOff>
    </xdr:from>
    <xdr:ext cx="405111" cy="259045"/>
    <xdr:sp macro="" textlink="">
      <xdr:nvSpPr>
        <xdr:cNvPr id="730" name="n_2aveValue【庁舎】&#10;有形固定資産減価償却率">
          <a:extLst>
            <a:ext uri="{FF2B5EF4-FFF2-40B4-BE49-F238E27FC236}">
              <a16:creationId xmlns:a16="http://schemas.microsoft.com/office/drawing/2014/main" id="{9897BCC6-1D85-4B7B-9BF3-FAB1EB99A792}"/>
            </a:ext>
          </a:extLst>
        </xdr:cNvPr>
        <xdr:cNvSpPr txBox="1"/>
      </xdr:nvSpPr>
      <xdr:spPr>
        <a:xfrm>
          <a:off x="14389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90369</xdr:rowOff>
    </xdr:from>
    <xdr:ext cx="405111" cy="259045"/>
    <xdr:sp macro="" textlink="">
      <xdr:nvSpPr>
        <xdr:cNvPr id="731" name="n_3aveValue【庁舎】&#10;有形固定資産減価償却率">
          <a:extLst>
            <a:ext uri="{FF2B5EF4-FFF2-40B4-BE49-F238E27FC236}">
              <a16:creationId xmlns:a16="http://schemas.microsoft.com/office/drawing/2014/main" id="{CDB9DD24-82D9-465F-854C-C9533E248E7E}"/>
            </a:ext>
          </a:extLst>
        </xdr:cNvPr>
        <xdr:cNvSpPr txBox="1"/>
      </xdr:nvSpPr>
      <xdr:spPr>
        <a:xfrm>
          <a:off x="13500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87103</xdr:rowOff>
    </xdr:from>
    <xdr:ext cx="405111" cy="259045"/>
    <xdr:sp macro="" textlink="">
      <xdr:nvSpPr>
        <xdr:cNvPr id="732" name="n_4aveValue【庁舎】&#10;有形固定資産減価償却率">
          <a:extLst>
            <a:ext uri="{FF2B5EF4-FFF2-40B4-BE49-F238E27FC236}">
              <a16:creationId xmlns:a16="http://schemas.microsoft.com/office/drawing/2014/main" id="{F7336C69-74D5-4ADF-BBBB-1A8149879C9D}"/>
            </a:ext>
          </a:extLst>
        </xdr:cNvPr>
        <xdr:cNvSpPr txBox="1"/>
      </xdr:nvSpPr>
      <xdr:spPr>
        <a:xfrm>
          <a:off x="12611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109238</xdr:rowOff>
    </xdr:from>
    <xdr:ext cx="405111" cy="259045"/>
    <xdr:sp macro="" textlink="">
      <xdr:nvSpPr>
        <xdr:cNvPr id="733" name="n_1mainValue【庁舎】&#10;有形固定資産減価償却率">
          <a:extLst>
            <a:ext uri="{FF2B5EF4-FFF2-40B4-BE49-F238E27FC236}">
              <a16:creationId xmlns:a16="http://schemas.microsoft.com/office/drawing/2014/main" id="{9333929A-7602-4AE5-98E2-05CB48538DC0}"/>
            </a:ext>
          </a:extLst>
        </xdr:cNvPr>
        <xdr:cNvSpPr txBox="1"/>
      </xdr:nvSpPr>
      <xdr:spPr>
        <a:xfrm>
          <a:off x="15266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107604</xdr:rowOff>
    </xdr:from>
    <xdr:ext cx="405111" cy="259045"/>
    <xdr:sp macro="" textlink="">
      <xdr:nvSpPr>
        <xdr:cNvPr id="734" name="n_2mainValue【庁舎】&#10;有形固定資産減価償却率">
          <a:extLst>
            <a:ext uri="{FF2B5EF4-FFF2-40B4-BE49-F238E27FC236}">
              <a16:creationId xmlns:a16="http://schemas.microsoft.com/office/drawing/2014/main" id="{47BAD32B-8FEE-4EA0-A81E-6549EE0302D5}"/>
            </a:ext>
          </a:extLst>
        </xdr:cNvPr>
        <xdr:cNvSpPr txBox="1"/>
      </xdr:nvSpPr>
      <xdr:spPr>
        <a:xfrm>
          <a:off x="14389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61884</xdr:rowOff>
    </xdr:from>
    <xdr:ext cx="405111" cy="259045"/>
    <xdr:sp macro="" textlink="">
      <xdr:nvSpPr>
        <xdr:cNvPr id="735" name="n_3mainValue【庁舎】&#10;有形固定資産減価償却率">
          <a:extLst>
            <a:ext uri="{FF2B5EF4-FFF2-40B4-BE49-F238E27FC236}">
              <a16:creationId xmlns:a16="http://schemas.microsoft.com/office/drawing/2014/main" id="{43E685B7-8311-4917-81C6-24F04409B49B}"/>
            </a:ext>
          </a:extLst>
        </xdr:cNvPr>
        <xdr:cNvSpPr txBox="1"/>
      </xdr:nvSpPr>
      <xdr:spPr>
        <a:xfrm>
          <a:off x="135007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71682</xdr:rowOff>
    </xdr:from>
    <xdr:ext cx="405111" cy="259045"/>
    <xdr:sp macro="" textlink="">
      <xdr:nvSpPr>
        <xdr:cNvPr id="736" name="n_4mainValue【庁舎】&#10;有形固定資産減価償却率">
          <a:extLst>
            <a:ext uri="{FF2B5EF4-FFF2-40B4-BE49-F238E27FC236}">
              <a16:creationId xmlns:a16="http://schemas.microsoft.com/office/drawing/2014/main" id="{1DC0874A-5877-42B0-9D8C-55CE01334894}"/>
            </a:ext>
          </a:extLst>
        </xdr:cNvPr>
        <xdr:cNvSpPr txBox="1"/>
      </xdr:nvSpPr>
      <xdr:spPr>
        <a:xfrm>
          <a:off x="126117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a:extLst>
            <a:ext uri="{FF2B5EF4-FFF2-40B4-BE49-F238E27FC236}">
              <a16:creationId xmlns:a16="http://schemas.microsoft.com/office/drawing/2014/main" id="{66841098-D94D-4C7C-827A-F83AE0FE70E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a:extLst>
            <a:ext uri="{FF2B5EF4-FFF2-40B4-BE49-F238E27FC236}">
              <a16:creationId xmlns:a16="http://schemas.microsoft.com/office/drawing/2014/main" id="{2A472E09-BDB6-45F8-B677-5D9E9801E6E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a:extLst>
            <a:ext uri="{FF2B5EF4-FFF2-40B4-BE49-F238E27FC236}">
              <a16:creationId xmlns:a16="http://schemas.microsoft.com/office/drawing/2014/main" id="{60EC6EB4-3934-4EE5-AE16-18D745BDF91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a:extLst>
            <a:ext uri="{FF2B5EF4-FFF2-40B4-BE49-F238E27FC236}">
              <a16:creationId xmlns:a16="http://schemas.microsoft.com/office/drawing/2014/main" id="{94855EC8-6233-4C03-8B4C-120B3481BF9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a:extLst>
            <a:ext uri="{FF2B5EF4-FFF2-40B4-BE49-F238E27FC236}">
              <a16:creationId xmlns:a16="http://schemas.microsoft.com/office/drawing/2014/main" id="{9E4A2EDD-72D7-483C-92DA-C607FF8F2B0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a:extLst>
            <a:ext uri="{FF2B5EF4-FFF2-40B4-BE49-F238E27FC236}">
              <a16:creationId xmlns:a16="http://schemas.microsoft.com/office/drawing/2014/main" id="{144C5A5C-5CF1-4AA3-9152-9C41FD24F86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a:extLst>
            <a:ext uri="{FF2B5EF4-FFF2-40B4-BE49-F238E27FC236}">
              <a16:creationId xmlns:a16="http://schemas.microsoft.com/office/drawing/2014/main" id="{85CDC2D2-F3CF-4950-B817-A9D3766C046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a:extLst>
            <a:ext uri="{FF2B5EF4-FFF2-40B4-BE49-F238E27FC236}">
              <a16:creationId xmlns:a16="http://schemas.microsoft.com/office/drawing/2014/main" id="{D26A03BC-7175-4341-AC4C-9C36D1A5B03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a:extLst>
            <a:ext uri="{FF2B5EF4-FFF2-40B4-BE49-F238E27FC236}">
              <a16:creationId xmlns:a16="http://schemas.microsoft.com/office/drawing/2014/main" id="{A9DF09F0-735E-42C6-9839-3927D22CFEC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a:extLst>
            <a:ext uri="{FF2B5EF4-FFF2-40B4-BE49-F238E27FC236}">
              <a16:creationId xmlns:a16="http://schemas.microsoft.com/office/drawing/2014/main" id="{5BC3E0F7-E192-4B70-A51A-E9C50D9CC03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7" name="直線コネクタ 746">
          <a:extLst>
            <a:ext uri="{FF2B5EF4-FFF2-40B4-BE49-F238E27FC236}">
              <a16:creationId xmlns:a16="http://schemas.microsoft.com/office/drawing/2014/main" id="{D9B36BA1-3EFC-4A2F-98DB-548BD59954A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8" name="テキスト ボックス 747">
          <a:extLst>
            <a:ext uri="{FF2B5EF4-FFF2-40B4-BE49-F238E27FC236}">
              <a16:creationId xmlns:a16="http://schemas.microsoft.com/office/drawing/2014/main" id="{AD21536F-2263-45AE-868A-CA176FF16D9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9" name="直線コネクタ 748">
          <a:extLst>
            <a:ext uri="{FF2B5EF4-FFF2-40B4-BE49-F238E27FC236}">
              <a16:creationId xmlns:a16="http://schemas.microsoft.com/office/drawing/2014/main" id="{6C960607-84CF-484E-BA66-0F8F3DFB43F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0" name="テキスト ボックス 749">
          <a:extLst>
            <a:ext uri="{FF2B5EF4-FFF2-40B4-BE49-F238E27FC236}">
              <a16:creationId xmlns:a16="http://schemas.microsoft.com/office/drawing/2014/main" id="{825BA342-A8FE-4944-BBED-C8757DF6D01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1" name="直線コネクタ 750">
          <a:extLst>
            <a:ext uri="{FF2B5EF4-FFF2-40B4-BE49-F238E27FC236}">
              <a16:creationId xmlns:a16="http://schemas.microsoft.com/office/drawing/2014/main" id="{2AE56BEB-6883-4335-8CBF-BA0A24EC512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2" name="テキスト ボックス 751">
          <a:extLst>
            <a:ext uri="{FF2B5EF4-FFF2-40B4-BE49-F238E27FC236}">
              <a16:creationId xmlns:a16="http://schemas.microsoft.com/office/drawing/2014/main" id="{EA5AC8E7-33A4-45C3-BA44-9D7F1B07F1EE}"/>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3" name="直線コネクタ 752">
          <a:extLst>
            <a:ext uri="{FF2B5EF4-FFF2-40B4-BE49-F238E27FC236}">
              <a16:creationId xmlns:a16="http://schemas.microsoft.com/office/drawing/2014/main" id="{C9B3AC0A-9F8E-47A5-AE08-02A20C647EE7}"/>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4" name="テキスト ボックス 753">
          <a:extLst>
            <a:ext uri="{FF2B5EF4-FFF2-40B4-BE49-F238E27FC236}">
              <a16:creationId xmlns:a16="http://schemas.microsoft.com/office/drawing/2014/main" id="{63F40CFB-05EA-4716-93F9-4027C835C24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5" name="直線コネクタ 754">
          <a:extLst>
            <a:ext uri="{FF2B5EF4-FFF2-40B4-BE49-F238E27FC236}">
              <a16:creationId xmlns:a16="http://schemas.microsoft.com/office/drawing/2014/main" id="{56D7A86D-A7FD-4117-B2D7-52C6A370D5C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6" name="テキスト ボックス 755">
          <a:extLst>
            <a:ext uri="{FF2B5EF4-FFF2-40B4-BE49-F238E27FC236}">
              <a16:creationId xmlns:a16="http://schemas.microsoft.com/office/drawing/2014/main" id="{AB05814E-06E0-488D-9D10-D7CECE8993E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7" name="直線コネクタ 756">
          <a:extLst>
            <a:ext uri="{FF2B5EF4-FFF2-40B4-BE49-F238E27FC236}">
              <a16:creationId xmlns:a16="http://schemas.microsoft.com/office/drawing/2014/main" id="{37F7C1DF-1EAE-43A6-A0C0-90722773FFE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8" name="テキスト ボックス 757">
          <a:extLst>
            <a:ext uri="{FF2B5EF4-FFF2-40B4-BE49-F238E27FC236}">
              <a16:creationId xmlns:a16="http://schemas.microsoft.com/office/drawing/2014/main" id="{01C88359-33A6-44CC-8C74-C67CA6764B3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9" name="直線コネクタ 758">
          <a:extLst>
            <a:ext uri="{FF2B5EF4-FFF2-40B4-BE49-F238E27FC236}">
              <a16:creationId xmlns:a16="http://schemas.microsoft.com/office/drawing/2014/main" id="{FEDF0330-F515-4411-9ADB-2D456403815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0" name="テキスト ボックス 759">
          <a:extLst>
            <a:ext uri="{FF2B5EF4-FFF2-40B4-BE49-F238E27FC236}">
              <a16:creationId xmlns:a16="http://schemas.microsoft.com/office/drawing/2014/main" id="{8CB19B11-8693-42B9-A13D-0BCB7158903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1" name="【庁舎】&#10;一人当たり面積グラフ枠">
          <a:extLst>
            <a:ext uri="{FF2B5EF4-FFF2-40B4-BE49-F238E27FC236}">
              <a16:creationId xmlns:a16="http://schemas.microsoft.com/office/drawing/2014/main" id="{237662B2-1331-41EF-A8E5-5EDFD8DB769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762" name="直線コネクタ 761">
          <a:extLst>
            <a:ext uri="{FF2B5EF4-FFF2-40B4-BE49-F238E27FC236}">
              <a16:creationId xmlns:a16="http://schemas.microsoft.com/office/drawing/2014/main" id="{D995CF8F-8E2F-46A3-AFF4-656306389729}"/>
            </a:ext>
          </a:extLst>
        </xdr:cNvPr>
        <xdr:cNvCxnSpPr/>
      </xdr:nvCxnSpPr>
      <xdr:spPr>
        <a:xfrm flipV="1">
          <a:off x="221608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763" name="【庁舎】&#10;一人当たり面積最小値テキスト">
          <a:extLst>
            <a:ext uri="{FF2B5EF4-FFF2-40B4-BE49-F238E27FC236}">
              <a16:creationId xmlns:a16="http://schemas.microsoft.com/office/drawing/2014/main" id="{644C7F04-98F4-44BE-A24C-ED621BCD1BC5}"/>
            </a:ext>
          </a:extLst>
        </xdr:cNvPr>
        <xdr:cNvSpPr txBox="1"/>
      </xdr:nvSpPr>
      <xdr:spPr>
        <a:xfrm>
          <a:off x="221996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764" name="直線コネクタ 763">
          <a:extLst>
            <a:ext uri="{FF2B5EF4-FFF2-40B4-BE49-F238E27FC236}">
              <a16:creationId xmlns:a16="http://schemas.microsoft.com/office/drawing/2014/main" id="{B4AA8AC0-4C7A-4BFD-AC63-B92F1E608CDF}"/>
            </a:ext>
          </a:extLst>
        </xdr:cNvPr>
        <xdr:cNvCxnSpPr/>
      </xdr:nvCxnSpPr>
      <xdr:spPr>
        <a:xfrm>
          <a:off x="22072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765" name="【庁舎】&#10;一人当たり面積最大値テキスト">
          <a:extLst>
            <a:ext uri="{FF2B5EF4-FFF2-40B4-BE49-F238E27FC236}">
              <a16:creationId xmlns:a16="http://schemas.microsoft.com/office/drawing/2014/main" id="{6C001835-AC70-470C-8448-48D3EA17A788}"/>
            </a:ext>
          </a:extLst>
        </xdr:cNvPr>
        <xdr:cNvSpPr txBox="1"/>
      </xdr:nvSpPr>
      <xdr:spPr>
        <a:xfrm>
          <a:off x="221996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766" name="直線コネクタ 765">
          <a:extLst>
            <a:ext uri="{FF2B5EF4-FFF2-40B4-BE49-F238E27FC236}">
              <a16:creationId xmlns:a16="http://schemas.microsoft.com/office/drawing/2014/main" id="{A93CB075-9871-44DB-8DBC-3360D44EE432}"/>
            </a:ext>
          </a:extLst>
        </xdr:cNvPr>
        <xdr:cNvCxnSpPr/>
      </xdr:nvCxnSpPr>
      <xdr:spPr>
        <a:xfrm>
          <a:off x="22072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78939</xdr:rowOff>
    </xdr:from>
    <xdr:ext cx="469744" cy="259045"/>
    <xdr:sp macro="" textlink="">
      <xdr:nvSpPr>
        <xdr:cNvPr id="767" name="【庁舎】&#10;一人当たり面積平均値テキスト">
          <a:extLst>
            <a:ext uri="{FF2B5EF4-FFF2-40B4-BE49-F238E27FC236}">
              <a16:creationId xmlns:a16="http://schemas.microsoft.com/office/drawing/2014/main" id="{76D2ABAF-F699-458E-9058-55886150ED12}"/>
            </a:ext>
          </a:extLst>
        </xdr:cNvPr>
        <xdr:cNvSpPr txBox="1"/>
      </xdr:nvSpPr>
      <xdr:spPr>
        <a:xfrm>
          <a:off x="22199600" y="18081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768" name="フローチャート: 判断 767">
          <a:extLst>
            <a:ext uri="{FF2B5EF4-FFF2-40B4-BE49-F238E27FC236}">
              <a16:creationId xmlns:a16="http://schemas.microsoft.com/office/drawing/2014/main" id="{2738186A-5A0A-49DB-9929-B7BF4065E835}"/>
            </a:ext>
          </a:extLst>
        </xdr:cNvPr>
        <xdr:cNvSpPr/>
      </xdr:nvSpPr>
      <xdr:spPr>
        <a:xfrm>
          <a:off x="221107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769" name="フローチャート: 判断 768">
          <a:extLst>
            <a:ext uri="{FF2B5EF4-FFF2-40B4-BE49-F238E27FC236}">
              <a16:creationId xmlns:a16="http://schemas.microsoft.com/office/drawing/2014/main" id="{25C725EF-60DD-48E1-99DB-FEF7627CF940}"/>
            </a:ext>
          </a:extLst>
        </xdr:cNvPr>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770" name="フローチャート: 判断 769">
          <a:extLst>
            <a:ext uri="{FF2B5EF4-FFF2-40B4-BE49-F238E27FC236}">
              <a16:creationId xmlns:a16="http://schemas.microsoft.com/office/drawing/2014/main" id="{A5F86537-FCE3-4244-B098-FAEDF46A7EE0}"/>
            </a:ext>
          </a:extLst>
        </xdr:cNvPr>
        <xdr:cNvSpPr/>
      </xdr:nvSpPr>
      <xdr:spPr>
        <a:xfrm>
          <a:off x="2038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771" name="フローチャート: 判断 770">
          <a:extLst>
            <a:ext uri="{FF2B5EF4-FFF2-40B4-BE49-F238E27FC236}">
              <a16:creationId xmlns:a16="http://schemas.microsoft.com/office/drawing/2014/main" id="{098777E5-716E-4F09-A5D7-E5A3D21B8F80}"/>
            </a:ext>
          </a:extLst>
        </xdr:cNvPr>
        <xdr:cNvSpPr/>
      </xdr:nvSpPr>
      <xdr:spPr>
        <a:xfrm>
          <a:off x="19494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30299</xdr:rowOff>
    </xdr:from>
    <xdr:to>
      <xdr:col>98</xdr:col>
      <xdr:colOff>38100</xdr:colOff>
      <xdr:row>106</xdr:row>
      <xdr:rowOff>131899</xdr:rowOff>
    </xdr:to>
    <xdr:sp macro="" textlink="">
      <xdr:nvSpPr>
        <xdr:cNvPr id="772" name="フローチャート: 判断 771">
          <a:extLst>
            <a:ext uri="{FF2B5EF4-FFF2-40B4-BE49-F238E27FC236}">
              <a16:creationId xmlns:a16="http://schemas.microsoft.com/office/drawing/2014/main" id="{0E0A43DA-9F85-45C0-9B29-70D2258C2F36}"/>
            </a:ext>
          </a:extLst>
        </xdr:cNvPr>
        <xdr:cNvSpPr/>
      </xdr:nvSpPr>
      <xdr:spPr>
        <a:xfrm>
          <a:off x="18605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F0ACB835-A497-45BD-B065-7134B04B981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59615C7-257C-4F5C-B1D5-663E03EF41D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3D6149AB-0D5D-404C-8606-757B57749AD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131E1410-02F7-4B2B-99D0-DDD55EDEDD4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D50AA0E9-5EE9-4D62-91FB-2853452FFBD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4173</xdr:rowOff>
    </xdr:from>
    <xdr:to>
      <xdr:col>112</xdr:col>
      <xdr:colOff>38100</xdr:colOff>
      <xdr:row>105</xdr:row>
      <xdr:rowOff>105773</xdr:rowOff>
    </xdr:to>
    <xdr:sp macro="" textlink="">
      <xdr:nvSpPr>
        <xdr:cNvPr id="778" name="楕円 777">
          <a:extLst>
            <a:ext uri="{FF2B5EF4-FFF2-40B4-BE49-F238E27FC236}">
              <a16:creationId xmlns:a16="http://schemas.microsoft.com/office/drawing/2014/main" id="{542BF422-A50A-4574-8920-AEFBC68E0F34}"/>
            </a:ext>
          </a:extLst>
        </xdr:cNvPr>
        <xdr:cNvSpPr/>
      </xdr:nvSpPr>
      <xdr:spPr>
        <a:xfrm>
          <a:off x="21272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18869</xdr:rowOff>
    </xdr:from>
    <xdr:to>
      <xdr:col>107</xdr:col>
      <xdr:colOff>101600</xdr:colOff>
      <xdr:row>105</xdr:row>
      <xdr:rowOff>120469</xdr:rowOff>
    </xdr:to>
    <xdr:sp macro="" textlink="">
      <xdr:nvSpPr>
        <xdr:cNvPr id="779" name="楕円 778">
          <a:extLst>
            <a:ext uri="{FF2B5EF4-FFF2-40B4-BE49-F238E27FC236}">
              <a16:creationId xmlns:a16="http://schemas.microsoft.com/office/drawing/2014/main" id="{60547279-1C72-4C4D-A9AE-AAE8A4CEA197}"/>
            </a:ext>
          </a:extLst>
        </xdr:cNvPr>
        <xdr:cNvSpPr/>
      </xdr:nvSpPr>
      <xdr:spPr>
        <a:xfrm>
          <a:off x="20383500" y="18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54973</xdr:rowOff>
    </xdr:from>
    <xdr:to>
      <xdr:col>111</xdr:col>
      <xdr:colOff>177800</xdr:colOff>
      <xdr:row>105</xdr:row>
      <xdr:rowOff>69669</xdr:rowOff>
    </xdr:to>
    <xdr:cxnSp macro="">
      <xdr:nvCxnSpPr>
        <xdr:cNvPr id="780" name="直線コネクタ 779">
          <a:extLst>
            <a:ext uri="{FF2B5EF4-FFF2-40B4-BE49-F238E27FC236}">
              <a16:creationId xmlns:a16="http://schemas.microsoft.com/office/drawing/2014/main" id="{A173EE65-ECDC-4962-83F1-7B0BFAF537E0}"/>
            </a:ext>
          </a:extLst>
        </xdr:cNvPr>
        <xdr:cNvCxnSpPr/>
      </xdr:nvCxnSpPr>
      <xdr:spPr>
        <a:xfrm flipV="1">
          <a:off x="20434300" y="1805722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33564</xdr:rowOff>
    </xdr:from>
    <xdr:to>
      <xdr:col>102</xdr:col>
      <xdr:colOff>165100</xdr:colOff>
      <xdr:row>105</xdr:row>
      <xdr:rowOff>135164</xdr:rowOff>
    </xdr:to>
    <xdr:sp macro="" textlink="">
      <xdr:nvSpPr>
        <xdr:cNvPr id="781" name="楕円 780">
          <a:extLst>
            <a:ext uri="{FF2B5EF4-FFF2-40B4-BE49-F238E27FC236}">
              <a16:creationId xmlns:a16="http://schemas.microsoft.com/office/drawing/2014/main" id="{DAB17EF3-3D9D-4E57-A5DC-C83F34F797A5}"/>
            </a:ext>
          </a:extLst>
        </xdr:cNvPr>
        <xdr:cNvSpPr/>
      </xdr:nvSpPr>
      <xdr:spPr>
        <a:xfrm>
          <a:off x="19494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69669</xdr:rowOff>
    </xdr:from>
    <xdr:to>
      <xdr:col>107</xdr:col>
      <xdr:colOff>50800</xdr:colOff>
      <xdr:row>105</xdr:row>
      <xdr:rowOff>84364</xdr:rowOff>
    </xdr:to>
    <xdr:cxnSp macro="">
      <xdr:nvCxnSpPr>
        <xdr:cNvPr id="782" name="直線コネクタ 781">
          <a:extLst>
            <a:ext uri="{FF2B5EF4-FFF2-40B4-BE49-F238E27FC236}">
              <a16:creationId xmlns:a16="http://schemas.microsoft.com/office/drawing/2014/main" id="{10BEACFC-4E0C-4A2B-AD79-279F14550F69}"/>
            </a:ext>
          </a:extLst>
        </xdr:cNvPr>
        <xdr:cNvCxnSpPr/>
      </xdr:nvCxnSpPr>
      <xdr:spPr>
        <a:xfrm flipV="1">
          <a:off x="19545300" y="1807191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33564</xdr:rowOff>
    </xdr:from>
    <xdr:to>
      <xdr:col>98</xdr:col>
      <xdr:colOff>38100</xdr:colOff>
      <xdr:row>105</xdr:row>
      <xdr:rowOff>135164</xdr:rowOff>
    </xdr:to>
    <xdr:sp macro="" textlink="">
      <xdr:nvSpPr>
        <xdr:cNvPr id="783" name="楕円 782">
          <a:extLst>
            <a:ext uri="{FF2B5EF4-FFF2-40B4-BE49-F238E27FC236}">
              <a16:creationId xmlns:a16="http://schemas.microsoft.com/office/drawing/2014/main" id="{5541644F-7924-4F63-9EB3-AD53067D3D9E}"/>
            </a:ext>
          </a:extLst>
        </xdr:cNvPr>
        <xdr:cNvSpPr/>
      </xdr:nvSpPr>
      <xdr:spPr>
        <a:xfrm>
          <a:off x="18605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84364</xdr:rowOff>
    </xdr:from>
    <xdr:to>
      <xdr:col>102</xdr:col>
      <xdr:colOff>114300</xdr:colOff>
      <xdr:row>105</xdr:row>
      <xdr:rowOff>84364</xdr:rowOff>
    </xdr:to>
    <xdr:cxnSp macro="">
      <xdr:nvCxnSpPr>
        <xdr:cNvPr id="784" name="直線コネクタ 783">
          <a:extLst>
            <a:ext uri="{FF2B5EF4-FFF2-40B4-BE49-F238E27FC236}">
              <a16:creationId xmlns:a16="http://schemas.microsoft.com/office/drawing/2014/main" id="{14B1DCA0-B72E-414E-A660-CB9ABBE01DBC}"/>
            </a:ext>
          </a:extLst>
        </xdr:cNvPr>
        <xdr:cNvCxnSpPr/>
      </xdr:nvCxnSpPr>
      <xdr:spPr>
        <a:xfrm>
          <a:off x="18656300" y="180866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54446</xdr:rowOff>
    </xdr:from>
    <xdr:ext cx="469744" cy="259045"/>
    <xdr:sp macro="" textlink="">
      <xdr:nvSpPr>
        <xdr:cNvPr id="785" name="n_1aveValue【庁舎】&#10;一人当たり面積">
          <a:extLst>
            <a:ext uri="{FF2B5EF4-FFF2-40B4-BE49-F238E27FC236}">
              <a16:creationId xmlns:a16="http://schemas.microsoft.com/office/drawing/2014/main" id="{AFD13E52-F87D-4264-84FB-134149C9A3D7}"/>
            </a:ext>
          </a:extLst>
        </xdr:cNvPr>
        <xdr:cNvSpPr txBox="1"/>
      </xdr:nvSpPr>
      <xdr:spPr>
        <a:xfrm>
          <a:off x="21075727" y="1822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43015</xdr:rowOff>
    </xdr:from>
    <xdr:ext cx="469744" cy="259045"/>
    <xdr:sp macro="" textlink="">
      <xdr:nvSpPr>
        <xdr:cNvPr id="786" name="n_2aveValue【庁舎】&#10;一人当たり面積">
          <a:extLst>
            <a:ext uri="{FF2B5EF4-FFF2-40B4-BE49-F238E27FC236}">
              <a16:creationId xmlns:a16="http://schemas.microsoft.com/office/drawing/2014/main" id="{08728A6D-9690-4529-864D-A126D607F057}"/>
            </a:ext>
          </a:extLst>
        </xdr:cNvPr>
        <xdr:cNvSpPr txBox="1"/>
      </xdr:nvSpPr>
      <xdr:spPr>
        <a:xfrm>
          <a:off x="20199427"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62609</xdr:rowOff>
    </xdr:from>
    <xdr:ext cx="469744" cy="259045"/>
    <xdr:sp macro="" textlink="">
      <xdr:nvSpPr>
        <xdr:cNvPr id="787" name="n_3aveValue【庁舎】&#10;一人当たり面積">
          <a:extLst>
            <a:ext uri="{FF2B5EF4-FFF2-40B4-BE49-F238E27FC236}">
              <a16:creationId xmlns:a16="http://schemas.microsoft.com/office/drawing/2014/main" id="{4B4686E4-D85A-4076-A7F0-3500062E0C3E}"/>
            </a:ext>
          </a:extLst>
        </xdr:cNvPr>
        <xdr:cNvSpPr txBox="1"/>
      </xdr:nvSpPr>
      <xdr:spPr>
        <a:xfrm>
          <a:off x="19310427" y="182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123026</xdr:rowOff>
    </xdr:from>
    <xdr:ext cx="469744" cy="259045"/>
    <xdr:sp macro="" textlink="">
      <xdr:nvSpPr>
        <xdr:cNvPr id="788" name="n_4aveValue【庁舎】&#10;一人当たり面積">
          <a:extLst>
            <a:ext uri="{FF2B5EF4-FFF2-40B4-BE49-F238E27FC236}">
              <a16:creationId xmlns:a16="http://schemas.microsoft.com/office/drawing/2014/main" id="{5D37355C-631A-4302-86AF-C24F4B87AFD6}"/>
            </a:ext>
          </a:extLst>
        </xdr:cNvPr>
        <xdr:cNvSpPr txBox="1"/>
      </xdr:nvSpPr>
      <xdr:spPr>
        <a:xfrm>
          <a:off x="18421427" y="1829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122300</xdr:rowOff>
    </xdr:from>
    <xdr:ext cx="469744" cy="259045"/>
    <xdr:sp macro="" textlink="">
      <xdr:nvSpPr>
        <xdr:cNvPr id="789" name="n_1mainValue【庁舎】&#10;一人当たり面積">
          <a:extLst>
            <a:ext uri="{FF2B5EF4-FFF2-40B4-BE49-F238E27FC236}">
              <a16:creationId xmlns:a16="http://schemas.microsoft.com/office/drawing/2014/main" id="{33DD78C8-3A6B-4753-8279-D689CA8233A7}"/>
            </a:ext>
          </a:extLst>
        </xdr:cNvPr>
        <xdr:cNvSpPr txBox="1"/>
      </xdr:nvSpPr>
      <xdr:spPr>
        <a:xfrm>
          <a:off x="21075727" y="1778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136996</xdr:rowOff>
    </xdr:from>
    <xdr:ext cx="469744" cy="259045"/>
    <xdr:sp macro="" textlink="">
      <xdr:nvSpPr>
        <xdr:cNvPr id="790" name="n_2mainValue【庁舎】&#10;一人当たり面積">
          <a:extLst>
            <a:ext uri="{FF2B5EF4-FFF2-40B4-BE49-F238E27FC236}">
              <a16:creationId xmlns:a16="http://schemas.microsoft.com/office/drawing/2014/main" id="{F5F0898D-AB08-4C86-BD28-1C2B73EFA6B8}"/>
            </a:ext>
          </a:extLst>
        </xdr:cNvPr>
        <xdr:cNvSpPr txBox="1"/>
      </xdr:nvSpPr>
      <xdr:spPr>
        <a:xfrm>
          <a:off x="20199427" y="1779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151691</xdr:rowOff>
    </xdr:from>
    <xdr:ext cx="469744" cy="259045"/>
    <xdr:sp macro="" textlink="">
      <xdr:nvSpPr>
        <xdr:cNvPr id="791" name="n_3mainValue【庁舎】&#10;一人当たり面積">
          <a:extLst>
            <a:ext uri="{FF2B5EF4-FFF2-40B4-BE49-F238E27FC236}">
              <a16:creationId xmlns:a16="http://schemas.microsoft.com/office/drawing/2014/main" id="{EBCCC6E5-E3A2-4270-9369-2566492B8523}"/>
            </a:ext>
          </a:extLst>
        </xdr:cNvPr>
        <xdr:cNvSpPr txBox="1"/>
      </xdr:nvSpPr>
      <xdr:spPr>
        <a:xfrm>
          <a:off x="19310427" y="1781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151691</xdr:rowOff>
    </xdr:from>
    <xdr:ext cx="469744" cy="259045"/>
    <xdr:sp macro="" textlink="">
      <xdr:nvSpPr>
        <xdr:cNvPr id="792" name="n_4mainValue【庁舎】&#10;一人当たり面積">
          <a:extLst>
            <a:ext uri="{FF2B5EF4-FFF2-40B4-BE49-F238E27FC236}">
              <a16:creationId xmlns:a16="http://schemas.microsoft.com/office/drawing/2014/main" id="{3869DB36-2693-4391-B83A-C984F51D3F71}"/>
            </a:ext>
          </a:extLst>
        </xdr:cNvPr>
        <xdr:cNvSpPr txBox="1"/>
      </xdr:nvSpPr>
      <xdr:spPr>
        <a:xfrm>
          <a:off x="18421427" y="1781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3" name="正方形/長方形 792">
          <a:extLst>
            <a:ext uri="{FF2B5EF4-FFF2-40B4-BE49-F238E27FC236}">
              <a16:creationId xmlns:a16="http://schemas.microsoft.com/office/drawing/2014/main" id="{238E41B7-766A-4248-91E2-BF589724CB7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4" name="正方形/長方形 793">
          <a:extLst>
            <a:ext uri="{FF2B5EF4-FFF2-40B4-BE49-F238E27FC236}">
              <a16:creationId xmlns:a16="http://schemas.microsoft.com/office/drawing/2014/main" id="{F1144453-F559-4AE9-AC9D-E10E5326EA5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5" name="テキスト ボックス 794">
          <a:extLst>
            <a:ext uri="{FF2B5EF4-FFF2-40B4-BE49-F238E27FC236}">
              <a16:creationId xmlns:a16="http://schemas.microsoft.com/office/drawing/2014/main" id="{DAF94AA6-E93F-45CC-8C86-208F315FD86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人当たり面積については、合併前の各旧町に設置されている一般廃棄物処理施設を除いて類似団体と比較しても大きな差はないが、有形固定資産減価償却率については、ほとんどの類型において類似団体を上回っている。</a:t>
          </a:r>
        </a:p>
        <a:p>
          <a:r>
            <a:rPr kumimoji="1" lang="ja-JP" altLang="en-US" sz="1300">
              <a:latin typeface="ＭＳ Ｐゴシック" panose="020B0600070205080204" pitchFamily="50" charset="-128"/>
              <a:ea typeface="ＭＳ Ｐゴシック" panose="020B0600070205080204" pitchFamily="50" charset="-128"/>
            </a:rPr>
            <a:t>いずれの施設についても、策定予定の個別施設計画に基づき、計画的な修繕による施設の長寿命化や、利用状況によっては統廃合等の検討に取り組んで行く必要がある。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15,711
15,380
256.53
11,503,210
11,109,985
362,837
5,905,319
13,033,697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少子高齢化や若者の流出による労働力人口の減少、町の主要産業である第一次産業の低迷、町内に大企業がないことなどから税収は伸び悩んでおり、財政基盤が弱く、類似団体平均を大きく下回っている。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退職者不補充等による職員数の削減による人件費の削減や、緊急に必要な事業を選別し投資的経費を抑制する等、歳出の徹底的な見直しを実施するととともに、滞納額の圧縮やさらなる徴収業務の強化に取り組み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64558</xdr:rowOff>
    </xdr:from>
    <xdr:to>
      <xdr:col>23</xdr:col>
      <xdr:colOff>133350</xdr:colOff>
      <xdr:row>44</xdr:row>
      <xdr:rowOff>64558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6083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64558</xdr:rowOff>
    </xdr:from>
    <xdr:to>
      <xdr:col>19</xdr:col>
      <xdr:colOff>133350</xdr:colOff>
      <xdr:row>44</xdr:row>
      <xdr:rowOff>64558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54504</xdr:rowOff>
    </xdr:from>
    <xdr:to>
      <xdr:col>15</xdr:col>
      <xdr:colOff>82550</xdr:colOff>
      <xdr:row>44</xdr:row>
      <xdr:rowOff>64558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59830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54504</xdr:rowOff>
    </xdr:from>
    <xdr:to>
      <xdr:col>11</xdr:col>
      <xdr:colOff>31750</xdr:colOff>
      <xdr:row>44</xdr:row>
      <xdr:rowOff>54504</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598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45631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13758</xdr:rowOff>
    </xdr:from>
    <xdr:to>
      <xdr:col>23</xdr:col>
      <xdr:colOff>184150</xdr:colOff>
      <xdr:row>44</xdr:row>
      <xdr:rowOff>115358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81085</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45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13758</xdr:rowOff>
    </xdr:from>
    <xdr:to>
      <xdr:col>19</xdr:col>
      <xdr:colOff>184150</xdr:colOff>
      <xdr:row>44</xdr:row>
      <xdr:rowOff>115358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100135</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64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13758</xdr:rowOff>
    </xdr:from>
    <xdr:to>
      <xdr:col>15</xdr:col>
      <xdr:colOff>133350</xdr:colOff>
      <xdr:row>44</xdr:row>
      <xdr:rowOff>115358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100135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3704</xdr:rowOff>
    </xdr:from>
    <xdr:to>
      <xdr:col>11</xdr:col>
      <xdr:colOff>82550</xdr:colOff>
      <xdr:row>44</xdr:row>
      <xdr:rowOff>105304</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5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90081</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6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3704</xdr:rowOff>
    </xdr:from>
    <xdr:to>
      <xdr:col>7</xdr:col>
      <xdr:colOff>31750</xdr:colOff>
      <xdr:row>44</xdr:row>
      <xdr:rowOff>105304</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5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90081</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6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合併直後の補償金免除繰上償還（平成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の実施により公債費の削減を図っていること等から類似団体平均を下回っていたが、行政サービスの向上・継続等による経常的な支出の増加とそれらに対する国県支出金の減少や、近年の大型事業の借入分について、据置期間が終了し元金の償還が始まったことにより公債費が増加していること等より類似団体平均に近い数値となっている。</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130628</xdr:rowOff>
    </xdr:from>
    <xdr:to>
      <xdr:col>23</xdr:col>
      <xdr:colOff>133350</xdr:colOff>
      <xdr:row>63</xdr:row>
      <xdr:rowOff>148772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4114800" y="10760528"/>
          <a:ext cx="838200" cy="18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111414</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912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130628</xdr:rowOff>
    </xdr:from>
    <xdr:to>
      <xdr:col>19</xdr:col>
      <xdr:colOff>133350</xdr:colOff>
      <xdr:row>62</xdr:row>
      <xdr:rowOff>130628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3225800" y="1076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33581</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10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85816</xdr:rowOff>
    </xdr:from>
    <xdr:to>
      <xdr:col>15</xdr:col>
      <xdr:colOff>82550</xdr:colOff>
      <xdr:row>62</xdr:row>
      <xdr:rowOff>130628</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2336800" y="10715716"/>
          <a:ext cx="8890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16346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09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3084</xdr:rowOff>
    </xdr:from>
    <xdr:to>
      <xdr:col>11</xdr:col>
      <xdr:colOff>31750</xdr:colOff>
      <xdr:row>62</xdr:row>
      <xdr:rowOff>85816</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0632984"/>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170560</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91276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97972</xdr:rowOff>
    </xdr:from>
    <xdr:to>
      <xdr:col>23</xdr:col>
      <xdr:colOff>184150</xdr:colOff>
      <xdr:row>64</xdr:row>
      <xdr:rowOff>28122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089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114499</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79828</xdr:rowOff>
    </xdr:from>
    <xdr:to>
      <xdr:col>19</xdr:col>
      <xdr:colOff>184150</xdr:colOff>
      <xdr:row>63</xdr:row>
      <xdr:rowOff>9978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20155</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047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79828</xdr:rowOff>
    </xdr:from>
    <xdr:to>
      <xdr:col>15</xdr:col>
      <xdr:colOff>133350</xdr:colOff>
      <xdr:row>63</xdr:row>
      <xdr:rowOff>9978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20155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35016</xdr:rowOff>
    </xdr:from>
    <xdr:to>
      <xdr:col>11</xdr:col>
      <xdr:colOff>82550</xdr:colOff>
      <xdr:row>62</xdr:row>
      <xdr:rowOff>136616</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146793</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123734</xdr:rowOff>
    </xdr:from>
    <xdr:to>
      <xdr:col>7</xdr:col>
      <xdr:colOff>31750</xdr:colOff>
      <xdr:row>62</xdr:row>
      <xdr:rowOff>53884</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64061</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35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[207,947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町内に</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か所あるごみ処理場や老人ホームなどの運営を直営で行っていることから、それらの維持管理に多額の費用を要している。今後は公共施設管理計画により施設の統廃合等により維持管理費の圧縮を推進する。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年度から開始した健康増進施設の運営経費や、繰り返される法改正に伴う各種システム改修経費等により物件費は増加している。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人件費のうち職員給については、人事院勧告に準ずる取扱いとしたこと等により増加している。</a:t>
          </a:r>
        </a:p>
        <a:p>
          <a:r>
            <a:rPr kumimoji="1" lang="ja-JP" altLang="en-US" sz="1100">
              <a:latin typeface="ＭＳ Ｐゴシック" panose="020B0600070205080204" pitchFamily="50" charset="-128"/>
              <a:ea typeface="ＭＳ Ｐゴシック" panose="020B0600070205080204" pitchFamily="50" charset="-128"/>
            </a:rPr>
            <a:t>　また、支出の削減より人口減少の進行が上回ることから人口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人当たりの人件費、物件費は高くなっている。</a:t>
          </a: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60956</xdr:rowOff>
    </xdr:from>
    <xdr:to>
      <xdr:col>23</xdr:col>
      <xdr:colOff>133350</xdr:colOff>
      <xdr:row>85</xdr:row>
      <xdr:rowOff>95670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4634206"/>
          <a:ext cx="838200" cy="3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47962</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4106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158317</xdr:rowOff>
    </xdr:from>
    <xdr:to>
      <xdr:col>19</xdr:col>
      <xdr:colOff>133350</xdr:colOff>
      <xdr:row>85</xdr:row>
      <xdr:rowOff>60956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4560117"/>
          <a:ext cx="889000" cy="7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41956</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4100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51535</xdr:rowOff>
    </xdr:from>
    <xdr:to>
      <xdr:col>15</xdr:col>
      <xdr:colOff>82550</xdr:colOff>
      <xdr:row>84</xdr:row>
      <xdr:rowOff>158317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4453335"/>
          <a:ext cx="889000" cy="10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77441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23633</xdr:rowOff>
    </xdr:from>
    <xdr:to>
      <xdr:col>11</xdr:col>
      <xdr:colOff>31750</xdr:colOff>
      <xdr:row>84</xdr:row>
      <xdr:rowOff>51535</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4425433"/>
          <a:ext cx="889000" cy="2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78914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6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27026</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1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44870</xdr:rowOff>
    </xdr:from>
    <xdr:to>
      <xdr:col>23</xdr:col>
      <xdr:colOff>184150</xdr:colOff>
      <xdr:row>85</xdr:row>
      <xdr:rowOff>146470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461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16947</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459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10156</xdr:rowOff>
    </xdr:from>
    <xdr:to>
      <xdr:col>19</xdr:col>
      <xdr:colOff>184150</xdr:colOff>
      <xdr:row>85</xdr:row>
      <xdr:rowOff>111756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458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96533</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4669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107517</xdr:rowOff>
    </xdr:from>
    <xdr:to>
      <xdr:col>15</xdr:col>
      <xdr:colOff>133350</xdr:colOff>
      <xdr:row>85</xdr:row>
      <xdr:rowOff>37667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450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22444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459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735</xdr:rowOff>
    </xdr:from>
    <xdr:to>
      <xdr:col>11</xdr:col>
      <xdr:colOff>82550</xdr:colOff>
      <xdr:row>84</xdr:row>
      <xdr:rowOff>102335</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440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87112</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448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144283</xdr:rowOff>
    </xdr:from>
    <xdr:to>
      <xdr:col>7</xdr:col>
      <xdr:colOff>31750</xdr:colOff>
      <xdr:row>84</xdr:row>
      <xdr:rowOff>74433</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437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59210</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446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b="0">
              <a:latin typeface="ＭＳ Ｐゴシック" panose="020B0600070205080204" pitchFamily="50" charset="-128"/>
              <a:ea typeface="ＭＳ Ｐゴシック" panose="020B0600070205080204" pitchFamily="50" charset="-128"/>
            </a:rPr>
            <a:t>0.5</a:t>
          </a:r>
          <a:r>
            <a:rPr kumimoji="1" lang="ja-JP" altLang="en-US" sz="1300" b="0">
              <a:latin typeface="ＭＳ Ｐゴシック" panose="020B0600070205080204" pitchFamily="50" charset="-128"/>
              <a:ea typeface="ＭＳ Ｐゴシック" panose="020B0600070205080204" pitchFamily="50" charset="-128"/>
            </a:rPr>
            <a:t>下回って</a:t>
          </a:r>
          <a:r>
            <a:rPr kumimoji="1" lang="ja-JP" altLang="en-US" sz="1300">
              <a:latin typeface="ＭＳ Ｐゴシック" panose="020B0600070205080204" pitchFamily="50" charset="-128"/>
              <a:ea typeface="ＭＳ Ｐゴシック" panose="020B0600070205080204" pitchFamily="50" charset="-128"/>
            </a:rPr>
            <a:t>いるが、当町の職員給与は国家公務員を基本とし人事院勧告に準拠しており、全国平均を上回っている。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前年度との比較では、人事院勧告及び職員の採用・退職による職員構成の変動による分の増加となっている。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a:extLst>
            <a:ext uri="{FF2B5EF4-FFF2-40B4-BE49-F238E27FC236}">
              <a16:creationId xmlns:a16="http://schemas.microsoft.com/office/drawing/2014/main" id="{00000000-0008-0000-0300-000004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a:extLst>
            <a:ext uri="{FF2B5EF4-FFF2-40B4-BE49-F238E27FC236}">
              <a16:creationId xmlns:a16="http://schemas.microsoft.com/office/drawing/2014/main" id="{00000000-0008-0000-0300-000006010000}"/>
            </a:ext>
          </a:extLst>
        </xdr:cNvPr>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a:extLst>
            <a:ext uri="{FF2B5EF4-FFF2-40B4-BE49-F238E27FC236}">
              <a16:creationId xmlns:a16="http://schemas.microsoft.com/office/drawing/2014/main" id="{00000000-0008-0000-0300-000008010000}"/>
            </a:ext>
          </a:extLst>
        </xdr:cNvPr>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122238</xdr:rowOff>
    </xdr:from>
    <xdr:to>
      <xdr:col>81</xdr:col>
      <xdr:colOff>44450</xdr:colOff>
      <xdr:row>86</xdr:row>
      <xdr:rowOff>1059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6179800" y="14695488"/>
          <a:ext cx="8382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87965</xdr:rowOff>
    </xdr:from>
    <xdr:ext cx="762000" cy="259045"/>
    <xdr:sp macro="" textlink="">
      <xdr:nvSpPr>
        <xdr:cNvPr id="267" name="給与水準   （国との比較）平均値テキスト">
          <a:extLst>
            <a:ext uri="{FF2B5EF4-FFF2-40B4-BE49-F238E27FC236}">
              <a16:creationId xmlns:a16="http://schemas.microsoft.com/office/drawing/2014/main" id="{00000000-0008-0000-0300-00000B010000}"/>
            </a:ext>
          </a:extLst>
        </xdr:cNvPr>
        <xdr:cNvSpPr txBox="1"/>
      </xdr:nvSpPr>
      <xdr:spPr>
        <a:xfrm>
          <a:off x="17106900" y="1448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122238</xdr:rowOff>
    </xdr:from>
    <xdr:to>
      <xdr:col>77</xdr:col>
      <xdr:colOff>44450</xdr:colOff>
      <xdr:row>85</xdr:row>
      <xdr:rowOff>132291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5290800" y="14695488"/>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132291</xdr:rowOff>
    </xdr:from>
    <xdr:to>
      <xdr:col>72</xdr:col>
      <xdr:colOff>203200</xdr:colOff>
      <xdr:row>86</xdr:row>
      <xdr:rowOff>1059</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4401800" y="1470554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1059</xdr:rowOff>
    </xdr:to>
    <xdr:cxnSp macro="">
      <xdr:nvCxnSpPr>
        <xdr:cNvPr id="275" name="直線コネクタ 274">
          <a:extLst>
            <a:ext uri="{FF2B5EF4-FFF2-40B4-BE49-F238E27FC236}">
              <a16:creationId xmlns:a16="http://schemas.microsoft.com/office/drawing/2014/main" id="{00000000-0008-0000-0300-000013010000}"/>
            </a:ext>
          </a:extLst>
        </xdr:cNvPr>
        <xdr:cNvCxnSpPr/>
      </xdr:nvCxnSpPr>
      <xdr:spPr>
        <a:xfrm>
          <a:off x="13512800" y="147256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a:extLst>
            <a:ext uri="{FF2B5EF4-FFF2-40B4-BE49-F238E27FC236}">
              <a16:creationId xmlns:a16="http://schemas.microsoft.com/office/drawing/2014/main" id="{00000000-0008-0000-0300-000014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8" name="フローチャート: 判断 277">
          <a:extLst>
            <a:ext uri="{FF2B5EF4-FFF2-40B4-BE49-F238E27FC236}">
              <a16:creationId xmlns:a16="http://schemas.microsoft.com/office/drawing/2014/main" id="{00000000-0008-0000-0300-000016010000}"/>
            </a:ext>
          </a:extLst>
        </xdr:cNvPr>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36636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121709</xdr:rowOff>
    </xdr:from>
    <xdr:to>
      <xdr:col>81</xdr:col>
      <xdr:colOff>95250</xdr:colOff>
      <xdr:row>86</xdr:row>
      <xdr:rowOff>51859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69672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93786</xdr:rowOff>
    </xdr:from>
    <xdr:ext cx="762000" cy="259045"/>
    <xdr:sp macro="" textlink="">
      <xdr:nvSpPr>
        <xdr:cNvPr id="286" name="給与水準   （国との比較）該当値テキスト">
          <a:extLst>
            <a:ext uri="{FF2B5EF4-FFF2-40B4-BE49-F238E27FC236}">
              <a16:creationId xmlns:a16="http://schemas.microsoft.com/office/drawing/2014/main" id="{00000000-0008-0000-0300-00001E010000}"/>
            </a:ext>
          </a:extLst>
        </xdr:cNvPr>
        <xdr:cNvSpPr txBox="1"/>
      </xdr:nvSpPr>
      <xdr:spPr>
        <a:xfrm>
          <a:off x="17106900" y="1466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71438</xdr:rowOff>
    </xdr:from>
    <xdr:to>
      <xdr:col>77</xdr:col>
      <xdr:colOff>95250</xdr:colOff>
      <xdr:row>86</xdr:row>
      <xdr:rowOff>1588</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61290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11765</xdr:rowOff>
    </xdr:from>
    <xdr:ext cx="7366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98800" y="1441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81491</xdr:rowOff>
    </xdr:from>
    <xdr:to>
      <xdr:col>73</xdr:col>
      <xdr:colOff>44450</xdr:colOff>
      <xdr:row>86</xdr:row>
      <xdr:rowOff>11641</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5240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21818</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4909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121709</xdr:rowOff>
    </xdr:from>
    <xdr:to>
      <xdr:col>68</xdr:col>
      <xdr:colOff>203200</xdr:colOff>
      <xdr:row>86</xdr:row>
      <xdr:rowOff>51859</xdr:rowOff>
    </xdr:to>
    <xdr:sp macro="" textlink="">
      <xdr:nvSpPr>
        <xdr:cNvPr id="291" name="楕円 290">
          <a:extLst>
            <a:ext uri="{FF2B5EF4-FFF2-40B4-BE49-F238E27FC236}">
              <a16:creationId xmlns:a16="http://schemas.microsoft.com/office/drawing/2014/main" id="{00000000-0008-0000-0300-000023010000}"/>
            </a:ext>
          </a:extLst>
        </xdr:cNvPr>
        <xdr:cNvSpPr/>
      </xdr:nvSpPr>
      <xdr:spPr>
        <a:xfrm>
          <a:off x="14351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36636</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4020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93" name="楕円 292">
          <a:extLst>
            <a:ext uri="{FF2B5EF4-FFF2-40B4-BE49-F238E27FC236}">
              <a16:creationId xmlns:a16="http://schemas.microsoft.com/office/drawing/2014/main" id="{00000000-0008-0000-0300-000025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a:extLst>
            <a:ext uri="{FF2B5EF4-FFF2-40B4-BE49-F238E27FC236}">
              <a16:creationId xmlns:a16="http://schemas.microsoft.com/office/drawing/2014/main" id="{00000000-0008-0000-0300-000031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a:extLst>
            <a:ext uri="{FF2B5EF4-FFF2-40B4-BE49-F238E27FC236}">
              <a16:creationId xmlns:a16="http://schemas.microsoft.com/office/drawing/2014/main" id="{00000000-0008-0000-0300-000032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ごみ収集の民間委託、指定管理者制度による施設の管理の推進等を行っているが、町の面積が広く住民も点在していることから、総合支所方式を採用、直営のごみ収集施設を</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か所配置、直営の老人ホームを運営していることなどから類似団体平均を上回っている。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また、新規採用抑制等も行うなど定員管理にも努めているが、人口減少の割合が高くなっていることから人口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千人当たり職員数は多くなっている。</a:t>
          </a:r>
        </a:p>
      </xdr:txBody>
    </xdr:sp>
    <xdr:clientData/>
  </xdr:twoCellAnchor>
  <xdr:oneCellAnchor>
    <xdr:from>
      <xdr:col>61</xdr:col>
      <xdr:colOff>6350</xdr:colOff>
      <xdr:row>54</xdr:row>
      <xdr:rowOff>139700</xdr:rowOff>
    </xdr:from>
    <xdr:ext cx="349839" cy="225703"/>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a:extLst>
            <a:ext uri="{FF2B5EF4-FFF2-40B4-BE49-F238E27FC236}">
              <a16:creationId xmlns:a16="http://schemas.microsoft.com/office/drawing/2014/main" id="{00000000-0008-0000-0300-00004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a:extLst>
            <a:ext uri="{FF2B5EF4-FFF2-40B4-BE49-F238E27FC236}">
              <a16:creationId xmlns:a16="http://schemas.microsoft.com/office/drawing/2014/main" id="{00000000-0008-0000-0300-000047010000}"/>
            </a:ext>
          </a:extLst>
        </xdr:cNvPr>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a:extLst>
            <a:ext uri="{FF2B5EF4-FFF2-40B4-BE49-F238E27FC236}">
              <a16:creationId xmlns:a16="http://schemas.microsoft.com/office/drawing/2014/main" id="{00000000-0008-0000-0300-000049010000}"/>
            </a:ext>
          </a:extLst>
        </xdr:cNvPr>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30420</xdr:rowOff>
    </xdr:from>
    <xdr:to>
      <xdr:col>81</xdr:col>
      <xdr:colOff>44450</xdr:colOff>
      <xdr:row>63</xdr:row>
      <xdr:rowOff>37314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6179800" y="10831770"/>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7879</xdr:rowOff>
    </xdr:from>
    <xdr:ext cx="762000" cy="259045"/>
    <xdr:sp macro="" textlink="">
      <xdr:nvSpPr>
        <xdr:cNvPr id="332" name="定員管理の状況平均値テキスト">
          <a:extLst>
            <a:ext uri="{FF2B5EF4-FFF2-40B4-BE49-F238E27FC236}">
              <a16:creationId xmlns:a16="http://schemas.microsoft.com/office/drawing/2014/main" id="{00000000-0008-0000-0300-00004C010000}"/>
            </a:ext>
          </a:extLst>
        </xdr:cNvPr>
        <xdr:cNvSpPr txBox="1"/>
      </xdr:nvSpPr>
      <xdr:spPr>
        <a:xfrm>
          <a:off x="17106900" y="10466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7438</xdr:rowOff>
    </xdr:from>
    <xdr:to>
      <xdr:col>77</xdr:col>
      <xdr:colOff>44450</xdr:colOff>
      <xdr:row>63</xdr:row>
      <xdr:rowOff>30420</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5290800" y="10808788"/>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78999</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36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145566</xdr:rowOff>
    </xdr:from>
    <xdr:to>
      <xdr:col>72</xdr:col>
      <xdr:colOff>203200</xdr:colOff>
      <xdr:row>63</xdr:row>
      <xdr:rowOff>7438</xdr:rowOff>
    </xdr:to>
    <xdr:cxnSp macro="">
      <xdr:nvCxnSpPr>
        <xdr:cNvPr id="337" name="直線コネクタ 336">
          <a:extLst>
            <a:ext uri="{FF2B5EF4-FFF2-40B4-BE49-F238E27FC236}">
              <a16:creationId xmlns:a16="http://schemas.microsoft.com/office/drawing/2014/main" id="{00000000-0008-0000-0300-000051010000}"/>
            </a:ext>
          </a:extLst>
        </xdr:cNvPr>
        <xdr:cNvCxnSpPr/>
      </xdr:nvCxnSpPr>
      <xdr:spPr>
        <a:xfrm>
          <a:off x="14401800" y="10775466"/>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117989</xdr:rowOff>
    </xdr:from>
    <xdr:to>
      <xdr:col>68</xdr:col>
      <xdr:colOff>152400</xdr:colOff>
      <xdr:row>62</xdr:row>
      <xdr:rowOff>145566</xdr:rowOff>
    </xdr:to>
    <xdr:cxnSp macro="">
      <xdr:nvCxnSpPr>
        <xdr:cNvPr id="340" name="直線コネクタ 339">
          <a:extLst>
            <a:ext uri="{FF2B5EF4-FFF2-40B4-BE49-F238E27FC236}">
              <a16:creationId xmlns:a16="http://schemas.microsoft.com/office/drawing/2014/main" id="{00000000-0008-0000-0300-000054010000}"/>
            </a:ext>
          </a:extLst>
        </xdr:cNvPr>
        <xdr:cNvCxnSpPr/>
      </xdr:nvCxnSpPr>
      <xdr:spPr>
        <a:xfrm>
          <a:off x="13512800" y="10747889"/>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a:extLst>
            <a:ext uri="{FF2B5EF4-FFF2-40B4-BE49-F238E27FC236}">
              <a16:creationId xmlns:a16="http://schemas.microsoft.com/office/drawing/2014/main" id="{00000000-0008-0000-0300-000055010000}"/>
            </a:ext>
          </a:extLst>
        </xdr:cNvPr>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61763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3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3" name="フローチャート: 判断 342">
          <a:extLst>
            <a:ext uri="{FF2B5EF4-FFF2-40B4-BE49-F238E27FC236}">
              <a16:creationId xmlns:a16="http://schemas.microsoft.com/office/drawing/2014/main" id="{00000000-0008-0000-0300-000057010000}"/>
            </a:ext>
          </a:extLst>
        </xdr:cNvPr>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42229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157964</xdr:rowOff>
    </xdr:from>
    <xdr:to>
      <xdr:col>81</xdr:col>
      <xdr:colOff>95250</xdr:colOff>
      <xdr:row>63</xdr:row>
      <xdr:rowOff>88114</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6967200" y="107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130041</xdr:rowOff>
    </xdr:from>
    <xdr:ext cx="762000" cy="259045"/>
    <xdr:sp macro="" textlink="">
      <xdr:nvSpPr>
        <xdr:cNvPr id="351" name="定員管理の状況該当値テキスト">
          <a:extLst>
            <a:ext uri="{FF2B5EF4-FFF2-40B4-BE49-F238E27FC236}">
              <a16:creationId xmlns:a16="http://schemas.microsoft.com/office/drawing/2014/main" id="{00000000-0008-0000-0300-00005F010000}"/>
            </a:ext>
          </a:extLst>
        </xdr:cNvPr>
        <xdr:cNvSpPr txBox="1"/>
      </xdr:nvSpPr>
      <xdr:spPr>
        <a:xfrm>
          <a:off x="17106900" y="1075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151070</xdr:rowOff>
    </xdr:from>
    <xdr:to>
      <xdr:col>77</xdr:col>
      <xdr:colOff>95250</xdr:colOff>
      <xdr:row>63</xdr:row>
      <xdr:rowOff>81220</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6129000" y="1078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65997</xdr:rowOff>
    </xdr:from>
    <xdr:ext cx="7366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798800" y="10867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128088</xdr:rowOff>
    </xdr:from>
    <xdr:to>
      <xdr:col>73</xdr:col>
      <xdr:colOff>44450</xdr:colOff>
      <xdr:row>63</xdr:row>
      <xdr:rowOff>58238</xdr:rowOff>
    </xdr:to>
    <xdr:sp macro="" textlink="">
      <xdr:nvSpPr>
        <xdr:cNvPr id="354" name="楕円 353">
          <a:extLst>
            <a:ext uri="{FF2B5EF4-FFF2-40B4-BE49-F238E27FC236}">
              <a16:creationId xmlns:a16="http://schemas.microsoft.com/office/drawing/2014/main" id="{00000000-0008-0000-0300-000062010000}"/>
            </a:ext>
          </a:extLst>
        </xdr:cNvPr>
        <xdr:cNvSpPr/>
      </xdr:nvSpPr>
      <xdr:spPr>
        <a:xfrm>
          <a:off x="15240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43015</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4909800" y="1084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94766</xdr:rowOff>
    </xdr:from>
    <xdr:to>
      <xdr:col>68</xdr:col>
      <xdr:colOff>203200</xdr:colOff>
      <xdr:row>63</xdr:row>
      <xdr:rowOff>24916</xdr:rowOff>
    </xdr:to>
    <xdr:sp macro="" textlink="">
      <xdr:nvSpPr>
        <xdr:cNvPr id="356" name="楕円 355">
          <a:extLst>
            <a:ext uri="{FF2B5EF4-FFF2-40B4-BE49-F238E27FC236}">
              <a16:creationId xmlns:a16="http://schemas.microsoft.com/office/drawing/2014/main" id="{00000000-0008-0000-0300-000064010000}"/>
            </a:ext>
          </a:extLst>
        </xdr:cNvPr>
        <xdr:cNvSpPr/>
      </xdr:nvSpPr>
      <xdr:spPr>
        <a:xfrm>
          <a:off x="14351000" y="107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9693</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4020800" y="1081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67189</xdr:rowOff>
    </xdr:from>
    <xdr:to>
      <xdr:col>64</xdr:col>
      <xdr:colOff>152400</xdr:colOff>
      <xdr:row>62</xdr:row>
      <xdr:rowOff>168789</xdr:rowOff>
    </xdr:to>
    <xdr:sp macro="" textlink="">
      <xdr:nvSpPr>
        <xdr:cNvPr id="358" name="楕円 357">
          <a:extLst>
            <a:ext uri="{FF2B5EF4-FFF2-40B4-BE49-F238E27FC236}">
              <a16:creationId xmlns:a16="http://schemas.microsoft.com/office/drawing/2014/main" id="{00000000-0008-0000-0300-000066010000}"/>
            </a:ext>
          </a:extLst>
        </xdr:cNvPr>
        <xdr:cNvSpPr/>
      </xdr:nvSpPr>
      <xdr:spPr>
        <a:xfrm>
          <a:off x="13462000" y="1069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153566</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3131800" y="10783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a:extLst>
            <a:ext uri="{FF2B5EF4-FFF2-40B4-BE49-F238E27FC236}">
              <a16:creationId xmlns:a16="http://schemas.microsoft.com/office/drawing/2014/main" id="{00000000-0008-0000-0300-00006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a:extLst>
            <a:ext uri="{FF2B5EF4-FFF2-40B4-BE49-F238E27FC236}">
              <a16:creationId xmlns:a16="http://schemas.microsoft.com/office/drawing/2014/main" id="{00000000-0008-0000-0300-00007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a:extLst>
            <a:ext uri="{FF2B5EF4-FFF2-40B4-BE49-F238E27FC236}">
              <a16:creationId xmlns:a16="http://schemas.microsoft.com/office/drawing/2014/main" id="{00000000-0008-0000-0300-00007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a:extLst>
            <a:ext uri="{FF2B5EF4-FFF2-40B4-BE49-F238E27FC236}">
              <a16:creationId xmlns:a16="http://schemas.microsoft.com/office/drawing/2014/main" id="{00000000-0008-0000-0300-00007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新規発行する起債を臨時財政対策債、過疎対策事業債、合併特例事業債等普通交付税の基準財政需要額算入比率の高いもののみにするという方針や事業実施の適正化等により類似団体平均を下回っている。</a:t>
          </a:r>
        </a:p>
      </xdr:txBody>
    </xdr:sp>
    <xdr:clientData/>
  </xdr:twoCellAnchor>
  <xdr:oneCellAnchor>
    <xdr:from>
      <xdr:col>61</xdr:col>
      <xdr:colOff>6350</xdr:colOff>
      <xdr:row>32</xdr:row>
      <xdr:rowOff>101600</xdr:rowOff>
    </xdr:from>
    <xdr:ext cx="298543" cy="225703"/>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18288</xdr:rowOff>
    </xdr:from>
    <xdr:to>
      <xdr:col>81</xdr:col>
      <xdr:colOff>44450</xdr:colOff>
      <xdr:row>41</xdr:row>
      <xdr:rowOff>23114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6179800" y="704773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7129</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703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23114</xdr:rowOff>
    </xdr:from>
    <xdr:to>
      <xdr:col>77</xdr:col>
      <xdr:colOff>44450</xdr:colOff>
      <xdr:row>41</xdr:row>
      <xdr:rowOff>52070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705256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71374</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70815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71374</xdr:rowOff>
    </xdr:from>
    <xdr:to>
      <xdr:col>68</xdr:col>
      <xdr:colOff>152400</xdr:colOff>
      <xdr:row>41</xdr:row>
      <xdr:rowOff>100330</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710082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138938</xdr:rowOff>
    </xdr:from>
    <xdr:to>
      <xdr:col>81</xdr:col>
      <xdr:colOff>95250</xdr:colOff>
      <xdr:row>41</xdr:row>
      <xdr:rowOff>69088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155465</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84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143764</xdr:rowOff>
    </xdr:from>
    <xdr:to>
      <xdr:col>77</xdr:col>
      <xdr:colOff>95250</xdr:colOff>
      <xdr:row>41</xdr:row>
      <xdr:rowOff>73914</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20574</xdr:rowOff>
    </xdr:from>
    <xdr:to>
      <xdr:col>68</xdr:col>
      <xdr:colOff>203200</xdr:colOff>
      <xdr:row>41</xdr:row>
      <xdr:rowOff>122174</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新規発行する起債を臨時財政対策債、過疎対策事業債、合併特例事業債等普通交付税の基準財政需要額算入比率の高いもののみにする等地方債の借入額の抑制に努めていることなど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令和元年度においては、地方債現在高の増加等により数値が増加しているが、今後も事業実施の適正化を図り、財政の健全化に努める。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75895</xdr:rowOff>
    </xdr:from>
    <xdr:to>
      <xdr:col>81</xdr:col>
      <xdr:colOff>44450</xdr:colOff>
      <xdr:row>14</xdr:row>
      <xdr:rowOff>146837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179800" y="2476195"/>
          <a:ext cx="838200" cy="7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131614</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531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13860</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585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137541</xdr:rowOff>
    </xdr:from>
    <xdr:to>
      <xdr:col>73</xdr:col>
      <xdr:colOff>44450</xdr:colOff>
      <xdr:row>15</xdr:row>
      <xdr:rowOff>67691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158775</xdr:rowOff>
    </xdr:from>
    <xdr:to>
      <xdr:col>68</xdr:col>
      <xdr:colOff>203200</xdr:colOff>
      <xdr:row>15</xdr:row>
      <xdr:rowOff>88925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116476</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96037</xdr:rowOff>
    </xdr:from>
    <xdr:to>
      <xdr:col>81</xdr:col>
      <xdr:colOff>95250</xdr:colOff>
      <xdr:row>15</xdr:row>
      <xdr:rowOff>26187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49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17314</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41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25095</xdr:rowOff>
    </xdr:from>
    <xdr:to>
      <xdr:col>77</xdr:col>
      <xdr:colOff>95250</xdr:colOff>
      <xdr:row>14</xdr:row>
      <xdr:rowOff>126695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42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136872</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194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15,711
15,380
256.53
11,503,210
11,109,985
362,837
5,905,319
13,033,697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新規採用職員の抑制などにより職員削減に取り組んでおり、一般職員等の職員数は平成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人から令和元年度では</a:t>
          </a:r>
          <a:r>
            <a:rPr kumimoji="1" lang="en-US" altLang="ja-JP" sz="1300">
              <a:latin typeface="ＭＳ Ｐゴシック" panose="020B0600070205080204" pitchFamily="50" charset="-128"/>
              <a:ea typeface="ＭＳ Ｐゴシック" panose="020B0600070205080204" pitchFamily="50" charset="-128"/>
            </a:rPr>
            <a:t>171</a:t>
          </a:r>
          <a:r>
            <a:rPr kumimoji="1" lang="ja-JP" altLang="en-US" sz="1300">
              <a:latin typeface="ＭＳ Ｐゴシック" panose="020B0600070205080204" pitchFamily="50" charset="-128"/>
              <a:ea typeface="ＭＳ Ｐゴシック" panose="020B0600070205080204" pitchFamily="50" charset="-128"/>
            </a:rPr>
            <a:t>人となっている。人件費は昇給や人事院勧告に準ずる取扱いなどによりわずかに上昇しており、類似団体平均と同程度となっている。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10414</xdr:rowOff>
    </xdr:from>
    <xdr:to>
      <xdr:col>24</xdr:col>
      <xdr:colOff>25400</xdr:colOff>
      <xdr:row>37</xdr:row>
      <xdr:rowOff>24130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540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136144</xdr:rowOff>
    </xdr:from>
    <xdr:to>
      <xdr:col>19</xdr:col>
      <xdr:colOff>187325</xdr:colOff>
      <xdr:row>37</xdr:row>
      <xdr:rowOff>10414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083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94996</xdr:rowOff>
    </xdr:from>
    <xdr:to>
      <xdr:col>15</xdr:col>
      <xdr:colOff>98425</xdr:colOff>
      <xdr:row>36</xdr:row>
      <xdr:rowOff>136144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671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94996</xdr:rowOff>
    </xdr:from>
    <xdr:to>
      <xdr:col>11</xdr:col>
      <xdr:colOff>9525</xdr:colOff>
      <xdr:row>36</xdr:row>
      <xdr:rowOff>113284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671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116857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131064</xdr:rowOff>
    </xdr:from>
    <xdr:to>
      <xdr:col>20</xdr:col>
      <xdr:colOff>38100</xdr:colOff>
      <xdr:row>37</xdr:row>
      <xdr:rowOff>61214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71391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85344</xdr:rowOff>
    </xdr:from>
    <xdr:to>
      <xdr:col>15</xdr:col>
      <xdr:colOff>149225</xdr:colOff>
      <xdr:row>37</xdr:row>
      <xdr:rowOff>15494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44196</xdr:rowOff>
    </xdr:from>
    <xdr:to>
      <xdr:col>11</xdr:col>
      <xdr:colOff>60325</xdr:colOff>
      <xdr:row>36</xdr:row>
      <xdr:rowOff>145796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155973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62484</xdr:rowOff>
    </xdr:from>
    <xdr:to>
      <xdr:col>6</xdr:col>
      <xdr:colOff>171450</xdr:colOff>
      <xdr:row>36</xdr:row>
      <xdr:rowOff>164084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2811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物件費については、合併により町内にごみ処理施設が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か所になるなど重複施設が多く、また平成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年度から通年稼働となった健康増進施設の運営に係る費用の上乗せ等もあり増加傾向にある。</a:t>
          </a:r>
        </a:p>
        <a:p>
          <a:r>
            <a:rPr kumimoji="1" lang="ja-JP" altLang="en-US" sz="1300">
              <a:latin typeface="ＭＳ Ｐゴシック" panose="020B0600070205080204" pitchFamily="50" charset="-128"/>
              <a:ea typeface="ＭＳ Ｐゴシック" panose="020B0600070205080204" pitchFamily="50" charset="-128"/>
            </a:rPr>
            <a:t>　今後はこれまでより旅費、需用費などの抑制に努めるほか、公共施設管理計画等により施設の統廃合などの見直しを行い、物件費の抑制に努める。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100330</xdr:rowOff>
    </xdr:from>
    <xdr:to>
      <xdr:col>82</xdr:col>
      <xdr:colOff>107950</xdr:colOff>
      <xdr:row>17</xdr:row>
      <xdr:rowOff>168910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149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50817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xdr:rowOff>
    </xdr:from>
    <xdr:to>
      <xdr:col>78</xdr:col>
      <xdr:colOff>69850</xdr:colOff>
      <xdr:row>17</xdr:row>
      <xdr:rowOff>100330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9159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17</xdr:row>
      <xdr:rowOff>1270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70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43180</xdr:rowOff>
    </xdr:from>
    <xdr:to>
      <xdr:col>69</xdr:col>
      <xdr:colOff>92075</xdr:colOff>
      <xdr:row>16</xdr:row>
      <xdr:rowOff>127000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86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90187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49530</xdr:rowOff>
    </xdr:from>
    <xdr:to>
      <xdr:col>78</xdr:col>
      <xdr:colOff>120650</xdr:colOff>
      <xdr:row>17</xdr:row>
      <xdr:rowOff>151130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135907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121920</xdr:rowOff>
    </xdr:from>
    <xdr:to>
      <xdr:col>74</xdr:col>
      <xdr:colOff>31750</xdr:colOff>
      <xdr:row>17</xdr:row>
      <xdr:rowOff>52070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163830</xdr:rowOff>
    </xdr:from>
    <xdr:to>
      <xdr:col>65</xdr:col>
      <xdr:colOff>53975</xdr:colOff>
      <xdr:row>16</xdr:row>
      <xdr:rowOff>93980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104157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公立保育所がなく、民間保育所に依存していることから類似団体平均より低くなっているが、直営の養護老人ホームがあることなどからそれほど大きく下回ってはいない。</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83457</xdr:rowOff>
    </xdr:from>
    <xdr:to>
      <xdr:col>24</xdr:col>
      <xdr:colOff>25400</xdr:colOff>
      <xdr:row>55</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341757"/>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83457</xdr:rowOff>
    </xdr:from>
    <xdr:to>
      <xdr:col>19</xdr:col>
      <xdr:colOff>187325</xdr:colOff>
      <xdr:row>55</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3417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83457</xdr:rowOff>
    </xdr:from>
    <xdr:to>
      <xdr:col>15</xdr:col>
      <xdr:colOff>98425</xdr:colOff>
      <xdr:row>54</xdr:row>
      <xdr:rowOff>83457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341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34670</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39915</xdr:rowOff>
    </xdr:from>
    <xdr:to>
      <xdr:col>11</xdr:col>
      <xdr:colOff>9525</xdr:colOff>
      <xdr:row>54</xdr:row>
      <xdr:rowOff>83457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2982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2012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108149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6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32657</xdr:rowOff>
    </xdr:from>
    <xdr:to>
      <xdr:col>24</xdr:col>
      <xdr:colOff>76200</xdr:colOff>
      <xdr:row>54</xdr:row>
      <xdr:rowOff>134257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49184</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32657</xdr:rowOff>
    </xdr:from>
    <xdr:to>
      <xdr:col>15</xdr:col>
      <xdr:colOff>149225</xdr:colOff>
      <xdr:row>54</xdr:row>
      <xdr:rowOff>134257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144434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32657</xdr:rowOff>
    </xdr:from>
    <xdr:to>
      <xdr:col>11</xdr:col>
      <xdr:colOff>60325</xdr:colOff>
      <xdr:row>54</xdr:row>
      <xdr:rowOff>134257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144434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その他としては、繰出金（</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％）、維持補修費（</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％）となっている。繰出金については、国保事業への人件費分の繰出しや水道事業会計への交付税分の繰出等、最低限の繰出しか行っていないため、令和元年度では前年度に比べて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ポイント減少し、類似団体平均より低くなっている。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157480</xdr:rowOff>
    </xdr:from>
    <xdr:to>
      <xdr:col>82</xdr:col>
      <xdr:colOff>107950</xdr:colOff>
      <xdr:row>54</xdr:row>
      <xdr:rowOff>165100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415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6367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104140</xdr:rowOff>
    </xdr:from>
    <xdr:to>
      <xdr:col>78</xdr:col>
      <xdr:colOff>69850</xdr:colOff>
      <xdr:row>54</xdr:row>
      <xdr:rowOff>165100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362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50800</xdr:rowOff>
    </xdr:from>
    <xdr:to>
      <xdr:col>73</xdr:col>
      <xdr:colOff>180975</xdr:colOff>
      <xdr:row>54</xdr:row>
      <xdr:rowOff>104140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309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20320</xdr:rowOff>
    </xdr:from>
    <xdr:to>
      <xdr:col>69</xdr:col>
      <xdr:colOff>92075</xdr:colOff>
      <xdr:row>54</xdr:row>
      <xdr:rowOff>50800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278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106680</xdr:rowOff>
    </xdr:from>
    <xdr:to>
      <xdr:col>82</xdr:col>
      <xdr:colOff>158750</xdr:colOff>
      <xdr:row>55</xdr:row>
      <xdr:rowOff>36830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123207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114300</xdr:rowOff>
    </xdr:from>
    <xdr:to>
      <xdr:col>78</xdr:col>
      <xdr:colOff>120650</xdr:colOff>
      <xdr:row>55</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54627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53340</xdr:rowOff>
    </xdr:from>
    <xdr:to>
      <xdr:col>74</xdr:col>
      <xdr:colOff>31750</xdr:colOff>
      <xdr:row>54</xdr:row>
      <xdr:rowOff>154940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165117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0</xdr:rowOff>
    </xdr:from>
    <xdr:to>
      <xdr:col>69</xdr:col>
      <xdr:colOff>142875</xdr:colOff>
      <xdr:row>54</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111777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140970</xdr:rowOff>
    </xdr:from>
    <xdr:to>
      <xdr:col>65</xdr:col>
      <xdr:colOff>53975</xdr:colOff>
      <xdr:row>54</xdr:row>
      <xdr:rowOff>71120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81297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行財政改革に基づき、町単独補助金を平成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％、それぞれ削減するとともに、平成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年度以降も同水準の維持に努めている。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46990</xdr:rowOff>
    </xdr:from>
    <xdr:to>
      <xdr:col>82</xdr:col>
      <xdr:colOff>107950</xdr:colOff>
      <xdr:row>36</xdr:row>
      <xdr:rowOff>99568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047740"/>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36</xdr:row>
      <xdr:rowOff>62992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047740"/>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62992</xdr:rowOff>
    </xdr:from>
    <xdr:to>
      <xdr:col>73</xdr:col>
      <xdr:colOff>180975</xdr:colOff>
      <xdr:row>36</xdr:row>
      <xdr:rowOff>108712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2351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108712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20318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65295</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167640</xdr:rowOff>
    </xdr:from>
    <xdr:to>
      <xdr:col>78</xdr:col>
      <xdr:colOff>120650</xdr:colOff>
      <xdr:row>35</xdr:row>
      <xdr:rowOff>97790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107967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xdr:rowOff>
    </xdr:from>
    <xdr:to>
      <xdr:col>74</xdr:col>
      <xdr:colOff>31750</xdr:colOff>
      <xdr:row>36</xdr:row>
      <xdr:rowOff>113792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123969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57912</xdr:rowOff>
    </xdr:from>
    <xdr:to>
      <xdr:col>69</xdr:col>
      <xdr:colOff>142875</xdr:colOff>
      <xdr:row>36</xdr:row>
      <xdr:rowOff>159512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借入額の抑制、低金利での借入の効果による償還額の減少が続いているが、普通建設事業等においては、合併特例事業債や過疎対策事業債等の交付税算入率の高い起債への依存度が高いため、類似団体平均と比較して</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ポイント高くなっている。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19558</xdr:rowOff>
    </xdr:from>
    <xdr:to>
      <xdr:col>24</xdr:col>
      <xdr:colOff>25400</xdr:colOff>
      <xdr:row>79</xdr:row>
      <xdr:rowOff>46989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564108"/>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19558</xdr:rowOff>
    </xdr:from>
    <xdr:to>
      <xdr:col>19</xdr:col>
      <xdr:colOff>187325</xdr:colOff>
      <xdr:row>79</xdr:row>
      <xdr:rowOff>24130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5641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19558</xdr:rowOff>
    </xdr:from>
    <xdr:to>
      <xdr:col>15</xdr:col>
      <xdr:colOff>98425</xdr:colOff>
      <xdr:row>79</xdr:row>
      <xdr:rowOff>24130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5641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19558</xdr:rowOff>
    </xdr:from>
    <xdr:to>
      <xdr:col>11</xdr:col>
      <xdr:colOff>9525</xdr:colOff>
      <xdr:row>79</xdr:row>
      <xdr:rowOff>56135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5641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135399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167639</xdr:rowOff>
    </xdr:from>
    <xdr:to>
      <xdr:col>24</xdr:col>
      <xdr:colOff>76200</xdr:colOff>
      <xdr:row>79</xdr:row>
      <xdr:rowOff>97789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139716</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140208</xdr:rowOff>
    </xdr:from>
    <xdr:to>
      <xdr:col>20</xdr:col>
      <xdr:colOff>38100</xdr:colOff>
      <xdr:row>79</xdr:row>
      <xdr:rowOff>70358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55135</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144780</xdr:rowOff>
    </xdr:from>
    <xdr:to>
      <xdr:col>15</xdr:col>
      <xdr:colOff>149225</xdr:colOff>
      <xdr:row>79</xdr:row>
      <xdr:rowOff>74930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59707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140208</xdr:rowOff>
    </xdr:from>
    <xdr:to>
      <xdr:col>11</xdr:col>
      <xdr:colOff>60325</xdr:colOff>
      <xdr:row>79</xdr:row>
      <xdr:rowOff>70358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55135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5335</xdr:rowOff>
    </xdr:from>
    <xdr:to>
      <xdr:col>6</xdr:col>
      <xdr:colOff>171450</xdr:colOff>
      <xdr:row>79</xdr:row>
      <xdr:rowOff>106935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91712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a:t>
          </a:r>
          <a:r>
            <a:rPr kumimoji="1" lang="en-US" altLang="ja-JP" sz="1300">
              <a:latin typeface="ＭＳ Ｐゴシック" panose="020B0600070205080204" pitchFamily="50" charset="-128"/>
              <a:ea typeface="ＭＳ Ｐゴシック" panose="020B0600070205080204" pitchFamily="50" charset="-128"/>
            </a:rPr>
            <a:t>89.5</a:t>
          </a:r>
          <a:r>
            <a:rPr kumimoji="1" lang="ja-JP" altLang="en-US" sz="1300">
              <a:latin typeface="ＭＳ Ｐゴシック" panose="020B0600070205080204" pitchFamily="50" charset="-128"/>
              <a:ea typeface="ＭＳ Ｐゴシック" panose="020B0600070205080204" pitchFamily="50" charset="-128"/>
            </a:rPr>
            <a:t>％のうち公債費（</a:t>
          </a:r>
          <a:r>
            <a:rPr kumimoji="1" lang="en-US" altLang="ja-JP" sz="1300">
              <a:latin typeface="ＭＳ Ｐゴシック" panose="020B0600070205080204" pitchFamily="50" charset="-128"/>
              <a:ea typeface="ＭＳ Ｐゴシック" panose="020B0600070205080204" pitchFamily="50" charset="-128"/>
            </a:rPr>
            <a:t>22.0</a:t>
          </a:r>
          <a:r>
            <a:rPr kumimoji="1" lang="ja-JP" altLang="en-US" sz="1300">
              <a:latin typeface="ＭＳ Ｐゴシック" panose="020B0600070205080204" pitchFamily="50" charset="-128"/>
              <a:ea typeface="ＭＳ Ｐゴシック" panose="020B0600070205080204" pitchFamily="50" charset="-128"/>
            </a:rPr>
            <a:t>％）以外では、人件費が（</a:t>
          </a:r>
          <a:r>
            <a:rPr kumimoji="1" lang="en-US" altLang="ja-JP" sz="1300">
              <a:latin typeface="ＭＳ Ｐゴシック" panose="020B0600070205080204" pitchFamily="50" charset="-128"/>
              <a:ea typeface="ＭＳ Ｐゴシック" panose="020B0600070205080204" pitchFamily="50" charset="-128"/>
            </a:rPr>
            <a:t>24.0</a:t>
          </a:r>
          <a:r>
            <a:rPr kumimoji="1" lang="ja-JP" altLang="en-US" sz="1300">
              <a:latin typeface="ＭＳ Ｐゴシック" panose="020B0600070205080204" pitchFamily="50" charset="-128"/>
              <a:ea typeface="ＭＳ Ｐゴシック" panose="020B0600070205080204" pitchFamily="50" charset="-128"/>
            </a:rPr>
            <a:t>％）、物件費（</a:t>
          </a:r>
          <a:r>
            <a:rPr kumimoji="1" lang="en-US" altLang="ja-JP" sz="1300">
              <a:latin typeface="ＭＳ Ｐゴシック" panose="020B0600070205080204" pitchFamily="50" charset="-128"/>
              <a:ea typeface="ＭＳ Ｐゴシック" panose="020B0600070205080204" pitchFamily="50" charset="-128"/>
            </a:rPr>
            <a:t>16.3</a:t>
          </a:r>
          <a:r>
            <a:rPr kumimoji="1" lang="ja-JP" altLang="en-US" sz="1300">
              <a:latin typeface="ＭＳ Ｐゴシック" panose="020B0600070205080204" pitchFamily="50" charset="-128"/>
              <a:ea typeface="ＭＳ Ｐゴシック" panose="020B0600070205080204" pitchFamily="50" charset="-128"/>
            </a:rPr>
            <a:t>％）、維持補修費（</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％）、扶助費（</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％）、補助費等（</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％）、繰出金（</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％）となっている。行財政改革大綱などに基づき、今後とも経費節減に努める。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7801</xdr:rowOff>
    </xdr:from>
    <xdr:to>
      <xdr:col>82</xdr:col>
      <xdr:colOff>107950</xdr:colOff>
      <xdr:row>75</xdr:row>
      <xdr:rowOff>167821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2866551"/>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10721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21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4535</xdr:rowOff>
    </xdr:from>
    <xdr:to>
      <xdr:col>78</xdr:col>
      <xdr:colOff>69850</xdr:colOff>
      <xdr:row>75</xdr:row>
      <xdr:rowOff>7801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2863285"/>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95629</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297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136797</xdr:rowOff>
    </xdr:from>
    <xdr:to>
      <xdr:col>73</xdr:col>
      <xdr:colOff>180975</xdr:colOff>
      <xdr:row>75</xdr:row>
      <xdr:rowOff>4535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282409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32294</xdr:rowOff>
    </xdr:from>
    <xdr:to>
      <xdr:col>69</xdr:col>
      <xdr:colOff>92075</xdr:colOff>
      <xdr:row>74</xdr:row>
      <xdr:rowOff>136797</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2719594"/>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62972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26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169108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1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297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133549</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82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128451</xdr:rowOff>
    </xdr:from>
    <xdr:to>
      <xdr:col>78</xdr:col>
      <xdr:colOff>120650</xdr:colOff>
      <xdr:row>75</xdr:row>
      <xdr:rowOff>58601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8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68778</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584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125185</xdr:rowOff>
    </xdr:from>
    <xdr:to>
      <xdr:col>74</xdr:col>
      <xdr:colOff>31750</xdr:colOff>
      <xdr:row>75</xdr:row>
      <xdr:rowOff>55335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28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65512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58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85997</xdr:rowOff>
    </xdr:from>
    <xdr:to>
      <xdr:col>69</xdr:col>
      <xdr:colOff>142875</xdr:colOff>
      <xdr:row>75</xdr:row>
      <xdr:rowOff>16147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277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26324</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54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152944</xdr:rowOff>
    </xdr:from>
    <xdr:to>
      <xdr:col>65</xdr:col>
      <xdr:colOff>53975</xdr:colOff>
      <xdr:row>74</xdr:row>
      <xdr:rowOff>83094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66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93271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43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三重県紀北町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84083</xdr:rowOff>
    </xdr:from>
    <xdr:to>
      <xdr:col>29</xdr:col>
      <xdr:colOff>127000</xdr:colOff>
      <xdr:row>13</xdr:row>
      <xdr:rowOff>162803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360558"/>
          <a:ext cx="647700" cy="78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51994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42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162803</xdr:rowOff>
    </xdr:from>
    <xdr:to>
      <xdr:col>26</xdr:col>
      <xdr:colOff>50800</xdr:colOff>
      <xdr:row>14</xdr:row>
      <xdr:rowOff>67640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439278"/>
          <a:ext cx="698500" cy="76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24301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86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67640</xdr:rowOff>
    </xdr:from>
    <xdr:to>
      <xdr:col>22</xdr:col>
      <xdr:colOff>114300</xdr:colOff>
      <xdr:row>14</xdr:row>
      <xdr:rowOff>81519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515565"/>
          <a:ext cx="698500" cy="13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52648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1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81519</xdr:rowOff>
    </xdr:from>
    <xdr:to>
      <xdr:col>18</xdr:col>
      <xdr:colOff>177800</xdr:colOff>
      <xdr:row>15</xdr:row>
      <xdr:rowOff>5853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529444"/>
          <a:ext cx="698500" cy="95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75720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86644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33283</xdr:rowOff>
    </xdr:from>
    <xdr:to>
      <xdr:col>29</xdr:col>
      <xdr:colOff>177800</xdr:colOff>
      <xdr:row>13</xdr:row>
      <xdr:rowOff>134883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309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49810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154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112003</xdr:rowOff>
    </xdr:from>
    <xdr:to>
      <xdr:col>26</xdr:col>
      <xdr:colOff>101600</xdr:colOff>
      <xdr:row>14</xdr:row>
      <xdr:rowOff>42153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388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52330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157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16840</xdr:rowOff>
    </xdr:from>
    <xdr:to>
      <xdr:col>22</xdr:col>
      <xdr:colOff>165100</xdr:colOff>
      <xdr:row>14</xdr:row>
      <xdr:rowOff>118440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464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128617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23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30719</xdr:rowOff>
    </xdr:from>
    <xdr:to>
      <xdr:col>19</xdr:col>
      <xdr:colOff>38100</xdr:colOff>
      <xdr:row>14</xdr:row>
      <xdr:rowOff>132319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478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142496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24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126503</xdr:rowOff>
    </xdr:from>
    <xdr:to>
      <xdr:col>15</xdr:col>
      <xdr:colOff>101600</xdr:colOff>
      <xdr:row>15</xdr:row>
      <xdr:rowOff>56653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574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66830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34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183217</xdr:rowOff>
    </xdr:from>
    <xdr:to>
      <xdr:col>29</xdr:col>
      <xdr:colOff>127000</xdr:colOff>
      <xdr:row>35</xdr:row>
      <xdr:rowOff>224955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793567"/>
          <a:ext cx="647700" cy="41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167994</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78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185827</xdr:rowOff>
    </xdr:from>
    <xdr:to>
      <xdr:col>26</xdr:col>
      <xdr:colOff>50800</xdr:colOff>
      <xdr:row>35</xdr:row>
      <xdr:rowOff>224955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796177"/>
          <a:ext cx="698500" cy="39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252385</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1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173063</xdr:rowOff>
    </xdr:from>
    <xdr:to>
      <xdr:col>22</xdr:col>
      <xdr:colOff>114300</xdr:colOff>
      <xdr:row>35</xdr:row>
      <xdr:rowOff>185827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783413"/>
          <a:ext cx="698500" cy="12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222928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83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115551</xdr:rowOff>
    </xdr:from>
    <xdr:to>
      <xdr:col>18</xdr:col>
      <xdr:colOff>177800</xdr:colOff>
      <xdr:row>35</xdr:row>
      <xdr:rowOff>173063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725901"/>
          <a:ext cx="698500" cy="57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220051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206735</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132417</xdr:rowOff>
    </xdr:from>
    <xdr:to>
      <xdr:col>29</xdr:col>
      <xdr:colOff>177800</xdr:colOff>
      <xdr:row>35</xdr:row>
      <xdr:rowOff>234017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42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320394</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87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174155</xdr:rowOff>
    </xdr:from>
    <xdr:to>
      <xdr:col>26</xdr:col>
      <xdr:colOff>101600</xdr:colOff>
      <xdr:row>35</xdr:row>
      <xdr:rowOff>275755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84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260532</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870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135027</xdr:rowOff>
    </xdr:from>
    <xdr:to>
      <xdr:col>22</xdr:col>
      <xdr:colOff>165100</xdr:colOff>
      <xdr:row>35</xdr:row>
      <xdr:rowOff>236627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45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246804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514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122263</xdr:rowOff>
    </xdr:from>
    <xdr:to>
      <xdr:col>19</xdr:col>
      <xdr:colOff>38100</xdr:colOff>
      <xdr:row>35</xdr:row>
      <xdr:rowOff>223863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32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234040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50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64751</xdr:rowOff>
    </xdr:from>
    <xdr:to>
      <xdr:col>15</xdr:col>
      <xdr:colOff>101600</xdr:colOff>
      <xdr:row>35</xdr:row>
      <xdr:rowOff>166351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675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176528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443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15,711
15,380
256.53
11,503,210
11,109,985
362,837
5,905,319
13,033,697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67952</xdr:rowOff>
    </xdr:from>
    <xdr:to>
      <xdr:col>24</xdr:col>
      <xdr:colOff>63500</xdr:colOff>
      <xdr:row>34</xdr:row>
      <xdr:rowOff>133201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97252"/>
          <a:ext cx="838200" cy="6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32923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3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133201</xdr:rowOff>
    </xdr:from>
    <xdr:to>
      <xdr:col>19</xdr:col>
      <xdr:colOff>177800</xdr:colOff>
      <xdr:row>35</xdr:row>
      <xdr:rowOff>18526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62501"/>
          <a:ext cx="889000" cy="5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165004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18526</xdr:rowOff>
    </xdr:from>
    <xdr:to>
      <xdr:col>15</xdr:col>
      <xdr:colOff>50800</xdr:colOff>
      <xdr:row>35</xdr:row>
      <xdr:rowOff>60425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19276"/>
          <a:ext cx="889000" cy="4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3825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54563</xdr:rowOff>
    </xdr:from>
    <xdr:to>
      <xdr:col>10</xdr:col>
      <xdr:colOff>114300</xdr:colOff>
      <xdr:row>35</xdr:row>
      <xdr:rowOff>60425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55313"/>
          <a:ext cx="889000" cy="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9181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755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7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17152</xdr:rowOff>
    </xdr:from>
    <xdr:to>
      <xdr:col>24</xdr:col>
      <xdr:colOff>114300</xdr:colOff>
      <xdr:row>34</xdr:row>
      <xdr:rowOff>118752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40029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9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82401</xdr:rowOff>
    </xdr:from>
    <xdr:to>
      <xdr:col>20</xdr:col>
      <xdr:colOff>38100</xdr:colOff>
      <xdr:row>35</xdr:row>
      <xdr:rowOff>12551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1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29078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8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139176</xdr:rowOff>
    </xdr:from>
    <xdr:to>
      <xdr:col>15</xdr:col>
      <xdr:colOff>101600</xdr:colOff>
      <xdr:row>35</xdr:row>
      <xdr:rowOff>69326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6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85853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4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9625</xdr:rowOff>
    </xdr:from>
    <xdr:to>
      <xdr:col>10</xdr:col>
      <xdr:colOff>165100</xdr:colOff>
      <xdr:row>35</xdr:row>
      <xdr:rowOff>111225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1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127752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8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3763</xdr:rowOff>
    </xdr:from>
    <xdr:to>
      <xdr:col>6</xdr:col>
      <xdr:colOff>38100</xdr:colOff>
      <xdr:row>35</xdr:row>
      <xdr:rowOff>105363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0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121890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7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131258</xdr:rowOff>
    </xdr:from>
    <xdr:to>
      <xdr:col>24</xdr:col>
      <xdr:colOff>63500</xdr:colOff>
      <xdr:row>52</xdr:row>
      <xdr:rowOff>140664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046658"/>
          <a:ext cx="838200" cy="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48255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7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140664</xdr:rowOff>
    </xdr:from>
    <xdr:to>
      <xdr:col>19</xdr:col>
      <xdr:colOff>177800</xdr:colOff>
      <xdr:row>53</xdr:row>
      <xdr:rowOff>34756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056064"/>
          <a:ext cx="889000" cy="6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158522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1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34756</xdr:rowOff>
    </xdr:from>
    <xdr:to>
      <xdr:col>15</xdr:col>
      <xdr:colOff>50800</xdr:colOff>
      <xdr:row>54</xdr:row>
      <xdr:rowOff>21106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121606"/>
          <a:ext cx="889000" cy="15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79426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68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21106</xdr:rowOff>
    </xdr:from>
    <xdr:to>
      <xdr:col>10</xdr:col>
      <xdr:colOff>114300</xdr:colOff>
      <xdr:row>54</xdr:row>
      <xdr:rowOff>64246</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279406"/>
          <a:ext cx="889000" cy="4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54542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160661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6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80458</xdr:rowOff>
    </xdr:from>
    <xdr:to>
      <xdr:col>24</xdr:col>
      <xdr:colOff>114300</xdr:colOff>
      <xdr:row>53</xdr:row>
      <xdr:rowOff>10608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89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103335</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884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89864</xdr:rowOff>
    </xdr:from>
    <xdr:to>
      <xdr:col>20</xdr:col>
      <xdr:colOff>38100</xdr:colOff>
      <xdr:row>53</xdr:row>
      <xdr:rowOff>20014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0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36541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878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155406</xdr:rowOff>
    </xdr:from>
    <xdr:to>
      <xdr:col>15</xdr:col>
      <xdr:colOff>101600</xdr:colOff>
      <xdr:row>53</xdr:row>
      <xdr:rowOff>85556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07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102083</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884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141756</xdr:rowOff>
    </xdr:from>
    <xdr:to>
      <xdr:col>10</xdr:col>
      <xdr:colOff>165100</xdr:colOff>
      <xdr:row>54</xdr:row>
      <xdr:rowOff>71906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22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88433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00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13446</xdr:rowOff>
    </xdr:from>
    <xdr:to>
      <xdr:col>6</xdr:col>
      <xdr:colOff>38100</xdr:colOff>
      <xdr:row>54</xdr:row>
      <xdr:rowOff>115046</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27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131573</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04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44793</xdr:rowOff>
    </xdr:from>
    <xdr:to>
      <xdr:col>24</xdr:col>
      <xdr:colOff>63500</xdr:colOff>
      <xdr:row>77</xdr:row>
      <xdr:rowOff>61404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246443"/>
          <a:ext cx="8382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69690</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71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61404</xdr:rowOff>
    </xdr:from>
    <xdr:to>
      <xdr:col>19</xdr:col>
      <xdr:colOff>177800</xdr:colOff>
      <xdr:row>77</xdr:row>
      <xdr:rowOff>91732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263054"/>
          <a:ext cx="889000" cy="3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23168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39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91732</xdr:rowOff>
    </xdr:from>
    <xdr:to>
      <xdr:col>15</xdr:col>
      <xdr:colOff>50800</xdr:colOff>
      <xdr:row>77</xdr:row>
      <xdr:rowOff>152312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293382"/>
          <a:ext cx="889000" cy="6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19207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3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152312</xdr:rowOff>
    </xdr:from>
    <xdr:to>
      <xdr:col>10</xdr:col>
      <xdr:colOff>114300</xdr:colOff>
      <xdr:row>77</xdr:row>
      <xdr:rowOff>169380</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353962"/>
          <a:ext cx="889000" cy="1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35971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49001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165443</xdr:rowOff>
    </xdr:from>
    <xdr:to>
      <xdr:col>24</xdr:col>
      <xdr:colOff>114300</xdr:colOff>
      <xdr:row>77</xdr:row>
      <xdr:rowOff>95593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19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16870</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04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10604</xdr:rowOff>
    </xdr:from>
    <xdr:to>
      <xdr:col>20</xdr:col>
      <xdr:colOff>38100</xdr:colOff>
      <xdr:row>77</xdr:row>
      <xdr:rowOff>112204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21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128731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298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40932</xdr:rowOff>
    </xdr:from>
    <xdr:to>
      <xdr:col>15</xdr:col>
      <xdr:colOff>101600</xdr:colOff>
      <xdr:row>77</xdr:row>
      <xdr:rowOff>142532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24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159059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0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101512</xdr:rowOff>
    </xdr:from>
    <xdr:to>
      <xdr:col>10</xdr:col>
      <xdr:colOff>165100</xdr:colOff>
      <xdr:row>78</xdr:row>
      <xdr:rowOff>31662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0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48189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07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118580</xdr:rowOff>
    </xdr:from>
    <xdr:to>
      <xdr:col>6</xdr:col>
      <xdr:colOff>38100</xdr:colOff>
      <xdr:row>78</xdr:row>
      <xdr:rowOff>48730</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2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65257</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09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101850</xdr:rowOff>
    </xdr:from>
    <xdr:to>
      <xdr:col>24</xdr:col>
      <xdr:colOff>63500</xdr:colOff>
      <xdr:row>94</xdr:row>
      <xdr:rowOff>109705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218150"/>
          <a:ext cx="838200" cy="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73699</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018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53828</xdr:rowOff>
    </xdr:from>
    <xdr:to>
      <xdr:col>19</xdr:col>
      <xdr:colOff>177800</xdr:colOff>
      <xdr:row>94</xdr:row>
      <xdr:rowOff>109705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908300" y="16170128"/>
          <a:ext cx="889000" cy="5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15581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3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53828</xdr:rowOff>
    </xdr:from>
    <xdr:to>
      <xdr:col>15</xdr:col>
      <xdr:colOff>50800</xdr:colOff>
      <xdr:row>94</xdr:row>
      <xdr:rowOff>54057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17012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26604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54057</xdr:rowOff>
    </xdr:from>
    <xdr:to>
      <xdr:col>10</xdr:col>
      <xdr:colOff>114300</xdr:colOff>
      <xdr:row>95</xdr:row>
      <xdr:rowOff>14345</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170357"/>
          <a:ext cx="889000" cy="13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50182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12447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51050</xdr:rowOff>
    </xdr:from>
    <xdr:to>
      <xdr:col>24</xdr:col>
      <xdr:colOff>114300</xdr:colOff>
      <xdr:row>94</xdr:row>
      <xdr:rowOff>152650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16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29477</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14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58905</xdr:rowOff>
    </xdr:from>
    <xdr:to>
      <xdr:col>20</xdr:col>
      <xdr:colOff>38100</xdr:colOff>
      <xdr:row>94</xdr:row>
      <xdr:rowOff>160505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17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5582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595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3028</xdr:rowOff>
    </xdr:from>
    <xdr:to>
      <xdr:col>15</xdr:col>
      <xdr:colOff>101600</xdr:colOff>
      <xdr:row>94</xdr:row>
      <xdr:rowOff>104628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11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121155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589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3257</xdr:rowOff>
    </xdr:from>
    <xdr:to>
      <xdr:col>10</xdr:col>
      <xdr:colOff>165100</xdr:colOff>
      <xdr:row>94</xdr:row>
      <xdr:rowOff>104857</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1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121384</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589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134995</xdr:rowOff>
    </xdr:from>
    <xdr:to>
      <xdr:col>6</xdr:col>
      <xdr:colOff>38100</xdr:colOff>
      <xdr:row>95</xdr:row>
      <xdr:rowOff>65145</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2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81672</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02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75648</xdr:rowOff>
    </xdr:from>
    <xdr:to>
      <xdr:col>55</xdr:col>
      <xdr:colOff>0</xdr:colOff>
      <xdr:row>35</xdr:row>
      <xdr:rowOff>82354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9639300" y="6076398"/>
          <a:ext cx="8382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164660</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582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75648</xdr:rowOff>
    </xdr:from>
    <xdr:to>
      <xdr:col>50</xdr:col>
      <xdr:colOff>114300</xdr:colOff>
      <xdr:row>35</xdr:row>
      <xdr:rowOff>101535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8750300" y="6076398"/>
          <a:ext cx="889000" cy="2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92575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575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112159</xdr:rowOff>
    </xdr:from>
    <xdr:to>
      <xdr:col>45</xdr:col>
      <xdr:colOff>177800</xdr:colOff>
      <xdr:row>35</xdr:row>
      <xdr:rowOff>101535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7861300" y="5941459"/>
          <a:ext cx="889000" cy="16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160327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581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112159</xdr:rowOff>
    </xdr:from>
    <xdr:to>
      <xdr:col>41</xdr:col>
      <xdr:colOff>50800</xdr:colOff>
      <xdr:row>35</xdr:row>
      <xdr:rowOff>58874</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flipV="1">
          <a:off x="6972300" y="5941459"/>
          <a:ext cx="889000" cy="11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140196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1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72191</xdr:rowOff>
    </xdr:from>
    <xdr:to>
      <xdr:col>36</xdr:col>
      <xdr:colOff>165100</xdr:colOff>
      <xdr:row>36</xdr:row>
      <xdr:rowOff>2341</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164918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31554</xdr:rowOff>
    </xdr:from>
    <xdr:to>
      <xdr:col>55</xdr:col>
      <xdr:colOff>50800</xdr:colOff>
      <xdr:row>35</xdr:row>
      <xdr:rowOff>133154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03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9981</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01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24848</xdr:rowOff>
    </xdr:from>
    <xdr:to>
      <xdr:col>50</xdr:col>
      <xdr:colOff>165100</xdr:colOff>
      <xdr:row>35</xdr:row>
      <xdr:rowOff>126448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602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117575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72111" y="611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50735</xdr:rowOff>
    </xdr:from>
    <xdr:to>
      <xdr:col>46</xdr:col>
      <xdr:colOff>38100</xdr:colOff>
      <xdr:row>35</xdr:row>
      <xdr:rowOff>152335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605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143462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83111" y="61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61359</xdr:rowOff>
    </xdr:from>
    <xdr:to>
      <xdr:col>41</xdr:col>
      <xdr:colOff>101600</xdr:colOff>
      <xdr:row>34</xdr:row>
      <xdr:rowOff>162959</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589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8036</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566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8074</xdr:rowOff>
    </xdr:from>
    <xdr:to>
      <xdr:col>36</xdr:col>
      <xdr:colOff>165100</xdr:colOff>
      <xdr:row>35</xdr:row>
      <xdr:rowOff>109674</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00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126201</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578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21392</xdr:rowOff>
    </xdr:from>
    <xdr:to>
      <xdr:col>55</xdr:col>
      <xdr:colOff>0</xdr:colOff>
      <xdr:row>56</xdr:row>
      <xdr:rowOff>37554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9639300" y="9451142"/>
          <a:ext cx="838200" cy="18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153189</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754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37554</xdr:rowOff>
    </xdr:from>
    <xdr:to>
      <xdr:col>50</xdr:col>
      <xdr:colOff>114300</xdr:colOff>
      <xdr:row>57</xdr:row>
      <xdr:rowOff>29283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8750300" y="9638754"/>
          <a:ext cx="889000" cy="16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149337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29283</xdr:rowOff>
    </xdr:from>
    <xdr:to>
      <xdr:col>45</xdr:col>
      <xdr:colOff>177800</xdr:colOff>
      <xdr:row>57</xdr:row>
      <xdr:rowOff>93492</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7861300" y="9801933"/>
          <a:ext cx="889000" cy="6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1250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93492</xdr:rowOff>
    </xdr:from>
    <xdr:to>
      <xdr:col>41</xdr:col>
      <xdr:colOff>50800</xdr:colOff>
      <xdr:row>58</xdr:row>
      <xdr:rowOff>10054</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flipV="1">
          <a:off x="6972300" y="9866142"/>
          <a:ext cx="889000" cy="8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18550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142042</xdr:rowOff>
    </xdr:from>
    <xdr:to>
      <xdr:col>55</xdr:col>
      <xdr:colOff>50800</xdr:colOff>
      <xdr:row>55</xdr:row>
      <xdr:rowOff>72192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4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164919</xdr:rowOff>
    </xdr:from>
    <xdr:ext cx="599010"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25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158204</xdr:rowOff>
    </xdr:from>
    <xdr:to>
      <xdr:col>50</xdr:col>
      <xdr:colOff>165100</xdr:colOff>
      <xdr:row>56</xdr:row>
      <xdr:rowOff>88354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58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104881</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39795" y="936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149933</xdr:rowOff>
    </xdr:from>
    <xdr:to>
      <xdr:col>46</xdr:col>
      <xdr:colOff>38100</xdr:colOff>
      <xdr:row>57</xdr:row>
      <xdr:rowOff>80083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75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96610</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952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42692</xdr:rowOff>
    </xdr:from>
    <xdr:to>
      <xdr:col>41</xdr:col>
      <xdr:colOff>101600</xdr:colOff>
      <xdr:row>57</xdr:row>
      <xdr:rowOff>144292</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81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160819</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959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130704</xdr:rowOff>
    </xdr:from>
    <xdr:to>
      <xdr:col>36</xdr:col>
      <xdr:colOff>165100</xdr:colOff>
      <xdr:row>58</xdr:row>
      <xdr:rowOff>60854</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90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51981</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999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a:extLst>
            <a:ext uri="{FF2B5EF4-FFF2-40B4-BE49-F238E27FC236}">
              <a16:creationId xmlns:a16="http://schemas.microsoft.com/office/drawing/2014/main" id="{00000000-0008-0000-0600-00009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a:extLst>
            <a:ext uri="{FF2B5EF4-FFF2-40B4-BE49-F238E27FC236}">
              <a16:creationId xmlns:a16="http://schemas.microsoft.com/office/drawing/2014/main" id="{00000000-0008-0000-0600-00009B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a:extLst>
            <a:ext uri="{FF2B5EF4-FFF2-40B4-BE49-F238E27FC236}">
              <a16:creationId xmlns:a16="http://schemas.microsoft.com/office/drawing/2014/main" id="{00000000-0008-0000-0600-00009D010000}"/>
            </a:ext>
          </a:extLst>
        </xdr:cNvPr>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395</xdr:rowOff>
    </xdr:from>
    <xdr:to>
      <xdr:col>55</xdr:col>
      <xdr:colOff>0</xdr:colOff>
      <xdr:row>75</xdr:row>
      <xdr:rowOff>166010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9639300" y="12516245"/>
          <a:ext cx="838200" cy="50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33940</xdr:rowOff>
    </xdr:from>
    <xdr:ext cx="534377" cy="259045"/>
    <xdr:sp macro="" textlink="">
      <xdr:nvSpPr>
        <xdr:cNvPr id="416" name="普通建設事業費 （ うち新規整備　）平均値テキスト">
          <a:extLst>
            <a:ext uri="{FF2B5EF4-FFF2-40B4-BE49-F238E27FC236}">
              <a16:creationId xmlns:a16="http://schemas.microsoft.com/office/drawing/2014/main" id="{00000000-0008-0000-0600-0000A0010000}"/>
            </a:ext>
          </a:extLst>
        </xdr:cNvPr>
        <xdr:cNvSpPr txBox="1"/>
      </xdr:nvSpPr>
      <xdr:spPr>
        <a:xfrm>
          <a:off x="10528300" y="13235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166010</xdr:rowOff>
    </xdr:from>
    <xdr:to>
      <xdr:col>50</xdr:col>
      <xdr:colOff>114300</xdr:colOff>
      <xdr:row>76</xdr:row>
      <xdr:rowOff>90039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8750300" y="13024760"/>
          <a:ext cx="889000" cy="9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77472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45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90039</xdr:rowOff>
    </xdr:from>
    <xdr:to>
      <xdr:col>45</xdr:col>
      <xdr:colOff>177800</xdr:colOff>
      <xdr:row>77</xdr:row>
      <xdr:rowOff>50121</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7861300" y="13120239"/>
          <a:ext cx="889000" cy="13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98243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47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50121</xdr:rowOff>
    </xdr:from>
    <xdr:to>
      <xdr:col>41</xdr:col>
      <xdr:colOff>50800</xdr:colOff>
      <xdr:row>78</xdr:row>
      <xdr:rowOff>117765</xdr:rowOff>
    </xdr:to>
    <xdr:cxnSp macro="">
      <xdr:nvCxnSpPr>
        <xdr:cNvPr id="424" name="直線コネクタ 423">
          <a:extLst>
            <a:ext uri="{FF2B5EF4-FFF2-40B4-BE49-F238E27FC236}">
              <a16:creationId xmlns:a16="http://schemas.microsoft.com/office/drawing/2014/main" id="{00000000-0008-0000-0600-0000A8010000}"/>
            </a:ext>
          </a:extLst>
        </xdr:cNvPr>
        <xdr:cNvCxnSpPr/>
      </xdr:nvCxnSpPr>
      <xdr:spPr>
        <a:xfrm flipV="1">
          <a:off x="6972300" y="13251771"/>
          <a:ext cx="889000" cy="23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71387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4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58105</xdr:rowOff>
    </xdr:from>
    <xdr:to>
      <xdr:col>36</xdr:col>
      <xdr:colOff>165100</xdr:colOff>
      <xdr:row>77</xdr:row>
      <xdr:rowOff>159705</xdr:rowOff>
    </xdr:to>
    <xdr:sp macro="" textlink="">
      <xdr:nvSpPr>
        <xdr:cNvPr id="427" name="フローチャート: 判断 426">
          <a:extLst>
            <a:ext uri="{FF2B5EF4-FFF2-40B4-BE49-F238E27FC236}">
              <a16:creationId xmlns:a16="http://schemas.microsoft.com/office/drawing/2014/main" id="{00000000-0008-0000-0600-0000AB010000}"/>
            </a:ext>
          </a:extLst>
        </xdr:cNvPr>
        <xdr:cNvSpPr/>
      </xdr:nvSpPr>
      <xdr:spPr>
        <a:xfrm>
          <a:off x="6921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4782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121045</xdr:rowOff>
    </xdr:from>
    <xdr:to>
      <xdr:col>55</xdr:col>
      <xdr:colOff>50800</xdr:colOff>
      <xdr:row>73</xdr:row>
      <xdr:rowOff>51195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10426700" y="1246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143922</xdr:rowOff>
    </xdr:from>
    <xdr:ext cx="599010" cy="259045"/>
    <xdr:sp macro="" textlink="">
      <xdr:nvSpPr>
        <xdr:cNvPr id="435" name="普通建設事業費 （ うち新規整備　）該当値テキスト">
          <a:extLst>
            <a:ext uri="{FF2B5EF4-FFF2-40B4-BE49-F238E27FC236}">
              <a16:creationId xmlns:a16="http://schemas.microsoft.com/office/drawing/2014/main" id="{00000000-0008-0000-0600-0000B3010000}"/>
            </a:ext>
          </a:extLst>
        </xdr:cNvPr>
        <xdr:cNvSpPr txBox="1"/>
      </xdr:nvSpPr>
      <xdr:spPr>
        <a:xfrm>
          <a:off x="10528300" y="12316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115211</xdr:rowOff>
    </xdr:from>
    <xdr:to>
      <xdr:col>50</xdr:col>
      <xdr:colOff>165100</xdr:colOff>
      <xdr:row>76</xdr:row>
      <xdr:rowOff>45362</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9588500" y="129739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61888</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9372111" y="127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39239</xdr:rowOff>
    </xdr:from>
    <xdr:to>
      <xdr:col>46</xdr:col>
      <xdr:colOff>38100</xdr:colOff>
      <xdr:row>76</xdr:row>
      <xdr:rowOff>140839</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8699500" y="1306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157366</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8483111" y="1284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170771</xdr:rowOff>
    </xdr:from>
    <xdr:to>
      <xdr:col>41</xdr:col>
      <xdr:colOff>101600</xdr:colOff>
      <xdr:row>77</xdr:row>
      <xdr:rowOff>100921</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7810500" y="1320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117448</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7594111" y="1297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66965</xdr:rowOff>
    </xdr:from>
    <xdr:to>
      <xdr:col>36</xdr:col>
      <xdr:colOff>165100</xdr:colOff>
      <xdr:row>78</xdr:row>
      <xdr:rowOff>168565</xdr:rowOff>
    </xdr:to>
    <xdr:sp macro="" textlink="">
      <xdr:nvSpPr>
        <xdr:cNvPr id="442" name="楕円 441">
          <a:extLst>
            <a:ext uri="{FF2B5EF4-FFF2-40B4-BE49-F238E27FC236}">
              <a16:creationId xmlns:a16="http://schemas.microsoft.com/office/drawing/2014/main" id="{00000000-0008-0000-0600-0000BA010000}"/>
            </a:ext>
          </a:extLst>
        </xdr:cNvPr>
        <xdr:cNvSpPr/>
      </xdr:nvSpPr>
      <xdr:spPr>
        <a:xfrm>
          <a:off x="6921500" y="1344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159692</xdr:rowOff>
    </xdr:from>
    <xdr:ext cx="534377"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705111" y="1353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127278</xdr:rowOff>
    </xdr:from>
    <xdr:to>
      <xdr:col>55</xdr:col>
      <xdr:colOff>0</xdr:colOff>
      <xdr:row>97</xdr:row>
      <xdr:rowOff>136582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586478"/>
          <a:ext cx="838200" cy="18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31232</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661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136582</xdr:rowOff>
    </xdr:from>
    <xdr:to>
      <xdr:col>50</xdr:col>
      <xdr:colOff>114300</xdr:colOff>
      <xdr:row>97</xdr:row>
      <xdr:rowOff>171238</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767232"/>
          <a:ext cx="889000" cy="3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9738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159021</xdr:rowOff>
    </xdr:from>
    <xdr:to>
      <xdr:col>45</xdr:col>
      <xdr:colOff>177800</xdr:colOff>
      <xdr:row>97</xdr:row>
      <xdr:rowOff>171238</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7861300" y="16789671"/>
          <a:ext cx="889000" cy="1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36693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159021</xdr:rowOff>
    </xdr:from>
    <xdr:to>
      <xdr:col>41</xdr:col>
      <xdr:colOff>50800</xdr:colOff>
      <xdr:row>98</xdr:row>
      <xdr:rowOff>5361</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789671"/>
          <a:ext cx="889000" cy="1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52672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53460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85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76478</xdr:rowOff>
    </xdr:from>
    <xdr:to>
      <xdr:col>55</xdr:col>
      <xdr:colOff>50800</xdr:colOff>
      <xdr:row>97</xdr:row>
      <xdr:rowOff>6628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53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99355</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38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85782</xdr:rowOff>
    </xdr:from>
    <xdr:to>
      <xdr:col>50</xdr:col>
      <xdr:colOff>165100</xdr:colOff>
      <xdr:row>98</xdr:row>
      <xdr:rowOff>15932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7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32459</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49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120438</xdr:rowOff>
    </xdr:from>
    <xdr:to>
      <xdr:col>46</xdr:col>
      <xdr:colOff>38100</xdr:colOff>
      <xdr:row>98</xdr:row>
      <xdr:rowOff>50588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75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41715</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84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108221</xdr:rowOff>
    </xdr:from>
    <xdr:to>
      <xdr:col>41</xdr:col>
      <xdr:colOff>101600</xdr:colOff>
      <xdr:row>98</xdr:row>
      <xdr:rowOff>38371</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73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29498</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83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126011</xdr:rowOff>
    </xdr:from>
    <xdr:to>
      <xdr:col>36</xdr:col>
      <xdr:colOff>165100</xdr:colOff>
      <xdr:row>98</xdr:row>
      <xdr:rowOff>56161</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75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72688</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53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49501</xdr:rowOff>
    </xdr:from>
    <xdr:to>
      <xdr:col>85</xdr:col>
      <xdr:colOff>127000</xdr:colOff>
      <xdr:row>39</xdr:row>
      <xdr:rowOff>89168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5481300" y="6736051"/>
          <a:ext cx="838200" cy="3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4891</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19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44036</xdr:rowOff>
    </xdr:from>
    <xdr:to>
      <xdr:col>81</xdr:col>
      <xdr:colOff>50800</xdr:colOff>
      <xdr:row>39</xdr:row>
      <xdr:rowOff>89168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730586"/>
          <a:ext cx="889000" cy="4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124818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46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44036</xdr:rowOff>
    </xdr:from>
    <xdr:to>
      <xdr:col>76</xdr:col>
      <xdr:colOff>114300</xdr:colOff>
      <xdr:row>39</xdr:row>
      <xdr:rowOff>71447</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3703300" y="6730586"/>
          <a:ext cx="889000" cy="2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122931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80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54378</xdr:rowOff>
    </xdr:from>
    <xdr:to>
      <xdr:col>71</xdr:col>
      <xdr:colOff>177800</xdr:colOff>
      <xdr:row>39</xdr:row>
      <xdr:rowOff>71447</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814300" y="6740928"/>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123312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80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170151</xdr:rowOff>
    </xdr:from>
    <xdr:to>
      <xdr:col>85</xdr:col>
      <xdr:colOff>177800</xdr:colOff>
      <xdr:row>39</xdr:row>
      <xdr:rowOff>100301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68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131890</xdr:rowOff>
    </xdr:from>
    <xdr:ext cx="469744"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4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38368</xdr:rowOff>
    </xdr:from>
    <xdr:to>
      <xdr:col>81</xdr:col>
      <xdr:colOff>101600</xdr:colOff>
      <xdr:row>39</xdr:row>
      <xdr:rowOff>139968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72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131095</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292017" y="6817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164686</xdr:rowOff>
    </xdr:from>
    <xdr:to>
      <xdr:col>76</xdr:col>
      <xdr:colOff>165100</xdr:colOff>
      <xdr:row>39</xdr:row>
      <xdr:rowOff>94836</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67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111363</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357428" y="645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20647</xdr:rowOff>
    </xdr:from>
    <xdr:to>
      <xdr:col>72</xdr:col>
      <xdr:colOff>38100</xdr:colOff>
      <xdr:row>39</xdr:row>
      <xdr:rowOff>122247</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70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113374</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468428" y="6799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3578</xdr:rowOff>
    </xdr:from>
    <xdr:to>
      <xdr:col>67</xdr:col>
      <xdr:colOff>101600</xdr:colOff>
      <xdr:row>39</xdr:row>
      <xdr:rowOff>105178</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6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121705</xdr:rowOff>
    </xdr:from>
    <xdr:ext cx="469744"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579428" y="646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失業対策事業費グラフ枠">
          <a:extLst>
            <a:ext uri="{FF2B5EF4-FFF2-40B4-BE49-F238E27FC236}">
              <a16:creationId xmlns:a16="http://schemas.microsoft.com/office/drawing/2014/main" id="{00000000-0008-0000-06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82" name="失業対策事業費最小値テキスト">
          <a:extLst>
            <a:ext uri="{FF2B5EF4-FFF2-40B4-BE49-F238E27FC236}">
              <a16:creationId xmlns:a16="http://schemas.microsoft.com/office/drawing/2014/main" id="{00000000-0008-0000-0600-000046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4" name="失業対策事業費最大値テキスト">
          <a:extLst>
            <a:ext uri="{FF2B5EF4-FFF2-40B4-BE49-F238E27FC236}">
              <a16:creationId xmlns:a16="http://schemas.microsoft.com/office/drawing/2014/main" id="{00000000-0008-0000-0600-000048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7" name="失業対策事業費平均値テキスト">
          <a:extLst>
            <a:ext uri="{FF2B5EF4-FFF2-40B4-BE49-F238E27FC236}">
              <a16:creationId xmlns:a16="http://schemas.microsoft.com/office/drawing/2014/main" id="{00000000-0008-0000-0600-00004B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6" name="フローチャート: 判断 595">
          <a:extLst>
            <a:ext uri="{FF2B5EF4-FFF2-40B4-BE49-F238E27FC236}">
              <a16:creationId xmlns:a16="http://schemas.microsoft.com/office/drawing/2014/main" id="{00000000-0008-0000-0600-000054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598" name="フローチャート: 判断 597">
          <a:extLst>
            <a:ext uri="{FF2B5EF4-FFF2-40B4-BE49-F238E27FC236}">
              <a16:creationId xmlns:a16="http://schemas.microsoft.com/office/drawing/2014/main" id="{00000000-0008-0000-0600-000056020000}"/>
            </a:ext>
          </a:extLst>
        </xdr:cNvPr>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48</xdr:row>
      <xdr:rowOff>130827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6" name="失業対策事業費該当値テキスト">
          <a:extLst>
            <a:ext uri="{FF2B5EF4-FFF2-40B4-BE49-F238E27FC236}">
              <a16:creationId xmlns:a16="http://schemas.microsoft.com/office/drawing/2014/main" id="{00000000-0008-0000-0600-00005E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9" name="楕円 608">
          <a:extLst>
            <a:ext uri="{FF2B5EF4-FFF2-40B4-BE49-F238E27FC236}">
              <a16:creationId xmlns:a16="http://schemas.microsoft.com/office/drawing/2014/main" id="{00000000-0008-0000-0600-000061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11" name="楕円 610">
          <a:extLst>
            <a:ext uri="{FF2B5EF4-FFF2-40B4-BE49-F238E27FC236}">
              <a16:creationId xmlns:a16="http://schemas.microsoft.com/office/drawing/2014/main" id="{00000000-0008-0000-0600-000063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13" name="楕円 612">
          <a:extLst>
            <a:ext uri="{FF2B5EF4-FFF2-40B4-BE49-F238E27FC236}">
              <a16:creationId xmlns:a16="http://schemas.microsoft.com/office/drawing/2014/main" id="{00000000-0008-0000-0600-000065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6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6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6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6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a:extLst>
            <a:ext uri="{FF2B5EF4-FFF2-40B4-BE49-F238E27FC236}">
              <a16:creationId xmlns:a16="http://schemas.microsoft.com/office/drawing/2014/main" id="{00000000-0008-0000-06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7" name="公債費最小値テキスト">
          <a:extLst>
            <a:ext uri="{FF2B5EF4-FFF2-40B4-BE49-F238E27FC236}">
              <a16:creationId xmlns:a16="http://schemas.microsoft.com/office/drawing/2014/main" id="{00000000-0008-0000-0600-00007D020000}"/>
            </a:ext>
          </a:extLst>
        </xdr:cNvPr>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9" name="公債費最大値テキスト">
          <a:extLst>
            <a:ext uri="{FF2B5EF4-FFF2-40B4-BE49-F238E27FC236}">
              <a16:creationId xmlns:a16="http://schemas.microsoft.com/office/drawing/2014/main" id="{00000000-0008-0000-0600-00007F020000}"/>
            </a:ext>
          </a:extLst>
        </xdr:cNvPr>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96920</xdr:rowOff>
    </xdr:from>
    <xdr:to>
      <xdr:col>85</xdr:col>
      <xdr:colOff>127000</xdr:colOff>
      <xdr:row>76</xdr:row>
      <xdr:rowOff>116661</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5481300" y="13127120"/>
          <a:ext cx="838200" cy="1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xdr:rowOff>
    </xdr:from>
    <xdr:ext cx="534377" cy="259045"/>
    <xdr:sp macro="" textlink="">
      <xdr:nvSpPr>
        <xdr:cNvPr id="642" name="公債費平均値テキスト">
          <a:extLst>
            <a:ext uri="{FF2B5EF4-FFF2-40B4-BE49-F238E27FC236}">
              <a16:creationId xmlns:a16="http://schemas.microsoft.com/office/drawing/2014/main" id="{00000000-0008-0000-0600-000082020000}"/>
            </a:ext>
          </a:extLst>
        </xdr:cNvPr>
        <xdr:cNvSpPr txBox="1"/>
      </xdr:nvSpPr>
      <xdr:spPr>
        <a:xfrm>
          <a:off x="16370300" y="1320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114289</xdr:rowOff>
    </xdr:from>
    <xdr:to>
      <xdr:col>81</xdr:col>
      <xdr:colOff>50800</xdr:colOff>
      <xdr:row>76</xdr:row>
      <xdr:rowOff>116661</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4592300" y="13144489"/>
          <a:ext cx="889000" cy="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110276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31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114289</xdr:rowOff>
    </xdr:from>
    <xdr:to>
      <xdr:col>76</xdr:col>
      <xdr:colOff>114300</xdr:colOff>
      <xdr:row>76</xdr:row>
      <xdr:rowOff>120707</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flipV="1">
          <a:off x="13703300" y="13144489"/>
          <a:ext cx="889000" cy="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118763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98320</xdr:rowOff>
    </xdr:from>
    <xdr:to>
      <xdr:col>71</xdr:col>
      <xdr:colOff>177800</xdr:colOff>
      <xdr:row>76</xdr:row>
      <xdr:rowOff>120707</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814300" y="13128520"/>
          <a:ext cx="889000" cy="2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51" name="フローチャート: 判断 650">
          <a:extLst>
            <a:ext uri="{FF2B5EF4-FFF2-40B4-BE49-F238E27FC236}">
              <a16:creationId xmlns:a16="http://schemas.microsoft.com/office/drawing/2014/main" id="{00000000-0008-0000-0600-00008B020000}"/>
            </a:ext>
          </a:extLst>
        </xdr:cNvPr>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122455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32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53" name="フローチャート: 判断 652">
          <a:extLst>
            <a:ext uri="{FF2B5EF4-FFF2-40B4-BE49-F238E27FC236}">
              <a16:creationId xmlns:a16="http://schemas.microsoft.com/office/drawing/2014/main" id="{00000000-0008-0000-0600-00008D020000}"/>
            </a:ext>
          </a:extLst>
        </xdr:cNvPr>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126502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32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46120</xdr:rowOff>
    </xdr:from>
    <xdr:to>
      <xdr:col>85</xdr:col>
      <xdr:colOff>177800</xdr:colOff>
      <xdr:row>76</xdr:row>
      <xdr:rowOff>147720</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6268700" y="130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68997</xdr:rowOff>
    </xdr:from>
    <xdr:ext cx="534377" cy="259045"/>
    <xdr:sp macro="" textlink="">
      <xdr:nvSpPr>
        <xdr:cNvPr id="661" name="公債費該当値テキスト">
          <a:extLst>
            <a:ext uri="{FF2B5EF4-FFF2-40B4-BE49-F238E27FC236}">
              <a16:creationId xmlns:a16="http://schemas.microsoft.com/office/drawing/2014/main" id="{00000000-0008-0000-0600-000095020000}"/>
            </a:ext>
          </a:extLst>
        </xdr:cNvPr>
        <xdr:cNvSpPr txBox="1"/>
      </xdr:nvSpPr>
      <xdr:spPr>
        <a:xfrm>
          <a:off x="16370300" y="1292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65861</xdr:rowOff>
    </xdr:from>
    <xdr:to>
      <xdr:col>81</xdr:col>
      <xdr:colOff>101600</xdr:colOff>
      <xdr:row>76</xdr:row>
      <xdr:rowOff>167461</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5430500" y="1309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12539</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5214111" y="1287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63489</xdr:rowOff>
    </xdr:from>
    <xdr:to>
      <xdr:col>76</xdr:col>
      <xdr:colOff>165100</xdr:colOff>
      <xdr:row>76</xdr:row>
      <xdr:rowOff>165089</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4541500" y="1309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10166</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4325111" y="1286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69907</xdr:rowOff>
    </xdr:from>
    <xdr:to>
      <xdr:col>72</xdr:col>
      <xdr:colOff>38100</xdr:colOff>
      <xdr:row>77</xdr:row>
      <xdr:rowOff>57</xdr:rowOff>
    </xdr:to>
    <xdr:sp macro="" textlink="">
      <xdr:nvSpPr>
        <xdr:cNvPr id="666" name="楕円 665">
          <a:extLst>
            <a:ext uri="{FF2B5EF4-FFF2-40B4-BE49-F238E27FC236}">
              <a16:creationId xmlns:a16="http://schemas.microsoft.com/office/drawing/2014/main" id="{00000000-0008-0000-0600-00009A020000}"/>
            </a:ext>
          </a:extLst>
        </xdr:cNvPr>
        <xdr:cNvSpPr/>
      </xdr:nvSpPr>
      <xdr:spPr>
        <a:xfrm>
          <a:off x="13652500" y="1310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16585</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3436111" y="1287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47520</xdr:rowOff>
    </xdr:from>
    <xdr:to>
      <xdr:col>67</xdr:col>
      <xdr:colOff>101600</xdr:colOff>
      <xdr:row>76</xdr:row>
      <xdr:rowOff>149120</xdr:rowOff>
    </xdr:to>
    <xdr:sp macro="" textlink="">
      <xdr:nvSpPr>
        <xdr:cNvPr id="668" name="楕円 667">
          <a:extLst>
            <a:ext uri="{FF2B5EF4-FFF2-40B4-BE49-F238E27FC236}">
              <a16:creationId xmlns:a16="http://schemas.microsoft.com/office/drawing/2014/main" id="{00000000-0008-0000-0600-00009C020000}"/>
            </a:ext>
          </a:extLst>
        </xdr:cNvPr>
        <xdr:cNvSpPr/>
      </xdr:nvSpPr>
      <xdr:spPr>
        <a:xfrm>
          <a:off x="12763500" y="130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165646</xdr:rowOff>
    </xdr:from>
    <xdr:ext cx="534377"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547111" y="1285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a:extLst>
            <a:ext uri="{FF2B5EF4-FFF2-40B4-BE49-F238E27FC236}">
              <a16:creationId xmlns:a16="http://schemas.microsoft.com/office/drawing/2014/main" id="{00000000-0008-0000-06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4" name="積立金最小値テキスト">
          <a:extLst>
            <a:ext uri="{FF2B5EF4-FFF2-40B4-BE49-F238E27FC236}">
              <a16:creationId xmlns:a16="http://schemas.microsoft.com/office/drawing/2014/main" id="{00000000-0008-0000-0600-0000B6020000}"/>
            </a:ext>
          </a:extLst>
        </xdr:cNvPr>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6" name="積立金最大値テキスト">
          <a:extLst>
            <a:ext uri="{FF2B5EF4-FFF2-40B4-BE49-F238E27FC236}">
              <a16:creationId xmlns:a16="http://schemas.microsoft.com/office/drawing/2014/main" id="{00000000-0008-0000-0600-0000B8020000}"/>
            </a:ext>
          </a:extLst>
        </xdr:cNvPr>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38900</xdr:rowOff>
    </xdr:from>
    <xdr:to>
      <xdr:col>85</xdr:col>
      <xdr:colOff>127000</xdr:colOff>
      <xdr:row>97</xdr:row>
      <xdr:rowOff>142506</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5481300" y="16669550"/>
          <a:ext cx="838200" cy="10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52061</xdr:rowOff>
    </xdr:from>
    <xdr:ext cx="534377" cy="259045"/>
    <xdr:sp macro="" textlink="">
      <xdr:nvSpPr>
        <xdr:cNvPr id="699" name="積立金平均値テキスト">
          <a:extLst>
            <a:ext uri="{FF2B5EF4-FFF2-40B4-BE49-F238E27FC236}">
              <a16:creationId xmlns:a16="http://schemas.microsoft.com/office/drawing/2014/main" id="{00000000-0008-0000-0600-0000BB020000}"/>
            </a:ext>
          </a:extLst>
        </xdr:cNvPr>
        <xdr:cNvSpPr txBox="1"/>
      </xdr:nvSpPr>
      <xdr:spPr>
        <a:xfrm>
          <a:off x="16370300" y="1651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111468</xdr:rowOff>
    </xdr:from>
    <xdr:to>
      <xdr:col>81</xdr:col>
      <xdr:colOff>50800</xdr:colOff>
      <xdr:row>97</xdr:row>
      <xdr:rowOff>38900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4592300" y="16570668"/>
          <a:ext cx="889000" cy="9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38740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111468</xdr:rowOff>
    </xdr:from>
    <xdr:to>
      <xdr:col>76</xdr:col>
      <xdr:colOff>114300</xdr:colOff>
      <xdr:row>97</xdr:row>
      <xdr:rowOff>71183</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flipV="1">
          <a:off x="13703300" y="16570668"/>
          <a:ext cx="889000" cy="13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120654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75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127406</xdr:rowOff>
    </xdr:from>
    <xdr:to>
      <xdr:col>71</xdr:col>
      <xdr:colOff>177800</xdr:colOff>
      <xdr:row>97</xdr:row>
      <xdr:rowOff>71183</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2814300" y="16586606"/>
          <a:ext cx="889000" cy="11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158030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78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10" name="フローチャート: 判断 709">
          <a:extLst>
            <a:ext uri="{FF2B5EF4-FFF2-40B4-BE49-F238E27FC236}">
              <a16:creationId xmlns:a16="http://schemas.microsoft.com/office/drawing/2014/main" id="{00000000-0008-0000-0600-0000C6020000}"/>
            </a:ext>
          </a:extLst>
        </xdr:cNvPr>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150182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78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91706</xdr:rowOff>
    </xdr:from>
    <xdr:to>
      <xdr:col>85</xdr:col>
      <xdr:colOff>177800</xdr:colOff>
      <xdr:row>98</xdr:row>
      <xdr:rowOff>21856</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6268700" y="167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70133</xdr:rowOff>
    </xdr:from>
    <xdr:ext cx="534377" cy="259045"/>
    <xdr:sp macro="" textlink="">
      <xdr:nvSpPr>
        <xdr:cNvPr id="718" name="積立金該当値テキスト">
          <a:extLst>
            <a:ext uri="{FF2B5EF4-FFF2-40B4-BE49-F238E27FC236}">
              <a16:creationId xmlns:a16="http://schemas.microsoft.com/office/drawing/2014/main" id="{00000000-0008-0000-0600-0000CE020000}"/>
            </a:ext>
          </a:extLst>
        </xdr:cNvPr>
        <xdr:cNvSpPr txBox="1"/>
      </xdr:nvSpPr>
      <xdr:spPr>
        <a:xfrm>
          <a:off x="16370300" y="1670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159550</xdr:rowOff>
    </xdr:from>
    <xdr:to>
      <xdr:col>81</xdr:col>
      <xdr:colOff>101600</xdr:colOff>
      <xdr:row>97</xdr:row>
      <xdr:rowOff>89700</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5430500" y="1661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80827</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5214111" y="1671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60668</xdr:rowOff>
    </xdr:from>
    <xdr:to>
      <xdr:col>76</xdr:col>
      <xdr:colOff>165100</xdr:colOff>
      <xdr:row>96</xdr:row>
      <xdr:rowOff>162268</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4541500" y="1651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7345</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4325111" y="1629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20383</xdr:rowOff>
    </xdr:from>
    <xdr:to>
      <xdr:col>72</xdr:col>
      <xdr:colOff>38100</xdr:colOff>
      <xdr:row>97</xdr:row>
      <xdr:rowOff>121983</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3652500" y="1665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138510</xdr:rowOff>
    </xdr:from>
    <xdr:ext cx="534377"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3436111" y="1642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76606</xdr:rowOff>
    </xdr:from>
    <xdr:to>
      <xdr:col>67</xdr:col>
      <xdr:colOff>101600</xdr:colOff>
      <xdr:row>97</xdr:row>
      <xdr:rowOff>6756</xdr:rowOff>
    </xdr:to>
    <xdr:sp macro="" textlink="">
      <xdr:nvSpPr>
        <xdr:cNvPr id="725" name="楕円 724">
          <a:extLst>
            <a:ext uri="{FF2B5EF4-FFF2-40B4-BE49-F238E27FC236}">
              <a16:creationId xmlns:a16="http://schemas.microsoft.com/office/drawing/2014/main" id="{00000000-0008-0000-0600-0000D5020000}"/>
            </a:ext>
          </a:extLst>
        </xdr:cNvPr>
        <xdr:cNvSpPr/>
      </xdr:nvSpPr>
      <xdr:spPr>
        <a:xfrm>
          <a:off x="12763500" y="1653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23283</xdr:rowOff>
    </xdr:from>
    <xdr:ext cx="534377"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2547111" y="1631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id="{00000000-0008-0000-06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9" name="投資及び出資金最小値テキスト">
          <a:extLst>
            <a:ext uri="{FF2B5EF4-FFF2-40B4-BE49-F238E27FC236}">
              <a16:creationId xmlns:a16="http://schemas.microsoft.com/office/drawing/2014/main" id="{00000000-0008-0000-0600-0000E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51" name="投資及び出資金最大値テキスト">
          <a:extLst>
            <a:ext uri="{FF2B5EF4-FFF2-40B4-BE49-F238E27FC236}">
              <a16:creationId xmlns:a16="http://schemas.microsoft.com/office/drawing/2014/main" id="{00000000-0008-0000-0600-0000EF020000}"/>
            </a:ext>
          </a:extLst>
        </xdr:cNvPr>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15491</xdr:rowOff>
    </xdr:from>
    <xdr:ext cx="469744" cy="259045"/>
    <xdr:sp macro="" textlink="">
      <xdr:nvSpPr>
        <xdr:cNvPr id="754" name="投資及び出資金平均値テキスト">
          <a:extLst>
            <a:ext uri="{FF2B5EF4-FFF2-40B4-BE49-F238E27FC236}">
              <a16:creationId xmlns:a16="http://schemas.microsoft.com/office/drawing/2014/main" id="{00000000-0008-0000-0600-0000F2020000}"/>
            </a:ext>
          </a:extLst>
        </xdr:cNvPr>
        <xdr:cNvSpPr txBox="1"/>
      </xdr:nvSpPr>
      <xdr:spPr>
        <a:xfrm>
          <a:off x="22212300" y="6359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138054</xdr:rowOff>
    </xdr:from>
    <xdr:to>
      <xdr:col>111</xdr:col>
      <xdr:colOff>177800</xdr:colOff>
      <xdr:row>38</xdr:row>
      <xdr:rowOff>139700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0434300" y="6653154"/>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138054</xdr:rowOff>
    </xdr:from>
    <xdr:to>
      <xdr:col>107</xdr:col>
      <xdr:colOff>50800</xdr:colOff>
      <xdr:row>38</xdr:row>
      <xdr:rowOff>138054</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9545300" y="66531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138054</xdr:rowOff>
    </xdr:from>
    <xdr:to>
      <xdr:col>102</xdr:col>
      <xdr:colOff>114300</xdr:colOff>
      <xdr:row>38</xdr:row>
      <xdr:rowOff>138146</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flipV="1">
          <a:off x="18656300" y="6653154"/>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126651</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59822</xdr:rowOff>
    </xdr:from>
    <xdr:to>
      <xdr:col>98</xdr:col>
      <xdr:colOff>38100</xdr:colOff>
      <xdr:row>38</xdr:row>
      <xdr:rowOff>161422</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8605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6499</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35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3" name="投資及び出資金該当値テキスト">
          <a:extLst>
            <a:ext uri="{FF2B5EF4-FFF2-40B4-BE49-F238E27FC236}">
              <a16:creationId xmlns:a16="http://schemas.microsoft.com/office/drawing/2014/main" id="{00000000-0008-0000-0600-000005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87254</xdr:rowOff>
    </xdr:from>
    <xdr:to>
      <xdr:col>107</xdr:col>
      <xdr:colOff>101600</xdr:colOff>
      <xdr:row>39</xdr:row>
      <xdr:rowOff>17404</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0383500" y="660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8531</xdr:rowOff>
    </xdr:from>
    <xdr:ext cx="313932"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277333" y="66950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87254</xdr:rowOff>
    </xdr:from>
    <xdr:to>
      <xdr:col>102</xdr:col>
      <xdr:colOff>165100</xdr:colOff>
      <xdr:row>39</xdr:row>
      <xdr:rowOff>17404</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9494500" y="660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8531</xdr:rowOff>
    </xdr:from>
    <xdr:ext cx="313932"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9388333" y="66950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87346</xdr:rowOff>
    </xdr:from>
    <xdr:to>
      <xdr:col>98</xdr:col>
      <xdr:colOff>38100</xdr:colOff>
      <xdr:row>39</xdr:row>
      <xdr:rowOff>17496</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8605500" y="660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8623</xdr:rowOff>
    </xdr:from>
    <xdr:ext cx="313932"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499333" y="66951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a16="http://schemas.microsoft.com/office/drawing/2014/main" id="{00000000-0008-0000-06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a:extLst>
            <a:ext uri="{FF2B5EF4-FFF2-40B4-BE49-F238E27FC236}">
              <a16:creationId xmlns:a16="http://schemas.microsoft.com/office/drawing/2014/main" id="{00000000-0008-0000-0600-00002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8" name="貸付金最大値テキスト">
          <a:extLst>
            <a:ext uri="{FF2B5EF4-FFF2-40B4-BE49-F238E27FC236}">
              <a16:creationId xmlns:a16="http://schemas.microsoft.com/office/drawing/2014/main" id="{00000000-0008-0000-0600-000028030000}"/>
            </a:ext>
          </a:extLst>
        </xdr:cNvPr>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8255</xdr:rowOff>
    </xdr:from>
    <xdr:to>
      <xdr:col>116</xdr:col>
      <xdr:colOff>63500</xdr:colOff>
      <xdr:row>59</xdr:row>
      <xdr:rowOff>13589</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1323300" y="10123805"/>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56151</xdr:rowOff>
    </xdr:from>
    <xdr:ext cx="469744" cy="259045"/>
    <xdr:sp macro="" textlink="">
      <xdr:nvSpPr>
        <xdr:cNvPr id="811" name="貸付金平均値テキスト">
          <a:extLst>
            <a:ext uri="{FF2B5EF4-FFF2-40B4-BE49-F238E27FC236}">
              <a16:creationId xmlns:a16="http://schemas.microsoft.com/office/drawing/2014/main" id="{00000000-0008-0000-0600-00002B030000}"/>
            </a:ext>
          </a:extLst>
        </xdr:cNvPr>
        <xdr:cNvSpPr txBox="1"/>
      </xdr:nvSpPr>
      <xdr:spPr>
        <a:xfrm>
          <a:off x="22212300" y="9828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169875</xdr:rowOff>
    </xdr:from>
    <xdr:to>
      <xdr:col>111</xdr:col>
      <xdr:colOff>177800</xdr:colOff>
      <xdr:row>59</xdr:row>
      <xdr:rowOff>8255</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20434300" y="10113975"/>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112310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169875</xdr:rowOff>
    </xdr:from>
    <xdr:to>
      <xdr:col>107</xdr:col>
      <xdr:colOff>50800</xdr:colOff>
      <xdr:row>59</xdr:row>
      <xdr:rowOff>8103</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flipV="1">
          <a:off x="19545300" y="10113975"/>
          <a:ext cx="8890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92956</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8103</xdr:rowOff>
    </xdr:from>
    <xdr:to>
      <xdr:col>102</xdr:col>
      <xdr:colOff>114300</xdr:colOff>
      <xdr:row>59</xdr:row>
      <xdr:rowOff>21209</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flipV="1">
          <a:off x="18656300" y="10123653"/>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117644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13936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78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134239</xdr:rowOff>
    </xdr:from>
    <xdr:to>
      <xdr:col>116</xdr:col>
      <xdr:colOff>114300</xdr:colOff>
      <xdr:row>59</xdr:row>
      <xdr:rowOff>64389</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2110700" y="1007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49166</xdr:rowOff>
    </xdr:from>
    <xdr:ext cx="378565" cy="259045"/>
    <xdr:sp macro="" textlink="">
      <xdr:nvSpPr>
        <xdr:cNvPr id="830" name="貸付金該当値テキスト">
          <a:extLst>
            <a:ext uri="{FF2B5EF4-FFF2-40B4-BE49-F238E27FC236}">
              <a16:creationId xmlns:a16="http://schemas.microsoft.com/office/drawing/2014/main" id="{00000000-0008-0000-0600-00003E030000}"/>
            </a:ext>
          </a:extLst>
        </xdr:cNvPr>
        <xdr:cNvSpPr txBox="1"/>
      </xdr:nvSpPr>
      <xdr:spPr>
        <a:xfrm>
          <a:off x="22212300" y="9993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128905</xdr:rowOff>
    </xdr:from>
    <xdr:to>
      <xdr:col>112</xdr:col>
      <xdr:colOff>38100</xdr:colOff>
      <xdr:row>59</xdr:row>
      <xdr:rowOff>59055</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1272500" y="100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50182</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134017" y="10165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119075</xdr:rowOff>
    </xdr:from>
    <xdr:to>
      <xdr:col>107</xdr:col>
      <xdr:colOff>101600</xdr:colOff>
      <xdr:row>59</xdr:row>
      <xdr:rowOff>49225</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0383500" y="100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40352</xdr:rowOff>
    </xdr:from>
    <xdr:ext cx="378565"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245017" y="10155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128753</xdr:rowOff>
    </xdr:from>
    <xdr:to>
      <xdr:col>102</xdr:col>
      <xdr:colOff>165100</xdr:colOff>
      <xdr:row>59</xdr:row>
      <xdr:rowOff>58903</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9494500" y="1007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50030</xdr:rowOff>
    </xdr:from>
    <xdr:ext cx="378565"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356017" y="10165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141859</xdr:rowOff>
    </xdr:from>
    <xdr:to>
      <xdr:col>98</xdr:col>
      <xdr:colOff>38100</xdr:colOff>
      <xdr:row>59</xdr:row>
      <xdr:rowOff>72009</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8605500" y="1008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63136</xdr:rowOff>
    </xdr:from>
    <xdr:ext cx="378565"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467017" y="10178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a:extLst>
            <a:ext uri="{FF2B5EF4-FFF2-40B4-BE49-F238E27FC236}">
              <a16:creationId xmlns:a16="http://schemas.microsoft.com/office/drawing/2014/main" id="{00000000-0008-0000-0600-00006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6" name="繰出金最小値テキスト">
          <a:extLst>
            <a:ext uri="{FF2B5EF4-FFF2-40B4-BE49-F238E27FC236}">
              <a16:creationId xmlns:a16="http://schemas.microsoft.com/office/drawing/2014/main" id="{00000000-0008-0000-0600-000062030000}"/>
            </a:ext>
          </a:extLst>
        </xdr:cNvPr>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8" name="繰出金最大値テキスト">
          <a:extLst>
            <a:ext uri="{FF2B5EF4-FFF2-40B4-BE49-F238E27FC236}">
              <a16:creationId xmlns:a16="http://schemas.microsoft.com/office/drawing/2014/main" id="{00000000-0008-0000-0600-000064030000}"/>
            </a:ext>
          </a:extLst>
        </xdr:cNvPr>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106716</xdr:rowOff>
    </xdr:from>
    <xdr:to>
      <xdr:col>116</xdr:col>
      <xdr:colOff>63500</xdr:colOff>
      <xdr:row>77</xdr:row>
      <xdr:rowOff>122490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21323300" y="13308366"/>
          <a:ext cx="8382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75854</xdr:rowOff>
    </xdr:from>
    <xdr:ext cx="534377" cy="259045"/>
    <xdr:sp macro="" textlink="">
      <xdr:nvSpPr>
        <xdr:cNvPr id="871" name="繰出金平均値テキスト">
          <a:extLst>
            <a:ext uri="{FF2B5EF4-FFF2-40B4-BE49-F238E27FC236}">
              <a16:creationId xmlns:a16="http://schemas.microsoft.com/office/drawing/2014/main" id="{00000000-0008-0000-0600-000067030000}"/>
            </a:ext>
          </a:extLst>
        </xdr:cNvPr>
        <xdr:cNvSpPr txBox="1"/>
      </xdr:nvSpPr>
      <xdr:spPr>
        <a:xfrm>
          <a:off x="22212300" y="13106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84553</xdr:rowOff>
    </xdr:from>
    <xdr:to>
      <xdr:col>111</xdr:col>
      <xdr:colOff>177800</xdr:colOff>
      <xdr:row>77</xdr:row>
      <xdr:rowOff>122490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0434300" y="13286203"/>
          <a:ext cx="889000" cy="3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9850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38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84553</xdr:rowOff>
    </xdr:from>
    <xdr:to>
      <xdr:col>107</xdr:col>
      <xdr:colOff>50800</xdr:colOff>
      <xdr:row>77</xdr:row>
      <xdr:rowOff>157085</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flipV="1">
          <a:off x="19545300" y="13286203"/>
          <a:ext cx="889000" cy="7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5997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3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157085</xdr:rowOff>
    </xdr:from>
    <xdr:to>
      <xdr:col>102</xdr:col>
      <xdr:colOff>114300</xdr:colOff>
      <xdr:row>78</xdr:row>
      <xdr:rowOff>6851</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flipV="1">
          <a:off x="18656300" y="13358735"/>
          <a:ext cx="889000" cy="2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31168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06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37318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06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55916</xdr:rowOff>
    </xdr:from>
    <xdr:to>
      <xdr:col>116</xdr:col>
      <xdr:colOff>114300</xdr:colOff>
      <xdr:row>77</xdr:row>
      <xdr:rowOff>157516</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2110700" y="1325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34343</xdr:rowOff>
    </xdr:from>
    <xdr:ext cx="534377" cy="259045"/>
    <xdr:sp macro="" textlink="">
      <xdr:nvSpPr>
        <xdr:cNvPr id="890" name="繰出金該当値テキスト">
          <a:extLst>
            <a:ext uri="{FF2B5EF4-FFF2-40B4-BE49-F238E27FC236}">
              <a16:creationId xmlns:a16="http://schemas.microsoft.com/office/drawing/2014/main" id="{00000000-0008-0000-0600-00007A030000}"/>
            </a:ext>
          </a:extLst>
        </xdr:cNvPr>
        <xdr:cNvSpPr txBox="1"/>
      </xdr:nvSpPr>
      <xdr:spPr>
        <a:xfrm>
          <a:off x="22212300" y="1323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71690</xdr:rowOff>
    </xdr:from>
    <xdr:to>
      <xdr:col>112</xdr:col>
      <xdr:colOff>38100</xdr:colOff>
      <xdr:row>78</xdr:row>
      <xdr:rowOff>1840</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1272500" y="1327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18367</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056111" y="1304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33753</xdr:rowOff>
    </xdr:from>
    <xdr:to>
      <xdr:col>107</xdr:col>
      <xdr:colOff>101600</xdr:colOff>
      <xdr:row>77</xdr:row>
      <xdr:rowOff>135353</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0383500" y="1323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151880</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167111" y="1301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106285</xdr:rowOff>
    </xdr:from>
    <xdr:to>
      <xdr:col>102</xdr:col>
      <xdr:colOff>165100</xdr:colOff>
      <xdr:row>78</xdr:row>
      <xdr:rowOff>36435</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9494500" y="1330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27562</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278111" y="1340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127501</xdr:rowOff>
    </xdr:from>
    <xdr:to>
      <xdr:col>98</xdr:col>
      <xdr:colOff>38100</xdr:colOff>
      <xdr:row>78</xdr:row>
      <xdr:rowOff>57651</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18605500" y="1332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48778</xdr:rowOff>
    </xdr:from>
    <xdr:ext cx="534377"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389111" y="1342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a:extLst>
            <a:ext uri="{FF2B5EF4-FFF2-40B4-BE49-F238E27FC236}">
              <a16:creationId xmlns:a16="http://schemas.microsoft.com/office/drawing/2014/main" id="{00000000-0008-0000-0600-00009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a:extLst>
            <a:ext uri="{FF2B5EF4-FFF2-40B4-BE49-F238E27FC236}">
              <a16:creationId xmlns:a16="http://schemas.microsoft.com/office/drawing/2014/main" id="{00000000-0008-0000-0600-00009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a:extLst>
            <a:ext uri="{FF2B5EF4-FFF2-40B4-BE49-F238E27FC236}">
              <a16:creationId xmlns:a16="http://schemas.microsoft.com/office/drawing/2014/main" id="{00000000-0008-0000-0600-00009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a:extLst>
            <a:ext uri="{FF2B5EF4-FFF2-40B4-BE49-F238E27FC236}">
              <a16:creationId xmlns:a16="http://schemas.microsoft.com/office/drawing/2014/main" id="{00000000-0008-0000-0600-00009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a:extLst>
            <a:ext uri="{FF2B5EF4-FFF2-40B4-BE49-F238E27FC236}">
              <a16:creationId xmlns:a16="http://schemas.microsoft.com/office/drawing/2014/main" id="{00000000-0008-0000-0600-0000A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a:extLst>
            <a:ext uri="{FF2B5EF4-FFF2-40B4-BE49-F238E27FC236}">
              <a16:creationId xmlns:a16="http://schemas.microsoft.com/office/drawing/2014/main" id="{00000000-0008-0000-0600-0000A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a:extLst>
            <a:ext uri="{FF2B5EF4-FFF2-40B4-BE49-F238E27FC236}">
              <a16:creationId xmlns:a16="http://schemas.microsoft.com/office/drawing/2014/main" id="{00000000-0008-0000-0600-0000B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a:extLst>
            <a:ext uri="{FF2B5EF4-FFF2-40B4-BE49-F238E27FC236}">
              <a16:creationId xmlns:a16="http://schemas.microsoft.com/office/drawing/2014/main" id="{00000000-0008-0000-0600-0000B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a:extLst>
            <a:ext uri="{FF2B5EF4-FFF2-40B4-BE49-F238E27FC236}">
              <a16:creationId xmlns:a16="http://schemas.microsoft.com/office/drawing/2014/main" id="{00000000-0008-0000-0600-0000B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707,147</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前年度から大きな増減があるものについて、普通建設事業において学校給食センター整備事業、し尿処理施設更新事業等による増により大幅に増加している。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増減のあるものとして、物件費において総合住民情報システム運営経費の増、人件費において人事院勧告に準ずる取扱いとしたことによる増、積立金において財政調整基金の積立金が減となっている。</a:t>
          </a:r>
        </a:p>
        <a:p>
          <a:r>
            <a:rPr kumimoji="1" lang="ja-JP" altLang="en-US" sz="1300">
              <a:latin typeface="ＭＳ Ｐゴシック" panose="020B0600070205080204" pitchFamily="50" charset="-128"/>
              <a:ea typeface="ＭＳ Ｐゴシック" panose="020B0600070205080204" pitchFamily="50" charset="-128"/>
            </a:rPr>
            <a:t>　また、他の類似団体と差のある公債費については、臨時財政対策債、過疎対策事業債や合併特例債など基準財政需要額算入比率の高いもののみではあるが、最大限活用しているため類似団体平均よりも高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15,711
15,380
256.53
11,503,210
11,109,985
362,837
5,905,319
13,033,697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50546</xdr:rowOff>
    </xdr:from>
    <xdr:to>
      <xdr:col>24</xdr:col>
      <xdr:colOff>63500</xdr:colOff>
      <xdr:row>35</xdr:row>
      <xdr:rowOff>167361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51296"/>
          <a:ext cx="838200" cy="11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166768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167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167361</xdr:rowOff>
    </xdr:from>
    <xdr:to>
      <xdr:col>19</xdr:col>
      <xdr:colOff>177800</xdr:colOff>
      <xdr:row>36</xdr:row>
      <xdr:rowOff>96952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168111"/>
          <a:ext cx="889000" cy="1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135678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3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96952</xdr:rowOff>
    </xdr:from>
    <xdr:to>
      <xdr:col>15</xdr:col>
      <xdr:colOff>50800</xdr:colOff>
      <xdr:row>36</xdr:row>
      <xdr:rowOff>129870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269152"/>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148277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154331</xdr:rowOff>
    </xdr:from>
    <xdr:to>
      <xdr:col>10</xdr:col>
      <xdr:colOff>114300</xdr:colOff>
      <xdr:row>36</xdr:row>
      <xdr:rowOff>129870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55081"/>
          <a:ext cx="889000" cy="14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151934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37177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171196</xdr:rowOff>
    </xdr:from>
    <xdr:to>
      <xdr:col>24</xdr:col>
      <xdr:colOff>114300</xdr:colOff>
      <xdr:row>35</xdr:row>
      <xdr:rowOff>101346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0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22623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5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116561</xdr:rowOff>
    </xdr:from>
    <xdr:to>
      <xdr:col>20</xdr:col>
      <xdr:colOff>38100</xdr:colOff>
      <xdr:row>36</xdr:row>
      <xdr:rowOff>46711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1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63238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8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46152</xdr:rowOff>
    </xdr:from>
    <xdr:to>
      <xdr:col>15</xdr:col>
      <xdr:colOff>101600</xdr:colOff>
      <xdr:row>36</xdr:row>
      <xdr:rowOff>147752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1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138879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11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79070</xdr:rowOff>
    </xdr:from>
    <xdr:to>
      <xdr:col>10</xdr:col>
      <xdr:colOff>165100</xdr:colOff>
      <xdr:row>37</xdr:row>
      <xdr:rowOff>9220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347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4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103531</xdr:rowOff>
    </xdr:from>
    <xdr:to>
      <xdr:col>6</xdr:col>
      <xdr:colOff>38100</xdr:colOff>
      <xdr:row>36</xdr:row>
      <xdr:rowOff>33681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0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24808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9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50802</xdr:rowOff>
    </xdr:from>
    <xdr:to>
      <xdr:col>24</xdr:col>
      <xdr:colOff>63500</xdr:colOff>
      <xdr:row>56</xdr:row>
      <xdr:rowOff>87945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652002"/>
          <a:ext cx="838200" cy="3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15729</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44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18606</xdr:rowOff>
    </xdr:from>
    <xdr:to>
      <xdr:col>19</xdr:col>
      <xdr:colOff>177800</xdr:colOff>
      <xdr:row>56</xdr:row>
      <xdr:rowOff>50802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2908300" y="9619806"/>
          <a:ext cx="889000" cy="3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50925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18606</xdr:rowOff>
    </xdr:from>
    <xdr:to>
      <xdr:col>15</xdr:col>
      <xdr:colOff>50800</xdr:colOff>
      <xdr:row>56</xdr:row>
      <xdr:rowOff>57203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619806"/>
          <a:ext cx="889000" cy="3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146601</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74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57203</xdr:rowOff>
    </xdr:from>
    <xdr:to>
      <xdr:col>10</xdr:col>
      <xdr:colOff>114300</xdr:colOff>
      <xdr:row>56</xdr:row>
      <xdr:rowOff>63778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658403"/>
          <a:ext cx="889000" cy="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152850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75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160528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76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37145</xdr:rowOff>
    </xdr:from>
    <xdr:to>
      <xdr:col>24</xdr:col>
      <xdr:colOff>114300</xdr:colOff>
      <xdr:row>56</xdr:row>
      <xdr:rowOff>138745</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63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15572</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61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xdr:rowOff>
    </xdr:from>
    <xdr:to>
      <xdr:col>20</xdr:col>
      <xdr:colOff>38100</xdr:colOff>
      <xdr:row>56</xdr:row>
      <xdr:rowOff>101602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60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92729</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530111" y="969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139256</xdr:rowOff>
    </xdr:from>
    <xdr:to>
      <xdr:col>15</xdr:col>
      <xdr:colOff>101600</xdr:colOff>
      <xdr:row>56</xdr:row>
      <xdr:rowOff>69406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56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85933</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08795" y="934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6403</xdr:rowOff>
    </xdr:from>
    <xdr:to>
      <xdr:col>10</xdr:col>
      <xdr:colOff>165100</xdr:colOff>
      <xdr:row>56</xdr:row>
      <xdr:rowOff>108003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60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124530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38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12978</xdr:rowOff>
    </xdr:from>
    <xdr:to>
      <xdr:col>6</xdr:col>
      <xdr:colOff>38100</xdr:colOff>
      <xdr:row>56</xdr:row>
      <xdr:rowOff>114578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61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131105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3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18281</xdr:rowOff>
    </xdr:from>
    <xdr:to>
      <xdr:col>24</xdr:col>
      <xdr:colOff>63500</xdr:colOff>
      <xdr:row>75</xdr:row>
      <xdr:rowOff>48782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877031"/>
          <a:ext cx="838200" cy="3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65836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24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159751</xdr:rowOff>
    </xdr:from>
    <xdr:to>
      <xdr:col>19</xdr:col>
      <xdr:colOff>177800</xdr:colOff>
      <xdr:row>75</xdr:row>
      <xdr:rowOff>48782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847051"/>
          <a:ext cx="889000" cy="6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69035</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9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159751</xdr:rowOff>
    </xdr:from>
    <xdr:to>
      <xdr:col>15</xdr:col>
      <xdr:colOff>50800</xdr:colOff>
      <xdr:row>75</xdr:row>
      <xdr:rowOff>16267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847051"/>
          <a:ext cx="8890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89936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16267</xdr:rowOff>
    </xdr:from>
    <xdr:to>
      <xdr:col>10</xdr:col>
      <xdr:colOff>114300</xdr:colOff>
      <xdr:row>76</xdr:row>
      <xdr:rowOff>25563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875017"/>
          <a:ext cx="889000" cy="18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102999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113371</xdr:rowOff>
    </xdr:from>
    <xdr:to>
      <xdr:col>6</xdr:col>
      <xdr:colOff>38100</xdr:colOff>
      <xdr:row>77</xdr:row>
      <xdr:rowOff>43521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34648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138931</xdr:rowOff>
    </xdr:from>
    <xdr:to>
      <xdr:col>24</xdr:col>
      <xdr:colOff>114300</xdr:colOff>
      <xdr:row>75</xdr:row>
      <xdr:rowOff>69081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2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161808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77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169432</xdr:rowOff>
    </xdr:from>
    <xdr:to>
      <xdr:col>20</xdr:col>
      <xdr:colOff>38100</xdr:colOff>
      <xdr:row>75</xdr:row>
      <xdr:rowOff>99582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5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116109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31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108951</xdr:rowOff>
    </xdr:from>
    <xdr:to>
      <xdr:col>15</xdr:col>
      <xdr:colOff>101600</xdr:colOff>
      <xdr:row>75</xdr:row>
      <xdr:rowOff>39101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79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55628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57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136917</xdr:rowOff>
    </xdr:from>
    <xdr:to>
      <xdr:col>10</xdr:col>
      <xdr:colOff>165100</xdr:colOff>
      <xdr:row>75</xdr:row>
      <xdr:rowOff>67067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82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83594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599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146213</xdr:rowOff>
    </xdr:from>
    <xdr:to>
      <xdr:col>6</xdr:col>
      <xdr:colOff>38100</xdr:colOff>
      <xdr:row>76</xdr:row>
      <xdr:rowOff>76363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0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92891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78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27620</xdr:rowOff>
    </xdr:from>
    <xdr:to>
      <xdr:col>24</xdr:col>
      <xdr:colOff>63500</xdr:colOff>
      <xdr:row>91</xdr:row>
      <xdr:rowOff>127812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5458120"/>
          <a:ext cx="838200" cy="27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79687</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8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127812</xdr:rowOff>
    </xdr:from>
    <xdr:to>
      <xdr:col>19</xdr:col>
      <xdr:colOff>177800</xdr:colOff>
      <xdr:row>94</xdr:row>
      <xdr:rowOff>141202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5729762"/>
          <a:ext cx="889000" cy="52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16773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4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141202</xdr:rowOff>
    </xdr:from>
    <xdr:to>
      <xdr:col>15</xdr:col>
      <xdr:colOff>50800</xdr:colOff>
      <xdr:row>95</xdr:row>
      <xdr:rowOff>90241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257502"/>
          <a:ext cx="889000" cy="12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28889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65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90241</xdr:rowOff>
    </xdr:from>
    <xdr:to>
      <xdr:col>10</xdr:col>
      <xdr:colOff>114300</xdr:colOff>
      <xdr:row>95</xdr:row>
      <xdr:rowOff>148763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377991"/>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9507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4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100049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73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148270</xdr:rowOff>
    </xdr:from>
    <xdr:to>
      <xdr:col>24</xdr:col>
      <xdr:colOff>114300</xdr:colOff>
      <xdr:row>90</xdr:row>
      <xdr:rowOff>78420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540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101297</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36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77012</xdr:rowOff>
    </xdr:from>
    <xdr:to>
      <xdr:col>20</xdr:col>
      <xdr:colOff>38100</xdr:colOff>
      <xdr:row>92</xdr:row>
      <xdr:rowOff>7162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567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23689</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545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90402</xdr:rowOff>
    </xdr:from>
    <xdr:to>
      <xdr:col>15</xdr:col>
      <xdr:colOff>101600</xdr:colOff>
      <xdr:row>95</xdr:row>
      <xdr:rowOff>20552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20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37079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598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39441</xdr:rowOff>
    </xdr:from>
    <xdr:to>
      <xdr:col>10</xdr:col>
      <xdr:colOff>165100</xdr:colOff>
      <xdr:row>95</xdr:row>
      <xdr:rowOff>141041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3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157568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10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97963</xdr:rowOff>
    </xdr:from>
    <xdr:to>
      <xdr:col>6</xdr:col>
      <xdr:colOff>38100</xdr:colOff>
      <xdr:row>96</xdr:row>
      <xdr:rowOff>28113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38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44640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16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171442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43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100728</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94556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89069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54551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226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58496</xdr:rowOff>
    </xdr:from>
    <xdr:to>
      <xdr:col>55</xdr:col>
      <xdr:colOff>0</xdr:colOff>
      <xdr:row>54</xdr:row>
      <xdr:rowOff>113361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145346"/>
          <a:ext cx="838200" cy="22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2532</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75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113361</xdr:rowOff>
    </xdr:from>
    <xdr:to>
      <xdr:col>50</xdr:col>
      <xdr:colOff>114300</xdr:colOff>
      <xdr:row>56</xdr:row>
      <xdr:rowOff>143790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371661"/>
          <a:ext cx="889000" cy="37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144022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91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143790</xdr:rowOff>
    </xdr:from>
    <xdr:to>
      <xdr:col>45</xdr:col>
      <xdr:colOff>177800</xdr:colOff>
      <xdr:row>57</xdr:row>
      <xdr:rowOff>44666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744990"/>
          <a:ext cx="889000" cy="7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167403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94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30594</xdr:rowOff>
    </xdr:from>
    <xdr:to>
      <xdr:col>41</xdr:col>
      <xdr:colOff>50800</xdr:colOff>
      <xdr:row>57</xdr:row>
      <xdr:rowOff>44666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803244"/>
          <a:ext cx="889000" cy="1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155033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92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151248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92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7696</xdr:rowOff>
    </xdr:from>
    <xdr:to>
      <xdr:col>55</xdr:col>
      <xdr:colOff>50800</xdr:colOff>
      <xdr:row>53</xdr:row>
      <xdr:rowOff>109296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09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30573</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894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62561</xdr:rowOff>
    </xdr:from>
    <xdr:to>
      <xdr:col>50</xdr:col>
      <xdr:colOff>165100</xdr:colOff>
      <xdr:row>54</xdr:row>
      <xdr:rowOff>164161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32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9238</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09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92990</xdr:rowOff>
    </xdr:from>
    <xdr:to>
      <xdr:col>46</xdr:col>
      <xdr:colOff>38100</xdr:colOff>
      <xdr:row>57</xdr:row>
      <xdr:rowOff>23140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69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39667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4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165316</xdr:rowOff>
    </xdr:from>
    <xdr:to>
      <xdr:col>41</xdr:col>
      <xdr:colOff>101600</xdr:colOff>
      <xdr:row>57</xdr:row>
      <xdr:rowOff>95466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6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111993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54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151244</xdr:rowOff>
    </xdr:from>
    <xdr:to>
      <xdr:col>36</xdr:col>
      <xdr:colOff>165100</xdr:colOff>
      <xdr:row>57</xdr:row>
      <xdr:rowOff>81394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7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97921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5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98966</xdr:rowOff>
    </xdr:from>
    <xdr:to>
      <xdr:col>55</xdr:col>
      <xdr:colOff>0</xdr:colOff>
      <xdr:row>78</xdr:row>
      <xdr:rowOff>102374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472066"/>
          <a:ext cx="838200" cy="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38403</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41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91498</xdr:rowOff>
    </xdr:from>
    <xdr:to>
      <xdr:col>50</xdr:col>
      <xdr:colOff>114300</xdr:colOff>
      <xdr:row>78</xdr:row>
      <xdr:rowOff>102374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464598"/>
          <a:ext cx="889000" cy="1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9949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5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91498</xdr:rowOff>
    </xdr:from>
    <xdr:to>
      <xdr:col>45</xdr:col>
      <xdr:colOff>177800</xdr:colOff>
      <xdr:row>78</xdr:row>
      <xdr:rowOff>99968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64598"/>
          <a:ext cx="889000" cy="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11113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5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80656</xdr:rowOff>
    </xdr:from>
    <xdr:to>
      <xdr:col>41</xdr:col>
      <xdr:colOff>50800</xdr:colOff>
      <xdr:row>78</xdr:row>
      <xdr:rowOff>99968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453756"/>
          <a:ext cx="889000" cy="1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9872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5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22347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48166</xdr:rowOff>
    </xdr:from>
    <xdr:to>
      <xdr:col>55</xdr:col>
      <xdr:colOff>50800</xdr:colOff>
      <xdr:row>78</xdr:row>
      <xdr:rowOff>149766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2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71043</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7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51574</xdr:rowOff>
    </xdr:from>
    <xdr:to>
      <xdr:col>50</xdr:col>
      <xdr:colOff>165100</xdr:colOff>
      <xdr:row>78</xdr:row>
      <xdr:rowOff>153174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2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169701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19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40698</xdr:rowOff>
    </xdr:from>
    <xdr:to>
      <xdr:col>46</xdr:col>
      <xdr:colOff>38100</xdr:colOff>
      <xdr:row>78</xdr:row>
      <xdr:rowOff>142298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1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158825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18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49168</xdr:rowOff>
    </xdr:from>
    <xdr:to>
      <xdr:col>41</xdr:col>
      <xdr:colOff>101600</xdr:colOff>
      <xdr:row>78</xdr:row>
      <xdr:rowOff>150768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2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167295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19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29856</xdr:rowOff>
    </xdr:from>
    <xdr:to>
      <xdr:col>36</xdr:col>
      <xdr:colOff>165100</xdr:colOff>
      <xdr:row>78</xdr:row>
      <xdr:rowOff>131456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0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147983</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17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21199</xdr:rowOff>
    </xdr:from>
    <xdr:to>
      <xdr:col>55</xdr:col>
      <xdr:colOff>0</xdr:colOff>
      <xdr:row>97</xdr:row>
      <xdr:rowOff>28270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651849"/>
          <a:ext cx="838200" cy="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170470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2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166263</xdr:rowOff>
    </xdr:from>
    <xdr:to>
      <xdr:col>50</xdr:col>
      <xdr:colOff>114300</xdr:colOff>
      <xdr:row>97</xdr:row>
      <xdr:rowOff>28270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625463"/>
          <a:ext cx="889000" cy="3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116324</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166263</xdr:rowOff>
    </xdr:from>
    <xdr:to>
      <xdr:col>45</xdr:col>
      <xdr:colOff>177800</xdr:colOff>
      <xdr:row>97</xdr:row>
      <xdr:rowOff>40111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625463"/>
          <a:ext cx="889000" cy="4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114090</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2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40111</xdr:rowOff>
    </xdr:from>
    <xdr:to>
      <xdr:col>41</xdr:col>
      <xdr:colOff>50800</xdr:colOff>
      <xdr:row>97</xdr:row>
      <xdr:rowOff>56804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670761"/>
          <a:ext cx="889000" cy="1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121970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2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36579</xdr:rowOff>
    </xdr:from>
    <xdr:to>
      <xdr:col>36</xdr:col>
      <xdr:colOff>165100</xdr:colOff>
      <xdr:row>96</xdr:row>
      <xdr:rowOff>138179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154706</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27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141849</xdr:rowOff>
    </xdr:from>
    <xdr:to>
      <xdr:col>55</xdr:col>
      <xdr:colOff>50800</xdr:colOff>
      <xdr:row>97</xdr:row>
      <xdr:rowOff>71999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0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56776</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51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148920</xdr:rowOff>
    </xdr:from>
    <xdr:to>
      <xdr:col>50</xdr:col>
      <xdr:colOff>165100</xdr:colOff>
      <xdr:row>97</xdr:row>
      <xdr:rowOff>79070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70197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70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115463</xdr:rowOff>
    </xdr:from>
    <xdr:to>
      <xdr:col>46</xdr:col>
      <xdr:colOff>38100</xdr:colOff>
      <xdr:row>97</xdr:row>
      <xdr:rowOff>45613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57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36740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66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160761</xdr:rowOff>
    </xdr:from>
    <xdr:to>
      <xdr:col>41</xdr:col>
      <xdr:colOff>101600</xdr:colOff>
      <xdr:row>97</xdr:row>
      <xdr:rowOff>90911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1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82038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71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6004</xdr:rowOff>
    </xdr:from>
    <xdr:to>
      <xdr:col>36</xdr:col>
      <xdr:colOff>165100</xdr:colOff>
      <xdr:row>97</xdr:row>
      <xdr:rowOff>107604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3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98731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72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71871</xdr:rowOff>
    </xdr:from>
    <xdr:to>
      <xdr:col>85</xdr:col>
      <xdr:colOff>127000</xdr:colOff>
      <xdr:row>34</xdr:row>
      <xdr:rowOff>74549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5901171"/>
          <a:ext cx="8382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51194</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2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74549</xdr:rowOff>
    </xdr:from>
    <xdr:to>
      <xdr:col>81</xdr:col>
      <xdr:colOff>50800</xdr:colOff>
      <xdr:row>35</xdr:row>
      <xdr:rowOff>26739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5903849"/>
          <a:ext cx="889000" cy="12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4331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4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102732</xdr:rowOff>
    </xdr:from>
    <xdr:to>
      <xdr:col>76</xdr:col>
      <xdr:colOff>114300</xdr:colOff>
      <xdr:row>35</xdr:row>
      <xdr:rowOff>26739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5932032"/>
          <a:ext cx="889000" cy="9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35976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3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150281</xdr:rowOff>
    </xdr:from>
    <xdr:to>
      <xdr:col>71</xdr:col>
      <xdr:colOff>177800</xdr:colOff>
      <xdr:row>34</xdr:row>
      <xdr:rowOff>102732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5636681"/>
          <a:ext cx="889000" cy="29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83199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121492</xdr:rowOff>
    </xdr:from>
    <xdr:to>
      <xdr:col>67</xdr:col>
      <xdr:colOff>101600</xdr:colOff>
      <xdr:row>37</xdr:row>
      <xdr:rowOff>51642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42769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3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21071</xdr:rowOff>
    </xdr:from>
    <xdr:to>
      <xdr:col>85</xdr:col>
      <xdr:colOff>177800</xdr:colOff>
      <xdr:row>34</xdr:row>
      <xdr:rowOff>122671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585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43948</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70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23749</xdr:rowOff>
    </xdr:from>
    <xdr:to>
      <xdr:col>81</xdr:col>
      <xdr:colOff>101600</xdr:colOff>
      <xdr:row>34</xdr:row>
      <xdr:rowOff>125349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85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141876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62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147389</xdr:rowOff>
    </xdr:from>
    <xdr:to>
      <xdr:col>76</xdr:col>
      <xdr:colOff>165100</xdr:colOff>
      <xdr:row>35</xdr:row>
      <xdr:rowOff>77539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597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94066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75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51932</xdr:rowOff>
    </xdr:from>
    <xdr:to>
      <xdr:col>72</xdr:col>
      <xdr:colOff>38100</xdr:colOff>
      <xdr:row>34</xdr:row>
      <xdr:rowOff>153532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58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170059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65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99481</xdr:rowOff>
    </xdr:from>
    <xdr:to>
      <xdr:col>67</xdr:col>
      <xdr:colOff>101600</xdr:colOff>
      <xdr:row>33</xdr:row>
      <xdr:rowOff>29631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558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46158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36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101021</xdr:rowOff>
    </xdr:from>
    <xdr:to>
      <xdr:col>85</xdr:col>
      <xdr:colOff>127000</xdr:colOff>
      <xdr:row>56</xdr:row>
      <xdr:rowOff>51932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530771"/>
          <a:ext cx="838200" cy="12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8317</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09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163650</xdr:rowOff>
    </xdr:from>
    <xdr:to>
      <xdr:col>81</xdr:col>
      <xdr:colOff>50800</xdr:colOff>
      <xdr:row>56</xdr:row>
      <xdr:rowOff>51932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593400"/>
          <a:ext cx="889000" cy="5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127250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7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163650</xdr:rowOff>
    </xdr:from>
    <xdr:to>
      <xdr:col>76</xdr:col>
      <xdr:colOff>114300</xdr:colOff>
      <xdr:row>56</xdr:row>
      <xdr:rowOff>15227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593400"/>
          <a:ext cx="889000" cy="2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168529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15227</xdr:rowOff>
    </xdr:from>
    <xdr:to>
      <xdr:col>71</xdr:col>
      <xdr:colOff>177800</xdr:colOff>
      <xdr:row>57</xdr:row>
      <xdr:rowOff>40541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616427"/>
          <a:ext cx="889000" cy="19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13682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78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51508</xdr:rowOff>
    </xdr:from>
    <xdr:to>
      <xdr:col>67</xdr:col>
      <xdr:colOff>101600</xdr:colOff>
      <xdr:row>56</xdr:row>
      <xdr:rowOff>153108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169635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42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50221</xdr:rowOff>
    </xdr:from>
    <xdr:to>
      <xdr:col>85</xdr:col>
      <xdr:colOff>177800</xdr:colOff>
      <xdr:row>55</xdr:row>
      <xdr:rowOff>151821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4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73098</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3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1132</xdr:rowOff>
    </xdr:from>
    <xdr:to>
      <xdr:col>81</xdr:col>
      <xdr:colOff>101600</xdr:colOff>
      <xdr:row>56</xdr:row>
      <xdr:rowOff>102732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60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119259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37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112850</xdr:rowOff>
    </xdr:from>
    <xdr:to>
      <xdr:col>76</xdr:col>
      <xdr:colOff>165100</xdr:colOff>
      <xdr:row>56</xdr:row>
      <xdr:rowOff>43000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54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59527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31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135877</xdr:rowOff>
    </xdr:from>
    <xdr:to>
      <xdr:col>72</xdr:col>
      <xdr:colOff>38100</xdr:colOff>
      <xdr:row>56</xdr:row>
      <xdr:rowOff>66027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56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82554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34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161191</xdr:rowOff>
    </xdr:from>
    <xdr:to>
      <xdr:col>67</xdr:col>
      <xdr:colOff>101600</xdr:colOff>
      <xdr:row>57</xdr:row>
      <xdr:rowOff>91341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76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82468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85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49501</xdr:rowOff>
    </xdr:from>
    <xdr:to>
      <xdr:col>85</xdr:col>
      <xdr:colOff>127000</xdr:colOff>
      <xdr:row>79</xdr:row>
      <xdr:rowOff>89168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94051"/>
          <a:ext cx="838200" cy="3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4891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77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44036</xdr:rowOff>
    </xdr:from>
    <xdr:to>
      <xdr:col>81</xdr:col>
      <xdr:colOff>50800</xdr:colOff>
      <xdr:row>79</xdr:row>
      <xdr:rowOff>89168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88586"/>
          <a:ext cx="889000" cy="4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124818</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32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44036</xdr:rowOff>
    </xdr:from>
    <xdr:to>
      <xdr:col>76</xdr:col>
      <xdr:colOff>114300</xdr:colOff>
      <xdr:row>79</xdr:row>
      <xdr:rowOff>71447</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88586"/>
          <a:ext cx="889000" cy="2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122877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6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54378</xdr:rowOff>
    </xdr:from>
    <xdr:to>
      <xdr:col>71</xdr:col>
      <xdr:colOff>177800</xdr:colOff>
      <xdr:row>79</xdr:row>
      <xdr:rowOff>71447</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98928"/>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123313</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66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170151</xdr:rowOff>
    </xdr:from>
    <xdr:to>
      <xdr:col>85</xdr:col>
      <xdr:colOff>177800</xdr:colOff>
      <xdr:row>79</xdr:row>
      <xdr:rowOff>100301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4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131890</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0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38368</xdr:rowOff>
    </xdr:from>
    <xdr:to>
      <xdr:col>81</xdr:col>
      <xdr:colOff>101600</xdr:colOff>
      <xdr:row>79</xdr:row>
      <xdr:rowOff>139968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8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131095</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675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164686</xdr:rowOff>
    </xdr:from>
    <xdr:to>
      <xdr:col>76</xdr:col>
      <xdr:colOff>165100</xdr:colOff>
      <xdr:row>79</xdr:row>
      <xdr:rowOff>94836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3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111363</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313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20647</xdr:rowOff>
    </xdr:from>
    <xdr:to>
      <xdr:col>72</xdr:col>
      <xdr:colOff>38100</xdr:colOff>
      <xdr:row>79</xdr:row>
      <xdr:rowOff>122247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6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113374</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65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3578</xdr:rowOff>
    </xdr:from>
    <xdr:to>
      <xdr:col>67</xdr:col>
      <xdr:colOff>101600</xdr:colOff>
      <xdr:row>79</xdr:row>
      <xdr:rowOff>105178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4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121705</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32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96920</xdr:rowOff>
    </xdr:from>
    <xdr:to>
      <xdr:col>85</xdr:col>
      <xdr:colOff>127000</xdr:colOff>
      <xdr:row>96</xdr:row>
      <xdr:rowOff>116661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556120"/>
          <a:ext cx="838200" cy="1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630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114289</xdr:rowOff>
    </xdr:from>
    <xdr:to>
      <xdr:col>81</xdr:col>
      <xdr:colOff>50800</xdr:colOff>
      <xdr:row>96</xdr:row>
      <xdr:rowOff>116661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573489"/>
          <a:ext cx="889000" cy="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110272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7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114289</xdr:rowOff>
    </xdr:from>
    <xdr:to>
      <xdr:col>76</xdr:col>
      <xdr:colOff>114300</xdr:colOff>
      <xdr:row>96</xdr:row>
      <xdr:rowOff>120707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573489"/>
          <a:ext cx="889000" cy="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118763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74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98320</xdr:rowOff>
    </xdr:from>
    <xdr:to>
      <xdr:col>71</xdr:col>
      <xdr:colOff>177800</xdr:colOff>
      <xdr:row>96</xdr:row>
      <xdr:rowOff>120707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557520"/>
          <a:ext cx="889000" cy="2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122455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7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126502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75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46120</xdr:rowOff>
    </xdr:from>
    <xdr:to>
      <xdr:col>85</xdr:col>
      <xdr:colOff>177800</xdr:colOff>
      <xdr:row>96</xdr:row>
      <xdr:rowOff>147720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5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68997</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35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65861</xdr:rowOff>
    </xdr:from>
    <xdr:to>
      <xdr:col>81</xdr:col>
      <xdr:colOff>101600</xdr:colOff>
      <xdr:row>96</xdr:row>
      <xdr:rowOff>167461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52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12538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30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63489</xdr:rowOff>
    </xdr:from>
    <xdr:to>
      <xdr:col>76</xdr:col>
      <xdr:colOff>165100</xdr:colOff>
      <xdr:row>96</xdr:row>
      <xdr:rowOff>165089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52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10166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29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69907</xdr:rowOff>
    </xdr:from>
    <xdr:to>
      <xdr:col>72</xdr:col>
      <xdr:colOff>38100</xdr:colOff>
      <xdr:row>97</xdr:row>
      <xdr:rowOff>57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52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16584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30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47520</xdr:rowOff>
    </xdr:from>
    <xdr:to>
      <xdr:col>67</xdr:col>
      <xdr:colOff>101600</xdr:colOff>
      <xdr:row>96</xdr:row>
      <xdr:rowOff>149120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165647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28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47752</xdr:rowOff>
    </xdr:from>
    <xdr:to>
      <xdr:col>98</xdr:col>
      <xdr:colOff>38100</xdr:colOff>
      <xdr:row>38</xdr:row>
      <xdr:rowOff>149352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165879</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99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前年度から大きな増減があるものについて、衛生費においてし尿処理設備更新による増、農林水産業費において海岸保全施設整備による増、教育費において学校給食センター整備による増となっている。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と差のある主なものについて、この地域は人口密度が低く、集落が点在しており、多雨地帯であるため、洪水や土砂災害等の災害が発生しやすく、南海トラフでの地震津波が危惧されている地域であることから消防署を集約しにくい状況であり、また高齢化が著しく救急搬送も多いことなどから消防費が全国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さらに当町は臨時財政対策債、過疎対策事業債や合併特例債を最大限活用しているため公債費についても高くなっている。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予算規模が小さいことから、衛生費、農林水産業費におけるような大型事業が実施されると数値が大幅に上昇してしまう。</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ついて、し尿処理施設設備更新、海岸保全施設整備費用の増額、学校給食センターの整備等に係る費用の臨時財政需要があり、普通交付税においては合併算定替特例の縮減等の影響による減額があったため、実質単年度収支は赤字となっているが、財政調整基金の取崩しにより、実質収支は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なお、令和元年度の財政調整基金残高については、これらにより取崩したため、減少が続いている。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年度以降の連結対象となる会計では赤字が発生していない。</a:t>
          </a:r>
        </a:p>
        <a:p>
          <a:r>
            <a:rPr kumimoji="1" lang="ja-JP" altLang="en-US" sz="1400">
              <a:latin typeface="ＭＳ ゴシック" pitchFamily="49" charset="-128"/>
              <a:ea typeface="ＭＳ ゴシック" pitchFamily="49" charset="-128"/>
            </a:rPr>
            <a:t>　水道事業会計においては昨年度並みの黒字額を維持している。</a:t>
          </a:r>
        </a:p>
        <a:p>
          <a:r>
            <a:rPr kumimoji="1" lang="ja-JP" altLang="en-US" sz="1400">
              <a:latin typeface="ＭＳ ゴシック" pitchFamily="49" charset="-128"/>
              <a:ea typeface="ＭＳ ゴシック" pitchFamily="49" charset="-128"/>
            </a:rPr>
            <a:t>　また、一般会計、水道事業、国民健康保険事業では黒字額は増加しているが、介護サービス事業、後期高齢者医療では前年度より黒字額が減少している。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11503210</v>
      </c>
      <c r="BO4" s="431"/>
      <c r="BP4" s="431"/>
      <c r="BQ4" s="431"/>
      <c r="BR4" s="431"/>
      <c r="BS4" s="431"/>
      <c r="BT4" s="431"/>
      <c r="BU4" s="432"/>
      <c r="BV4" s="430">
        <v>10927370</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6.1</v>
      </c>
      <c r="CU4" s="437"/>
      <c r="CV4" s="437"/>
      <c r="CW4" s="437"/>
      <c r="CX4" s="437"/>
      <c r="CY4" s="437"/>
      <c r="CZ4" s="437"/>
      <c r="DA4" s="438"/>
      <c r="DB4" s="436">
        <v>5.8</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11109985</v>
      </c>
      <c r="BO5" s="468"/>
      <c r="BP5" s="468"/>
      <c r="BQ5" s="468"/>
      <c r="BR5" s="468"/>
      <c r="BS5" s="468"/>
      <c r="BT5" s="468"/>
      <c r="BU5" s="469"/>
      <c r="BV5" s="467">
        <v>10541030</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89.5</v>
      </c>
      <c r="CU5" s="465"/>
      <c r="CV5" s="465"/>
      <c r="CW5" s="465"/>
      <c r="CX5" s="465"/>
      <c r="CY5" s="465"/>
      <c r="CZ5" s="465"/>
      <c r="DA5" s="466"/>
      <c r="DB5" s="464">
        <v>84</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393225</v>
      </c>
      <c r="BO6" s="468"/>
      <c r="BP6" s="468"/>
      <c r="BQ6" s="468"/>
      <c r="BR6" s="468"/>
      <c r="BS6" s="468"/>
      <c r="BT6" s="468"/>
      <c r="BU6" s="469"/>
      <c r="BV6" s="467">
        <v>386340</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92.4</v>
      </c>
      <c r="CU6" s="505"/>
      <c r="CV6" s="505"/>
      <c r="CW6" s="505"/>
      <c r="CX6" s="505"/>
      <c r="CY6" s="505"/>
      <c r="CZ6" s="505"/>
      <c r="DA6" s="506"/>
      <c r="DB6" s="504">
        <v>87.8</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30388</v>
      </c>
      <c r="BO7" s="468"/>
      <c r="BP7" s="468"/>
      <c r="BQ7" s="468"/>
      <c r="BR7" s="468"/>
      <c r="BS7" s="468"/>
      <c r="BT7" s="468"/>
      <c r="BU7" s="469"/>
      <c r="BV7" s="467">
        <v>43740</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5905319</v>
      </c>
      <c r="CU7" s="468"/>
      <c r="CV7" s="468"/>
      <c r="CW7" s="468"/>
      <c r="CX7" s="468"/>
      <c r="CY7" s="468"/>
      <c r="CZ7" s="468"/>
      <c r="DA7" s="469"/>
      <c r="DB7" s="467">
        <v>5949095</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105</v>
      </c>
      <c r="AV8" s="500"/>
      <c r="AW8" s="500"/>
      <c r="AX8" s="500"/>
      <c r="AY8" s="501" t="s">
        <v>109</v>
      </c>
      <c r="AZ8" s="502"/>
      <c r="BA8" s="502"/>
      <c r="BB8" s="502"/>
      <c r="BC8" s="502"/>
      <c r="BD8" s="502"/>
      <c r="BE8" s="502"/>
      <c r="BF8" s="502"/>
      <c r="BG8" s="502"/>
      <c r="BH8" s="502"/>
      <c r="BI8" s="502"/>
      <c r="BJ8" s="502"/>
      <c r="BK8" s="502"/>
      <c r="BL8" s="502"/>
      <c r="BM8" s="503"/>
      <c r="BN8" s="467">
        <v>362837</v>
      </c>
      <c r="BO8" s="468"/>
      <c r="BP8" s="468"/>
      <c r="BQ8" s="468"/>
      <c r="BR8" s="468"/>
      <c r="BS8" s="468"/>
      <c r="BT8" s="468"/>
      <c r="BU8" s="469"/>
      <c r="BV8" s="467">
        <v>342600</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0.28000000000000003</v>
      </c>
      <c r="CU8" s="508"/>
      <c r="CV8" s="508"/>
      <c r="CW8" s="508"/>
      <c r="CX8" s="508"/>
      <c r="CY8" s="508"/>
      <c r="CZ8" s="508"/>
      <c r="DA8" s="509"/>
      <c r="DB8" s="507">
        <v>0.28000000000000003</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16338</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93</v>
      </c>
      <c r="AV9" s="500"/>
      <c r="AW9" s="500"/>
      <c r="AX9" s="500"/>
      <c r="AY9" s="501" t="s">
        <v>115</v>
      </c>
      <c r="AZ9" s="502"/>
      <c r="BA9" s="502"/>
      <c r="BB9" s="502"/>
      <c r="BC9" s="502"/>
      <c r="BD9" s="502"/>
      <c r="BE9" s="502"/>
      <c r="BF9" s="502"/>
      <c r="BG9" s="502"/>
      <c r="BH9" s="502"/>
      <c r="BI9" s="502"/>
      <c r="BJ9" s="502"/>
      <c r="BK9" s="502"/>
      <c r="BL9" s="502"/>
      <c r="BM9" s="503"/>
      <c r="BN9" s="467">
        <v>20237</v>
      </c>
      <c r="BO9" s="468"/>
      <c r="BP9" s="468"/>
      <c r="BQ9" s="468"/>
      <c r="BR9" s="468"/>
      <c r="BS9" s="468"/>
      <c r="BT9" s="468"/>
      <c r="BU9" s="469"/>
      <c r="BV9" s="467">
        <v>-116386</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17.899999999999999</v>
      </c>
      <c r="CU9" s="465"/>
      <c r="CV9" s="465"/>
      <c r="CW9" s="465"/>
      <c r="CX9" s="465"/>
      <c r="CY9" s="465"/>
      <c r="CZ9" s="465"/>
      <c r="DA9" s="466"/>
      <c r="DB9" s="464">
        <v>17.399999999999999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18611</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171400</v>
      </c>
      <c r="BO10" s="468"/>
      <c r="BP10" s="468"/>
      <c r="BQ10" s="468"/>
      <c r="BR10" s="468"/>
      <c r="BS10" s="468"/>
      <c r="BT10" s="468"/>
      <c r="BU10" s="469"/>
      <c r="BV10" s="467">
        <v>269494</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15711</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566033</v>
      </c>
      <c r="BO12" s="468"/>
      <c r="BP12" s="468"/>
      <c r="BQ12" s="468"/>
      <c r="BR12" s="468"/>
      <c r="BS12" s="468"/>
      <c r="BT12" s="468"/>
      <c r="BU12" s="469"/>
      <c r="BV12" s="467">
        <v>395514</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15380</v>
      </c>
      <c r="S13" s="552"/>
      <c r="T13" s="552"/>
      <c r="U13" s="552"/>
      <c r="V13" s="553"/>
      <c r="W13" s="483" t="s">
        <v>140</v>
      </c>
      <c r="X13" s="484"/>
      <c r="Y13" s="484"/>
      <c r="Z13" s="484"/>
      <c r="AA13" s="484"/>
      <c r="AB13" s="474"/>
      <c r="AC13" s="518">
        <v>720</v>
      </c>
      <c r="AD13" s="519"/>
      <c r="AE13" s="519"/>
      <c r="AF13" s="519"/>
      <c r="AG13" s="561"/>
      <c r="AH13" s="518">
        <v>845</v>
      </c>
      <c r="AI13" s="519"/>
      <c r="AJ13" s="519"/>
      <c r="AK13" s="519"/>
      <c r="AL13" s="520"/>
      <c r="AM13" s="496" t="s">
        <v>141</v>
      </c>
      <c r="AN13" s="497"/>
      <c r="AO13" s="497"/>
      <c r="AP13" s="497"/>
      <c r="AQ13" s="497"/>
      <c r="AR13" s="497"/>
      <c r="AS13" s="497"/>
      <c r="AT13" s="498"/>
      <c r="AU13" s="499" t="s">
        <v>125</v>
      </c>
      <c r="AV13" s="500"/>
      <c r="AW13" s="500"/>
      <c r="AX13" s="500"/>
      <c r="AY13" s="501" t="s">
        <v>142</v>
      </c>
      <c r="AZ13" s="502"/>
      <c r="BA13" s="502"/>
      <c r="BB13" s="502"/>
      <c r="BC13" s="502"/>
      <c r="BD13" s="502"/>
      <c r="BE13" s="502"/>
      <c r="BF13" s="502"/>
      <c r="BG13" s="502"/>
      <c r="BH13" s="502"/>
      <c r="BI13" s="502"/>
      <c r="BJ13" s="502"/>
      <c r="BK13" s="502"/>
      <c r="BL13" s="502"/>
      <c r="BM13" s="503"/>
      <c r="BN13" s="467">
        <v>-374396</v>
      </c>
      <c r="BO13" s="468"/>
      <c r="BP13" s="468"/>
      <c r="BQ13" s="468"/>
      <c r="BR13" s="468"/>
      <c r="BS13" s="468"/>
      <c r="BT13" s="468"/>
      <c r="BU13" s="469"/>
      <c r="BV13" s="467">
        <v>-242406</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6.3</v>
      </c>
      <c r="CU13" s="465"/>
      <c r="CV13" s="465"/>
      <c r="CW13" s="465"/>
      <c r="CX13" s="465"/>
      <c r="CY13" s="465"/>
      <c r="CZ13" s="465"/>
      <c r="DA13" s="466"/>
      <c r="DB13" s="464">
        <v>6.4</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16171</v>
      </c>
      <c r="S14" s="552"/>
      <c r="T14" s="552"/>
      <c r="U14" s="552"/>
      <c r="V14" s="553"/>
      <c r="W14" s="457"/>
      <c r="X14" s="458"/>
      <c r="Y14" s="458"/>
      <c r="Z14" s="458"/>
      <c r="AA14" s="458"/>
      <c r="AB14" s="447"/>
      <c r="AC14" s="554">
        <v>10.199999999999999</v>
      </c>
      <c r="AD14" s="555"/>
      <c r="AE14" s="555"/>
      <c r="AF14" s="555"/>
      <c r="AG14" s="556"/>
      <c r="AH14" s="554">
        <v>10.4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19.899999999999999</v>
      </c>
      <c r="CU14" s="566"/>
      <c r="CV14" s="566"/>
      <c r="CW14" s="566"/>
      <c r="CX14" s="566"/>
      <c r="CY14" s="566"/>
      <c r="CZ14" s="566"/>
      <c r="DA14" s="567"/>
      <c r="DB14" s="565">
        <v>5.2</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146</v>
      </c>
      <c r="N15" s="559"/>
      <c r="O15" s="559"/>
      <c r="P15" s="559"/>
      <c r="Q15" s="560"/>
      <c r="R15" s="551">
        <v>15838</v>
      </c>
      <c r="S15" s="552"/>
      <c r="T15" s="552"/>
      <c r="U15" s="552"/>
      <c r="V15" s="553"/>
      <c r="W15" s="483" t="s">
        <v>147</v>
      </c>
      <c r="X15" s="484"/>
      <c r="Y15" s="484"/>
      <c r="Z15" s="484"/>
      <c r="AA15" s="484"/>
      <c r="AB15" s="474"/>
      <c r="AC15" s="518">
        <v>1878</v>
      </c>
      <c r="AD15" s="519"/>
      <c r="AE15" s="519"/>
      <c r="AF15" s="519"/>
      <c r="AG15" s="561"/>
      <c r="AH15" s="518">
        <v>2311</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1491119</v>
      </c>
      <c r="BO15" s="431"/>
      <c r="BP15" s="431"/>
      <c r="BQ15" s="431"/>
      <c r="BR15" s="431"/>
      <c r="BS15" s="431"/>
      <c r="BT15" s="431"/>
      <c r="BU15" s="432"/>
      <c r="BV15" s="430">
        <v>1479087</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26.5</v>
      </c>
      <c r="AD16" s="555"/>
      <c r="AE16" s="555"/>
      <c r="AF16" s="555"/>
      <c r="AG16" s="556"/>
      <c r="AH16" s="554">
        <v>28.5</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5297494</v>
      </c>
      <c r="BO16" s="468"/>
      <c r="BP16" s="468"/>
      <c r="BQ16" s="468"/>
      <c r="BR16" s="468"/>
      <c r="BS16" s="468"/>
      <c r="BT16" s="468"/>
      <c r="BU16" s="469"/>
      <c r="BV16" s="467">
        <v>5203075</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4480</v>
      </c>
      <c r="AD17" s="519"/>
      <c r="AE17" s="519"/>
      <c r="AF17" s="519"/>
      <c r="AG17" s="561"/>
      <c r="AH17" s="518">
        <v>4945</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1867131</v>
      </c>
      <c r="BO17" s="468"/>
      <c r="BP17" s="468"/>
      <c r="BQ17" s="468"/>
      <c r="BR17" s="468"/>
      <c r="BS17" s="468"/>
      <c r="BT17" s="468"/>
      <c r="BU17" s="469"/>
      <c r="BV17" s="467">
        <v>1871468</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256.52999999999997</v>
      </c>
      <c r="M18" s="583"/>
      <c r="N18" s="583"/>
      <c r="O18" s="583"/>
      <c r="P18" s="583"/>
      <c r="Q18" s="583"/>
      <c r="R18" s="584"/>
      <c r="S18" s="584"/>
      <c r="T18" s="584"/>
      <c r="U18" s="584"/>
      <c r="V18" s="585"/>
      <c r="W18" s="485"/>
      <c r="X18" s="486"/>
      <c r="Y18" s="486"/>
      <c r="Z18" s="486"/>
      <c r="AA18" s="486"/>
      <c r="AB18" s="477"/>
      <c r="AC18" s="586">
        <v>63.3</v>
      </c>
      <c r="AD18" s="587"/>
      <c r="AE18" s="587"/>
      <c r="AF18" s="587"/>
      <c r="AG18" s="588"/>
      <c r="AH18" s="586">
        <v>61</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5307714</v>
      </c>
      <c r="BO18" s="468"/>
      <c r="BP18" s="468"/>
      <c r="BQ18" s="468"/>
      <c r="BR18" s="468"/>
      <c r="BS18" s="468"/>
      <c r="BT18" s="468"/>
      <c r="BU18" s="469"/>
      <c r="BV18" s="467">
        <v>5001310</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64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7287617</v>
      </c>
      <c r="BO19" s="468"/>
      <c r="BP19" s="468"/>
      <c r="BQ19" s="468"/>
      <c r="BR19" s="468"/>
      <c r="BS19" s="468"/>
      <c r="BT19" s="468"/>
      <c r="BU19" s="469"/>
      <c r="BV19" s="467">
        <v>7301633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7269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13033697</v>
      </c>
      <c r="BO23" s="468"/>
      <c r="BP23" s="468"/>
      <c r="BQ23" s="468"/>
      <c r="BR23" s="468"/>
      <c r="BS23" s="468"/>
      <c r="BT23" s="468"/>
      <c r="BU23" s="469"/>
      <c r="BV23" s="467">
        <v>12116398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7200</v>
      </c>
      <c r="R24" s="519"/>
      <c r="S24" s="519"/>
      <c r="T24" s="519"/>
      <c r="U24" s="519"/>
      <c r="V24" s="561"/>
      <c r="W24" s="620"/>
      <c r="X24" s="608"/>
      <c r="Y24" s="609"/>
      <c r="Z24" s="517" t="s">
        <v>171</v>
      </c>
      <c r="AA24" s="497"/>
      <c r="AB24" s="497"/>
      <c r="AC24" s="497"/>
      <c r="AD24" s="497"/>
      <c r="AE24" s="497"/>
      <c r="AF24" s="497"/>
      <c r="AG24" s="498"/>
      <c r="AH24" s="518">
        <v>165</v>
      </c>
      <c r="AI24" s="519"/>
      <c r="AJ24" s="519"/>
      <c r="AK24" s="519"/>
      <c r="AL24" s="561"/>
      <c r="AM24" s="518">
        <v>511005</v>
      </c>
      <c r="AN24" s="519"/>
      <c r="AO24" s="519"/>
      <c r="AP24" s="519"/>
      <c r="AQ24" s="519"/>
      <c r="AR24" s="561"/>
      <c r="AS24" s="518">
        <v>3097</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7059750</v>
      </c>
      <c r="BO24" s="468"/>
      <c r="BP24" s="468"/>
      <c r="BQ24" s="468"/>
      <c r="BR24" s="468"/>
      <c r="BS24" s="468"/>
      <c r="BT24" s="468"/>
      <c r="BU24" s="469"/>
      <c r="BV24" s="467">
        <v>7223555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5700</v>
      </c>
      <c r="R25" s="519"/>
      <c r="S25" s="519"/>
      <c r="T25" s="519"/>
      <c r="U25" s="519"/>
      <c r="V25" s="561"/>
      <c r="W25" s="620"/>
      <c r="X25" s="608"/>
      <c r="Y25" s="609"/>
      <c r="Z25" s="517" t="s">
        <v>174</v>
      </c>
      <c r="AA25" s="497"/>
      <c r="AB25" s="497"/>
      <c r="AC25" s="497"/>
      <c r="AD25" s="497"/>
      <c r="AE25" s="497"/>
      <c r="AF25" s="497"/>
      <c r="AG25" s="498"/>
      <c r="AH25" s="518" t="s">
        <v>175</v>
      </c>
      <c r="AI25" s="519"/>
      <c r="AJ25" s="519"/>
      <c r="AK25" s="519"/>
      <c r="AL25" s="561"/>
      <c r="AM25" s="518" t="s">
        <v>138</v>
      </c>
      <c r="AN25" s="519"/>
      <c r="AO25" s="519"/>
      <c r="AP25" s="519"/>
      <c r="AQ25" s="519"/>
      <c r="AR25" s="561"/>
      <c r="AS25" s="518" t="s">
        <v>175</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6057</v>
      </c>
      <c r="BO25" s="431"/>
      <c r="BP25" s="431"/>
      <c r="BQ25" s="431"/>
      <c r="BR25" s="431"/>
      <c r="BS25" s="431"/>
      <c r="BT25" s="431"/>
      <c r="BU25" s="432"/>
      <c r="BV25" s="430">
        <v>5072</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5400</v>
      </c>
      <c r="R26" s="519"/>
      <c r="S26" s="519"/>
      <c r="T26" s="519"/>
      <c r="U26" s="519"/>
      <c r="V26" s="561"/>
      <c r="W26" s="620"/>
      <c r="X26" s="608"/>
      <c r="Y26" s="609"/>
      <c r="Z26" s="517" t="s">
        <v>178</v>
      </c>
      <c r="AA26" s="630"/>
      <c r="AB26" s="630"/>
      <c r="AC26" s="630"/>
      <c r="AD26" s="630"/>
      <c r="AE26" s="630"/>
      <c r="AF26" s="630"/>
      <c r="AG26" s="631"/>
      <c r="AH26" s="518">
        <v>30</v>
      </c>
      <c r="AI26" s="519"/>
      <c r="AJ26" s="519"/>
      <c r="AK26" s="519"/>
      <c r="AL26" s="561"/>
      <c r="AM26" s="518">
        <v>94890</v>
      </c>
      <c r="AN26" s="519"/>
      <c r="AO26" s="519"/>
      <c r="AP26" s="519"/>
      <c r="AQ26" s="519"/>
      <c r="AR26" s="561"/>
      <c r="AS26" s="518">
        <v>3163</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180</v>
      </c>
      <c r="BO26" s="468"/>
      <c r="BP26" s="468"/>
      <c r="BQ26" s="468"/>
      <c r="BR26" s="468"/>
      <c r="BS26" s="468"/>
      <c r="BT26" s="468"/>
      <c r="BU26" s="469"/>
      <c r="BV26" s="467" t="s">
        <v>180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2940</v>
      </c>
      <c r="R27" s="519"/>
      <c r="S27" s="519"/>
      <c r="T27" s="519"/>
      <c r="U27" s="519"/>
      <c r="V27" s="561"/>
      <c r="W27" s="620"/>
      <c r="X27" s="608"/>
      <c r="Y27" s="609"/>
      <c r="Z27" s="517" t="s">
        <v>182</v>
      </c>
      <c r="AA27" s="497"/>
      <c r="AB27" s="497"/>
      <c r="AC27" s="497"/>
      <c r="AD27" s="497"/>
      <c r="AE27" s="497"/>
      <c r="AF27" s="497"/>
      <c r="AG27" s="498"/>
      <c r="AH27" s="518">
        <v>6</v>
      </c>
      <c r="AI27" s="519"/>
      <c r="AJ27" s="519"/>
      <c r="AK27" s="519"/>
      <c r="AL27" s="561"/>
      <c r="AM27" s="518">
        <v>19825</v>
      </c>
      <c r="AN27" s="519"/>
      <c r="AO27" s="519"/>
      <c r="AP27" s="519"/>
      <c r="AQ27" s="519"/>
      <c r="AR27" s="561"/>
      <c r="AS27" s="518">
        <v>3304</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v>277203</v>
      </c>
      <c r="BO27" s="644"/>
      <c r="BP27" s="644"/>
      <c r="BQ27" s="644"/>
      <c r="BR27" s="644"/>
      <c r="BS27" s="644"/>
      <c r="BT27" s="644"/>
      <c r="BU27" s="645"/>
      <c r="BV27" s="643">
        <v>277203</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184</v>
      </c>
      <c r="F28" s="497"/>
      <c r="G28" s="497"/>
      <c r="H28" s="497"/>
      <c r="I28" s="497"/>
      <c r="J28" s="497"/>
      <c r="K28" s="498"/>
      <c r="L28" s="518">
        <v>1</v>
      </c>
      <c r="M28" s="519"/>
      <c r="N28" s="519"/>
      <c r="O28" s="519"/>
      <c r="P28" s="561"/>
      <c r="Q28" s="518">
        <v>2200</v>
      </c>
      <c r="R28" s="519"/>
      <c r="S28" s="519"/>
      <c r="T28" s="519"/>
      <c r="U28" s="519"/>
      <c r="V28" s="561"/>
      <c r="W28" s="620"/>
      <c r="X28" s="608"/>
      <c r="Y28" s="609"/>
      <c r="Z28" s="517" t="s">
        <v>185</v>
      </c>
      <c r="AA28" s="497"/>
      <c r="AB28" s="497"/>
      <c r="AC28" s="497"/>
      <c r="AD28" s="497"/>
      <c r="AE28" s="497"/>
      <c r="AF28" s="497"/>
      <c r="AG28" s="498"/>
      <c r="AH28" s="518" t="s">
        <v>180</v>
      </c>
      <c r="AI28" s="519"/>
      <c r="AJ28" s="519"/>
      <c r="AK28" s="519"/>
      <c r="AL28" s="561"/>
      <c r="AM28" s="518" t="s">
        <v>129</v>
      </c>
      <c r="AN28" s="519"/>
      <c r="AO28" s="519"/>
      <c r="AP28" s="519"/>
      <c r="AQ28" s="519"/>
      <c r="AR28" s="561"/>
      <c r="AS28" s="518" t="s">
        <v>180</v>
      </c>
      <c r="AT28" s="519"/>
      <c r="AU28" s="519"/>
      <c r="AV28" s="519"/>
      <c r="AW28" s="519"/>
      <c r="AX28" s="520"/>
      <c r="AY28" s="646" t="s">
        <v>186</v>
      </c>
      <c r="AZ28" s="647"/>
      <c r="BA28" s="647"/>
      <c r="BB28" s="648"/>
      <c r="BC28" s="427" t="s">
        <v>47</v>
      </c>
      <c r="BD28" s="428"/>
      <c r="BE28" s="428"/>
      <c r="BF28" s="428"/>
      <c r="BG28" s="428"/>
      <c r="BH28" s="428"/>
      <c r="BI28" s="428"/>
      <c r="BJ28" s="428"/>
      <c r="BK28" s="428"/>
      <c r="BL28" s="428"/>
      <c r="BM28" s="429"/>
      <c r="BN28" s="430">
        <v>1498288</v>
      </c>
      <c r="BO28" s="431"/>
      <c r="BP28" s="431"/>
      <c r="BQ28" s="431"/>
      <c r="BR28" s="431"/>
      <c r="BS28" s="431"/>
      <c r="BT28" s="431"/>
      <c r="BU28" s="432"/>
      <c r="BV28" s="430">
        <v>1892921</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14</v>
      </c>
      <c r="M29" s="519"/>
      <c r="N29" s="519"/>
      <c r="O29" s="519"/>
      <c r="P29" s="561"/>
      <c r="Q29" s="518">
        <v>2030</v>
      </c>
      <c r="R29" s="519"/>
      <c r="S29" s="519"/>
      <c r="T29" s="519"/>
      <c r="U29" s="519"/>
      <c r="V29" s="561"/>
      <c r="W29" s="621"/>
      <c r="X29" s="622"/>
      <c r="Y29" s="623"/>
      <c r="Z29" s="517" t="s">
        <v>188</v>
      </c>
      <c r="AA29" s="497"/>
      <c r="AB29" s="497"/>
      <c r="AC29" s="497"/>
      <c r="AD29" s="497"/>
      <c r="AE29" s="497"/>
      <c r="AF29" s="497"/>
      <c r="AG29" s="498"/>
      <c r="AH29" s="518">
        <v>171</v>
      </c>
      <c r="AI29" s="519"/>
      <c r="AJ29" s="519"/>
      <c r="AK29" s="519"/>
      <c r="AL29" s="561"/>
      <c r="AM29" s="518">
        <v>530830</v>
      </c>
      <c r="AN29" s="519"/>
      <c r="AO29" s="519"/>
      <c r="AP29" s="519"/>
      <c r="AQ29" s="519"/>
      <c r="AR29" s="561"/>
      <c r="AS29" s="518">
        <v>3104</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1432394</v>
      </c>
      <c r="BO29" s="468"/>
      <c r="BP29" s="468"/>
      <c r="BQ29" s="468"/>
      <c r="BR29" s="468"/>
      <c r="BS29" s="468"/>
      <c r="BT29" s="468"/>
      <c r="BU29" s="469"/>
      <c r="BV29" s="467">
        <v>1431839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97.4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2500255</v>
      </c>
      <c r="BO30" s="644"/>
      <c r="BP30" s="644"/>
      <c r="BQ30" s="644"/>
      <c r="BR30" s="644"/>
      <c r="BS30" s="644"/>
      <c r="BT30" s="644"/>
      <c r="BU30" s="645"/>
      <c r="BV30" s="643">
        <v>2510962</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199</v>
      </c>
      <c r="V33" s="491"/>
      <c r="W33" s="456" t="s">
        <v>198</v>
      </c>
      <c r="X33" s="456"/>
      <c r="Y33" s="456"/>
      <c r="Z33" s="456"/>
      <c r="AA33" s="456"/>
      <c r="AB33" s="456"/>
      <c r="AC33" s="456"/>
      <c r="AD33" s="456"/>
      <c r="AE33" s="456"/>
      <c r="AF33" s="456"/>
      <c r="AG33" s="456"/>
      <c r="AH33" s="456"/>
      <c r="AI33" s="456"/>
      <c r="AJ33" s="456"/>
      <c r="AK33" s="456"/>
      <c r="AL33" s="216"/>
      <c r="AM33" s="491" t="s">
        <v>197</v>
      </c>
      <c r="AN33" s="491"/>
      <c r="AO33" s="456" t="s">
        <v>200</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197</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6</v>
      </c>
      <c r="BX34" s="656"/>
      <c r="BY34" s="657" t="str">
        <f>IF('各会計、関係団体の財政状況及び健全化判断比率'!B68="","",'各会計、関係団体の財政状況及び健全化判断比率'!B68)</f>
        <v>三重紀北消防組合</v>
      </c>
      <c r="BZ34" s="657"/>
      <c r="CA34" s="657"/>
      <c r="CB34" s="657"/>
      <c r="CC34" s="657"/>
      <c r="CD34" s="657"/>
      <c r="CE34" s="657"/>
      <c r="CF34" s="657"/>
      <c r="CG34" s="657"/>
      <c r="CH34" s="657"/>
      <c r="CI34" s="657"/>
      <c r="CJ34" s="657"/>
      <c r="CK34" s="657"/>
      <c r="CL34" s="657"/>
      <c r="CM34" s="657"/>
      <c r="CN34" s="214"/>
      <c r="CO34" s="656">
        <f>IF(CQ34="","",MAX(C34:D43,U34:V43,AM34:AN43,BE34:BF43,BW34:BX43)+1)</f>
        <v>16</v>
      </c>
      <c r="CP34" s="656"/>
      <c r="CQ34" s="657" t="str">
        <f>IF('各会計、関係団体の財政状況及び健全化判断比率'!BS7="","",'各会計、関係団体の財政状況及び健全化判断比率'!BS7)</f>
        <v>海山物産</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7</v>
      </c>
      <c r="BX35" s="656"/>
      <c r="BY35" s="657" t="str">
        <f>IF('各会計、関係団体の財政状況及び健全化判断比率'!B69="","",'各会計、関係団体の財政状況及び健全化判断比率'!B69)</f>
        <v>荷坂やすらぎ苑組合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介護サービス事業特別会計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8</v>
      </c>
      <c r="BX36" s="656"/>
      <c r="BY36" s="657" t="str">
        <f>IF('各会計、関係団体の財政状況及び健全化判断比率'!B70="","",'各会計、関係団体の財政状況及び健全化判断比率'!B70)</f>
        <v>紀北広域連合　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9</v>
      </c>
      <c r="BX37" s="656"/>
      <c r="BY37" s="657" t="str">
        <f>IF('各会計、関係団体の財政状況及び健全化判断比率'!B71="","",'各会計、関係団体の財政状況及び健全化判断比率'!B71)</f>
        <v>紀北広域連合　介護保険事業特別会計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10</v>
      </c>
      <c r="BX38" s="656"/>
      <c r="BY38" s="657" t="str">
        <f>IF('各会計、関係団体の財政状況及び健全化判断比率'!B72="","",'各会計、関係団体の財政状況及び健全化判断比率'!B72)</f>
        <v>紀北広域連合　障害者支援事業特別会計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11</v>
      </c>
      <c r="BX39" s="656"/>
      <c r="BY39" s="657" t="str">
        <f>IF('各会計、関係団体の財政状況及び健全化判断比率'!B73="","",'各会計、関係団体の財政状況及び健全化判断比率'!B73)</f>
        <v>紀北広域連合　障害者支援サービス事業特別会計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12</v>
      </c>
      <c r="BX40" s="656"/>
      <c r="BY40" s="657" t="str">
        <f>IF('各会計、関係団体の財政状況及び健全化判断比率'!B74="","",'各会計、関係団体の財政状況及び健全化判断比率'!B74)</f>
        <v>三重県市町総合事務組合　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13</v>
      </c>
      <c r="BX41" s="656"/>
      <c r="BY41" s="657" t="str">
        <f>IF('各会計、関係団体の財政状況及び健全化判断比率'!B75="","",'各会計、関係団体の財政状況及び健全化判断比率'!B75)</f>
        <v>三重県市町総合事務組合　共同研修特別会計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14</v>
      </c>
      <c r="BX42" s="656"/>
      <c r="BY42" s="657" t="str">
        <f>IF('各会計、関係団体の財政状況及び健全化判断比率'!B76="","",'各会計、関係団体の財政状況及び健全化判断比率'!B76)</f>
        <v>三重県市町総合事務組合　デジタル地図特別会計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15</v>
      </c>
      <c r="BX43" s="656"/>
      <c r="BY43" s="657" t="str">
        <f>IF('各会計、関係団体の財政状況及び健全化判断比率'!B77="","",'各会計、関係団体の財政状況及び健全化判断比率'!B77)</f>
        <v>三重県市町総合事務組合　物品特別会計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V/OtjYwcvQ7VdVDebnRojvDVcramGsVVJVTKI5k65MRjoHSB5QKaTjTGM59cc9OBfgaOPTWa0odP34JSx3wEHA==" saltValue="79PYBck9nalVB12oO82wH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3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48" t="s">
        <v>562</v>
      </c>
      <c r="D34" s="1248"/>
      <c r="E34" s="1249"/>
      <c r="F34" s="32">
        <v>8.98</v>
      </c>
      <c r="G34" s="33">
        <v>8.8000000000000007</v>
      </c>
      <c r="H34" s="33">
        <v>7.61</v>
      </c>
      <c r="I34" s="33">
        <v>5.75</v>
      </c>
      <c r="J34" s="34">
        <v>6.14</v>
      </c>
      <c r="K34" s="22"/>
      <c r="L34" s="22"/>
      <c r="M34" s="22"/>
      <c r="N34" s="22"/>
      <c r="O34" s="22"/>
      <c r="P34" s="22"/>
    </row>
    <row r="35" spans="1:16" ht="39" customHeight="1" x14ac:dyDescent="0.15">
      <c r="A35" s="22"/>
      <c r="B35" s="35"/>
      <c r="C35" s="1242" t="s">
        <v>563</v>
      </c>
      <c r="D35" s="1243"/>
      <c r="E35" s="1244"/>
      <c r="F35" s="36">
        <v>4.13</v>
      </c>
      <c r="G35" s="37">
        <v>3.89</v>
      </c>
      <c r="H35" s="37">
        <v>4.33</v>
      </c>
      <c r="I35" s="37">
        <v>4.34</v>
      </c>
      <c r="J35" s="38">
        <v>4.54</v>
      </c>
      <c r="K35" s="22"/>
      <c r="L35" s="22"/>
      <c r="M35" s="22"/>
      <c r="N35" s="22"/>
      <c r="O35" s="22"/>
      <c r="P35" s="22"/>
    </row>
    <row r="36" spans="1:16" ht="39" customHeight="1" x14ac:dyDescent="0.15">
      <c r="A36" s="22"/>
      <c r="B36" s="35"/>
      <c r="C36" s="1242" t="s">
        <v>564</v>
      </c>
      <c r="D36" s="1243"/>
      <c r="E36" s="1244"/>
      <c r="F36" s="36">
        <v>0.12</v>
      </c>
      <c r="G36" s="37">
        <v>0.28999999999999998</v>
      </c>
      <c r="H36" s="37">
        <v>1.41</v>
      </c>
      <c r="I36" s="37">
        <v>0.65</v>
      </c>
      <c r="J36" s="38">
        <v>0.97</v>
      </c>
      <c r="K36" s="22"/>
      <c r="L36" s="22"/>
      <c r="M36" s="22"/>
      <c r="N36" s="22"/>
      <c r="O36" s="22"/>
      <c r="P36" s="22"/>
    </row>
    <row r="37" spans="1:16" ht="39" customHeight="1" x14ac:dyDescent="0.15">
      <c r="A37" s="22"/>
      <c r="B37" s="35"/>
      <c r="C37" s="1242" t="s">
        <v>565</v>
      </c>
      <c r="D37" s="1243"/>
      <c r="E37" s="1244"/>
      <c r="F37" s="36">
        <v>0.14000000000000001</v>
      </c>
      <c r="G37" s="37">
        <v>0.19</v>
      </c>
      <c r="H37" s="37">
        <v>0.24</v>
      </c>
      <c r="I37" s="37">
        <v>0.18</v>
      </c>
      <c r="J37" s="38">
        <v>0.17</v>
      </c>
      <c r="K37" s="22"/>
      <c r="L37" s="22"/>
      <c r="M37" s="22"/>
      <c r="N37" s="22"/>
      <c r="O37" s="22"/>
      <c r="P37" s="22"/>
    </row>
    <row r="38" spans="1:16" ht="39" customHeight="1" x14ac:dyDescent="0.15">
      <c r="A38" s="22"/>
      <c r="B38" s="35"/>
      <c r="C38" s="1242" t="s">
        <v>566</v>
      </c>
      <c r="D38" s="1243"/>
      <c r="E38" s="1244"/>
      <c r="F38" s="36">
        <v>0.3</v>
      </c>
      <c r="G38" s="37">
        <v>0.33</v>
      </c>
      <c r="H38" s="37">
        <v>0.53</v>
      </c>
      <c r="I38" s="37">
        <v>0.25</v>
      </c>
      <c r="J38" s="38">
        <v>0.06</v>
      </c>
      <c r="K38" s="22"/>
      <c r="L38" s="22"/>
      <c r="M38" s="22"/>
      <c r="N38" s="22"/>
      <c r="O38" s="22"/>
      <c r="P38" s="22"/>
    </row>
    <row r="39" spans="1:16" ht="39" customHeight="1" x14ac:dyDescent="0.15">
      <c r="A39" s="22"/>
      <c r="B39" s="35"/>
      <c r="C39" s="1242"/>
      <c r="D39" s="1243"/>
      <c r="E39" s="1244"/>
      <c r="F39" s="36"/>
      <c r="G39" s="37"/>
      <c r="H39" s="37"/>
      <c r="I39" s="37"/>
      <c r="J39" s="38"/>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567</v>
      </c>
      <c r="D42" s="1243"/>
      <c r="E42" s="1244"/>
      <c r="F42" s="36" t="s">
        <v>511</v>
      </c>
      <c r="G42" s="37" t="s">
        <v>511</v>
      </c>
      <c r="H42" s="37" t="s">
        <v>511</v>
      </c>
      <c r="I42" s="37" t="s">
        <v>511</v>
      </c>
      <c r="J42" s="38" t="s">
        <v>511</v>
      </c>
      <c r="K42" s="22"/>
      <c r="L42" s="22"/>
      <c r="M42" s="22"/>
      <c r="N42" s="22"/>
      <c r="O42" s="22"/>
      <c r="P42" s="22"/>
    </row>
    <row r="43" spans="1:16" ht="39" customHeight="1" thickBot="1" x14ac:dyDescent="0.2">
      <c r="A43" s="22"/>
      <c r="B43" s="40"/>
      <c r="C43" s="1245" t="s">
        <v>568</v>
      </c>
      <c r="D43" s="1246"/>
      <c r="E43" s="1247"/>
      <c r="F43" s="41" t="s">
        <v>511</v>
      </c>
      <c r="G43" s="42" t="s">
        <v>511</v>
      </c>
      <c r="H43" s="42" t="s">
        <v>511</v>
      </c>
      <c r="I43" s="42" t="s">
        <v>511</v>
      </c>
      <c r="J43" s="43" t="s">
        <v>511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slAYvGIR93P/CaIW8YMI9lRqKdYfY6reSFaLL2sQzWMUO/TrCjFuFemnrmoH5ziJ5zGsrO0o04bfO2ZB4LNQ==" saltValue="mWjXCESa6+EYgvzHr6d/4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41"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1450</v>
      </c>
      <c r="L45" s="60">
        <v>1334</v>
      </c>
      <c r="M45" s="60">
        <v>1328</v>
      </c>
      <c r="N45" s="60">
        <v>1294</v>
      </c>
      <c r="O45" s="61">
        <v>1325</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511</v>
      </c>
      <c r="L46" s="64" t="s">
        <v>511</v>
      </c>
      <c r="M46" s="64" t="s">
        <v>511</v>
      </c>
      <c r="N46" s="64" t="s">
        <v>511</v>
      </c>
      <c r="O46" s="65" t="s">
        <v>511</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511</v>
      </c>
      <c r="L47" s="64" t="s">
        <v>511</v>
      </c>
      <c r="M47" s="64" t="s">
        <v>511</v>
      </c>
      <c r="N47" s="64" t="s">
        <v>511</v>
      </c>
      <c r="O47" s="65" t="s">
        <v>511</v>
      </c>
      <c r="P47" s="48"/>
      <c r="Q47" s="48"/>
      <c r="R47" s="48"/>
      <c r="S47" s="48"/>
      <c r="T47" s="48"/>
      <c r="U47" s="48"/>
    </row>
    <row r="48" spans="1:21" ht="30.75" customHeight="1" x14ac:dyDescent="0.15">
      <c r="A48" s="48"/>
      <c r="B48" s="1252"/>
      <c r="C48" s="1253"/>
      <c r="D48" s="62"/>
      <c r="E48" s="1258" t="s">
        <v>14</v>
      </c>
      <c r="F48" s="1258"/>
      <c r="G48" s="1258"/>
      <c r="H48" s="1258"/>
      <c r="I48" s="1258"/>
      <c r="J48" s="1259"/>
      <c r="K48" s="63">
        <v>51</v>
      </c>
      <c r="L48" s="64">
        <v>51</v>
      </c>
      <c r="M48" s="64">
        <v>57</v>
      </c>
      <c r="N48" s="64">
        <v>62</v>
      </c>
      <c r="O48" s="65">
        <v>56</v>
      </c>
      <c r="P48" s="48"/>
      <c r="Q48" s="48"/>
      <c r="R48" s="48"/>
      <c r="S48" s="48"/>
      <c r="T48" s="48"/>
      <c r="U48" s="48"/>
    </row>
    <row r="49" spans="1:21" ht="30.75" customHeight="1" x14ac:dyDescent="0.15">
      <c r="A49" s="48"/>
      <c r="B49" s="1252"/>
      <c r="C49" s="1253"/>
      <c r="D49" s="62"/>
      <c r="E49" s="1258" t="s">
        <v>15</v>
      </c>
      <c r="F49" s="1258"/>
      <c r="G49" s="1258"/>
      <c r="H49" s="1258"/>
      <c r="I49" s="1258"/>
      <c r="J49" s="1259"/>
      <c r="K49" s="63">
        <v>12</v>
      </c>
      <c r="L49" s="64">
        <v>16</v>
      </c>
      <c r="M49" s="64">
        <v>12</v>
      </c>
      <c r="N49" s="64">
        <v>9</v>
      </c>
      <c r="O49" s="65">
        <v>15</v>
      </c>
      <c r="P49" s="48"/>
      <c r="Q49" s="48"/>
      <c r="R49" s="48"/>
      <c r="S49" s="48"/>
      <c r="T49" s="48"/>
      <c r="U49" s="48"/>
    </row>
    <row r="50" spans="1:21" ht="30.75" customHeight="1" x14ac:dyDescent="0.15">
      <c r="A50" s="48"/>
      <c r="B50" s="1252"/>
      <c r="C50" s="1253"/>
      <c r="D50" s="62"/>
      <c r="E50" s="1258" t="s">
        <v>16</v>
      </c>
      <c r="F50" s="1258"/>
      <c r="G50" s="1258"/>
      <c r="H50" s="1258"/>
      <c r="I50" s="1258"/>
      <c r="J50" s="1259"/>
      <c r="K50" s="63">
        <v>4</v>
      </c>
      <c r="L50" s="64">
        <v>4</v>
      </c>
      <c r="M50" s="64">
        <v>3</v>
      </c>
      <c r="N50" s="64">
        <v>3</v>
      </c>
      <c r="O50" s="65">
        <v>3</v>
      </c>
      <c r="P50" s="48"/>
      <c r="Q50" s="48"/>
      <c r="R50" s="48"/>
      <c r="S50" s="48"/>
      <c r="T50" s="48"/>
      <c r="U50" s="48"/>
    </row>
    <row r="51" spans="1:21" ht="30.75" customHeight="1" x14ac:dyDescent="0.15">
      <c r="A51" s="48"/>
      <c r="B51" s="1254"/>
      <c r="C51" s="1255"/>
      <c r="D51" s="66"/>
      <c r="E51" s="1258" t="s">
        <v>17</v>
      </c>
      <c r="F51" s="1258"/>
      <c r="G51" s="1258"/>
      <c r="H51" s="1258"/>
      <c r="I51" s="1258"/>
      <c r="J51" s="1259"/>
      <c r="K51" s="63" t="s">
        <v>511</v>
      </c>
      <c r="L51" s="64" t="s">
        <v>511</v>
      </c>
      <c r="M51" s="64" t="s">
        <v>511</v>
      </c>
      <c r="N51" s="64" t="s">
        <v>511</v>
      </c>
      <c r="O51" s="65" t="s">
        <v>511</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1110</v>
      </c>
      <c r="L52" s="64">
        <v>1058</v>
      </c>
      <c r="M52" s="64">
        <v>1073</v>
      </c>
      <c r="N52" s="64">
        <v>1079</v>
      </c>
      <c r="O52" s="65">
        <v>1084</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407</v>
      </c>
      <c r="L53" s="69">
        <v>347</v>
      </c>
      <c r="M53" s="69">
        <v>327</v>
      </c>
      <c r="N53" s="69">
        <v>289</v>
      </c>
      <c r="O53" s="70">
        <v>315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66" t="s">
        <v>24</v>
      </c>
      <c r="C57" s="1267"/>
      <c r="D57" s="1270" t="s">
        <v>25</v>
      </c>
      <c r="E57" s="1271"/>
      <c r="F57" s="1271"/>
      <c r="G57" s="1271"/>
      <c r="H57" s="1271"/>
      <c r="I57" s="1271"/>
      <c r="J57" s="1272"/>
      <c r="K57" s="83" t="s">
        <v>593</v>
      </c>
      <c r="L57" s="84" t="s">
        <v>593</v>
      </c>
      <c r="M57" s="84" t="s">
        <v>593</v>
      </c>
      <c r="N57" s="84" t="s">
        <v>593</v>
      </c>
      <c r="O57" s="85" t="s">
        <v>593</v>
      </c>
    </row>
    <row r="58" spans="1:21" ht="31.5" customHeight="1" thickBot="1" x14ac:dyDescent="0.2">
      <c r="B58" s="1268"/>
      <c r="C58" s="1269"/>
      <c r="D58" s="1273" t="s">
        <v>26</v>
      </c>
      <c r="E58" s="1274"/>
      <c r="F58" s="1274"/>
      <c r="G58" s="1274"/>
      <c r="H58" s="1274"/>
      <c r="I58" s="1274"/>
      <c r="J58" s="1275"/>
      <c r="K58" s="86" t="s">
        <v>593</v>
      </c>
      <c r="L58" s="87" t="s">
        <v>593</v>
      </c>
      <c r="M58" s="87" t="s">
        <v>593</v>
      </c>
      <c r="N58" s="87" t="s">
        <v>593</v>
      </c>
      <c r="O58" s="88" t="s">
        <v>593</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fcqlbts9+IHrHRWE1+aVAY8rX2eUIYw9jDiKLMnKeUX6CYO7/REtMNZq+lfoQeED1MOO7x6AV7GbPgHPbEgZw==" saltValue="4yUKwM1HL3vgin/AxYO1a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topLeftCell="G43"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553</v>
      </c>
      <c r="J40" s="100" t="s">
        <v>554</v>
      </c>
      <c r="K40" s="100" t="s">
        <v>555</v>
      </c>
      <c r="L40" s="100" t="s">
        <v>556</v>
      </c>
      <c r="M40" s="101" t="s">
        <v>557</v>
      </c>
    </row>
    <row r="41" spans="2:13" ht="27.75" customHeight="1" x14ac:dyDescent="0.15">
      <c r="B41" s="1276" t="s">
        <v>29</v>
      </c>
      <c r="C41" s="1277"/>
      <c r="D41" s="102"/>
      <c r="E41" s="1282" t="s">
        <v>30</v>
      </c>
      <c r="F41" s="1282"/>
      <c r="G41" s="1282"/>
      <c r="H41" s="1283"/>
      <c r="I41" s="103">
        <v>11969</v>
      </c>
      <c r="J41" s="104">
        <v>11829</v>
      </c>
      <c r="K41" s="104">
        <v>11837</v>
      </c>
      <c r="L41" s="104">
        <v>12116</v>
      </c>
      <c r="M41" s="105">
        <v>13034</v>
      </c>
    </row>
    <row r="42" spans="2:13" ht="27.75" customHeight="1" x14ac:dyDescent="0.15">
      <c r="B42" s="1278"/>
      <c r="C42" s="1279"/>
      <c r="D42" s="106"/>
      <c r="E42" s="1284" t="s">
        <v>31</v>
      </c>
      <c r="F42" s="1284"/>
      <c r="G42" s="1284"/>
      <c r="H42" s="1285"/>
      <c r="I42" s="107" t="s">
        <v>511</v>
      </c>
      <c r="J42" s="108" t="s">
        <v>511</v>
      </c>
      <c r="K42" s="108" t="s">
        <v>511</v>
      </c>
      <c r="L42" s="108" t="s">
        <v>511</v>
      </c>
      <c r="M42" s="109" t="s">
        <v>511</v>
      </c>
    </row>
    <row r="43" spans="2:13" ht="27.75" customHeight="1" x14ac:dyDescent="0.15">
      <c r="B43" s="1278"/>
      <c r="C43" s="1279"/>
      <c r="D43" s="106"/>
      <c r="E43" s="1284" t="s">
        <v>32</v>
      </c>
      <c r="F43" s="1284"/>
      <c r="G43" s="1284"/>
      <c r="H43" s="1285"/>
      <c r="I43" s="107">
        <v>461</v>
      </c>
      <c r="J43" s="108">
        <v>500</v>
      </c>
      <c r="K43" s="108">
        <v>552</v>
      </c>
      <c r="L43" s="108">
        <v>584</v>
      </c>
      <c r="M43" s="109">
        <v>568</v>
      </c>
    </row>
    <row r="44" spans="2:13" ht="27.75" customHeight="1" x14ac:dyDescent="0.15">
      <c r="B44" s="1278"/>
      <c r="C44" s="1279"/>
      <c r="D44" s="106"/>
      <c r="E44" s="1284" t="s">
        <v>33</v>
      </c>
      <c r="F44" s="1284"/>
      <c r="G44" s="1284"/>
      <c r="H44" s="1285"/>
      <c r="I44" s="107">
        <v>89</v>
      </c>
      <c r="J44" s="108">
        <v>387</v>
      </c>
      <c r="K44" s="108">
        <v>394</v>
      </c>
      <c r="L44" s="108">
        <v>660</v>
      </c>
      <c r="M44" s="109">
        <v>645</v>
      </c>
    </row>
    <row r="45" spans="2:13" ht="27.75" customHeight="1" x14ac:dyDescent="0.15">
      <c r="B45" s="1278"/>
      <c r="C45" s="1279"/>
      <c r="D45" s="106"/>
      <c r="E45" s="1284" t="s">
        <v>34</v>
      </c>
      <c r="F45" s="1284"/>
      <c r="G45" s="1284"/>
      <c r="H45" s="1285"/>
      <c r="I45" s="107">
        <v>2313</v>
      </c>
      <c r="J45" s="108">
        <v>2319</v>
      </c>
      <c r="K45" s="108">
        <v>2259</v>
      </c>
      <c r="L45" s="108">
        <v>2247</v>
      </c>
      <c r="M45" s="109">
        <v>2141</v>
      </c>
    </row>
    <row r="46" spans="2:13" ht="27.75" customHeight="1" x14ac:dyDescent="0.15">
      <c r="B46" s="1278"/>
      <c r="C46" s="1279"/>
      <c r="D46" s="110"/>
      <c r="E46" s="1284" t="s">
        <v>35</v>
      </c>
      <c r="F46" s="1284"/>
      <c r="G46" s="1284"/>
      <c r="H46" s="1285"/>
      <c r="I46" s="107" t="s">
        <v>511</v>
      </c>
      <c r="J46" s="108" t="s">
        <v>511</v>
      </c>
      <c r="K46" s="108" t="s">
        <v>511</v>
      </c>
      <c r="L46" s="108" t="s">
        <v>511</v>
      </c>
      <c r="M46" s="109" t="s">
        <v>511</v>
      </c>
    </row>
    <row r="47" spans="2:13" ht="27.75" customHeight="1" x14ac:dyDescent="0.15">
      <c r="B47" s="1278"/>
      <c r="C47" s="1279"/>
      <c r="D47" s="111"/>
      <c r="E47" s="1286" t="s">
        <v>36</v>
      </c>
      <c r="F47" s="1287"/>
      <c r="G47" s="1287"/>
      <c r="H47" s="1288"/>
      <c r="I47" s="107" t="s">
        <v>511</v>
      </c>
      <c r="J47" s="108" t="s">
        <v>511</v>
      </c>
      <c r="K47" s="108" t="s">
        <v>511</v>
      </c>
      <c r="L47" s="108" t="s">
        <v>511</v>
      </c>
      <c r="M47" s="109" t="s">
        <v>511</v>
      </c>
    </row>
    <row r="48" spans="2:13" ht="27.75" customHeight="1" x14ac:dyDescent="0.15">
      <c r="B48" s="1278"/>
      <c r="C48" s="1279"/>
      <c r="D48" s="106"/>
      <c r="E48" s="1284" t="s">
        <v>37</v>
      </c>
      <c r="F48" s="1284"/>
      <c r="G48" s="1284"/>
      <c r="H48" s="1285"/>
      <c r="I48" s="107" t="s">
        <v>511</v>
      </c>
      <c r="J48" s="108" t="s">
        <v>511</v>
      </c>
      <c r="K48" s="108" t="s">
        <v>511</v>
      </c>
      <c r="L48" s="108" t="s">
        <v>511</v>
      </c>
      <c r="M48" s="109" t="s">
        <v>511</v>
      </c>
    </row>
    <row r="49" spans="2:13" ht="27.75" customHeight="1" x14ac:dyDescent="0.15">
      <c r="B49" s="1280"/>
      <c r="C49" s="1281"/>
      <c r="D49" s="106"/>
      <c r="E49" s="1284" t="s">
        <v>38</v>
      </c>
      <c r="F49" s="1284"/>
      <c r="G49" s="1284"/>
      <c r="H49" s="1285"/>
      <c r="I49" s="107" t="s">
        <v>511</v>
      </c>
      <c r="J49" s="108" t="s">
        <v>511</v>
      </c>
      <c r="K49" s="108" t="s">
        <v>511</v>
      </c>
      <c r="L49" s="108" t="s">
        <v>511</v>
      </c>
      <c r="M49" s="109" t="s">
        <v>511</v>
      </c>
    </row>
    <row r="50" spans="2:13" ht="27.75" customHeight="1" x14ac:dyDescent="0.15">
      <c r="B50" s="1289" t="s">
        <v>39</v>
      </c>
      <c r="C50" s="1290"/>
      <c r="D50" s="112"/>
      <c r="E50" s="1284" t="s">
        <v>40</v>
      </c>
      <c r="F50" s="1284"/>
      <c r="G50" s="1284"/>
      <c r="H50" s="1285"/>
      <c r="I50" s="107">
        <v>5227</v>
      </c>
      <c r="J50" s="108">
        <v>5189</v>
      </c>
      <c r="K50" s="108">
        <v>4967</v>
      </c>
      <c r="L50" s="108">
        <v>4808</v>
      </c>
      <c r="M50" s="109">
        <v>4365</v>
      </c>
    </row>
    <row r="51" spans="2:13" ht="27.75" customHeight="1" x14ac:dyDescent="0.15">
      <c r="B51" s="1278"/>
      <c r="C51" s="1279"/>
      <c r="D51" s="106"/>
      <c r="E51" s="1284" t="s">
        <v>41</v>
      </c>
      <c r="F51" s="1284"/>
      <c r="G51" s="1284"/>
      <c r="H51" s="1285"/>
      <c r="I51" s="107">
        <v>111</v>
      </c>
      <c r="J51" s="108">
        <v>93</v>
      </c>
      <c r="K51" s="108">
        <v>75</v>
      </c>
      <c r="L51" s="108">
        <v>56</v>
      </c>
      <c r="M51" s="109">
        <v>37</v>
      </c>
    </row>
    <row r="52" spans="2:13" ht="27.75" customHeight="1" x14ac:dyDescent="0.15">
      <c r="B52" s="1280"/>
      <c r="C52" s="1281"/>
      <c r="D52" s="106"/>
      <c r="E52" s="1284" t="s">
        <v>42</v>
      </c>
      <c r="F52" s="1284"/>
      <c r="G52" s="1284"/>
      <c r="H52" s="1285"/>
      <c r="I52" s="107">
        <v>10036</v>
      </c>
      <c r="J52" s="108">
        <v>10145</v>
      </c>
      <c r="K52" s="108">
        <v>10137</v>
      </c>
      <c r="L52" s="108">
        <v>10489</v>
      </c>
      <c r="M52" s="109">
        <v>11019</v>
      </c>
    </row>
    <row r="53" spans="2:13" ht="27.75" customHeight="1" thickBot="1" x14ac:dyDescent="0.2">
      <c r="B53" s="1291" t="s">
        <v>43</v>
      </c>
      <c r="C53" s="1292"/>
      <c r="D53" s="113"/>
      <c r="E53" s="1293" t="s">
        <v>44</v>
      </c>
      <c r="F53" s="1293"/>
      <c r="G53" s="1293"/>
      <c r="H53" s="1294"/>
      <c r="I53" s="114">
        <v>-542</v>
      </c>
      <c r="J53" s="115">
        <v>-392</v>
      </c>
      <c r="K53" s="115">
        <v>-136</v>
      </c>
      <c r="L53" s="115">
        <v>255</v>
      </c>
      <c r="M53" s="116">
        <v>967</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xmveSVa2TuWMXJk9UZsB34Hc8wqD5b3cnBenXCPxoEYLAdtxuy2lBsMkOk1+F/RLA18NWO7zgVNu82TZQpneJA==" saltValue="HfZudrbbsDum/YCvrwIE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3"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303" t="s">
        <v>47</v>
      </c>
      <c r="D55" s="1303"/>
      <c r="E55" s="1304"/>
      <c r="F55" s="128">
        <v>2019</v>
      </c>
      <c r="G55" s="128">
        <v>1893</v>
      </c>
      <c r="H55" s="129">
        <v>1498</v>
      </c>
    </row>
    <row r="56" spans="2:8" ht="52.5" customHeight="1" x14ac:dyDescent="0.15">
      <c r="B56" s="130"/>
      <c r="C56" s="1305" t="s">
        <v>48</v>
      </c>
      <c r="D56" s="1305"/>
      <c r="E56" s="1306"/>
      <c r="F56" s="131">
        <v>1431</v>
      </c>
      <c r="G56" s="131">
        <v>1432</v>
      </c>
      <c r="H56" s="132">
        <v>1432</v>
      </c>
    </row>
    <row r="57" spans="2:8" ht="53.25" customHeight="1" x14ac:dyDescent="0.15">
      <c r="B57" s="130"/>
      <c r="C57" s="1307" t="s">
        <v>49</v>
      </c>
      <c r="D57" s="1307"/>
      <c r="E57" s="1308"/>
      <c r="F57" s="133">
        <v>2580</v>
      </c>
      <c r="G57" s="133">
        <v>2511</v>
      </c>
      <c r="H57" s="134">
        <v>2500</v>
      </c>
    </row>
    <row r="58" spans="2:8" ht="45.75" customHeight="1" x14ac:dyDescent="0.15">
      <c r="B58" s="135"/>
      <c r="C58" s="1295" t="s">
        <v>594</v>
      </c>
      <c r="D58" s="1296"/>
      <c r="E58" s="1297"/>
      <c r="F58" s="136">
        <v>1254</v>
      </c>
      <c r="G58" s="136">
        <v>1262</v>
      </c>
      <c r="H58" s="137">
        <v>1270</v>
      </c>
    </row>
    <row r="59" spans="2:8" ht="45.75" customHeight="1" x14ac:dyDescent="0.15">
      <c r="B59" s="135"/>
      <c r="C59" s="1295" t="s">
        <v>595</v>
      </c>
      <c r="D59" s="1296"/>
      <c r="E59" s="1297"/>
      <c r="F59" s="136">
        <v>493</v>
      </c>
      <c r="G59" s="136">
        <v>472</v>
      </c>
      <c r="H59" s="137">
        <v>457</v>
      </c>
    </row>
    <row r="60" spans="2:8" ht="45.75" customHeight="1" x14ac:dyDescent="0.15">
      <c r="B60" s="135"/>
      <c r="C60" s="1295" t="s">
        <v>596</v>
      </c>
      <c r="D60" s="1296"/>
      <c r="E60" s="1297"/>
      <c r="F60" s="136">
        <v>501</v>
      </c>
      <c r="G60" s="136">
        <v>460</v>
      </c>
      <c r="H60" s="137">
        <v>405</v>
      </c>
    </row>
    <row r="61" spans="2:8" ht="45.75" customHeight="1" x14ac:dyDescent="0.15">
      <c r="B61" s="135"/>
      <c r="C61" s="1295" t="s">
        <v>597</v>
      </c>
      <c r="D61" s="1296"/>
      <c r="E61" s="1297"/>
      <c r="F61" s="136">
        <v>212</v>
      </c>
      <c r="G61" s="136">
        <v>200</v>
      </c>
      <c r="H61" s="137">
        <v>238</v>
      </c>
    </row>
    <row r="62" spans="2:8" ht="45.75" customHeight="1" thickBot="1" x14ac:dyDescent="0.2">
      <c r="B62" s="138"/>
      <c r="C62" s="1298" t="s">
        <v>598</v>
      </c>
      <c r="D62" s="1299"/>
      <c r="E62" s="1300"/>
      <c r="F62" s="139">
        <v>30</v>
      </c>
      <c r="G62" s="139">
        <v>30</v>
      </c>
      <c r="H62" s="140">
        <v>30</v>
      </c>
    </row>
    <row r="63" spans="2:8" ht="52.5" customHeight="1" thickBot="1" x14ac:dyDescent="0.2">
      <c r="B63" s="141"/>
      <c r="C63" s="1301" t="s">
        <v>50</v>
      </c>
      <c r="D63" s="1301"/>
      <c r="E63" s="1302"/>
      <c r="F63" s="142">
        <v>6031</v>
      </c>
      <c r="G63" s="142">
        <v>5836</v>
      </c>
      <c r="H63" s="143">
        <v>5431</v>
      </c>
    </row>
    <row r="64" spans="2:8" ht="15" customHeight="1" x14ac:dyDescent="0.15"/>
  </sheetData>
  <sheetProtection algorithmName="SHA-512" hashValue="xYRc9IIi6gsL07TL/ZQ9ZKIBZE1RMipC8JhjKcTQ+6lcpfDI8RyffICzpNMtHFDsJ3z5UKpbETdppummxAYYDQ==" saltValue="jarNyUBsFq3cRm7pahi0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WZM160"/>
  <sheetViews>
    <sheetView showGridLines="0" topLeftCell="AE52" zoomScale="80" zoomScaleNormal="80" zoomScaleSheetLayoutView="55" workbookViewId="0">
      <selection activeCell="CH60" sqref="CH60"/>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611</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604</v>
      </c>
    </row>
    <row r="50" spans="1:109" x14ac:dyDescent="0.15">
      <c r="B50" s="395"/>
      <c r="G50" s="1309"/>
      <c r="H50" s="1309"/>
      <c r="I50" s="1309"/>
      <c r="J50" s="1309"/>
      <c r="K50" s="405"/>
      <c r="L50" s="405"/>
      <c r="M50" s="406"/>
      <c r="N50" s="406"/>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15" t="s">
        <v>553</v>
      </c>
      <c r="BQ50" s="1315"/>
      <c r="BR50" s="1315"/>
      <c r="BS50" s="1315"/>
      <c r="BT50" s="1315"/>
      <c r="BU50" s="1315"/>
      <c r="BV50" s="1315"/>
      <c r="BW50" s="1315"/>
      <c r="BX50" s="1315" t="s">
        <v>554</v>
      </c>
      <c r="BY50" s="1315"/>
      <c r="BZ50" s="1315"/>
      <c r="CA50" s="1315"/>
      <c r="CB50" s="1315"/>
      <c r="CC50" s="1315"/>
      <c r="CD50" s="1315"/>
      <c r="CE50" s="1315"/>
      <c r="CF50" s="1315" t="s">
        <v>555</v>
      </c>
      <c r="CG50" s="1315"/>
      <c r="CH50" s="1315"/>
      <c r="CI50" s="1315"/>
      <c r="CJ50" s="1315"/>
      <c r="CK50" s="1315"/>
      <c r="CL50" s="1315"/>
      <c r="CM50" s="1315"/>
      <c r="CN50" s="1315" t="s">
        <v>556</v>
      </c>
      <c r="CO50" s="1315"/>
      <c r="CP50" s="1315"/>
      <c r="CQ50" s="1315"/>
      <c r="CR50" s="1315"/>
      <c r="CS50" s="1315"/>
      <c r="CT50" s="1315"/>
      <c r="CU50" s="1315"/>
      <c r="CV50" s="1315" t="s">
        <v>557</v>
      </c>
      <c r="CW50" s="1315"/>
      <c r="CX50" s="1315"/>
      <c r="CY50" s="1315"/>
      <c r="CZ50" s="1315"/>
      <c r="DA50" s="1315"/>
      <c r="DB50" s="1315"/>
      <c r="DC50" s="1315"/>
    </row>
    <row r="51" spans="1:109" ht="13.5" customHeight="1" x14ac:dyDescent="0.15">
      <c r="B51" s="395"/>
      <c r="G51" s="1327"/>
      <c r="H51" s="1327"/>
      <c r="I51" s="1331"/>
      <c r="J51" s="1331"/>
      <c r="K51" s="1316"/>
      <c r="L51" s="1316"/>
      <c r="M51" s="1316"/>
      <c r="N51" s="1316"/>
      <c r="AM51" s="404"/>
      <c r="AN51" s="1314" t="s">
        <v>605</v>
      </c>
      <c r="AO51" s="1314"/>
      <c r="AP51" s="1314"/>
      <c r="AQ51" s="1314"/>
      <c r="AR51" s="1314"/>
      <c r="AS51" s="1314"/>
      <c r="AT51" s="1314"/>
      <c r="AU51" s="1314"/>
      <c r="AV51" s="1314"/>
      <c r="AW51" s="1314"/>
      <c r="AX51" s="1314"/>
      <c r="AY51" s="1314"/>
      <c r="AZ51" s="1314"/>
      <c r="BA51" s="1314"/>
      <c r="BB51" s="1314" t="s">
        <v>606</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v>5.2</v>
      </c>
      <c r="CO51" s="1311"/>
      <c r="CP51" s="1311"/>
      <c r="CQ51" s="1311"/>
      <c r="CR51" s="1311"/>
      <c r="CS51" s="1311"/>
      <c r="CT51" s="1311"/>
      <c r="CU51" s="1311"/>
      <c r="CV51" s="1326"/>
      <c r="CW51" s="1311"/>
      <c r="CX51" s="1311"/>
      <c r="CY51" s="1311"/>
      <c r="CZ51" s="1311"/>
      <c r="DA51" s="1311"/>
      <c r="DB51" s="1311"/>
      <c r="DC51" s="1311"/>
    </row>
    <row r="52" spans="1:109" x14ac:dyDescent="0.15">
      <c r="B52" s="395"/>
      <c r="G52" s="1327"/>
      <c r="H52" s="1327"/>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7"/>
      <c r="H53" s="1327"/>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607</v>
      </c>
      <c r="BC53" s="1314"/>
      <c r="BD53" s="1314"/>
      <c r="BE53" s="1314"/>
      <c r="BF53" s="1314"/>
      <c r="BG53" s="1314"/>
      <c r="BH53" s="1314"/>
      <c r="BI53" s="1314"/>
      <c r="BJ53" s="1314"/>
      <c r="BK53" s="1314"/>
      <c r="BL53" s="1314"/>
      <c r="BM53" s="1314"/>
      <c r="BN53" s="1314"/>
      <c r="BO53" s="1314"/>
      <c r="BP53" s="1311">
        <v>60</v>
      </c>
      <c r="BQ53" s="1311"/>
      <c r="BR53" s="1311"/>
      <c r="BS53" s="1311"/>
      <c r="BT53" s="1311"/>
      <c r="BU53" s="1311"/>
      <c r="BV53" s="1311"/>
      <c r="BW53" s="1311"/>
      <c r="BX53" s="1311">
        <v>59.6</v>
      </c>
      <c r="BY53" s="1311"/>
      <c r="BZ53" s="1311"/>
      <c r="CA53" s="1311"/>
      <c r="CB53" s="1311"/>
      <c r="CC53" s="1311"/>
      <c r="CD53" s="1311"/>
      <c r="CE53" s="1311"/>
      <c r="CF53" s="1311">
        <v>61.6</v>
      </c>
      <c r="CG53" s="1311"/>
      <c r="CH53" s="1311"/>
      <c r="CI53" s="1311"/>
      <c r="CJ53" s="1311"/>
      <c r="CK53" s="1311"/>
      <c r="CL53" s="1311"/>
      <c r="CM53" s="1311"/>
      <c r="CN53" s="1311">
        <v>64.5</v>
      </c>
      <c r="CO53" s="1311"/>
      <c r="CP53" s="1311"/>
      <c r="CQ53" s="1311"/>
      <c r="CR53" s="1311"/>
      <c r="CS53" s="1311"/>
      <c r="CT53" s="1311"/>
      <c r="CU53" s="1311"/>
      <c r="CV53" s="1326"/>
      <c r="CW53" s="1311"/>
      <c r="CX53" s="1311"/>
      <c r="CY53" s="1311"/>
      <c r="CZ53" s="1311"/>
      <c r="DA53" s="1311"/>
      <c r="DB53" s="1311"/>
      <c r="DC53" s="1311"/>
    </row>
    <row r="54" spans="1:109" x14ac:dyDescent="0.15">
      <c r="A54" s="403"/>
      <c r="B54" s="395"/>
      <c r="G54" s="1327"/>
      <c r="H54" s="1327"/>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608</v>
      </c>
      <c r="AO55" s="1315"/>
      <c r="AP55" s="1315"/>
      <c r="AQ55" s="1315"/>
      <c r="AR55" s="1315"/>
      <c r="AS55" s="1315"/>
      <c r="AT55" s="1315"/>
      <c r="AU55" s="1315"/>
      <c r="AV55" s="1315"/>
      <c r="AW55" s="1315"/>
      <c r="AX55" s="1315"/>
      <c r="AY55" s="1315"/>
      <c r="AZ55" s="1315"/>
      <c r="BA55" s="1315"/>
      <c r="BB55" s="1314" t="s">
        <v>606</v>
      </c>
      <c r="BC55" s="1314"/>
      <c r="BD55" s="1314"/>
      <c r="BE55" s="1314"/>
      <c r="BF55" s="1314"/>
      <c r="BG55" s="1314"/>
      <c r="BH55" s="1314"/>
      <c r="BI55" s="1314"/>
      <c r="BJ55" s="1314"/>
      <c r="BK55" s="1314"/>
      <c r="BL55" s="1314"/>
      <c r="BM55" s="1314"/>
      <c r="BN55" s="1314"/>
      <c r="BO55" s="1314"/>
      <c r="BP55" s="1311">
        <v>36.5</v>
      </c>
      <c r="BQ55" s="1311"/>
      <c r="BR55" s="1311"/>
      <c r="BS55" s="1311"/>
      <c r="BT55" s="1311"/>
      <c r="BU55" s="1311"/>
      <c r="BV55" s="1311"/>
      <c r="BW55" s="1311"/>
      <c r="BX55" s="1311">
        <v>32.9</v>
      </c>
      <c r="BY55" s="1311"/>
      <c r="BZ55" s="1311"/>
      <c r="CA55" s="1311"/>
      <c r="CB55" s="1311"/>
      <c r="CC55" s="1311"/>
      <c r="CD55" s="1311"/>
      <c r="CE55" s="1311"/>
      <c r="CF55" s="1311">
        <v>28.5</v>
      </c>
      <c r="CG55" s="1311"/>
      <c r="CH55" s="1311"/>
      <c r="CI55" s="1311"/>
      <c r="CJ55" s="1311"/>
      <c r="CK55" s="1311"/>
      <c r="CL55" s="1311"/>
      <c r="CM55" s="1311"/>
      <c r="CN55" s="1311">
        <v>20.5</v>
      </c>
      <c r="CO55" s="1311"/>
      <c r="CP55" s="1311"/>
      <c r="CQ55" s="1311"/>
      <c r="CR55" s="1311"/>
      <c r="CS55" s="1311"/>
      <c r="CT55" s="1311"/>
      <c r="CU55" s="1311"/>
      <c r="CV55" s="1326"/>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607</v>
      </c>
      <c r="BC57" s="1314"/>
      <c r="BD57" s="1314"/>
      <c r="BE57" s="1314"/>
      <c r="BF57" s="1314"/>
      <c r="BG57" s="1314"/>
      <c r="BH57" s="1314"/>
      <c r="BI57" s="1314"/>
      <c r="BJ57" s="1314"/>
      <c r="BK57" s="1314"/>
      <c r="BL57" s="1314"/>
      <c r="BM57" s="1314"/>
      <c r="BN57" s="1314"/>
      <c r="BO57" s="1314"/>
      <c r="BP57" s="1311">
        <v>54.1</v>
      </c>
      <c r="BQ57" s="1311"/>
      <c r="BR57" s="1311"/>
      <c r="BS57" s="1311"/>
      <c r="BT57" s="1311"/>
      <c r="BU57" s="1311"/>
      <c r="BV57" s="1311"/>
      <c r="BW57" s="1311"/>
      <c r="BX57" s="1311">
        <v>57</v>
      </c>
      <c r="BY57" s="1311"/>
      <c r="BZ57" s="1311"/>
      <c r="CA57" s="1311"/>
      <c r="CB57" s="1311"/>
      <c r="CC57" s="1311"/>
      <c r="CD57" s="1311"/>
      <c r="CE57" s="1311"/>
      <c r="CF57" s="1311">
        <v>59.7</v>
      </c>
      <c r="CG57" s="1311"/>
      <c r="CH57" s="1311"/>
      <c r="CI57" s="1311"/>
      <c r="CJ57" s="1311"/>
      <c r="CK57" s="1311"/>
      <c r="CL57" s="1311"/>
      <c r="CM57" s="1311"/>
      <c r="CN57" s="1311">
        <v>60</v>
      </c>
      <c r="CO57" s="1311"/>
      <c r="CP57" s="1311"/>
      <c r="CQ57" s="1311"/>
      <c r="CR57" s="1311"/>
      <c r="CS57" s="1311"/>
      <c r="CT57" s="1311"/>
      <c r="CU57" s="1311"/>
      <c r="CV57" s="1326"/>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609</v>
      </c>
    </row>
    <row r="64" spans="1:109" x14ac:dyDescent="0.15">
      <c r="B64" s="395"/>
      <c r="G64" s="402"/>
      <c r="I64" s="415"/>
      <c r="J64" s="415"/>
      <c r="K64" s="415"/>
      <c r="L64" s="415"/>
      <c r="M64" s="415"/>
      <c r="N64" s="416"/>
      <c r="AM64" s="402"/>
      <c r="AN64" s="402" t="s">
        <v>603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612</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604</v>
      </c>
    </row>
    <row r="72" spans="2:107" x14ac:dyDescent="0.15">
      <c r="B72" s="395"/>
      <c r="G72" s="1309"/>
      <c r="H72" s="1309"/>
      <c r="I72" s="1309"/>
      <c r="J72" s="1309"/>
      <c r="K72" s="405"/>
      <c r="L72" s="405"/>
      <c r="M72" s="406"/>
      <c r="N72" s="406"/>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15" t="s">
        <v>553</v>
      </c>
      <c r="BQ72" s="1315"/>
      <c r="BR72" s="1315"/>
      <c r="BS72" s="1315"/>
      <c r="BT72" s="1315"/>
      <c r="BU72" s="1315"/>
      <c r="BV72" s="1315"/>
      <c r="BW72" s="1315"/>
      <c r="BX72" s="1315" t="s">
        <v>554</v>
      </c>
      <c r="BY72" s="1315"/>
      <c r="BZ72" s="1315"/>
      <c r="CA72" s="1315"/>
      <c r="CB72" s="1315"/>
      <c r="CC72" s="1315"/>
      <c r="CD72" s="1315"/>
      <c r="CE72" s="1315"/>
      <c r="CF72" s="1315" t="s">
        <v>555</v>
      </c>
      <c r="CG72" s="1315"/>
      <c r="CH72" s="1315"/>
      <c r="CI72" s="1315"/>
      <c r="CJ72" s="1315"/>
      <c r="CK72" s="1315"/>
      <c r="CL72" s="1315"/>
      <c r="CM72" s="1315"/>
      <c r="CN72" s="1315" t="s">
        <v>556</v>
      </c>
      <c r="CO72" s="1315"/>
      <c r="CP72" s="1315"/>
      <c r="CQ72" s="1315"/>
      <c r="CR72" s="1315"/>
      <c r="CS72" s="1315"/>
      <c r="CT72" s="1315"/>
      <c r="CU72" s="1315"/>
      <c r="CV72" s="1315" t="s">
        <v>557</v>
      </c>
      <c r="CW72" s="1315"/>
      <c r="CX72" s="1315"/>
      <c r="CY72" s="1315"/>
      <c r="CZ72" s="1315"/>
      <c r="DA72" s="1315"/>
      <c r="DB72" s="1315"/>
      <c r="DC72" s="1315"/>
    </row>
    <row r="73" spans="2:107" x14ac:dyDescent="0.15">
      <c r="B73" s="395"/>
      <c r="G73" s="1327"/>
      <c r="H73" s="1327"/>
      <c r="I73" s="1327"/>
      <c r="J73" s="1327"/>
      <c r="K73" s="1310"/>
      <c r="L73" s="1310"/>
      <c r="M73" s="1310"/>
      <c r="N73" s="1310"/>
      <c r="AM73" s="404"/>
      <c r="AN73" s="1314" t="s">
        <v>605</v>
      </c>
      <c r="AO73" s="1314"/>
      <c r="AP73" s="1314"/>
      <c r="AQ73" s="1314"/>
      <c r="AR73" s="1314"/>
      <c r="AS73" s="1314"/>
      <c r="AT73" s="1314"/>
      <c r="AU73" s="1314"/>
      <c r="AV73" s="1314"/>
      <c r="AW73" s="1314"/>
      <c r="AX73" s="1314"/>
      <c r="AY73" s="1314"/>
      <c r="AZ73" s="1314"/>
      <c r="BA73" s="1314"/>
      <c r="BB73" s="1314" t="s">
        <v>606</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v>5.2</v>
      </c>
      <c r="CO73" s="1311"/>
      <c r="CP73" s="1311"/>
      <c r="CQ73" s="1311"/>
      <c r="CR73" s="1311"/>
      <c r="CS73" s="1311"/>
      <c r="CT73" s="1311"/>
      <c r="CU73" s="1311"/>
      <c r="CV73" s="1311">
        <v>19.899999999999999</v>
      </c>
      <c r="CW73" s="1311"/>
      <c r="CX73" s="1311"/>
      <c r="CY73" s="1311"/>
      <c r="CZ73" s="1311"/>
      <c r="DA73" s="1311"/>
      <c r="DB73" s="1311"/>
      <c r="DC73" s="1311"/>
    </row>
    <row r="74" spans="2:107" x14ac:dyDescent="0.15">
      <c r="B74" s="395"/>
      <c r="G74" s="1327"/>
      <c r="H74" s="1327"/>
      <c r="I74" s="1327"/>
      <c r="J74" s="1327"/>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7"/>
      <c r="H75" s="1327"/>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610</v>
      </c>
      <c r="BC75" s="1314"/>
      <c r="BD75" s="1314"/>
      <c r="BE75" s="1314"/>
      <c r="BF75" s="1314"/>
      <c r="BG75" s="1314"/>
      <c r="BH75" s="1314"/>
      <c r="BI75" s="1314"/>
      <c r="BJ75" s="1314"/>
      <c r="BK75" s="1314"/>
      <c r="BL75" s="1314"/>
      <c r="BM75" s="1314"/>
      <c r="BN75" s="1314"/>
      <c r="BO75" s="1314"/>
      <c r="BP75" s="1311">
        <v>8</v>
      </c>
      <c r="BQ75" s="1311"/>
      <c r="BR75" s="1311"/>
      <c r="BS75" s="1311"/>
      <c r="BT75" s="1311"/>
      <c r="BU75" s="1311"/>
      <c r="BV75" s="1311"/>
      <c r="BW75" s="1311"/>
      <c r="BX75" s="1311">
        <v>7.4</v>
      </c>
      <c r="BY75" s="1311"/>
      <c r="BZ75" s="1311"/>
      <c r="CA75" s="1311"/>
      <c r="CB75" s="1311"/>
      <c r="CC75" s="1311"/>
      <c r="CD75" s="1311"/>
      <c r="CE75" s="1311"/>
      <c r="CF75" s="1311">
        <v>7</v>
      </c>
      <c r="CG75" s="1311"/>
      <c r="CH75" s="1311"/>
      <c r="CI75" s="1311"/>
      <c r="CJ75" s="1311"/>
      <c r="CK75" s="1311"/>
      <c r="CL75" s="1311"/>
      <c r="CM75" s="1311"/>
      <c r="CN75" s="1311">
        <v>6.4</v>
      </c>
      <c r="CO75" s="1311"/>
      <c r="CP75" s="1311"/>
      <c r="CQ75" s="1311"/>
      <c r="CR75" s="1311"/>
      <c r="CS75" s="1311"/>
      <c r="CT75" s="1311"/>
      <c r="CU75" s="1311"/>
      <c r="CV75" s="1311">
        <v>6.3</v>
      </c>
      <c r="CW75" s="1311"/>
      <c r="CX75" s="1311"/>
      <c r="CY75" s="1311"/>
      <c r="CZ75" s="1311"/>
      <c r="DA75" s="1311"/>
      <c r="DB75" s="1311"/>
      <c r="DC75" s="1311"/>
    </row>
    <row r="76" spans="2:107" x14ac:dyDescent="0.15">
      <c r="B76" s="395"/>
      <c r="G76" s="1327"/>
      <c r="H76" s="1327"/>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608</v>
      </c>
      <c r="AO77" s="1315"/>
      <c r="AP77" s="1315"/>
      <c r="AQ77" s="1315"/>
      <c r="AR77" s="1315"/>
      <c r="AS77" s="1315"/>
      <c r="AT77" s="1315"/>
      <c r="AU77" s="1315"/>
      <c r="AV77" s="1315"/>
      <c r="AW77" s="1315"/>
      <c r="AX77" s="1315"/>
      <c r="AY77" s="1315"/>
      <c r="AZ77" s="1315"/>
      <c r="BA77" s="1315"/>
      <c r="BB77" s="1314" t="s">
        <v>606</v>
      </c>
      <c r="BC77" s="1314"/>
      <c r="BD77" s="1314"/>
      <c r="BE77" s="1314"/>
      <c r="BF77" s="1314"/>
      <c r="BG77" s="1314"/>
      <c r="BH77" s="1314"/>
      <c r="BI77" s="1314"/>
      <c r="BJ77" s="1314"/>
      <c r="BK77" s="1314"/>
      <c r="BL77" s="1314"/>
      <c r="BM77" s="1314"/>
      <c r="BN77" s="1314"/>
      <c r="BO77" s="1314"/>
      <c r="BP77" s="1311">
        <v>36.5</v>
      </c>
      <c r="BQ77" s="1311"/>
      <c r="BR77" s="1311"/>
      <c r="BS77" s="1311"/>
      <c r="BT77" s="1311"/>
      <c r="BU77" s="1311"/>
      <c r="BV77" s="1311"/>
      <c r="BW77" s="1311"/>
      <c r="BX77" s="1311">
        <v>32.9</v>
      </c>
      <c r="BY77" s="1311"/>
      <c r="BZ77" s="1311"/>
      <c r="CA77" s="1311"/>
      <c r="CB77" s="1311"/>
      <c r="CC77" s="1311"/>
      <c r="CD77" s="1311"/>
      <c r="CE77" s="1311"/>
      <c r="CF77" s="1311">
        <v>28.5</v>
      </c>
      <c r="CG77" s="1311"/>
      <c r="CH77" s="1311"/>
      <c r="CI77" s="1311"/>
      <c r="CJ77" s="1311"/>
      <c r="CK77" s="1311"/>
      <c r="CL77" s="1311"/>
      <c r="CM77" s="1311"/>
      <c r="CN77" s="1311">
        <v>20.5</v>
      </c>
      <c r="CO77" s="1311"/>
      <c r="CP77" s="1311"/>
      <c r="CQ77" s="1311"/>
      <c r="CR77" s="1311"/>
      <c r="CS77" s="1311"/>
      <c r="CT77" s="1311"/>
      <c r="CU77" s="1311"/>
      <c r="CV77" s="1311">
        <v>21.4</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610</v>
      </c>
      <c r="BC79" s="1314"/>
      <c r="BD79" s="1314"/>
      <c r="BE79" s="1314"/>
      <c r="BF79" s="1314"/>
      <c r="BG79" s="1314"/>
      <c r="BH79" s="1314"/>
      <c r="BI79" s="1314"/>
      <c r="BJ79" s="1314"/>
      <c r="BK79" s="1314"/>
      <c r="BL79" s="1314"/>
      <c r="BM79" s="1314"/>
      <c r="BN79" s="1314"/>
      <c r="BO79" s="1314"/>
      <c r="BP79" s="1311">
        <v>9</v>
      </c>
      <c r="BQ79" s="1311"/>
      <c r="BR79" s="1311"/>
      <c r="BS79" s="1311"/>
      <c r="BT79" s="1311"/>
      <c r="BU79" s="1311"/>
      <c r="BV79" s="1311"/>
      <c r="BW79" s="1311"/>
      <c r="BX79" s="1311">
        <v>8.1999999999999993</v>
      </c>
      <c r="BY79" s="1311"/>
      <c r="BZ79" s="1311"/>
      <c r="CA79" s="1311"/>
      <c r="CB79" s="1311"/>
      <c r="CC79" s="1311"/>
      <c r="CD79" s="1311"/>
      <c r="CE79" s="1311"/>
      <c r="CF79" s="1311">
        <v>8</v>
      </c>
      <c r="CG79" s="1311"/>
      <c r="CH79" s="1311"/>
      <c r="CI79" s="1311"/>
      <c r="CJ79" s="1311"/>
      <c r="CK79" s="1311"/>
      <c r="CL79" s="1311"/>
      <c r="CM79" s="1311"/>
      <c r="CN79" s="1311">
        <v>7.9</v>
      </c>
      <c r="CO79" s="1311"/>
      <c r="CP79" s="1311"/>
      <c r="CQ79" s="1311"/>
      <c r="CR79" s="1311"/>
      <c r="CS79" s="1311"/>
      <c r="CT79" s="1311"/>
      <c r="CU79" s="1311"/>
      <c r="CV79" s="1311">
        <v>7.7</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R9OIIdAkCfojClj9MnS8ftaCGHLBil3P3cUEGxJz1fLqoYNgar9bgtXP0R4RhvmLDW5LJXezlL52S8eeoyb6Q==" saltValue="bfExH96KOQ26Jh5XXa3az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DR125"/>
  <sheetViews>
    <sheetView showGridLines="0" topLeftCell="A91" zoomScaleNormal="100" zoomScaleSheetLayoutView="70" workbookViewId="0">
      <selection activeCell="CM18" sqref="CM1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OQSSa91qfBI5QQHkANiSBMBKHECddGoOFqjQNHZtw56my8T9r8vSK6zurcE3K01xCaJ6fekUXdq9G6D831V3zg==" saltValue="afGL1TotQdvxT5mJ3P1L8Q=="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DR125"/>
  <sheetViews>
    <sheetView showGridLines="0" topLeftCell="A22" zoomScaleNormal="100" zoomScaleSheetLayoutView="55" workbookViewId="0">
      <selection activeCell="CM18" sqref="CM1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8k1vbp9yErjwahu40Q9lUh8Mnqyl7nhcmecRZXSrZvftaK3ZFMod72bIEvKFQxPUn5f/WHXYXtQexpnSzWcvNA==" saltValue="pZMtRiJTF0oETEWKIe3QmQ=="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550</v>
      </c>
      <c r="G2" s="157"/>
      <c r="H2" s="158"/>
    </row>
    <row r="3" spans="1:8" x14ac:dyDescent="0.15">
      <c r="A3" s="154" t="s">
        <v>543</v>
      </c>
      <c r="B3" s="159"/>
      <c r="C3" s="160"/>
      <c r="D3" s="161">
        <v>54028</v>
      </c>
      <c r="E3" s="162"/>
      <c r="F3" s="163">
        <v>69469</v>
      </c>
      <c r="G3" s="164"/>
      <c r="H3" s="165"/>
    </row>
    <row r="4" spans="1:8" x14ac:dyDescent="0.15">
      <c r="A4" s="166"/>
      <c r="B4" s="167"/>
      <c r="C4" s="168"/>
      <c r="D4" s="169">
        <v>31866</v>
      </c>
      <c r="E4" s="170"/>
      <c r="F4" s="171">
        <v>38215</v>
      </c>
      <c r="G4" s="172"/>
      <c r="H4" s="173"/>
    </row>
    <row r="5" spans="1:8" x14ac:dyDescent="0.15">
      <c r="A5" s="154" t="s">
        <v>545</v>
      </c>
      <c r="B5" s="159"/>
      <c r="C5" s="160"/>
      <c r="D5" s="161">
        <v>77128</v>
      </c>
      <c r="E5" s="162"/>
      <c r="F5" s="163">
        <v>67293</v>
      </c>
      <c r="G5" s="164"/>
      <c r="H5" s="165"/>
    </row>
    <row r="6" spans="1:8" x14ac:dyDescent="0.15">
      <c r="A6" s="166"/>
      <c r="B6" s="167"/>
      <c r="C6" s="168"/>
      <c r="D6" s="169">
        <v>31024</v>
      </c>
      <c r="E6" s="170"/>
      <c r="F6" s="171">
        <v>35076</v>
      </c>
      <c r="G6" s="172"/>
      <c r="H6" s="173"/>
    </row>
    <row r="7" spans="1:8" x14ac:dyDescent="0.15">
      <c r="A7" s="154" t="s">
        <v>546</v>
      </c>
      <c r="B7" s="159"/>
      <c r="C7" s="160"/>
      <c r="D7" s="161">
        <v>93981</v>
      </c>
      <c r="E7" s="162"/>
      <c r="F7" s="163">
        <v>67343</v>
      </c>
      <c r="G7" s="164"/>
      <c r="H7" s="165"/>
    </row>
    <row r="8" spans="1:8" x14ac:dyDescent="0.15">
      <c r="A8" s="166"/>
      <c r="B8" s="167"/>
      <c r="C8" s="168"/>
      <c r="D8" s="169">
        <v>43564</v>
      </c>
      <c r="E8" s="170"/>
      <c r="F8" s="171">
        <v>32865</v>
      </c>
      <c r="G8" s="172"/>
      <c r="H8" s="173"/>
    </row>
    <row r="9" spans="1:8" x14ac:dyDescent="0.15">
      <c r="A9" s="154" t="s">
        <v>547</v>
      </c>
      <c r="B9" s="159"/>
      <c r="C9" s="160"/>
      <c r="D9" s="161">
        <v>136810</v>
      </c>
      <c r="E9" s="162"/>
      <c r="F9" s="163">
        <v>73475</v>
      </c>
      <c r="G9" s="164"/>
      <c r="H9" s="165"/>
    </row>
    <row r="10" spans="1:8" x14ac:dyDescent="0.15">
      <c r="A10" s="166"/>
      <c r="B10" s="167"/>
      <c r="C10" s="168"/>
      <c r="D10" s="169">
        <v>83577</v>
      </c>
      <c r="E10" s="170"/>
      <c r="F10" s="171">
        <v>43072</v>
      </c>
      <c r="G10" s="172"/>
      <c r="H10" s="173"/>
    </row>
    <row r="11" spans="1:8" x14ac:dyDescent="0.15">
      <c r="A11" s="154" t="s">
        <v>548</v>
      </c>
      <c r="B11" s="159"/>
      <c r="C11" s="160"/>
      <c r="D11" s="161">
        <v>186052</v>
      </c>
      <c r="E11" s="162"/>
      <c r="F11" s="163">
        <v>87464</v>
      </c>
      <c r="G11" s="164"/>
      <c r="H11" s="165"/>
    </row>
    <row r="12" spans="1:8" x14ac:dyDescent="0.15">
      <c r="A12" s="166"/>
      <c r="B12" s="167"/>
      <c r="C12" s="174"/>
      <c r="D12" s="169">
        <v>98381</v>
      </c>
      <c r="E12" s="170"/>
      <c r="F12" s="171">
        <v>47479</v>
      </c>
      <c r="G12" s="172"/>
      <c r="H12" s="173"/>
    </row>
    <row r="13" spans="1:8" x14ac:dyDescent="0.15">
      <c r="A13" s="154"/>
      <c r="B13" s="159"/>
      <c r="C13" s="175"/>
      <c r="D13" s="176">
        <v>109600</v>
      </c>
      <c r="E13" s="177"/>
      <c r="F13" s="178">
        <v>73009</v>
      </c>
      <c r="G13" s="179"/>
      <c r="H13" s="165"/>
    </row>
    <row r="14" spans="1:8" x14ac:dyDescent="0.15">
      <c r="A14" s="166"/>
      <c r="B14" s="167"/>
      <c r="C14" s="168"/>
      <c r="D14" s="169">
        <v>57682</v>
      </c>
      <c r="E14" s="170"/>
      <c r="F14" s="171">
        <v>39341</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8.99</v>
      </c>
      <c r="C19" s="180">
        <f>ROUND(VALUE(SUBSTITUTE(実質収支比率等に係る経年分析!G$48,"▲","-")),2)</f>
        <v>8.8000000000000007</v>
      </c>
      <c r="D19" s="180">
        <f>ROUND(VALUE(SUBSTITUTE(実質収支比率等に係る経年分析!H$48,"▲","-")),2)</f>
        <v>7.62</v>
      </c>
      <c r="E19" s="180">
        <f>ROUND(VALUE(SUBSTITUTE(実質収支比率等に係る経年分析!I$48,"▲","-")),2)</f>
        <v>5.76</v>
      </c>
      <c r="F19" s="180">
        <f>ROUND(VALUE(SUBSTITUTE(実質収支比率等に係る経年分析!J$48,"▲","-")),2)</f>
        <v>6.14</v>
      </c>
    </row>
    <row r="20" spans="1:11" x14ac:dyDescent="0.15">
      <c r="A20" s="180" t="s">
        <v>54</v>
      </c>
      <c r="B20" s="180">
        <f>ROUND(VALUE(SUBSTITUTE(実質収支比率等に係る経年分析!F$47,"▲","-")),2)</f>
        <v>42.39</v>
      </c>
      <c r="C20" s="180">
        <f>ROUND(VALUE(SUBSTITUTE(実質収支比率等に係る経年分析!G$47,"▲","-")),2)</f>
        <v>39.69</v>
      </c>
      <c r="D20" s="180">
        <f>ROUND(VALUE(SUBSTITUTE(実質収支比率等に係る経年分析!H$47,"▲","-")),2)</f>
        <v>33.5</v>
      </c>
      <c r="E20" s="180">
        <f>ROUND(VALUE(SUBSTITUTE(実質収支比率等に係る経年分析!I$47,"▲","-")),2)</f>
        <v>31.82</v>
      </c>
      <c r="F20" s="180">
        <f>ROUND(VALUE(SUBSTITUTE(実質収支比率等に係る経年分析!J$47,"▲","-")),2)</f>
        <v>25.37</v>
      </c>
    </row>
    <row r="21" spans="1:11" x14ac:dyDescent="0.15">
      <c r="A21" s="180" t="s">
        <v>55</v>
      </c>
      <c r="B21" s="180">
        <f>IF(ISNUMBER(VALUE(SUBSTITUTE(実質収支比率等に係る経年分析!F$49,"▲","-"))),ROUND(VALUE(SUBSTITUTE(実質収支比率等に係る経年分析!F$49,"▲","-")),2),NA())</f>
        <v>1.52</v>
      </c>
      <c r="C21" s="180">
        <f>IF(ISNUMBER(VALUE(SUBSTITUTE(実質収支比率等に係る経年分析!G$49,"▲","-"))),ROUND(VALUE(SUBSTITUTE(実質収支比率等に係る経年分析!G$49,"▲","-")),2),NA())</f>
        <v>-4.16</v>
      </c>
      <c r="D21" s="180">
        <f>IF(ISNUMBER(VALUE(SUBSTITUTE(実質収支比率等に係る経年分析!H$49,"▲","-"))),ROUND(VALUE(SUBSTITUTE(実質収支比率等に係る経年分析!H$49,"▲","-")),2),NA())</f>
        <v>-7.99</v>
      </c>
      <c r="E21" s="180">
        <f>IF(ISNUMBER(VALUE(SUBSTITUTE(実質収支比率等に係る経年分析!I$49,"▲","-"))),ROUND(VALUE(SUBSTITUTE(実質収支比率等に係る経年分析!I$49,"▲","-")),2),NA())</f>
        <v>-4.07</v>
      </c>
      <c r="F21" s="180">
        <f>IF(ISNUMBER(VALUE(SUBSTITUTE(実質収支比率等に係る経年分析!J$49,"▲","-"))),ROUND(VALUE(SUBSTITUTE(実質収支比率等に係る経年分析!J$49,"▲","-")),2),NA())</f>
        <v>-6.34</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x14ac:dyDescent="0.15">
      <c r="A33" s="181" t="str">
        <f>IF(連結実質赤字比率に係る赤字・黒字の構成分析!C$37="",NA(),連結実質赤字比率に係る赤字・黒字の構成分析!C$37)</f>
        <v>介護サービス事業特別会計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0.14000000000000001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0.17</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0.28999999999999998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0.97</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4.13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3.89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4.33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4.34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4.54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8.8000000000000007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7.61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5.75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6.14</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1110</v>
      </c>
      <c r="E42" s="182"/>
      <c r="F42" s="182"/>
      <c r="G42" s="182">
        <f>'実質公債費比率（分子）の構造'!L$52</f>
        <v>1058</v>
      </c>
      <c r="H42" s="182"/>
      <c r="I42" s="182"/>
      <c r="J42" s="182">
        <f>'実質公債費比率（分子）の構造'!M$52</f>
        <v>1073</v>
      </c>
      <c r="K42" s="182"/>
      <c r="L42" s="182"/>
      <c r="M42" s="182">
        <f>'実質公債費比率（分子）の構造'!N$52</f>
        <v>1079</v>
      </c>
      <c r="N42" s="182"/>
      <c r="O42" s="182"/>
      <c r="P42" s="182">
        <f>'実質公債費比率（分子）の構造'!O$52</f>
        <v>1084</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4</v>
      </c>
      <c r="C44" s="182"/>
      <c r="D44" s="182"/>
      <c r="E44" s="182">
        <f>'実質公債費比率（分子）の構造'!L$50</f>
        <v>4</v>
      </c>
      <c r="F44" s="182"/>
      <c r="G44" s="182"/>
      <c r="H44" s="182">
        <f>'実質公債費比率（分子）の構造'!M$50</f>
        <v>3</v>
      </c>
      <c r="I44" s="182"/>
      <c r="J44" s="182"/>
      <c r="K44" s="182">
        <f>'実質公債費比率（分子）の構造'!N$50</f>
        <v>3</v>
      </c>
      <c r="L44" s="182"/>
      <c r="M44" s="182"/>
      <c r="N44" s="182">
        <f>'実質公債費比率（分子）の構造'!O$50</f>
        <v>3</v>
      </c>
      <c r="O44" s="182"/>
      <c r="P44" s="182"/>
    </row>
    <row r="45" spans="1:16" x14ac:dyDescent="0.15">
      <c r="A45" s="182" t="s">
        <v>65</v>
      </c>
      <c r="B45" s="182">
        <f>'実質公債費比率（分子）の構造'!K$49</f>
        <v>12</v>
      </c>
      <c r="C45" s="182"/>
      <c r="D45" s="182"/>
      <c r="E45" s="182">
        <f>'実質公債費比率（分子）の構造'!L$49</f>
        <v>16</v>
      </c>
      <c r="F45" s="182"/>
      <c r="G45" s="182"/>
      <c r="H45" s="182">
        <f>'実質公債費比率（分子）の構造'!M$49</f>
        <v>12</v>
      </c>
      <c r="I45" s="182"/>
      <c r="J45" s="182"/>
      <c r="K45" s="182">
        <f>'実質公債費比率（分子）の構造'!N$49</f>
        <v>9</v>
      </c>
      <c r="L45" s="182"/>
      <c r="M45" s="182"/>
      <c r="N45" s="182">
        <f>'実質公債費比率（分子）の構造'!O$49</f>
        <v>15</v>
      </c>
      <c r="O45" s="182"/>
      <c r="P45" s="182"/>
    </row>
    <row r="46" spans="1:16" x14ac:dyDescent="0.15">
      <c r="A46" s="182" t="s">
        <v>66</v>
      </c>
      <c r="B46" s="182">
        <f>'実質公債費比率（分子）の構造'!K$48</f>
        <v>51</v>
      </c>
      <c r="C46" s="182"/>
      <c r="D46" s="182"/>
      <c r="E46" s="182">
        <f>'実質公債費比率（分子）の構造'!L$48</f>
        <v>51</v>
      </c>
      <c r="F46" s="182"/>
      <c r="G46" s="182"/>
      <c r="H46" s="182">
        <f>'実質公債費比率（分子）の構造'!M$48</f>
        <v>57</v>
      </c>
      <c r="I46" s="182"/>
      <c r="J46" s="182"/>
      <c r="K46" s="182">
        <f>'実質公債費比率（分子）の構造'!N$48</f>
        <v>62</v>
      </c>
      <c r="L46" s="182"/>
      <c r="M46" s="182"/>
      <c r="N46" s="182">
        <f>'実質公債費比率（分子）の構造'!O$48</f>
        <v>56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1450</v>
      </c>
      <c r="C49" s="182"/>
      <c r="D49" s="182"/>
      <c r="E49" s="182">
        <f>'実質公債費比率（分子）の構造'!L$45</f>
        <v>1334</v>
      </c>
      <c r="F49" s="182"/>
      <c r="G49" s="182"/>
      <c r="H49" s="182">
        <f>'実質公債費比率（分子）の構造'!M$45</f>
        <v>1328</v>
      </c>
      <c r="I49" s="182"/>
      <c r="J49" s="182"/>
      <c r="K49" s="182">
        <f>'実質公債費比率（分子）の構造'!N$45</f>
        <v>1294</v>
      </c>
      <c r="L49" s="182"/>
      <c r="M49" s="182"/>
      <c r="N49" s="182">
        <f>'実質公債費比率（分子）の構造'!O$45</f>
        <v>1325</v>
      </c>
      <c r="O49" s="182"/>
      <c r="P49" s="182"/>
    </row>
    <row r="50" spans="1:16" x14ac:dyDescent="0.15">
      <c r="A50" s="182" t="s">
        <v>70</v>
      </c>
      <c r="B50" s="182" t="e">
        <f>NA()</f>
        <v>#N/A</v>
      </c>
      <c r="C50" s="182">
        <f>IF(ISNUMBER('実質公債費比率（分子）の構造'!K$53),'実質公債費比率（分子）の構造'!K$53,NA())</f>
        <v>407</v>
      </c>
      <c r="D50" s="182" t="e">
        <f>NA()</f>
        <v>#N/A</v>
      </c>
      <c r="E50" s="182" t="e">
        <f>NA()</f>
        <v>#N/A</v>
      </c>
      <c r="F50" s="182">
        <f>IF(ISNUMBER('実質公債費比率（分子）の構造'!L$53),'実質公債費比率（分子）の構造'!L$53,NA())</f>
        <v>347</v>
      </c>
      <c r="G50" s="182" t="e">
        <f>NA()</f>
        <v>#N/A</v>
      </c>
      <c r="H50" s="182" t="e">
        <f>NA()</f>
        <v>#N/A</v>
      </c>
      <c r="I50" s="182">
        <f>IF(ISNUMBER('実質公債費比率（分子）の構造'!M$53),'実質公債費比率（分子）の構造'!M$53,NA())</f>
        <v>327</v>
      </c>
      <c r="J50" s="182" t="e">
        <f>NA()</f>
        <v>#N/A</v>
      </c>
      <c r="K50" s="182" t="e">
        <f>NA()</f>
        <v>#N/A</v>
      </c>
      <c r="L50" s="182">
        <f>IF(ISNUMBER('実質公債費比率（分子）の構造'!N$53),'実質公債費比率（分子）の構造'!N$53,NA())</f>
        <v>289</v>
      </c>
      <c r="M50" s="182" t="e">
        <f>NA()</f>
        <v>#N/A</v>
      </c>
      <c r="N50" s="182" t="e">
        <f>NA()</f>
        <v>#N/A</v>
      </c>
      <c r="O50" s="182">
        <f>IF(ISNUMBER('実質公債費比率（分子）の構造'!O$53),'実質公債費比率（分子）の構造'!O$53,NA())</f>
        <v>315</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10036</v>
      </c>
      <c r="E56" s="181"/>
      <c r="F56" s="181"/>
      <c r="G56" s="181">
        <f>'将来負担比率（分子）の構造'!J$52</f>
        <v>10145</v>
      </c>
      <c r="H56" s="181"/>
      <c r="I56" s="181"/>
      <c r="J56" s="181">
        <f>'将来負担比率（分子）の構造'!K$52</f>
        <v>10137</v>
      </c>
      <c r="K56" s="181"/>
      <c r="L56" s="181"/>
      <c r="M56" s="181">
        <f>'将来負担比率（分子）の構造'!L$52</f>
        <v>10489</v>
      </c>
      <c r="N56" s="181"/>
      <c r="O56" s="181"/>
      <c r="P56" s="181">
        <f>'将来負担比率（分子）の構造'!M$52</f>
        <v>11019</v>
      </c>
    </row>
    <row r="57" spans="1:16" x14ac:dyDescent="0.15">
      <c r="A57" s="181" t="s">
        <v>41</v>
      </c>
      <c r="B57" s="181"/>
      <c r="C57" s="181"/>
      <c r="D57" s="181">
        <f>'将来負担比率（分子）の構造'!I$51</f>
        <v>111</v>
      </c>
      <c r="E57" s="181"/>
      <c r="F57" s="181"/>
      <c r="G57" s="181">
        <f>'将来負担比率（分子）の構造'!J$51</f>
        <v>93</v>
      </c>
      <c r="H57" s="181"/>
      <c r="I57" s="181"/>
      <c r="J57" s="181">
        <f>'将来負担比率（分子）の構造'!K$51</f>
        <v>75</v>
      </c>
      <c r="K57" s="181"/>
      <c r="L57" s="181"/>
      <c r="M57" s="181">
        <f>'将来負担比率（分子）の構造'!L$51</f>
        <v>56</v>
      </c>
      <c r="N57" s="181"/>
      <c r="O57" s="181"/>
      <c r="P57" s="181">
        <f>'将来負担比率（分子）の構造'!M$51</f>
        <v>37</v>
      </c>
    </row>
    <row r="58" spans="1:16" x14ac:dyDescent="0.15">
      <c r="A58" s="181" t="s">
        <v>40</v>
      </c>
      <c r="B58" s="181"/>
      <c r="C58" s="181"/>
      <c r="D58" s="181">
        <f>'将来負担比率（分子）の構造'!I$50</f>
        <v>5227</v>
      </c>
      <c r="E58" s="181"/>
      <c r="F58" s="181"/>
      <c r="G58" s="181">
        <f>'将来負担比率（分子）の構造'!J$50</f>
        <v>5189</v>
      </c>
      <c r="H58" s="181"/>
      <c r="I58" s="181"/>
      <c r="J58" s="181">
        <f>'将来負担比率（分子）の構造'!K$50</f>
        <v>4967</v>
      </c>
      <c r="K58" s="181"/>
      <c r="L58" s="181"/>
      <c r="M58" s="181">
        <f>'将来負担比率（分子）の構造'!L$50</f>
        <v>4808</v>
      </c>
      <c r="N58" s="181"/>
      <c r="O58" s="181"/>
      <c r="P58" s="181">
        <f>'将来負担比率（分子）の構造'!M$50</f>
        <v>4365</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2313</v>
      </c>
      <c r="C62" s="181"/>
      <c r="D62" s="181"/>
      <c r="E62" s="181">
        <f>'将来負担比率（分子）の構造'!J$45</f>
        <v>2319</v>
      </c>
      <c r="F62" s="181"/>
      <c r="G62" s="181"/>
      <c r="H62" s="181">
        <f>'将来負担比率（分子）の構造'!K$45</f>
        <v>2259</v>
      </c>
      <c r="I62" s="181"/>
      <c r="J62" s="181"/>
      <c r="K62" s="181">
        <f>'将来負担比率（分子）の構造'!L$45</f>
        <v>2247</v>
      </c>
      <c r="L62" s="181"/>
      <c r="M62" s="181"/>
      <c r="N62" s="181">
        <f>'将来負担比率（分子）の構造'!M$45</f>
        <v>2141</v>
      </c>
      <c r="O62" s="181"/>
      <c r="P62" s="181"/>
    </row>
    <row r="63" spans="1:16" x14ac:dyDescent="0.15">
      <c r="A63" s="181" t="s">
        <v>33</v>
      </c>
      <c r="B63" s="181">
        <f>'将来負担比率（分子）の構造'!I$44</f>
        <v>89</v>
      </c>
      <c r="C63" s="181"/>
      <c r="D63" s="181"/>
      <c r="E63" s="181">
        <f>'将来負担比率（分子）の構造'!J$44</f>
        <v>387</v>
      </c>
      <c r="F63" s="181"/>
      <c r="G63" s="181"/>
      <c r="H63" s="181">
        <f>'将来負担比率（分子）の構造'!K$44</f>
        <v>394</v>
      </c>
      <c r="I63" s="181"/>
      <c r="J63" s="181"/>
      <c r="K63" s="181">
        <f>'将来負担比率（分子）の構造'!L$44</f>
        <v>660</v>
      </c>
      <c r="L63" s="181"/>
      <c r="M63" s="181"/>
      <c r="N63" s="181">
        <f>'将来負担比率（分子）の構造'!M$44</f>
        <v>645</v>
      </c>
      <c r="O63" s="181"/>
      <c r="P63" s="181"/>
    </row>
    <row r="64" spans="1:16" x14ac:dyDescent="0.15">
      <c r="A64" s="181" t="s">
        <v>32</v>
      </c>
      <c r="B64" s="181">
        <f>'将来負担比率（分子）の構造'!I$43</f>
        <v>461</v>
      </c>
      <c r="C64" s="181"/>
      <c r="D64" s="181"/>
      <c r="E64" s="181">
        <f>'将来負担比率（分子）の構造'!J$43</f>
        <v>500</v>
      </c>
      <c r="F64" s="181"/>
      <c r="G64" s="181"/>
      <c r="H64" s="181">
        <f>'将来負担比率（分子）の構造'!K$43</f>
        <v>552</v>
      </c>
      <c r="I64" s="181"/>
      <c r="J64" s="181"/>
      <c r="K64" s="181">
        <f>'将来負担比率（分子）の構造'!L$43</f>
        <v>584</v>
      </c>
      <c r="L64" s="181"/>
      <c r="M64" s="181"/>
      <c r="N64" s="181">
        <f>'将来負担比率（分子）の構造'!M$43</f>
        <v>568</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11969</v>
      </c>
      <c r="C66" s="181"/>
      <c r="D66" s="181"/>
      <c r="E66" s="181">
        <f>'将来負担比率（分子）の構造'!J$41</f>
        <v>11829</v>
      </c>
      <c r="F66" s="181"/>
      <c r="G66" s="181"/>
      <c r="H66" s="181">
        <f>'将来負担比率（分子）の構造'!K$41</f>
        <v>11837</v>
      </c>
      <c r="I66" s="181"/>
      <c r="J66" s="181"/>
      <c r="K66" s="181">
        <f>'将来負担比率（分子）の構造'!L$41</f>
        <v>12116</v>
      </c>
      <c r="L66" s="181"/>
      <c r="M66" s="181"/>
      <c r="N66" s="181">
        <f>'将来負担比率（分子）の構造'!M$41</f>
        <v>13034</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255</v>
      </c>
      <c r="M67" s="181" t="e">
        <f>NA()</f>
        <v>#N/A</v>
      </c>
      <c r="N67" s="181" t="e">
        <f>NA()</f>
        <v>#N/A</v>
      </c>
      <c r="O67" s="181">
        <f>IF(ISNUMBER('将来負担比率（分子）の構造'!M$53), IF('将来負担比率（分子）の構造'!M$53 &lt; 0, 0, '将来負担比率（分子）の構造'!M$53), NA())</f>
        <v>967</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2019</v>
      </c>
      <c r="C72" s="185">
        <f>基金残高に係る経年分析!G55</f>
        <v>1893</v>
      </c>
      <c r="D72" s="185">
        <f>基金残高に係る経年分析!H55</f>
        <v>1498</v>
      </c>
    </row>
    <row r="73" spans="1:16" x14ac:dyDescent="0.15">
      <c r="A73" s="184" t="s">
        <v>77</v>
      </c>
      <c r="B73" s="185">
        <f>基金残高に係る経年分析!F56</f>
        <v>1431</v>
      </c>
      <c r="C73" s="185">
        <f>基金残高に係る経年分析!G56</f>
        <v>1432</v>
      </c>
      <c r="D73" s="185">
        <f>基金残高に係る経年分析!H56</f>
        <v>1432</v>
      </c>
    </row>
    <row r="74" spans="1:16" x14ac:dyDescent="0.15">
      <c r="A74" s="184" t="s">
        <v>78</v>
      </c>
      <c r="B74" s="185">
        <f>基金残高に係る経年分析!F57</f>
        <v>2580</v>
      </c>
      <c r="C74" s="185">
        <f>基金残高に係る経年分析!G57</f>
        <v>2511</v>
      </c>
      <c r="D74" s="185">
        <f>基金残高に係る経年分析!H57</f>
        <v>2500</v>
      </c>
    </row>
  </sheetData>
  <sheetProtection algorithmName="SHA-512" hashValue="tzcx8ZcS4I4lvTGsKQShdVTqr4BBl1H/wsvOmnbi4zwFjrQ0TlERAU5KapP7de2vfJEgb7WUN+EtuYnfjEPe0Q==" saltValue="8Q8VvAZDhrgm8CVL0iLS2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7"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227</v>
      </c>
      <c r="C5" s="670"/>
      <c r="D5" s="670"/>
      <c r="E5" s="670"/>
      <c r="F5" s="670"/>
      <c r="G5" s="670"/>
      <c r="H5" s="670"/>
      <c r="I5" s="670"/>
      <c r="J5" s="670"/>
      <c r="K5" s="670"/>
      <c r="L5" s="670"/>
      <c r="M5" s="670"/>
      <c r="N5" s="670"/>
      <c r="O5" s="670"/>
      <c r="P5" s="670"/>
      <c r="Q5" s="671"/>
      <c r="R5" s="672">
        <v>1461172</v>
      </c>
      <c r="S5" s="673"/>
      <c r="T5" s="673"/>
      <c r="U5" s="673"/>
      <c r="V5" s="673"/>
      <c r="W5" s="673"/>
      <c r="X5" s="673"/>
      <c r="Y5" s="674"/>
      <c r="Z5" s="675">
        <v>12.7</v>
      </c>
      <c r="AA5" s="675"/>
      <c r="AB5" s="675"/>
      <c r="AC5" s="675"/>
      <c r="AD5" s="676">
        <v>1461172</v>
      </c>
      <c r="AE5" s="676"/>
      <c r="AF5" s="676"/>
      <c r="AG5" s="676"/>
      <c r="AH5" s="676"/>
      <c r="AI5" s="676"/>
      <c r="AJ5" s="676"/>
      <c r="AK5" s="676"/>
      <c r="AL5" s="677">
        <v>25.4</v>
      </c>
      <c r="AM5" s="678"/>
      <c r="AN5" s="678"/>
      <c r="AO5" s="679"/>
      <c r="AP5" s="669" t="s">
        <v>228</v>
      </c>
      <c r="AQ5" s="670"/>
      <c r="AR5" s="670"/>
      <c r="AS5" s="670"/>
      <c r="AT5" s="670"/>
      <c r="AU5" s="670"/>
      <c r="AV5" s="670"/>
      <c r="AW5" s="670"/>
      <c r="AX5" s="670"/>
      <c r="AY5" s="670"/>
      <c r="AZ5" s="670"/>
      <c r="BA5" s="670"/>
      <c r="BB5" s="670"/>
      <c r="BC5" s="670"/>
      <c r="BD5" s="670"/>
      <c r="BE5" s="670"/>
      <c r="BF5" s="671"/>
      <c r="BG5" s="683">
        <v>1461172</v>
      </c>
      <c r="BH5" s="684"/>
      <c r="BI5" s="684"/>
      <c r="BJ5" s="684"/>
      <c r="BK5" s="684"/>
      <c r="BL5" s="684"/>
      <c r="BM5" s="684"/>
      <c r="BN5" s="685"/>
      <c r="BO5" s="686">
        <v>100</v>
      </c>
      <c r="BP5" s="686"/>
      <c r="BQ5" s="686"/>
      <c r="BR5" s="686"/>
      <c r="BS5" s="687" t="s">
        <v>128</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221</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x14ac:dyDescent="0.15">
      <c r="B6" s="680" t="s">
        <v>232</v>
      </c>
      <c r="C6" s="681"/>
      <c r="D6" s="681"/>
      <c r="E6" s="681"/>
      <c r="F6" s="681"/>
      <c r="G6" s="681"/>
      <c r="H6" s="681"/>
      <c r="I6" s="681"/>
      <c r="J6" s="681"/>
      <c r="K6" s="681"/>
      <c r="L6" s="681"/>
      <c r="M6" s="681"/>
      <c r="N6" s="681"/>
      <c r="O6" s="681"/>
      <c r="P6" s="681"/>
      <c r="Q6" s="682"/>
      <c r="R6" s="683">
        <v>88293</v>
      </c>
      <c r="S6" s="684"/>
      <c r="T6" s="684"/>
      <c r="U6" s="684"/>
      <c r="V6" s="684"/>
      <c r="W6" s="684"/>
      <c r="X6" s="684"/>
      <c r="Y6" s="685"/>
      <c r="Z6" s="686">
        <v>0.8</v>
      </c>
      <c r="AA6" s="686"/>
      <c r="AB6" s="686"/>
      <c r="AC6" s="686"/>
      <c r="AD6" s="687">
        <v>88293</v>
      </c>
      <c r="AE6" s="687"/>
      <c r="AF6" s="687"/>
      <c r="AG6" s="687"/>
      <c r="AH6" s="687"/>
      <c r="AI6" s="687"/>
      <c r="AJ6" s="687"/>
      <c r="AK6" s="687"/>
      <c r="AL6" s="688">
        <v>1.5</v>
      </c>
      <c r="AM6" s="689"/>
      <c r="AN6" s="689"/>
      <c r="AO6" s="690"/>
      <c r="AP6" s="680" t="s">
        <v>233</v>
      </c>
      <c r="AQ6" s="681"/>
      <c r="AR6" s="681"/>
      <c r="AS6" s="681"/>
      <c r="AT6" s="681"/>
      <c r="AU6" s="681"/>
      <c r="AV6" s="681"/>
      <c r="AW6" s="681"/>
      <c r="AX6" s="681"/>
      <c r="AY6" s="681"/>
      <c r="AZ6" s="681"/>
      <c r="BA6" s="681"/>
      <c r="BB6" s="681"/>
      <c r="BC6" s="681"/>
      <c r="BD6" s="681"/>
      <c r="BE6" s="681"/>
      <c r="BF6" s="682"/>
      <c r="BG6" s="683">
        <v>1461172</v>
      </c>
      <c r="BH6" s="684"/>
      <c r="BI6" s="684"/>
      <c r="BJ6" s="684"/>
      <c r="BK6" s="684"/>
      <c r="BL6" s="684"/>
      <c r="BM6" s="684"/>
      <c r="BN6" s="685"/>
      <c r="BO6" s="686">
        <v>100</v>
      </c>
      <c r="BP6" s="686"/>
      <c r="BQ6" s="686"/>
      <c r="BR6" s="686"/>
      <c r="BS6" s="687" t="s">
        <v>128</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104328</v>
      </c>
      <c r="CS6" s="684"/>
      <c r="CT6" s="684"/>
      <c r="CU6" s="684"/>
      <c r="CV6" s="684"/>
      <c r="CW6" s="684"/>
      <c r="CX6" s="684"/>
      <c r="CY6" s="685"/>
      <c r="CZ6" s="677">
        <v>0.9</v>
      </c>
      <c r="DA6" s="678"/>
      <c r="DB6" s="678"/>
      <c r="DC6" s="697"/>
      <c r="DD6" s="692" t="s">
        <v>235</v>
      </c>
      <c r="DE6" s="684"/>
      <c r="DF6" s="684"/>
      <c r="DG6" s="684"/>
      <c r="DH6" s="684"/>
      <c r="DI6" s="684"/>
      <c r="DJ6" s="684"/>
      <c r="DK6" s="684"/>
      <c r="DL6" s="684"/>
      <c r="DM6" s="684"/>
      <c r="DN6" s="684"/>
      <c r="DO6" s="684"/>
      <c r="DP6" s="685"/>
      <c r="DQ6" s="692">
        <v>104328</v>
      </c>
      <c r="DR6" s="684"/>
      <c r="DS6" s="684"/>
      <c r="DT6" s="684"/>
      <c r="DU6" s="684"/>
      <c r="DV6" s="684"/>
      <c r="DW6" s="684"/>
      <c r="DX6" s="684"/>
      <c r="DY6" s="684"/>
      <c r="DZ6" s="684"/>
      <c r="EA6" s="684"/>
      <c r="EB6" s="684"/>
      <c r="EC6" s="693"/>
    </row>
    <row r="7" spans="2:143" ht="11.25" customHeight="1" x14ac:dyDescent="0.15">
      <c r="B7" s="680" t="s">
        <v>236</v>
      </c>
      <c r="C7" s="681"/>
      <c r="D7" s="681"/>
      <c r="E7" s="681"/>
      <c r="F7" s="681"/>
      <c r="G7" s="681"/>
      <c r="H7" s="681"/>
      <c r="I7" s="681"/>
      <c r="J7" s="681"/>
      <c r="K7" s="681"/>
      <c r="L7" s="681"/>
      <c r="M7" s="681"/>
      <c r="N7" s="681"/>
      <c r="O7" s="681"/>
      <c r="P7" s="681"/>
      <c r="Q7" s="682"/>
      <c r="R7" s="683">
        <v>1545</v>
      </c>
      <c r="S7" s="684"/>
      <c r="T7" s="684"/>
      <c r="U7" s="684"/>
      <c r="V7" s="684"/>
      <c r="W7" s="684"/>
      <c r="X7" s="684"/>
      <c r="Y7" s="685"/>
      <c r="Z7" s="686">
        <v>0</v>
      </c>
      <c r="AA7" s="686"/>
      <c r="AB7" s="686"/>
      <c r="AC7" s="686"/>
      <c r="AD7" s="687">
        <v>1545</v>
      </c>
      <c r="AE7" s="687"/>
      <c r="AF7" s="687"/>
      <c r="AG7" s="687"/>
      <c r="AH7" s="687"/>
      <c r="AI7" s="687"/>
      <c r="AJ7" s="687"/>
      <c r="AK7" s="687"/>
      <c r="AL7" s="688">
        <v>0</v>
      </c>
      <c r="AM7" s="689"/>
      <c r="AN7" s="689"/>
      <c r="AO7" s="690"/>
      <c r="AP7" s="680" t="s">
        <v>237</v>
      </c>
      <c r="AQ7" s="681"/>
      <c r="AR7" s="681"/>
      <c r="AS7" s="681"/>
      <c r="AT7" s="681"/>
      <c r="AU7" s="681"/>
      <c r="AV7" s="681"/>
      <c r="AW7" s="681"/>
      <c r="AX7" s="681"/>
      <c r="AY7" s="681"/>
      <c r="AZ7" s="681"/>
      <c r="BA7" s="681"/>
      <c r="BB7" s="681"/>
      <c r="BC7" s="681"/>
      <c r="BD7" s="681"/>
      <c r="BE7" s="681"/>
      <c r="BF7" s="682"/>
      <c r="BG7" s="683">
        <v>648791</v>
      </c>
      <c r="BH7" s="684"/>
      <c r="BI7" s="684"/>
      <c r="BJ7" s="684"/>
      <c r="BK7" s="684"/>
      <c r="BL7" s="684"/>
      <c r="BM7" s="684"/>
      <c r="BN7" s="685"/>
      <c r="BO7" s="686">
        <v>44.4</v>
      </c>
      <c r="BP7" s="686"/>
      <c r="BQ7" s="686"/>
      <c r="BR7" s="686"/>
      <c r="BS7" s="687" t="s">
        <v>128</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1356179</v>
      </c>
      <c r="CS7" s="684"/>
      <c r="CT7" s="684"/>
      <c r="CU7" s="684"/>
      <c r="CV7" s="684"/>
      <c r="CW7" s="684"/>
      <c r="CX7" s="684"/>
      <c r="CY7" s="685"/>
      <c r="CZ7" s="686">
        <v>12.2</v>
      </c>
      <c r="DA7" s="686"/>
      <c r="DB7" s="686"/>
      <c r="DC7" s="686"/>
      <c r="DD7" s="692">
        <v>18459</v>
      </c>
      <c r="DE7" s="684"/>
      <c r="DF7" s="684"/>
      <c r="DG7" s="684"/>
      <c r="DH7" s="684"/>
      <c r="DI7" s="684"/>
      <c r="DJ7" s="684"/>
      <c r="DK7" s="684"/>
      <c r="DL7" s="684"/>
      <c r="DM7" s="684"/>
      <c r="DN7" s="684"/>
      <c r="DO7" s="684"/>
      <c r="DP7" s="685"/>
      <c r="DQ7" s="692">
        <v>1098109</v>
      </c>
      <c r="DR7" s="684"/>
      <c r="DS7" s="684"/>
      <c r="DT7" s="684"/>
      <c r="DU7" s="684"/>
      <c r="DV7" s="684"/>
      <c r="DW7" s="684"/>
      <c r="DX7" s="684"/>
      <c r="DY7" s="684"/>
      <c r="DZ7" s="684"/>
      <c r="EA7" s="684"/>
      <c r="EB7" s="684"/>
      <c r="EC7" s="693"/>
    </row>
    <row r="8" spans="2:143" ht="11.25" customHeight="1" x14ac:dyDescent="0.15">
      <c r="B8" s="680" t="s">
        <v>239</v>
      </c>
      <c r="C8" s="681"/>
      <c r="D8" s="681"/>
      <c r="E8" s="681"/>
      <c r="F8" s="681"/>
      <c r="G8" s="681"/>
      <c r="H8" s="681"/>
      <c r="I8" s="681"/>
      <c r="J8" s="681"/>
      <c r="K8" s="681"/>
      <c r="L8" s="681"/>
      <c r="M8" s="681"/>
      <c r="N8" s="681"/>
      <c r="O8" s="681"/>
      <c r="P8" s="681"/>
      <c r="Q8" s="682"/>
      <c r="R8" s="683">
        <v>7899</v>
      </c>
      <c r="S8" s="684"/>
      <c r="T8" s="684"/>
      <c r="U8" s="684"/>
      <c r="V8" s="684"/>
      <c r="W8" s="684"/>
      <c r="X8" s="684"/>
      <c r="Y8" s="685"/>
      <c r="Z8" s="686">
        <v>0.1</v>
      </c>
      <c r="AA8" s="686"/>
      <c r="AB8" s="686"/>
      <c r="AC8" s="686"/>
      <c r="AD8" s="687">
        <v>7899</v>
      </c>
      <c r="AE8" s="687"/>
      <c r="AF8" s="687"/>
      <c r="AG8" s="687"/>
      <c r="AH8" s="687"/>
      <c r="AI8" s="687"/>
      <c r="AJ8" s="687"/>
      <c r="AK8" s="687"/>
      <c r="AL8" s="688">
        <v>0.1</v>
      </c>
      <c r="AM8" s="689"/>
      <c r="AN8" s="689"/>
      <c r="AO8" s="690"/>
      <c r="AP8" s="680" t="s">
        <v>240</v>
      </c>
      <c r="AQ8" s="681"/>
      <c r="AR8" s="681"/>
      <c r="AS8" s="681"/>
      <c r="AT8" s="681"/>
      <c r="AU8" s="681"/>
      <c r="AV8" s="681"/>
      <c r="AW8" s="681"/>
      <c r="AX8" s="681"/>
      <c r="AY8" s="681"/>
      <c r="AZ8" s="681"/>
      <c r="BA8" s="681"/>
      <c r="BB8" s="681"/>
      <c r="BC8" s="681"/>
      <c r="BD8" s="681"/>
      <c r="BE8" s="681"/>
      <c r="BF8" s="682"/>
      <c r="BG8" s="683">
        <v>24860</v>
      </c>
      <c r="BH8" s="684"/>
      <c r="BI8" s="684"/>
      <c r="BJ8" s="684"/>
      <c r="BK8" s="684"/>
      <c r="BL8" s="684"/>
      <c r="BM8" s="684"/>
      <c r="BN8" s="685"/>
      <c r="BO8" s="686">
        <v>1.7</v>
      </c>
      <c r="BP8" s="686"/>
      <c r="BQ8" s="686"/>
      <c r="BR8" s="686"/>
      <c r="BS8" s="692" t="s">
        <v>180</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2520113</v>
      </c>
      <c r="CS8" s="684"/>
      <c r="CT8" s="684"/>
      <c r="CU8" s="684"/>
      <c r="CV8" s="684"/>
      <c r="CW8" s="684"/>
      <c r="CX8" s="684"/>
      <c r="CY8" s="685"/>
      <c r="CZ8" s="686">
        <v>22.7</v>
      </c>
      <c r="DA8" s="686"/>
      <c r="DB8" s="686"/>
      <c r="DC8" s="686"/>
      <c r="DD8" s="692">
        <v>6528</v>
      </c>
      <c r="DE8" s="684"/>
      <c r="DF8" s="684"/>
      <c r="DG8" s="684"/>
      <c r="DH8" s="684"/>
      <c r="DI8" s="684"/>
      <c r="DJ8" s="684"/>
      <c r="DK8" s="684"/>
      <c r="DL8" s="684"/>
      <c r="DM8" s="684"/>
      <c r="DN8" s="684"/>
      <c r="DO8" s="684"/>
      <c r="DP8" s="685"/>
      <c r="DQ8" s="692">
        <v>1464135</v>
      </c>
      <c r="DR8" s="684"/>
      <c r="DS8" s="684"/>
      <c r="DT8" s="684"/>
      <c r="DU8" s="684"/>
      <c r="DV8" s="684"/>
      <c r="DW8" s="684"/>
      <c r="DX8" s="684"/>
      <c r="DY8" s="684"/>
      <c r="DZ8" s="684"/>
      <c r="EA8" s="684"/>
      <c r="EB8" s="684"/>
      <c r="EC8" s="693"/>
    </row>
    <row r="9" spans="2:143" ht="11.25" customHeight="1" x14ac:dyDescent="0.15">
      <c r="B9" s="680" t="s">
        <v>242</v>
      </c>
      <c r="C9" s="681"/>
      <c r="D9" s="681"/>
      <c r="E9" s="681"/>
      <c r="F9" s="681"/>
      <c r="G9" s="681"/>
      <c r="H9" s="681"/>
      <c r="I9" s="681"/>
      <c r="J9" s="681"/>
      <c r="K9" s="681"/>
      <c r="L9" s="681"/>
      <c r="M9" s="681"/>
      <c r="N9" s="681"/>
      <c r="O9" s="681"/>
      <c r="P9" s="681"/>
      <c r="Q9" s="682"/>
      <c r="R9" s="683">
        <v>4301</v>
      </c>
      <c r="S9" s="684"/>
      <c r="T9" s="684"/>
      <c r="U9" s="684"/>
      <c r="V9" s="684"/>
      <c r="W9" s="684"/>
      <c r="X9" s="684"/>
      <c r="Y9" s="685"/>
      <c r="Z9" s="686">
        <v>0</v>
      </c>
      <c r="AA9" s="686"/>
      <c r="AB9" s="686"/>
      <c r="AC9" s="686"/>
      <c r="AD9" s="687">
        <v>4301</v>
      </c>
      <c r="AE9" s="687"/>
      <c r="AF9" s="687"/>
      <c r="AG9" s="687"/>
      <c r="AH9" s="687"/>
      <c r="AI9" s="687"/>
      <c r="AJ9" s="687"/>
      <c r="AK9" s="687"/>
      <c r="AL9" s="688">
        <v>0.1</v>
      </c>
      <c r="AM9" s="689"/>
      <c r="AN9" s="689"/>
      <c r="AO9" s="690"/>
      <c r="AP9" s="680" t="s">
        <v>243</v>
      </c>
      <c r="AQ9" s="681"/>
      <c r="AR9" s="681"/>
      <c r="AS9" s="681"/>
      <c r="AT9" s="681"/>
      <c r="AU9" s="681"/>
      <c r="AV9" s="681"/>
      <c r="AW9" s="681"/>
      <c r="AX9" s="681"/>
      <c r="AY9" s="681"/>
      <c r="AZ9" s="681"/>
      <c r="BA9" s="681"/>
      <c r="BB9" s="681"/>
      <c r="BC9" s="681"/>
      <c r="BD9" s="681"/>
      <c r="BE9" s="681"/>
      <c r="BF9" s="682"/>
      <c r="BG9" s="683">
        <v>523389</v>
      </c>
      <c r="BH9" s="684"/>
      <c r="BI9" s="684"/>
      <c r="BJ9" s="684"/>
      <c r="BK9" s="684"/>
      <c r="BL9" s="684"/>
      <c r="BM9" s="684"/>
      <c r="BN9" s="685"/>
      <c r="BO9" s="686">
        <v>35.799999999999997</v>
      </c>
      <c r="BP9" s="686"/>
      <c r="BQ9" s="686"/>
      <c r="BR9" s="686"/>
      <c r="BS9" s="692" t="s">
        <v>128</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1867476</v>
      </c>
      <c r="CS9" s="684"/>
      <c r="CT9" s="684"/>
      <c r="CU9" s="684"/>
      <c r="CV9" s="684"/>
      <c r="CW9" s="684"/>
      <c r="CX9" s="684"/>
      <c r="CY9" s="685"/>
      <c r="CZ9" s="686">
        <v>16.8</v>
      </c>
      <c r="DA9" s="686"/>
      <c r="DB9" s="686"/>
      <c r="DC9" s="686"/>
      <c r="DD9" s="692">
        <v>921543</v>
      </c>
      <c r="DE9" s="684"/>
      <c r="DF9" s="684"/>
      <c r="DG9" s="684"/>
      <c r="DH9" s="684"/>
      <c r="DI9" s="684"/>
      <c r="DJ9" s="684"/>
      <c r="DK9" s="684"/>
      <c r="DL9" s="684"/>
      <c r="DM9" s="684"/>
      <c r="DN9" s="684"/>
      <c r="DO9" s="684"/>
      <c r="DP9" s="685"/>
      <c r="DQ9" s="692">
        <v>1033133</v>
      </c>
      <c r="DR9" s="684"/>
      <c r="DS9" s="684"/>
      <c r="DT9" s="684"/>
      <c r="DU9" s="684"/>
      <c r="DV9" s="684"/>
      <c r="DW9" s="684"/>
      <c r="DX9" s="684"/>
      <c r="DY9" s="684"/>
      <c r="DZ9" s="684"/>
      <c r="EA9" s="684"/>
      <c r="EB9" s="684"/>
      <c r="EC9" s="693"/>
    </row>
    <row r="10" spans="2:143" ht="11.25" customHeight="1" x14ac:dyDescent="0.15">
      <c r="B10" s="680" t="s">
        <v>245</v>
      </c>
      <c r="C10" s="681"/>
      <c r="D10" s="681"/>
      <c r="E10" s="681"/>
      <c r="F10" s="681"/>
      <c r="G10" s="681"/>
      <c r="H10" s="681"/>
      <c r="I10" s="681"/>
      <c r="J10" s="681"/>
      <c r="K10" s="681"/>
      <c r="L10" s="681"/>
      <c r="M10" s="681"/>
      <c r="N10" s="681"/>
      <c r="O10" s="681"/>
      <c r="P10" s="681"/>
      <c r="Q10" s="682"/>
      <c r="R10" s="683" t="s">
        <v>180</v>
      </c>
      <c r="S10" s="684"/>
      <c r="T10" s="684"/>
      <c r="U10" s="684"/>
      <c r="V10" s="684"/>
      <c r="W10" s="684"/>
      <c r="X10" s="684"/>
      <c r="Y10" s="685"/>
      <c r="Z10" s="686" t="s">
        <v>128</v>
      </c>
      <c r="AA10" s="686"/>
      <c r="AB10" s="686"/>
      <c r="AC10" s="686"/>
      <c r="AD10" s="687" t="s">
        <v>128</v>
      </c>
      <c r="AE10" s="687"/>
      <c r="AF10" s="687"/>
      <c r="AG10" s="687"/>
      <c r="AH10" s="687"/>
      <c r="AI10" s="687"/>
      <c r="AJ10" s="687"/>
      <c r="AK10" s="687"/>
      <c r="AL10" s="688" t="s">
        <v>235</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33903</v>
      </c>
      <c r="BH10" s="684"/>
      <c r="BI10" s="684"/>
      <c r="BJ10" s="684"/>
      <c r="BK10" s="684"/>
      <c r="BL10" s="684"/>
      <c r="BM10" s="684"/>
      <c r="BN10" s="685"/>
      <c r="BO10" s="686">
        <v>2.2999999999999998</v>
      </c>
      <c r="BP10" s="686"/>
      <c r="BQ10" s="686"/>
      <c r="BR10" s="686"/>
      <c r="BS10" s="692" t="s">
        <v>235</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t="s">
        <v>128</v>
      </c>
      <c r="CS10" s="684"/>
      <c r="CT10" s="684"/>
      <c r="CU10" s="684"/>
      <c r="CV10" s="684"/>
      <c r="CW10" s="684"/>
      <c r="CX10" s="684"/>
      <c r="CY10" s="685"/>
      <c r="CZ10" s="686" t="s">
        <v>180</v>
      </c>
      <c r="DA10" s="686"/>
      <c r="DB10" s="686"/>
      <c r="DC10" s="686"/>
      <c r="DD10" s="692" t="s">
        <v>235</v>
      </c>
      <c r="DE10" s="684"/>
      <c r="DF10" s="684"/>
      <c r="DG10" s="684"/>
      <c r="DH10" s="684"/>
      <c r="DI10" s="684"/>
      <c r="DJ10" s="684"/>
      <c r="DK10" s="684"/>
      <c r="DL10" s="684"/>
      <c r="DM10" s="684"/>
      <c r="DN10" s="684"/>
      <c r="DO10" s="684"/>
      <c r="DP10" s="685"/>
      <c r="DQ10" s="692" t="s">
        <v>235</v>
      </c>
      <c r="DR10" s="684"/>
      <c r="DS10" s="684"/>
      <c r="DT10" s="684"/>
      <c r="DU10" s="684"/>
      <c r="DV10" s="684"/>
      <c r="DW10" s="684"/>
      <c r="DX10" s="684"/>
      <c r="DY10" s="684"/>
      <c r="DZ10" s="684"/>
      <c r="EA10" s="684"/>
      <c r="EB10" s="684"/>
      <c r="EC10" s="693"/>
    </row>
    <row r="11" spans="2:143" ht="11.25" customHeight="1" x14ac:dyDescent="0.15">
      <c r="B11" s="680" t="s">
        <v>248</v>
      </c>
      <c r="C11" s="681"/>
      <c r="D11" s="681"/>
      <c r="E11" s="681"/>
      <c r="F11" s="681"/>
      <c r="G11" s="681"/>
      <c r="H11" s="681"/>
      <c r="I11" s="681"/>
      <c r="J11" s="681"/>
      <c r="K11" s="681"/>
      <c r="L11" s="681"/>
      <c r="M11" s="681"/>
      <c r="N11" s="681"/>
      <c r="O11" s="681"/>
      <c r="P11" s="681"/>
      <c r="Q11" s="682"/>
      <c r="R11" s="683">
        <v>284111</v>
      </c>
      <c r="S11" s="684"/>
      <c r="T11" s="684"/>
      <c r="U11" s="684"/>
      <c r="V11" s="684"/>
      <c r="W11" s="684"/>
      <c r="X11" s="684"/>
      <c r="Y11" s="685"/>
      <c r="Z11" s="688">
        <v>2.5</v>
      </c>
      <c r="AA11" s="689"/>
      <c r="AB11" s="689"/>
      <c r="AC11" s="701"/>
      <c r="AD11" s="692">
        <v>284111</v>
      </c>
      <c r="AE11" s="684"/>
      <c r="AF11" s="684"/>
      <c r="AG11" s="684"/>
      <c r="AH11" s="684"/>
      <c r="AI11" s="684"/>
      <c r="AJ11" s="684"/>
      <c r="AK11" s="685"/>
      <c r="AL11" s="688">
        <v>4.9000000000000004</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66639</v>
      </c>
      <c r="BH11" s="684"/>
      <c r="BI11" s="684"/>
      <c r="BJ11" s="684"/>
      <c r="BK11" s="684"/>
      <c r="BL11" s="684"/>
      <c r="BM11" s="684"/>
      <c r="BN11" s="685"/>
      <c r="BO11" s="686">
        <v>4.5999999999999996</v>
      </c>
      <c r="BP11" s="686"/>
      <c r="BQ11" s="686"/>
      <c r="BR11" s="686"/>
      <c r="BS11" s="692" t="s">
        <v>128</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1255217</v>
      </c>
      <c r="CS11" s="684"/>
      <c r="CT11" s="684"/>
      <c r="CU11" s="684"/>
      <c r="CV11" s="684"/>
      <c r="CW11" s="684"/>
      <c r="CX11" s="684"/>
      <c r="CY11" s="685"/>
      <c r="CZ11" s="686">
        <v>11.3</v>
      </c>
      <c r="DA11" s="686"/>
      <c r="DB11" s="686"/>
      <c r="DC11" s="686"/>
      <c r="DD11" s="692">
        <v>1030542</v>
      </c>
      <c r="DE11" s="684"/>
      <c r="DF11" s="684"/>
      <c r="DG11" s="684"/>
      <c r="DH11" s="684"/>
      <c r="DI11" s="684"/>
      <c r="DJ11" s="684"/>
      <c r="DK11" s="684"/>
      <c r="DL11" s="684"/>
      <c r="DM11" s="684"/>
      <c r="DN11" s="684"/>
      <c r="DO11" s="684"/>
      <c r="DP11" s="685"/>
      <c r="DQ11" s="692">
        <v>229744</v>
      </c>
      <c r="DR11" s="684"/>
      <c r="DS11" s="684"/>
      <c r="DT11" s="684"/>
      <c r="DU11" s="684"/>
      <c r="DV11" s="684"/>
      <c r="DW11" s="684"/>
      <c r="DX11" s="684"/>
      <c r="DY11" s="684"/>
      <c r="DZ11" s="684"/>
      <c r="EA11" s="684"/>
      <c r="EB11" s="684"/>
      <c r="EC11" s="693"/>
    </row>
    <row r="12" spans="2:143" ht="11.25" customHeight="1" x14ac:dyDescent="0.15">
      <c r="B12" s="680" t="s">
        <v>251</v>
      </c>
      <c r="C12" s="681"/>
      <c r="D12" s="681"/>
      <c r="E12" s="681"/>
      <c r="F12" s="681"/>
      <c r="G12" s="681"/>
      <c r="H12" s="681"/>
      <c r="I12" s="681"/>
      <c r="J12" s="681"/>
      <c r="K12" s="681"/>
      <c r="L12" s="681"/>
      <c r="M12" s="681"/>
      <c r="N12" s="681"/>
      <c r="O12" s="681"/>
      <c r="P12" s="681"/>
      <c r="Q12" s="682"/>
      <c r="R12" s="683" t="s">
        <v>128</v>
      </c>
      <c r="S12" s="684"/>
      <c r="T12" s="684"/>
      <c r="U12" s="684"/>
      <c r="V12" s="684"/>
      <c r="W12" s="684"/>
      <c r="X12" s="684"/>
      <c r="Y12" s="685"/>
      <c r="Z12" s="686" t="s">
        <v>180</v>
      </c>
      <c r="AA12" s="686"/>
      <c r="AB12" s="686"/>
      <c r="AC12" s="686"/>
      <c r="AD12" s="687" t="s">
        <v>128</v>
      </c>
      <c r="AE12" s="687"/>
      <c r="AF12" s="687"/>
      <c r="AG12" s="687"/>
      <c r="AH12" s="687"/>
      <c r="AI12" s="687"/>
      <c r="AJ12" s="687"/>
      <c r="AK12" s="687"/>
      <c r="AL12" s="688" t="s">
        <v>180</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653632</v>
      </c>
      <c r="BH12" s="684"/>
      <c r="BI12" s="684"/>
      <c r="BJ12" s="684"/>
      <c r="BK12" s="684"/>
      <c r="BL12" s="684"/>
      <c r="BM12" s="684"/>
      <c r="BN12" s="685"/>
      <c r="BO12" s="686">
        <v>44.7</v>
      </c>
      <c r="BP12" s="686"/>
      <c r="BQ12" s="686"/>
      <c r="BR12" s="686"/>
      <c r="BS12" s="692" t="s">
        <v>128</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247328</v>
      </c>
      <c r="CS12" s="684"/>
      <c r="CT12" s="684"/>
      <c r="CU12" s="684"/>
      <c r="CV12" s="684"/>
      <c r="CW12" s="684"/>
      <c r="CX12" s="684"/>
      <c r="CY12" s="685"/>
      <c r="CZ12" s="686">
        <v>2.2000000000000002</v>
      </c>
      <c r="DA12" s="686"/>
      <c r="DB12" s="686"/>
      <c r="DC12" s="686"/>
      <c r="DD12" s="692">
        <v>7426</v>
      </c>
      <c r="DE12" s="684"/>
      <c r="DF12" s="684"/>
      <c r="DG12" s="684"/>
      <c r="DH12" s="684"/>
      <c r="DI12" s="684"/>
      <c r="DJ12" s="684"/>
      <c r="DK12" s="684"/>
      <c r="DL12" s="684"/>
      <c r="DM12" s="684"/>
      <c r="DN12" s="684"/>
      <c r="DO12" s="684"/>
      <c r="DP12" s="685"/>
      <c r="DQ12" s="692">
        <v>110264</v>
      </c>
      <c r="DR12" s="684"/>
      <c r="DS12" s="684"/>
      <c r="DT12" s="684"/>
      <c r="DU12" s="684"/>
      <c r="DV12" s="684"/>
      <c r="DW12" s="684"/>
      <c r="DX12" s="684"/>
      <c r="DY12" s="684"/>
      <c r="DZ12" s="684"/>
      <c r="EA12" s="684"/>
      <c r="EB12" s="684"/>
      <c r="EC12" s="693"/>
    </row>
    <row r="13" spans="2:143" ht="11.25" customHeight="1" x14ac:dyDescent="0.15">
      <c r="B13" s="680" t="s">
        <v>254</v>
      </c>
      <c r="C13" s="681"/>
      <c r="D13" s="681"/>
      <c r="E13" s="681"/>
      <c r="F13" s="681"/>
      <c r="G13" s="681"/>
      <c r="H13" s="681"/>
      <c r="I13" s="681"/>
      <c r="J13" s="681"/>
      <c r="K13" s="681"/>
      <c r="L13" s="681"/>
      <c r="M13" s="681"/>
      <c r="N13" s="681"/>
      <c r="O13" s="681"/>
      <c r="P13" s="681"/>
      <c r="Q13" s="682"/>
      <c r="R13" s="683" t="s">
        <v>128</v>
      </c>
      <c r="S13" s="684"/>
      <c r="T13" s="684"/>
      <c r="U13" s="684"/>
      <c r="V13" s="684"/>
      <c r="W13" s="684"/>
      <c r="X13" s="684"/>
      <c r="Y13" s="685"/>
      <c r="Z13" s="686" t="s">
        <v>235</v>
      </c>
      <c r="AA13" s="686"/>
      <c r="AB13" s="686"/>
      <c r="AC13" s="686"/>
      <c r="AD13" s="687" t="s">
        <v>180</v>
      </c>
      <c r="AE13" s="687"/>
      <c r="AF13" s="687"/>
      <c r="AG13" s="687"/>
      <c r="AH13" s="687"/>
      <c r="AI13" s="687"/>
      <c r="AJ13" s="687"/>
      <c r="AK13" s="687"/>
      <c r="AL13" s="688" t="s">
        <v>128</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650350</v>
      </c>
      <c r="BH13" s="684"/>
      <c r="BI13" s="684"/>
      <c r="BJ13" s="684"/>
      <c r="BK13" s="684"/>
      <c r="BL13" s="684"/>
      <c r="BM13" s="684"/>
      <c r="BN13" s="685"/>
      <c r="BO13" s="686">
        <v>44.5</v>
      </c>
      <c r="BP13" s="686"/>
      <c r="BQ13" s="686"/>
      <c r="BR13" s="686"/>
      <c r="BS13" s="692" t="s">
        <v>128</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482879</v>
      </c>
      <c r="CS13" s="684"/>
      <c r="CT13" s="684"/>
      <c r="CU13" s="684"/>
      <c r="CV13" s="684"/>
      <c r="CW13" s="684"/>
      <c r="CX13" s="684"/>
      <c r="CY13" s="685"/>
      <c r="CZ13" s="686">
        <v>4.3</v>
      </c>
      <c r="DA13" s="686"/>
      <c r="DB13" s="686"/>
      <c r="DC13" s="686"/>
      <c r="DD13" s="692">
        <v>292835</v>
      </c>
      <c r="DE13" s="684"/>
      <c r="DF13" s="684"/>
      <c r="DG13" s="684"/>
      <c r="DH13" s="684"/>
      <c r="DI13" s="684"/>
      <c r="DJ13" s="684"/>
      <c r="DK13" s="684"/>
      <c r="DL13" s="684"/>
      <c r="DM13" s="684"/>
      <c r="DN13" s="684"/>
      <c r="DO13" s="684"/>
      <c r="DP13" s="685"/>
      <c r="DQ13" s="692">
        <v>274518</v>
      </c>
      <c r="DR13" s="684"/>
      <c r="DS13" s="684"/>
      <c r="DT13" s="684"/>
      <c r="DU13" s="684"/>
      <c r="DV13" s="684"/>
      <c r="DW13" s="684"/>
      <c r="DX13" s="684"/>
      <c r="DY13" s="684"/>
      <c r="DZ13" s="684"/>
      <c r="EA13" s="684"/>
      <c r="EB13" s="684"/>
      <c r="EC13" s="693"/>
    </row>
    <row r="14" spans="2:143" ht="11.25" customHeight="1" x14ac:dyDescent="0.15">
      <c r="B14" s="680" t="s">
        <v>257</v>
      </c>
      <c r="C14" s="681"/>
      <c r="D14" s="681"/>
      <c r="E14" s="681"/>
      <c r="F14" s="681"/>
      <c r="G14" s="681"/>
      <c r="H14" s="681"/>
      <c r="I14" s="681"/>
      <c r="J14" s="681"/>
      <c r="K14" s="681"/>
      <c r="L14" s="681"/>
      <c r="M14" s="681"/>
      <c r="N14" s="681"/>
      <c r="O14" s="681"/>
      <c r="P14" s="681"/>
      <c r="Q14" s="682"/>
      <c r="R14" s="683">
        <v>14301</v>
      </c>
      <c r="S14" s="684"/>
      <c r="T14" s="684"/>
      <c r="U14" s="684"/>
      <c r="V14" s="684"/>
      <c r="W14" s="684"/>
      <c r="X14" s="684"/>
      <c r="Y14" s="685"/>
      <c r="Z14" s="686">
        <v>0.1</v>
      </c>
      <c r="AA14" s="686"/>
      <c r="AB14" s="686"/>
      <c r="AC14" s="686"/>
      <c r="AD14" s="687">
        <v>14301</v>
      </c>
      <c r="AE14" s="687"/>
      <c r="AF14" s="687"/>
      <c r="AG14" s="687"/>
      <c r="AH14" s="687"/>
      <c r="AI14" s="687"/>
      <c r="AJ14" s="687"/>
      <c r="AK14" s="687"/>
      <c r="AL14" s="688">
        <v>0.2</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54889</v>
      </c>
      <c r="BH14" s="684"/>
      <c r="BI14" s="684"/>
      <c r="BJ14" s="684"/>
      <c r="BK14" s="684"/>
      <c r="BL14" s="684"/>
      <c r="BM14" s="684"/>
      <c r="BN14" s="685"/>
      <c r="BO14" s="686">
        <v>3.8</v>
      </c>
      <c r="BP14" s="686"/>
      <c r="BQ14" s="686"/>
      <c r="BR14" s="686"/>
      <c r="BS14" s="692" t="s">
        <v>235</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582512</v>
      </c>
      <c r="CS14" s="684"/>
      <c r="CT14" s="684"/>
      <c r="CU14" s="684"/>
      <c r="CV14" s="684"/>
      <c r="CW14" s="684"/>
      <c r="CX14" s="684"/>
      <c r="CY14" s="685"/>
      <c r="CZ14" s="686">
        <v>5.2</v>
      </c>
      <c r="DA14" s="686"/>
      <c r="DB14" s="686"/>
      <c r="DC14" s="686"/>
      <c r="DD14" s="692">
        <v>53693</v>
      </c>
      <c r="DE14" s="684"/>
      <c r="DF14" s="684"/>
      <c r="DG14" s="684"/>
      <c r="DH14" s="684"/>
      <c r="DI14" s="684"/>
      <c r="DJ14" s="684"/>
      <c r="DK14" s="684"/>
      <c r="DL14" s="684"/>
      <c r="DM14" s="684"/>
      <c r="DN14" s="684"/>
      <c r="DO14" s="684"/>
      <c r="DP14" s="685"/>
      <c r="DQ14" s="692">
        <v>505989</v>
      </c>
      <c r="DR14" s="684"/>
      <c r="DS14" s="684"/>
      <c r="DT14" s="684"/>
      <c r="DU14" s="684"/>
      <c r="DV14" s="684"/>
      <c r="DW14" s="684"/>
      <c r="DX14" s="684"/>
      <c r="DY14" s="684"/>
      <c r="DZ14" s="684"/>
      <c r="EA14" s="684"/>
      <c r="EB14" s="684"/>
      <c r="EC14" s="693"/>
    </row>
    <row r="15" spans="2:143" ht="11.25" customHeight="1" x14ac:dyDescent="0.15">
      <c r="B15" s="680" t="s">
        <v>260</v>
      </c>
      <c r="C15" s="681"/>
      <c r="D15" s="681"/>
      <c r="E15" s="681"/>
      <c r="F15" s="681"/>
      <c r="G15" s="681"/>
      <c r="H15" s="681"/>
      <c r="I15" s="681"/>
      <c r="J15" s="681"/>
      <c r="K15" s="681"/>
      <c r="L15" s="681"/>
      <c r="M15" s="681"/>
      <c r="N15" s="681"/>
      <c r="O15" s="681"/>
      <c r="P15" s="681"/>
      <c r="Q15" s="682"/>
      <c r="R15" s="683" t="s">
        <v>235</v>
      </c>
      <c r="S15" s="684"/>
      <c r="T15" s="684"/>
      <c r="U15" s="684"/>
      <c r="V15" s="684"/>
      <c r="W15" s="684"/>
      <c r="X15" s="684"/>
      <c r="Y15" s="685"/>
      <c r="Z15" s="686" t="s">
        <v>235</v>
      </c>
      <c r="AA15" s="686"/>
      <c r="AB15" s="686"/>
      <c r="AC15" s="686"/>
      <c r="AD15" s="687" t="s">
        <v>128</v>
      </c>
      <c r="AE15" s="687"/>
      <c r="AF15" s="687"/>
      <c r="AG15" s="687"/>
      <c r="AH15" s="687"/>
      <c r="AI15" s="687"/>
      <c r="AJ15" s="687"/>
      <c r="AK15" s="687"/>
      <c r="AL15" s="688" t="s">
        <v>128</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103860</v>
      </c>
      <c r="BH15" s="684"/>
      <c r="BI15" s="684"/>
      <c r="BJ15" s="684"/>
      <c r="BK15" s="684"/>
      <c r="BL15" s="684"/>
      <c r="BM15" s="684"/>
      <c r="BN15" s="685"/>
      <c r="BO15" s="686">
        <v>7.1</v>
      </c>
      <c r="BP15" s="686"/>
      <c r="BQ15" s="686"/>
      <c r="BR15" s="686"/>
      <c r="BS15" s="692" t="s">
        <v>180</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1297357</v>
      </c>
      <c r="CS15" s="684"/>
      <c r="CT15" s="684"/>
      <c r="CU15" s="684"/>
      <c r="CV15" s="684"/>
      <c r="CW15" s="684"/>
      <c r="CX15" s="684"/>
      <c r="CY15" s="685"/>
      <c r="CZ15" s="686">
        <v>11.7</v>
      </c>
      <c r="DA15" s="686"/>
      <c r="DB15" s="686"/>
      <c r="DC15" s="686"/>
      <c r="DD15" s="692">
        <v>592041</v>
      </c>
      <c r="DE15" s="684"/>
      <c r="DF15" s="684"/>
      <c r="DG15" s="684"/>
      <c r="DH15" s="684"/>
      <c r="DI15" s="684"/>
      <c r="DJ15" s="684"/>
      <c r="DK15" s="684"/>
      <c r="DL15" s="684"/>
      <c r="DM15" s="684"/>
      <c r="DN15" s="684"/>
      <c r="DO15" s="684"/>
      <c r="DP15" s="685"/>
      <c r="DQ15" s="692">
        <v>714025</v>
      </c>
      <c r="DR15" s="684"/>
      <c r="DS15" s="684"/>
      <c r="DT15" s="684"/>
      <c r="DU15" s="684"/>
      <c r="DV15" s="684"/>
      <c r="DW15" s="684"/>
      <c r="DX15" s="684"/>
      <c r="DY15" s="684"/>
      <c r="DZ15" s="684"/>
      <c r="EA15" s="684"/>
      <c r="EB15" s="684"/>
      <c r="EC15" s="693"/>
    </row>
    <row r="16" spans="2:143" ht="11.25" customHeight="1" x14ac:dyDescent="0.15">
      <c r="B16" s="680" t="s">
        <v>263</v>
      </c>
      <c r="C16" s="681"/>
      <c r="D16" s="681"/>
      <c r="E16" s="681"/>
      <c r="F16" s="681"/>
      <c r="G16" s="681"/>
      <c r="H16" s="681"/>
      <c r="I16" s="681"/>
      <c r="J16" s="681"/>
      <c r="K16" s="681"/>
      <c r="L16" s="681"/>
      <c r="M16" s="681"/>
      <c r="N16" s="681"/>
      <c r="O16" s="681"/>
      <c r="P16" s="681"/>
      <c r="Q16" s="682"/>
      <c r="R16" s="683">
        <v>3563</v>
      </c>
      <c r="S16" s="684"/>
      <c r="T16" s="684"/>
      <c r="U16" s="684"/>
      <c r="V16" s="684"/>
      <c r="W16" s="684"/>
      <c r="X16" s="684"/>
      <c r="Y16" s="685"/>
      <c r="Z16" s="686">
        <v>0</v>
      </c>
      <c r="AA16" s="686"/>
      <c r="AB16" s="686"/>
      <c r="AC16" s="686"/>
      <c r="AD16" s="687">
        <v>3563</v>
      </c>
      <c r="AE16" s="687"/>
      <c r="AF16" s="687"/>
      <c r="AG16" s="687"/>
      <c r="AH16" s="687"/>
      <c r="AI16" s="687"/>
      <c r="AJ16" s="687"/>
      <c r="AK16" s="687"/>
      <c r="AL16" s="688">
        <v>0.1</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t="s">
        <v>235</v>
      </c>
      <c r="BH16" s="684"/>
      <c r="BI16" s="684"/>
      <c r="BJ16" s="684"/>
      <c r="BK16" s="684"/>
      <c r="BL16" s="684"/>
      <c r="BM16" s="684"/>
      <c r="BN16" s="685"/>
      <c r="BO16" s="686" t="s">
        <v>128</v>
      </c>
      <c r="BP16" s="686"/>
      <c r="BQ16" s="686"/>
      <c r="BR16" s="686"/>
      <c r="BS16" s="692" t="s">
        <v>235</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v>71264</v>
      </c>
      <c r="CS16" s="684"/>
      <c r="CT16" s="684"/>
      <c r="CU16" s="684"/>
      <c r="CV16" s="684"/>
      <c r="CW16" s="684"/>
      <c r="CX16" s="684"/>
      <c r="CY16" s="685"/>
      <c r="CZ16" s="686">
        <v>0.6</v>
      </c>
      <c r="DA16" s="686"/>
      <c r="DB16" s="686"/>
      <c r="DC16" s="686"/>
      <c r="DD16" s="692" t="s">
        <v>128</v>
      </c>
      <c r="DE16" s="684"/>
      <c r="DF16" s="684"/>
      <c r="DG16" s="684"/>
      <c r="DH16" s="684"/>
      <c r="DI16" s="684"/>
      <c r="DJ16" s="684"/>
      <c r="DK16" s="684"/>
      <c r="DL16" s="684"/>
      <c r="DM16" s="684"/>
      <c r="DN16" s="684"/>
      <c r="DO16" s="684"/>
      <c r="DP16" s="685"/>
      <c r="DQ16" s="692">
        <v>55015</v>
      </c>
      <c r="DR16" s="684"/>
      <c r="DS16" s="684"/>
      <c r="DT16" s="684"/>
      <c r="DU16" s="684"/>
      <c r="DV16" s="684"/>
      <c r="DW16" s="684"/>
      <c r="DX16" s="684"/>
      <c r="DY16" s="684"/>
      <c r="DZ16" s="684"/>
      <c r="EA16" s="684"/>
      <c r="EB16" s="684"/>
      <c r="EC16" s="693"/>
    </row>
    <row r="17" spans="2:133" ht="11.25" customHeight="1" x14ac:dyDescent="0.15">
      <c r="B17" s="680" t="s">
        <v>266</v>
      </c>
      <c r="C17" s="681"/>
      <c r="D17" s="681"/>
      <c r="E17" s="681"/>
      <c r="F17" s="681"/>
      <c r="G17" s="681"/>
      <c r="H17" s="681"/>
      <c r="I17" s="681"/>
      <c r="J17" s="681"/>
      <c r="K17" s="681"/>
      <c r="L17" s="681"/>
      <c r="M17" s="681"/>
      <c r="N17" s="681"/>
      <c r="O17" s="681"/>
      <c r="P17" s="681"/>
      <c r="Q17" s="682"/>
      <c r="R17" s="683">
        <v>15158</v>
      </c>
      <c r="S17" s="684"/>
      <c r="T17" s="684"/>
      <c r="U17" s="684"/>
      <c r="V17" s="684"/>
      <c r="W17" s="684"/>
      <c r="X17" s="684"/>
      <c r="Y17" s="685"/>
      <c r="Z17" s="686">
        <v>0.1</v>
      </c>
      <c r="AA17" s="686"/>
      <c r="AB17" s="686"/>
      <c r="AC17" s="686"/>
      <c r="AD17" s="687">
        <v>15158</v>
      </c>
      <c r="AE17" s="687"/>
      <c r="AF17" s="687"/>
      <c r="AG17" s="687"/>
      <c r="AH17" s="687"/>
      <c r="AI17" s="687"/>
      <c r="AJ17" s="687"/>
      <c r="AK17" s="687"/>
      <c r="AL17" s="688">
        <v>0.3</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235</v>
      </c>
      <c r="BH17" s="684"/>
      <c r="BI17" s="684"/>
      <c r="BJ17" s="684"/>
      <c r="BK17" s="684"/>
      <c r="BL17" s="684"/>
      <c r="BM17" s="684"/>
      <c r="BN17" s="685"/>
      <c r="BO17" s="686" t="s">
        <v>235</v>
      </c>
      <c r="BP17" s="686"/>
      <c r="BQ17" s="686"/>
      <c r="BR17" s="686"/>
      <c r="BS17" s="692" t="s">
        <v>128</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1325332</v>
      </c>
      <c r="CS17" s="684"/>
      <c r="CT17" s="684"/>
      <c r="CU17" s="684"/>
      <c r="CV17" s="684"/>
      <c r="CW17" s="684"/>
      <c r="CX17" s="684"/>
      <c r="CY17" s="685"/>
      <c r="CZ17" s="686">
        <v>11.9</v>
      </c>
      <c r="DA17" s="686"/>
      <c r="DB17" s="686"/>
      <c r="DC17" s="686"/>
      <c r="DD17" s="692" t="s">
        <v>235</v>
      </c>
      <c r="DE17" s="684"/>
      <c r="DF17" s="684"/>
      <c r="DG17" s="684"/>
      <c r="DH17" s="684"/>
      <c r="DI17" s="684"/>
      <c r="DJ17" s="684"/>
      <c r="DK17" s="684"/>
      <c r="DL17" s="684"/>
      <c r="DM17" s="684"/>
      <c r="DN17" s="684"/>
      <c r="DO17" s="684"/>
      <c r="DP17" s="685"/>
      <c r="DQ17" s="692">
        <v>1305132</v>
      </c>
      <c r="DR17" s="684"/>
      <c r="DS17" s="684"/>
      <c r="DT17" s="684"/>
      <c r="DU17" s="684"/>
      <c r="DV17" s="684"/>
      <c r="DW17" s="684"/>
      <c r="DX17" s="684"/>
      <c r="DY17" s="684"/>
      <c r="DZ17" s="684"/>
      <c r="EA17" s="684"/>
      <c r="EB17" s="684"/>
      <c r="EC17" s="693"/>
    </row>
    <row r="18" spans="2:133" ht="11.25" customHeight="1" x14ac:dyDescent="0.15">
      <c r="B18" s="680" t="s">
        <v>269</v>
      </c>
      <c r="C18" s="681"/>
      <c r="D18" s="681"/>
      <c r="E18" s="681"/>
      <c r="F18" s="681"/>
      <c r="G18" s="681"/>
      <c r="H18" s="681"/>
      <c r="I18" s="681"/>
      <c r="J18" s="681"/>
      <c r="K18" s="681"/>
      <c r="L18" s="681"/>
      <c r="M18" s="681"/>
      <c r="N18" s="681"/>
      <c r="O18" s="681"/>
      <c r="P18" s="681"/>
      <c r="Q18" s="682"/>
      <c r="R18" s="683">
        <v>6721</v>
      </c>
      <c r="S18" s="684"/>
      <c r="T18" s="684"/>
      <c r="U18" s="684"/>
      <c r="V18" s="684"/>
      <c r="W18" s="684"/>
      <c r="X18" s="684"/>
      <c r="Y18" s="685"/>
      <c r="Z18" s="686">
        <v>0.1</v>
      </c>
      <c r="AA18" s="686"/>
      <c r="AB18" s="686"/>
      <c r="AC18" s="686"/>
      <c r="AD18" s="687">
        <v>6721</v>
      </c>
      <c r="AE18" s="687"/>
      <c r="AF18" s="687"/>
      <c r="AG18" s="687"/>
      <c r="AH18" s="687"/>
      <c r="AI18" s="687"/>
      <c r="AJ18" s="687"/>
      <c r="AK18" s="687"/>
      <c r="AL18" s="688">
        <v>0.1</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235</v>
      </c>
      <c r="BH18" s="684"/>
      <c r="BI18" s="684"/>
      <c r="BJ18" s="684"/>
      <c r="BK18" s="684"/>
      <c r="BL18" s="684"/>
      <c r="BM18" s="684"/>
      <c r="BN18" s="685"/>
      <c r="BO18" s="686" t="s">
        <v>128</v>
      </c>
      <c r="BP18" s="686"/>
      <c r="BQ18" s="686"/>
      <c r="BR18" s="686"/>
      <c r="BS18" s="692" t="s">
        <v>128</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t="s">
        <v>235</v>
      </c>
      <c r="CS18" s="684"/>
      <c r="CT18" s="684"/>
      <c r="CU18" s="684"/>
      <c r="CV18" s="684"/>
      <c r="CW18" s="684"/>
      <c r="CX18" s="684"/>
      <c r="CY18" s="685"/>
      <c r="CZ18" s="686" t="s">
        <v>235</v>
      </c>
      <c r="DA18" s="686"/>
      <c r="DB18" s="686"/>
      <c r="DC18" s="686"/>
      <c r="DD18" s="692" t="s">
        <v>180</v>
      </c>
      <c r="DE18" s="684"/>
      <c r="DF18" s="684"/>
      <c r="DG18" s="684"/>
      <c r="DH18" s="684"/>
      <c r="DI18" s="684"/>
      <c r="DJ18" s="684"/>
      <c r="DK18" s="684"/>
      <c r="DL18" s="684"/>
      <c r="DM18" s="684"/>
      <c r="DN18" s="684"/>
      <c r="DO18" s="684"/>
      <c r="DP18" s="685"/>
      <c r="DQ18" s="692" t="s">
        <v>128</v>
      </c>
      <c r="DR18" s="684"/>
      <c r="DS18" s="684"/>
      <c r="DT18" s="684"/>
      <c r="DU18" s="684"/>
      <c r="DV18" s="684"/>
      <c r="DW18" s="684"/>
      <c r="DX18" s="684"/>
      <c r="DY18" s="684"/>
      <c r="DZ18" s="684"/>
      <c r="EA18" s="684"/>
      <c r="EB18" s="684"/>
      <c r="EC18" s="693"/>
    </row>
    <row r="19" spans="2:133" ht="11.25" customHeight="1" x14ac:dyDescent="0.15">
      <c r="B19" s="680" t="s">
        <v>272</v>
      </c>
      <c r="C19" s="681"/>
      <c r="D19" s="681"/>
      <c r="E19" s="681"/>
      <c r="F19" s="681"/>
      <c r="G19" s="681"/>
      <c r="H19" s="681"/>
      <c r="I19" s="681"/>
      <c r="J19" s="681"/>
      <c r="K19" s="681"/>
      <c r="L19" s="681"/>
      <c r="M19" s="681"/>
      <c r="N19" s="681"/>
      <c r="O19" s="681"/>
      <c r="P19" s="681"/>
      <c r="Q19" s="682"/>
      <c r="R19" s="683">
        <v>1933</v>
      </c>
      <c r="S19" s="684"/>
      <c r="T19" s="684"/>
      <c r="U19" s="684"/>
      <c r="V19" s="684"/>
      <c r="W19" s="684"/>
      <c r="X19" s="684"/>
      <c r="Y19" s="685"/>
      <c r="Z19" s="686">
        <v>0</v>
      </c>
      <c r="AA19" s="686"/>
      <c r="AB19" s="686"/>
      <c r="AC19" s="686"/>
      <c r="AD19" s="687">
        <v>1933</v>
      </c>
      <c r="AE19" s="687"/>
      <c r="AF19" s="687"/>
      <c r="AG19" s="687"/>
      <c r="AH19" s="687"/>
      <c r="AI19" s="687"/>
      <c r="AJ19" s="687"/>
      <c r="AK19" s="687"/>
      <c r="AL19" s="688">
        <v>0</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t="s">
        <v>128</v>
      </c>
      <c r="BH19" s="684"/>
      <c r="BI19" s="684"/>
      <c r="BJ19" s="684"/>
      <c r="BK19" s="684"/>
      <c r="BL19" s="684"/>
      <c r="BM19" s="684"/>
      <c r="BN19" s="685"/>
      <c r="BO19" s="686" t="s">
        <v>128</v>
      </c>
      <c r="BP19" s="686"/>
      <c r="BQ19" s="686"/>
      <c r="BR19" s="686"/>
      <c r="BS19" s="692" t="s">
        <v>128</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235</v>
      </c>
      <c r="CS19" s="684"/>
      <c r="CT19" s="684"/>
      <c r="CU19" s="684"/>
      <c r="CV19" s="684"/>
      <c r="CW19" s="684"/>
      <c r="CX19" s="684"/>
      <c r="CY19" s="685"/>
      <c r="CZ19" s="686" t="s">
        <v>128</v>
      </c>
      <c r="DA19" s="686"/>
      <c r="DB19" s="686"/>
      <c r="DC19" s="686"/>
      <c r="DD19" s="692" t="s">
        <v>235</v>
      </c>
      <c r="DE19" s="684"/>
      <c r="DF19" s="684"/>
      <c r="DG19" s="684"/>
      <c r="DH19" s="684"/>
      <c r="DI19" s="684"/>
      <c r="DJ19" s="684"/>
      <c r="DK19" s="684"/>
      <c r="DL19" s="684"/>
      <c r="DM19" s="684"/>
      <c r="DN19" s="684"/>
      <c r="DO19" s="684"/>
      <c r="DP19" s="685"/>
      <c r="DQ19" s="692" t="s">
        <v>128</v>
      </c>
      <c r="DR19" s="684"/>
      <c r="DS19" s="684"/>
      <c r="DT19" s="684"/>
      <c r="DU19" s="684"/>
      <c r="DV19" s="684"/>
      <c r="DW19" s="684"/>
      <c r="DX19" s="684"/>
      <c r="DY19" s="684"/>
      <c r="DZ19" s="684"/>
      <c r="EA19" s="684"/>
      <c r="EB19" s="684"/>
      <c r="EC19" s="693"/>
    </row>
    <row r="20" spans="2:133" ht="11.25" customHeight="1" x14ac:dyDescent="0.15">
      <c r="B20" s="680" t="s">
        <v>275</v>
      </c>
      <c r="C20" s="681"/>
      <c r="D20" s="681"/>
      <c r="E20" s="681"/>
      <c r="F20" s="681"/>
      <c r="G20" s="681"/>
      <c r="H20" s="681"/>
      <c r="I20" s="681"/>
      <c r="J20" s="681"/>
      <c r="K20" s="681"/>
      <c r="L20" s="681"/>
      <c r="M20" s="681"/>
      <c r="N20" s="681"/>
      <c r="O20" s="681"/>
      <c r="P20" s="681"/>
      <c r="Q20" s="682"/>
      <c r="R20" s="683">
        <v>411</v>
      </c>
      <c r="S20" s="684"/>
      <c r="T20" s="684"/>
      <c r="U20" s="684"/>
      <c r="V20" s="684"/>
      <c r="W20" s="684"/>
      <c r="X20" s="684"/>
      <c r="Y20" s="685"/>
      <c r="Z20" s="686">
        <v>0</v>
      </c>
      <c r="AA20" s="686"/>
      <c r="AB20" s="686"/>
      <c r="AC20" s="686"/>
      <c r="AD20" s="687">
        <v>411</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t="s">
        <v>235</v>
      </c>
      <c r="BH20" s="684"/>
      <c r="BI20" s="684"/>
      <c r="BJ20" s="684"/>
      <c r="BK20" s="684"/>
      <c r="BL20" s="684"/>
      <c r="BM20" s="684"/>
      <c r="BN20" s="685"/>
      <c r="BO20" s="686" t="s">
        <v>235</v>
      </c>
      <c r="BP20" s="686"/>
      <c r="BQ20" s="686"/>
      <c r="BR20" s="686"/>
      <c r="BS20" s="692" t="s">
        <v>128</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11109985</v>
      </c>
      <c r="CS20" s="684"/>
      <c r="CT20" s="684"/>
      <c r="CU20" s="684"/>
      <c r="CV20" s="684"/>
      <c r="CW20" s="684"/>
      <c r="CX20" s="684"/>
      <c r="CY20" s="685"/>
      <c r="CZ20" s="686">
        <v>100</v>
      </c>
      <c r="DA20" s="686"/>
      <c r="DB20" s="686"/>
      <c r="DC20" s="686"/>
      <c r="DD20" s="692">
        <v>2923067</v>
      </c>
      <c r="DE20" s="684"/>
      <c r="DF20" s="684"/>
      <c r="DG20" s="684"/>
      <c r="DH20" s="684"/>
      <c r="DI20" s="684"/>
      <c r="DJ20" s="684"/>
      <c r="DK20" s="684"/>
      <c r="DL20" s="684"/>
      <c r="DM20" s="684"/>
      <c r="DN20" s="684"/>
      <c r="DO20" s="684"/>
      <c r="DP20" s="685"/>
      <c r="DQ20" s="692">
        <v>6894392</v>
      </c>
      <c r="DR20" s="684"/>
      <c r="DS20" s="684"/>
      <c r="DT20" s="684"/>
      <c r="DU20" s="684"/>
      <c r="DV20" s="684"/>
      <c r="DW20" s="684"/>
      <c r="DX20" s="684"/>
      <c r="DY20" s="684"/>
      <c r="DZ20" s="684"/>
      <c r="EA20" s="684"/>
      <c r="EB20" s="684"/>
      <c r="EC20" s="693"/>
    </row>
    <row r="21" spans="2:133" ht="11.25" customHeight="1" x14ac:dyDescent="0.15">
      <c r="B21" s="680" t="s">
        <v>278</v>
      </c>
      <c r="C21" s="681"/>
      <c r="D21" s="681"/>
      <c r="E21" s="681"/>
      <c r="F21" s="681"/>
      <c r="G21" s="681"/>
      <c r="H21" s="681"/>
      <c r="I21" s="681"/>
      <c r="J21" s="681"/>
      <c r="K21" s="681"/>
      <c r="L21" s="681"/>
      <c r="M21" s="681"/>
      <c r="N21" s="681"/>
      <c r="O21" s="681"/>
      <c r="P21" s="681"/>
      <c r="Q21" s="682"/>
      <c r="R21" s="683">
        <v>6093</v>
      </c>
      <c r="S21" s="684"/>
      <c r="T21" s="684"/>
      <c r="U21" s="684"/>
      <c r="V21" s="684"/>
      <c r="W21" s="684"/>
      <c r="X21" s="684"/>
      <c r="Y21" s="685"/>
      <c r="Z21" s="686">
        <v>0.1</v>
      </c>
      <c r="AA21" s="686"/>
      <c r="AB21" s="686"/>
      <c r="AC21" s="686"/>
      <c r="AD21" s="687">
        <v>6093</v>
      </c>
      <c r="AE21" s="687"/>
      <c r="AF21" s="687"/>
      <c r="AG21" s="687"/>
      <c r="AH21" s="687"/>
      <c r="AI21" s="687"/>
      <c r="AJ21" s="687"/>
      <c r="AK21" s="687"/>
      <c r="AL21" s="688">
        <v>0.1</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t="s">
        <v>128</v>
      </c>
      <c r="BH21" s="684"/>
      <c r="BI21" s="684"/>
      <c r="BJ21" s="684"/>
      <c r="BK21" s="684"/>
      <c r="BL21" s="684"/>
      <c r="BM21" s="684"/>
      <c r="BN21" s="685"/>
      <c r="BO21" s="686" t="s">
        <v>128</v>
      </c>
      <c r="BP21" s="686"/>
      <c r="BQ21" s="686"/>
      <c r="BR21" s="686"/>
      <c r="BS21" s="692" t="s">
        <v>180</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280</v>
      </c>
      <c r="C22" s="681"/>
      <c r="D22" s="681"/>
      <c r="E22" s="681"/>
      <c r="F22" s="681"/>
      <c r="G22" s="681"/>
      <c r="H22" s="681"/>
      <c r="I22" s="681"/>
      <c r="J22" s="681"/>
      <c r="K22" s="681"/>
      <c r="L22" s="681"/>
      <c r="M22" s="681"/>
      <c r="N22" s="681"/>
      <c r="O22" s="681"/>
      <c r="P22" s="681"/>
      <c r="Q22" s="682"/>
      <c r="R22" s="683">
        <v>4154891</v>
      </c>
      <c r="S22" s="684"/>
      <c r="T22" s="684"/>
      <c r="U22" s="684"/>
      <c r="V22" s="684"/>
      <c r="W22" s="684"/>
      <c r="X22" s="684"/>
      <c r="Y22" s="685"/>
      <c r="Z22" s="686">
        <v>36.1</v>
      </c>
      <c r="AA22" s="686"/>
      <c r="AB22" s="686"/>
      <c r="AC22" s="686"/>
      <c r="AD22" s="687">
        <v>3847438</v>
      </c>
      <c r="AE22" s="687"/>
      <c r="AF22" s="687"/>
      <c r="AG22" s="687"/>
      <c r="AH22" s="687"/>
      <c r="AI22" s="687"/>
      <c r="AJ22" s="687"/>
      <c r="AK22" s="687"/>
      <c r="AL22" s="688">
        <v>67</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235</v>
      </c>
      <c r="BH22" s="684"/>
      <c r="BI22" s="684"/>
      <c r="BJ22" s="684"/>
      <c r="BK22" s="684"/>
      <c r="BL22" s="684"/>
      <c r="BM22" s="684"/>
      <c r="BN22" s="685"/>
      <c r="BO22" s="686" t="s">
        <v>128</v>
      </c>
      <c r="BP22" s="686"/>
      <c r="BQ22" s="686"/>
      <c r="BR22" s="686"/>
      <c r="BS22" s="692" t="s">
        <v>235</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283</v>
      </c>
      <c r="C23" s="681"/>
      <c r="D23" s="681"/>
      <c r="E23" s="681"/>
      <c r="F23" s="681"/>
      <c r="G23" s="681"/>
      <c r="H23" s="681"/>
      <c r="I23" s="681"/>
      <c r="J23" s="681"/>
      <c r="K23" s="681"/>
      <c r="L23" s="681"/>
      <c r="M23" s="681"/>
      <c r="N23" s="681"/>
      <c r="O23" s="681"/>
      <c r="P23" s="681"/>
      <c r="Q23" s="682"/>
      <c r="R23" s="683">
        <v>3847438</v>
      </c>
      <c r="S23" s="684"/>
      <c r="T23" s="684"/>
      <c r="U23" s="684"/>
      <c r="V23" s="684"/>
      <c r="W23" s="684"/>
      <c r="X23" s="684"/>
      <c r="Y23" s="685"/>
      <c r="Z23" s="686">
        <v>33.4</v>
      </c>
      <c r="AA23" s="686"/>
      <c r="AB23" s="686"/>
      <c r="AC23" s="686"/>
      <c r="AD23" s="687">
        <v>3847438</v>
      </c>
      <c r="AE23" s="687"/>
      <c r="AF23" s="687"/>
      <c r="AG23" s="687"/>
      <c r="AH23" s="687"/>
      <c r="AI23" s="687"/>
      <c r="AJ23" s="687"/>
      <c r="AK23" s="687"/>
      <c r="AL23" s="688">
        <v>67</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t="s">
        <v>235</v>
      </c>
      <c r="BH23" s="684"/>
      <c r="BI23" s="684"/>
      <c r="BJ23" s="684"/>
      <c r="BK23" s="684"/>
      <c r="BL23" s="684"/>
      <c r="BM23" s="684"/>
      <c r="BN23" s="685"/>
      <c r="BO23" s="686" t="s">
        <v>128</v>
      </c>
      <c r="BP23" s="686"/>
      <c r="BQ23" s="686"/>
      <c r="BR23" s="686"/>
      <c r="BS23" s="692" t="s">
        <v>128</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4" t="s">
        <v>288</v>
      </c>
      <c r="DM23" s="715"/>
      <c r="DN23" s="715"/>
      <c r="DO23" s="715"/>
      <c r="DP23" s="715"/>
      <c r="DQ23" s="715"/>
      <c r="DR23" s="715"/>
      <c r="DS23" s="715"/>
      <c r="DT23" s="715"/>
      <c r="DU23" s="715"/>
      <c r="DV23" s="716"/>
      <c r="DW23" s="665" t="s">
        <v>289</v>
      </c>
      <c r="DX23" s="666"/>
      <c r="DY23" s="666"/>
      <c r="DZ23" s="666"/>
      <c r="EA23" s="666"/>
      <c r="EB23" s="666"/>
      <c r="EC23" s="667"/>
    </row>
    <row r="24" spans="2:133" ht="11.25" customHeight="1" x14ac:dyDescent="0.15">
      <c r="B24" s="680" t="s">
        <v>290</v>
      </c>
      <c r="C24" s="681"/>
      <c r="D24" s="681"/>
      <c r="E24" s="681"/>
      <c r="F24" s="681"/>
      <c r="G24" s="681"/>
      <c r="H24" s="681"/>
      <c r="I24" s="681"/>
      <c r="J24" s="681"/>
      <c r="K24" s="681"/>
      <c r="L24" s="681"/>
      <c r="M24" s="681"/>
      <c r="N24" s="681"/>
      <c r="O24" s="681"/>
      <c r="P24" s="681"/>
      <c r="Q24" s="682"/>
      <c r="R24" s="683">
        <v>307453</v>
      </c>
      <c r="S24" s="684"/>
      <c r="T24" s="684"/>
      <c r="U24" s="684"/>
      <c r="V24" s="684"/>
      <c r="W24" s="684"/>
      <c r="X24" s="684"/>
      <c r="Y24" s="685"/>
      <c r="Z24" s="686">
        <v>2.7</v>
      </c>
      <c r="AA24" s="686"/>
      <c r="AB24" s="686"/>
      <c r="AC24" s="686"/>
      <c r="AD24" s="687" t="s">
        <v>128</v>
      </c>
      <c r="AE24" s="687"/>
      <c r="AF24" s="687"/>
      <c r="AG24" s="687"/>
      <c r="AH24" s="687"/>
      <c r="AI24" s="687"/>
      <c r="AJ24" s="687"/>
      <c r="AK24" s="687"/>
      <c r="AL24" s="688" t="s">
        <v>235</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235</v>
      </c>
      <c r="BH24" s="684"/>
      <c r="BI24" s="684"/>
      <c r="BJ24" s="684"/>
      <c r="BK24" s="684"/>
      <c r="BL24" s="684"/>
      <c r="BM24" s="684"/>
      <c r="BN24" s="685"/>
      <c r="BO24" s="686" t="s">
        <v>128</v>
      </c>
      <c r="BP24" s="686"/>
      <c r="BQ24" s="686"/>
      <c r="BR24" s="686"/>
      <c r="BS24" s="692" t="s">
        <v>128</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3944542</v>
      </c>
      <c r="CS24" s="673"/>
      <c r="CT24" s="673"/>
      <c r="CU24" s="673"/>
      <c r="CV24" s="673"/>
      <c r="CW24" s="673"/>
      <c r="CX24" s="673"/>
      <c r="CY24" s="674"/>
      <c r="CZ24" s="677">
        <v>35.5</v>
      </c>
      <c r="DA24" s="678"/>
      <c r="DB24" s="678"/>
      <c r="DC24" s="697"/>
      <c r="DD24" s="722">
        <v>3099650</v>
      </c>
      <c r="DE24" s="673"/>
      <c r="DF24" s="673"/>
      <c r="DG24" s="673"/>
      <c r="DH24" s="673"/>
      <c r="DI24" s="673"/>
      <c r="DJ24" s="673"/>
      <c r="DK24" s="674"/>
      <c r="DL24" s="722">
        <v>3078624</v>
      </c>
      <c r="DM24" s="673"/>
      <c r="DN24" s="673"/>
      <c r="DO24" s="673"/>
      <c r="DP24" s="673"/>
      <c r="DQ24" s="673"/>
      <c r="DR24" s="673"/>
      <c r="DS24" s="673"/>
      <c r="DT24" s="673"/>
      <c r="DU24" s="673"/>
      <c r="DV24" s="674"/>
      <c r="DW24" s="677">
        <v>51.9</v>
      </c>
      <c r="DX24" s="678"/>
      <c r="DY24" s="678"/>
      <c r="DZ24" s="678"/>
      <c r="EA24" s="678"/>
      <c r="EB24" s="678"/>
      <c r="EC24" s="679"/>
    </row>
    <row r="25" spans="2:133" ht="11.25" customHeight="1" x14ac:dyDescent="0.15">
      <c r="B25" s="680" t="s">
        <v>293</v>
      </c>
      <c r="C25" s="681"/>
      <c r="D25" s="681"/>
      <c r="E25" s="681"/>
      <c r="F25" s="681"/>
      <c r="G25" s="681"/>
      <c r="H25" s="681"/>
      <c r="I25" s="681"/>
      <c r="J25" s="681"/>
      <c r="K25" s="681"/>
      <c r="L25" s="681"/>
      <c r="M25" s="681"/>
      <c r="N25" s="681"/>
      <c r="O25" s="681"/>
      <c r="P25" s="681"/>
      <c r="Q25" s="682"/>
      <c r="R25" s="683" t="s">
        <v>235</v>
      </c>
      <c r="S25" s="684"/>
      <c r="T25" s="684"/>
      <c r="U25" s="684"/>
      <c r="V25" s="684"/>
      <c r="W25" s="684"/>
      <c r="X25" s="684"/>
      <c r="Y25" s="685"/>
      <c r="Z25" s="686" t="s">
        <v>128</v>
      </c>
      <c r="AA25" s="686"/>
      <c r="AB25" s="686"/>
      <c r="AC25" s="686"/>
      <c r="AD25" s="687" t="s">
        <v>235</v>
      </c>
      <c r="AE25" s="687"/>
      <c r="AF25" s="687"/>
      <c r="AG25" s="687"/>
      <c r="AH25" s="687"/>
      <c r="AI25" s="687"/>
      <c r="AJ25" s="687"/>
      <c r="AK25" s="687"/>
      <c r="AL25" s="688" t="s">
        <v>235</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235</v>
      </c>
      <c r="BH25" s="684"/>
      <c r="BI25" s="684"/>
      <c r="BJ25" s="684"/>
      <c r="BK25" s="684"/>
      <c r="BL25" s="684"/>
      <c r="BM25" s="684"/>
      <c r="BN25" s="685"/>
      <c r="BO25" s="686" t="s">
        <v>128</v>
      </c>
      <c r="BP25" s="686"/>
      <c r="BQ25" s="686"/>
      <c r="BR25" s="686"/>
      <c r="BS25" s="692" t="s">
        <v>235</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1483029</v>
      </c>
      <c r="CS25" s="719"/>
      <c r="CT25" s="719"/>
      <c r="CU25" s="719"/>
      <c r="CV25" s="719"/>
      <c r="CW25" s="719"/>
      <c r="CX25" s="719"/>
      <c r="CY25" s="720"/>
      <c r="CZ25" s="688">
        <v>13.3</v>
      </c>
      <c r="DA25" s="717"/>
      <c r="DB25" s="717"/>
      <c r="DC25" s="721"/>
      <c r="DD25" s="692">
        <v>1429989</v>
      </c>
      <c r="DE25" s="719"/>
      <c r="DF25" s="719"/>
      <c r="DG25" s="719"/>
      <c r="DH25" s="719"/>
      <c r="DI25" s="719"/>
      <c r="DJ25" s="719"/>
      <c r="DK25" s="720"/>
      <c r="DL25" s="692">
        <v>1426058</v>
      </c>
      <c r="DM25" s="719"/>
      <c r="DN25" s="719"/>
      <c r="DO25" s="719"/>
      <c r="DP25" s="719"/>
      <c r="DQ25" s="719"/>
      <c r="DR25" s="719"/>
      <c r="DS25" s="719"/>
      <c r="DT25" s="719"/>
      <c r="DU25" s="719"/>
      <c r="DV25" s="720"/>
      <c r="DW25" s="688">
        <v>24</v>
      </c>
      <c r="DX25" s="717"/>
      <c r="DY25" s="717"/>
      <c r="DZ25" s="717"/>
      <c r="EA25" s="717"/>
      <c r="EB25" s="717"/>
      <c r="EC25" s="718"/>
    </row>
    <row r="26" spans="2:133" ht="11.25" customHeight="1" x14ac:dyDescent="0.15">
      <c r="B26" s="680" t="s">
        <v>296</v>
      </c>
      <c r="C26" s="681"/>
      <c r="D26" s="681"/>
      <c r="E26" s="681"/>
      <c r="F26" s="681"/>
      <c r="G26" s="681"/>
      <c r="H26" s="681"/>
      <c r="I26" s="681"/>
      <c r="J26" s="681"/>
      <c r="K26" s="681"/>
      <c r="L26" s="681"/>
      <c r="M26" s="681"/>
      <c r="N26" s="681"/>
      <c r="O26" s="681"/>
      <c r="P26" s="681"/>
      <c r="Q26" s="682"/>
      <c r="R26" s="683">
        <v>6035234</v>
      </c>
      <c r="S26" s="684"/>
      <c r="T26" s="684"/>
      <c r="U26" s="684"/>
      <c r="V26" s="684"/>
      <c r="W26" s="684"/>
      <c r="X26" s="684"/>
      <c r="Y26" s="685"/>
      <c r="Z26" s="686">
        <v>52.5</v>
      </c>
      <c r="AA26" s="686"/>
      <c r="AB26" s="686"/>
      <c r="AC26" s="686"/>
      <c r="AD26" s="687">
        <v>5727781</v>
      </c>
      <c r="AE26" s="687"/>
      <c r="AF26" s="687"/>
      <c r="AG26" s="687"/>
      <c r="AH26" s="687"/>
      <c r="AI26" s="687"/>
      <c r="AJ26" s="687"/>
      <c r="AK26" s="687"/>
      <c r="AL26" s="688">
        <v>99.8</v>
      </c>
      <c r="AM26" s="689"/>
      <c r="AN26" s="689"/>
      <c r="AO26" s="690"/>
      <c r="AP26" s="702" t="s">
        <v>297</v>
      </c>
      <c r="AQ26" s="732"/>
      <c r="AR26" s="732"/>
      <c r="AS26" s="732"/>
      <c r="AT26" s="732"/>
      <c r="AU26" s="732"/>
      <c r="AV26" s="732"/>
      <c r="AW26" s="732"/>
      <c r="AX26" s="732"/>
      <c r="AY26" s="732"/>
      <c r="AZ26" s="732"/>
      <c r="BA26" s="732"/>
      <c r="BB26" s="732"/>
      <c r="BC26" s="732"/>
      <c r="BD26" s="732"/>
      <c r="BE26" s="732"/>
      <c r="BF26" s="704"/>
      <c r="BG26" s="683" t="s">
        <v>128</v>
      </c>
      <c r="BH26" s="684"/>
      <c r="BI26" s="684"/>
      <c r="BJ26" s="684"/>
      <c r="BK26" s="684"/>
      <c r="BL26" s="684"/>
      <c r="BM26" s="684"/>
      <c r="BN26" s="685"/>
      <c r="BO26" s="686" t="s">
        <v>235</v>
      </c>
      <c r="BP26" s="686"/>
      <c r="BQ26" s="686"/>
      <c r="BR26" s="686"/>
      <c r="BS26" s="692" t="s">
        <v>128</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993895</v>
      </c>
      <c r="CS26" s="684"/>
      <c r="CT26" s="684"/>
      <c r="CU26" s="684"/>
      <c r="CV26" s="684"/>
      <c r="CW26" s="684"/>
      <c r="CX26" s="684"/>
      <c r="CY26" s="685"/>
      <c r="CZ26" s="688">
        <v>8.9</v>
      </c>
      <c r="DA26" s="717"/>
      <c r="DB26" s="717"/>
      <c r="DC26" s="721"/>
      <c r="DD26" s="692">
        <v>946397</v>
      </c>
      <c r="DE26" s="684"/>
      <c r="DF26" s="684"/>
      <c r="DG26" s="684"/>
      <c r="DH26" s="684"/>
      <c r="DI26" s="684"/>
      <c r="DJ26" s="684"/>
      <c r="DK26" s="685"/>
      <c r="DL26" s="692" t="s">
        <v>128</v>
      </c>
      <c r="DM26" s="684"/>
      <c r="DN26" s="684"/>
      <c r="DO26" s="684"/>
      <c r="DP26" s="684"/>
      <c r="DQ26" s="684"/>
      <c r="DR26" s="684"/>
      <c r="DS26" s="684"/>
      <c r="DT26" s="684"/>
      <c r="DU26" s="684"/>
      <c r="DV26" s="685"/>
      <c r="DW26" s="688" t="s">
        <v>128</v>
      </c>
      <c r="DX26" s="717"/>
      <c r="DY26" s="717"/>
      <c r="DZ26" s="717"/>
      <c r="EA26" s="717"/>
      <c r="EB26" s="717"/>
      <c r="EC26" s="718"/>
    </row>
    <row r="27" spans="2:133" ht="11.25" customHeight="1" x14ac:dyDescent="0.15">
      <c r="B27" s="680" t="s">
        <v>299</v>
      </c>
      <c r="C27" s="681"/>
      <c r="D27" s="681"/>
      <c r="E27" s="681"/>
      <c r="F27" s="681"/>
      <c r="G27" s="681"/>
      <c r="H27" s="681"/>
      <c r="I27" s="681"/>
      <c r="J27" s="681"/>
      <c r="K27" s="681"/>
      <c r="L27" s="681"/>
      <c r="M27" s="681"/>
      <c r="N27" s="681"/>
      <c r="O27" s="681"/>
      <c r="P27" s="681"/>
      <c r="Q27" s="682"/>
      <c r="R27" s="683">
        <v>1093</v>
      </c>
      <c r="S27" s="684"/>
      <c r="T27" s="684"/>
      <c r="U27" s="684"/>
      <c r="V27" s="684"/>
      <c r="W27" s="684"/>
      <c r="X27" s="684"/>
      <c r="Y27" s="685"/>
      <c r="Z27" s="686">
        <v>0</v>
      </c>
      <c r="AA27" s="686"/>
      <c r="AB27" s="686"/>
      <c r="AC27" s="686"/>
      <c r="AD27" s="687">
        <v>1093</v>
      </c>
      <c r="AE27" s="687"/>
      <c r="AF27" s="687"/>
      <c r="AG27" s="687"/>
      <c r="AH27" s="687"/>
      <c r="AI27" s="687"/>
      <c r="AJ27" s="687"/>
      <c r="AK27" s="687"/>
      <c r="AL27" s="688">
        <v>0</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1461172</v>
      </c>
      <c r="BH27" s="684"/>
      <c r="BI27" s="684"/>
      <c r="BJ27" s="684"/>
      <c r="BK27" s="684"/>
      <c r="BL27" s="684"/>
      <c r="BM27" s="684"/>
      <c r="BN27" s="685"/>
      <c r="BO27" s="686">
        <v>100</v>
      </c>
      <c r="BP27" s="686"/>
      <c r="BQ27" s="686"/>
      <c r="BR27" s="686"/>
      <c r="BS27" s="692" t="s">
        <v>128</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1136181</v>
      </c>
      <c r="CS27" s="719"/>
      <c r="CT27" s="719"/>
      <c r="CU27" s="719"/>
      <c r="CV27" s="719"/>
      <c r="CW27" s="719"/>
      <c r="CX27" s="719"/>
      <c r="CY27" s="720"/>
      <c r="CZ27" s="688">
        <v>10.199999999999999</v>
      </c>
      <c r="DA27" s="717"/>
      <c r="DB27" s="717"/>
      <c r="DC27" s="721"/>
      <c r="DD27" s="692">
        <v>364529</v>
      </c>
      <c r="DE27" s="719"/>
      <c r="DF27" s="719"/>
      <c r="DG27" s="719"/>
      <c r="DH27" s="719"/>
      <c r="DI27" s="719"/>
      <c r="DJ27" s="719"/>
      <c r="DK27" s="720"/>
      <c r="DL27" s="692">
        <v>347434</v>
      </c>
      <c r="DM27" s="719"/>
      <c r="DN27" s="719"/>
      <c r="DO27" s="719"/>
      <c r="DP27" s="719"/>
      <c r="DQ27" s="719"/>
      <c r="DR27" s="719"/>
      <c r="DS27" s="719"/>
      <c r="DT27" s="719"/>
      <c r="DU27" s="719"/>
      <c r="DV27" s="720"/>
      <c r="DW27" s="688">
        <v>5.9</v>
      </c>
      <c r="DX27" s="717"/>
      <c r="DY27" s="717"/>
      <c r="DZ27" s="717"/>
      <c r="EA27" s="717"/>
      <c r="EB27" s="717"/>
      <c r="EC27" s="718"/>
    </row>
    <row r="28" spans="2:133" ht="11.25" customHeight="1" x14ac:dyDescent="0.15">
      <c r="B28" s="680" t="s">
        <v>302</v>
      </c>
      <c r="C28" s="681"/>
      <c r="D28" s="681"/>
      <c r="E28" s="681"/>
      <c r="F28" s="681"/>
      <c r="G28" s="681"/>
      <c r="H28" s="681"/>
      <c r="I28" s="681"/>
      <c r="J28" s="681"/>
      <c r="K28" s="681"/>
      <c r="L28" s="681"/>
      <c r="M28" s="681"/>
      <c r="N28" s="681"/>
      <c r="O28" s="681"/>
      <c r="P28" s="681"/>
      <c r="Q28" s="682"/>
      <c r="R28" s="683">
        <v>46046</v>
      </c>
      <c r="S28" s="684"/>
      <c r="T28" s="684"/>
      <c r="U28" s="684"/>
      <c r="V28" s="684"/>
      <c r="W28" s="684"/>
      <c r="X28" s="684"/>
      <c r="Y28" s="685"/>
      <c r="Z28" s="686">
        <v>0.4</v>
      </c>
      <c r="AA28" s="686"/>
      <c r="AB28" s="686"/>
      <c r="AC28" s="686"/>
      <c r="AD28" s="687" t="s">
        <v>128</v>
      </c>
      <c r="AE28" s="687"/>
      <c r="AF28" s="687"/>
      <c r="AG28" s="687"/>
      <c r="AH28" s="687"/>
      <c r="AI28" s="687"/>
      <c r="AJ28" s="687"/>
      <c r="AK28" s="687"/>
      <c r="AL28" s="688" t="s">
        <v>128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1325332</v>
      </c>
      <c r="CS28" s="684"/>
      <c r="CT28" s="684"/>
      <c r="CU28" s="684"/>
      <c r="CV28" s="684"/>
      <c r="CW28" s="684"/>
      <c r="CX28" s="684"/>
      <c r="CY28" s="685"/>
      <c r="CZ28" s="688">
        <v>11.9</v>
      </c>
      <c r="DA28" s="717"/>
      <c r="DB28" s="717"/>
      <c r="DC28" s="721"/>
      <c r="DD28" s="692">
        <v>1305132</v>
      </c>
      <c r="DE28" s="684"/>
      <c r="DF28" s="684"/>
      <c r="DG28" s="684"/>
      <c r="DH28" s="684"/>
      <c r="DI28" s="684"/>
      <c r="DJ28" s="684"/>
      <c r="DK28" s="685"/>
      <c r="DL28" s="692">
        <v>1305132</v>
      </c>
      <c r="DM28" s="684"/>
      <c r="DN28" s="684"/>
      <c r="DO28" s="684"/>
      <c r="DP28" s="684"/>
      <c r="DQ28" s="684"/>
      <c r="DR28" s="684"/>
      <c r="DS28" s="684"/>
      <c r="DT28" s="684"/>
      <c r="DU28" s="684"/>
      <c r="DV28" s="685"/>
      <c r="DW28" s="688">
        <v>22</v>
      </c>
      <c r="DX28" s="717"/>
      <c r="DY28" s="717"/>
      <c r="DZ28" s="717"/>
      <c r="EA28" s="717"/>
      <c r="EB28" s="717"/>
      <c r="EC28" s="718"/>
    </row>
    <row r="29" spans="2:133" ht="11.25" customHeight="1" x14ac:dyDescent="0.15">
      <c r="B29" s="680" t="s">
        <v>304</v>
      </c>
      <c r="C29" s="681"/>
      <c r="D29" s="681"/>
      <c r="E29" s="681"/>
      <c r="F29" s="681"/>
      <c r="G29" s="681"/>
      <c r="H29" s="681"/>
      <c r="I29" s="681"/>
      <c r="J29" s="681"/>
      <c r="K29" s="681"/>
      <c r="L29" s="681"/>
      <c r="M29" s="681"/>
      <c r="N29" s="681"/>
      <c r="O29" s="681"/>
      <c r="P29" s="681"/>
      <c r="Q29" s="682"/>
      <c r="R29" s="683">
        <v>188995</v>
      </c>
      <c r="S29" s="684"/>
      <c r="T29" s="684"/>
      <c r="U29" s="684"/>
      <c r="V29" s="684"/>
      <c r="W29" s="684"/>
      <c r="X29" s="684"/>
      <c r="Y29" s="685"/>
      <c r="Z29" s="686">
        <v>1.6</v>
      </c>
      <c r="AA29" s="686"/>
      <c r="AB29" s="686"/>
      <c r="AC29" s="686"/>
      <c r="AD29" s="687">
        <v>991</v>
      </c>
      <c r="AE29" s="687"/>
      <c r="AF29" s="687"/>
      <c r="AG29" s="687"/>
      <c r="AH29" s="687"/>
      <c r="AI29" s="687"/>
      <c r="AJ29" s="687"/>
      <c r="AK29" s="687"/>
      <c r="AL29" s="688">
        <v>0</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305</v>
      </c>
      <c r="CE29" s="724"/>
      <c r="CF29" s="698" t="s">
        <v>306</v>
      </c>
      <c r="CG29" s="699"/>
      <c r="CH29" s="699"/>
      <c r="CI29" s="699"/>
      <c r="CJ29" s="699"/>
      <c r="CK29" s="699"/>
      <c r="CL29" s="699"/>
      <c r="CM29" s="699"/>
      <c r="CN29" s="699"/>
      <c r="CO29" s="699"/>
      <c r="CP29" s="699"/>
      <c r="CQ29" s="700"/>
      <c r="CR29" s="683">
        <v>1325332</v>
      </c>
      <c r="CS29" s="719"/>
      <c r="CT29" s="719"/>
      <c r="CU29" s="719"/>
      <c r="CV29" s="719"/>
      <c r="CW29" s="719"/>
      <c r="CX29" s="719"/>
      <c r="CY29" s="720"/>
      <c r="CZ29" s="688">
        <v>11.9</v>
      </c>
      <c r="DA29" s="717"/>
      <c r="DB29" s="717"/>
      <c r="DC29" s="721"/>
      <c r="DD29" s="692">
        <v>1305132</v>
      </c>
      <c r="DE29" s="719"/>
      <c r="DF29" s="719"/>
      <c r="DG29" s="719"/>
      <c r="DH29" s="719"/>
      <c r="DI29" s="719"/>
      <c r="DJ29" s="719"/>
      <c r="DK29" s="720"/>
      <c r="DL29" s="692">
        <v>1305132</v>
      </c>
      <c r="DM29" s="719"/>
      <c r="DN29" s="719"/>
      <c r="DO29" s="719"/>
      <c r="DP29" s="719"/>
      <c r="DQ29" s="719"/>
      <c r="DR29" s="719"/>
      <c r="DS29" s="719"/>
      <c r="DT29" s="719"/>
      <c r="DU29" s="719"/>
      <c r="DV29" s="720"/>
      <c r="DW29" s="688">
        <v>22</v>
      </c>
      <c r="DX29" s="717"/>
      <c r="DY29" s="717"/>
      <c r="DZ29" s="717"/>
      <c r="EA29" s="717"/>
      <c r="EB29" s="717"/>
      <c r="EC29" s="718"/>
    </row>
    <row r="30" spans="2:133" ht="11.25" customHeight="1" x14ac:dyDescent="0.15">
      <c r="B30" s="680" t="s">
        <v>307</v>
      </c>
      <c r="C30" s="681"/>
      <c r="D30" s="681"/>
      <c r="E30" s="681"/>
      <c r="F30" s="681"/>
      <c r="G30" s="681"/>
      <c r="H30" s="681"/>
      <c r="I30" s="681"/>
      <c r="J30" s="681"/>
      <c r="K30" s="681"/>
      <c r="L30" s="681"/>
      <c r="M30" s="681"/>
      <c r="N30" s="681"/>
      <c r="O30" s="681"/>
      <c r="P30" s="681"/>
      <c r="Q30" s="682"/>
      <c r="R30" s="683">
        <v>9243</v>
      </c>
      <c r="S30" s="684"/>
      <c r="T30" s="684"/>
      <c r="U30" s="684"/>
      <c r="V30" s="684"/>
      <c r="W30" s="684"/>
      <c r="X30" s="684"/>
      <c r="Y30" s="685"/>
      <c r="Z30" s="686">
        <v>0.1</v>
      </c>
      <c r="AA30" s="686"/>
      <c r="AB30" s="686"/>
      <c r="AC30" s="686"/>
      <c r="AD30" s="687" t="s">
        <v>180</v>
      </c>
      <c r="AE30" s="687"/>
      <c r="AF30" s="687"/>
      <c r="AG30" s="687"/>
      <c r="AH30" s="687"/>
      <c r="AI30" s="687"/>
      <c r="AJ30" s="687"/>
      <c r="AK30" s="687"/>
      <c r="AL30" s="688" t="s">
        <v>128</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308</v>
      </c>
      <c r="BH30" s="736"/>
      <c r="BI30" s="736"/>
      <c r="BJ30" s="736"/>
      <c r="BK30" s="736"/>
      <c r="BL30" s="736"/>
      <c r="BM30" s="736"/>
      <c r="BN30" s="736"/>
      <c r="BO30" s="736"/>
      <c r="BP30" s="736"/>
      <c r="BQ30" s="737"/>
      <c r="BR30" s="662" t="s">
        <v>309</v>
      </c>
      <c r="BS30" s="736"/>
      <c r="BT30" s="736"/>
      <c r="BU30" s="736"/>
      <c r="BV30" s="736"/>
      <c r="BW30" s="736"/>
      <c r="BX30" s="736"/>
      <c r="BY30" s="736"/>
      <c r="BZ30" s="736"/>
      <c r="CA30" s="736"/>
      <c r="CB30" s="737"/>
      <c r="CD30" s="725"/>
      <c r="CE30" s="726"/>
      <c r="CF30" s="698" t="s">
        <v>310</v>
      </c>
      <c r="CG30" s="699"/>
      <c r="CH30" s="699"/>
      <c r="CI30" s="699"/>
      <c r="CJ30" s="699"/>
      <c r="CK30" s="699"/>
      <c r="CL30" s="699"/>
      <c r="CM30" s="699"/>
      <c r="CN30" s="699"/>
      <c r="CO30" s="699"/>
      <c r="CP30" s="699"/>
      <c r="CQ30" s="700"/>
      <c r="CR30" s="683">
        <v>1269451</v>
      </c>
      <c r="CS30" s="684"/>
      <c r="CT30" s="684"/>
      <c r="CU30" s="684"/>
      <c r="CV30" s="684"/>
      <c r="CW30" s="684"/>
      <c r="CX30" s="684"/>
      <c r="CY30" s="685"/>
      <c r="CZ30" s="688">
        <v>11.4</v>
      </c>
      <c r="DA30" s="717"/>
      <c r="DB30" s="717"/>
      <c r="DC30" s="721"/>
      <c r="DD30" s="692">
        <v>1250333</v>
      </c>
      <c r="DE30" s="684"/>
      <c r="DF30" s="684"/>
      <c r="DG30" s="684"/>
      <c r="DH30" s="684"/>
      <c r="DI30" s="684"/>
      <c r="DJ30" s="684"/>
      <c r="DK30" s="685"/>
      <c r="DL30" s="692">
        <v>1250333</v>
      </c>
      <c r="DM30" s="684"/>
      <c r="DN30" s="684"/>
      <c r="DO30" s="684"/>
      <c r="DP30" s="684"/>
      <c r="DQ30" s="684"/>
      <c r="DR30" s="684"/>
      <c r="DS30" s="684"/>
      <c r="DT30" s="684"/>
      <c r="DU30" s="684"/>
      <c r="DV30" s="685"/>
      <c r="DW30" s="688">
        <v>21.1</v>
      </c>
      <c r="DX30" s="717"/>
      <c r="DY30" s="717"/>
      <c r="DZ30" s="717"/>
      <c r="EA30" s="717"/>
      <c r="EB30" s="717"/>
      <c r="EC30" s="718"/>
    </row>
    <row r="31" spans="2:133" ht="11.25" customHeight="1" x14ac:dyDescent="0.15">
      <c r="B31" s="680" t="s">
        <v>311</v>
      </c>
      <c r="C31" s="681"/>
      <c r="D31" s="681"/>
      <c r="E31" s="681"/>
      <c r="F31" s="681"/>
      <c r="G31" s="681"/>
      <c r="H31" s="681"/>
      <c r="I31" s="681"/>
      <c r="J31" s="681"/>
      <c r="K31" s="681"/>
      <c r="L31" s="681"/>
      <c r="M31" s="681"/>
      <c r="N31" s="681"/>
      <c r="O31" s="681"/>
      <c r="P31" s="681"/>
      <c r="Q31" s="682"/>
      <c r="R31" s="683">
        <v>927662</v>
      </c>
      <c r="S31" s="684"/>
      <c r="T31" s="684"/>
      <c r="U31" s="684"/>
      <c r="V31" s="684"/>
      <c r="W31" s="684"/>
      <c r="X31" s="684"/>
      <c r="Y31" s="685"/>
      <c r="Z31" s="686">
        <v>8.1</v>
      </c>
      <c r="AA31" s="686"/>
      <c r="AB31" s="686"/>
      <c r="AC31" s="686"/>
      <c r="AD31" s="687" t="s">
        <v>128</v>
      </c>
      <c r="AE31" s="687"/>
      <c r="AF31" s="687"/>
      <c r="AG31" s="687"/>
      <c r="AH31" s="687"/>
      <c r="AI31" s="687"/>
      <c r="AJ31" s="687"/>
      <c r="AK31" s="687"/>
      <c r="AL31" s="688" t="s">
        <v>235</v>
      </c>
      <c r="AM31" s="689"/>
      <c r="AN31" s="689"/>
      <c r="AO31" s="690"/>
      <c r="AP31" s="740" t="s">
        <v>312</v>
      </c>
      <c r="AQ31" s="741"/>
      <c r="AR31" s="741"/>
      <c r="AS31" s="741"/>
      <c r="AT31" s="746" t="s">
        <v>313</v>
      </c>
      <c r="AU31" s="231"/>
      <c r="AV31" s="231"/>
      <c r="AW31" s="231"/>
      <c r="AX31" s="669" t="s">
        <v>188</v>
      </c>
      <c r="AY31" s="670"/>
      <c r="AZ31" s="670"/>
      <c r="BA31" s="670"/>
      <c r="BB31" s="670"/>
      <c r="BC31" s="670"/>
      <c r="BD31" s="670"/>
      <c r="BE31" s="670"/>
      <c r="BF31" s="671"/>
      <c r="BG31" s="751">
        <v>98.6</v>
      </c>
      <c r="BH31" s="738"/>
      <c r="BI31" s="738"/>
      <c r="BJ31" s="738"/>
      <c r="BK31" s="738"/>
      <c r="BL31" s="738"/>
      <c r="BM31" s="678">
        <v>95.6</v>
      </c>
      <c r="BN31" s="738"/>
      <c r="BO31" s="738"/>
      <c r="BP31" s="738"/>
      <c r="BQ31" s="739"/>
      <c r="BR31" s="751">
        <v>98.7</v>
      </c>
      <c r="BS31" s="738"/>
      <c r="BT31" s="738"/>
      <c r="BU31" s="738"/>
      <c r="BV31" s="738"/>
      <c r="BW31" s="738"/>
      <c r="BX31" s="678">
        <v>95.4</v>
      </c>
      <c r="BY31" s="738"/>
      <c r="BZ31" s="738"/>
      <c r="CA31" s="738"/>
      <c r="CB31" s="739"/>
      <c r="CD31" s="725"/>
      <c r="CE31" s="726"/>
      <c r="CF31" s="698" t="s">
        <v>314</v>
      </c>
      <c r="CG31" s="699"/>
      <c r="CH31" s="699"/>
      <c r="CI31" s="699"/>
      <c r="CJ31" s="699"/>
      <c r="CK31" s="699"/>
      <c r="CL31" s="699"/>
      <c r="CM31" s="699"/>
      <c r="CN31" s="699"/>
      <c r="CO31" s="699"/>
      <c r="CP31" s="699"/>
      <c r="CQ31" s="700"/>
      <c r="CR31" s="683">
        <v>55881</v>
      </c>
      <c r="CS31" s="719"/>
      <c r="CT31" s="719"/>
      <c r="CU31" s="719"/>
      <c r="CV31" s="719"/>
      <c r="CW31" s="719"/>
      <c r="CX31" s="719"/>
      <c r="CY31" s="720"/>
      <c r="CZ31" s="688">
        <v>0.5</v>
      </c>
      <c r="DA31" s="717"/>
      <c r="DB31" s="717"/>
      <c r="DC31" s="721"/>
      <c r="DD31" s="692">
        <v>54799</v>
      </c>
      <c r="DE31" s="719"/>
      <c r="DF31" s="719"/>
      <c r="DG31" s="719"/>
      <c r="DH31" s="719"/>
      <c r="DI31" s="719"/>
      <c r="DJ31" s="719"/>
      <c r="DK31" s="720"/>
      <c r="DL31" s="692">
        <v>54799</v>
      </c>
      <c r="DM31" s="719"/>
      <c r="DN31" s="719"/>
      <c r="DO31" s="719"/>
      <c r="DP31" s="719"/>
      <c r="DQ31" s="719"/>
      <c r="DR31" s="719"/>
      <c r="DS31" s="719"/>
      <c r="DT31" s="719"/>
      <c r="DU31" s="719"/>
      <c r="DV31" s="720"/>
      <c r="DW31" s="688">
        <v>0.9</v>
      </c>
      <c r="DX31" s="717"/>
      <c r="DY31" s="717"/>
      <c r="DZ31" s="717"/>
      <c r="EA31" s="717"/>
      <c r="EB31" s="717"/>
      <c r="EC31" s="718"/>
    </row>
    <row r="32" spans="2:133" ht="11.25" customHeight="1" x14ac:dyDescent="0.15">
      <c r="B32" s="729" t="s">
        <v>315</v>
      </c>
      <c r="C32" s="730"/>
      <c r="D32" s="730"/>
      <c r="E32" s="730"/>
      <c r="F32" s="730"/>
      <c r="G32" s="730"/>
      <c r="H32" s="730"/>
      <c r="I32" s="730"/>
      <c r="J32" s="730"/>
      <c r="K32" s="730"/>
      <c r="L32" s="730"/>
      <c r="M32" s="730"/>
      <c r="N32" s="730"/>
      <c r="O32" s="730"/>
      <c r="P32" s="730"/>
      <c r="Q32" s="731"/>
      <c r="R32" s="683" t="s">
        <v>235</v>
      </c>
      <c r="S32" s="684"/>
      <c r="T32" s="684"/>
      <c r="U32" s="684"/>
      <c r="V32" s="684"/>
      <c r="W32" s="684"/>
      <c r="X32" s="684"/>
      <c r="Y32" s="685"/>
      <c r="Z32" s="686" t="s">
        <v>235</v>
      </c>
      <c r="AA32" s="686"/>
      <c r="AB32" s="686"/>
      <c r="AC32" s="686"/>
      <c r="AD32" s="687" t="s">
        <v>128</v>
      </c>
      <c r="AE32" s="687"/>
      <c r="AF32" s="687"/>
      <c r="AG32" s="687"/>
      <c r="AH32" s="687"/>
      <c r="AI32" s="687"/>
      <c r="AJ32" s="687"/>
      <c r="AK32" s="687"/>
      <c r="AL32" s="688" t="s">
        <v>128</v>
      </c>
      <c r="AM32" s="689"/>
      <c r="AN32" s="689"/>
      <c r="AO32" s="690"/>
      <c r="AP32" s="742"/>
      <c r="AQ32" s="743"/>
      <c r="AR32" s="743"/>
      <c r="AS32" s="743"/>
      <c r="AT32" s="747"/>
      <c r="AU32" s="230" t="s">
        <v>316</v>
      </c>
      <c r="AV32" s="230"/>
      <c r="AW32" s="230"/>
      <c r="AX32" s="680" t="s">
        <v>317</v>
      </c>
      <c r="AY32" s="681"/>
      <c r="AZ32" s="681"/>
      <c r="BA32" s="681"/>
      <c r="BB32" s="681"/>
      <c r="BC32" s="681"/>
      <c r="BD32" s="681"/>
      <c r="BE32" s="681"/>
      <c r="BF32" s="682"/>
      <c r="BG32" s="752">
        <v>98.7</v>
      </c>
      <c r="BH32" s="719"/>
      <c r="BI32" s="719"/>
      <c r="BJ32" s="719"/>
      <c r="BK32" s="719"/>
      <c r="BL32" s="719"/>
      <c r="BM32" s="689">
        <v>96.1</v>
      </c>
      <c r="BN32" s="749"/>
      <c r="BO32" s="749"/>
      <c r="BP32" s="749"/>
      <c r="BQ32" s="750"/>
      <c r="BR32" s="752">
        <v>98.7</v>
      </c>
      <c r="BS32" s="719"/>
      <c r="BT32" s="719"/>
      <c r="BU32" s="719"/>
      <c r="BV32" s="719"/>
      <c r="BW32" s="719"/>
      <c r="BX32" s="689">
        <v>95.9</v>
      </c>
      <c r="BY32" s="749"/>
      <c r="BZ32" s="749"/>
      <c r="CA32" s="749"/>
      <c r="CB32" s="750"/>
      <c r="CD32" s="727"/>
      <c r="CE32" s="728"/>
      <c r="CF32" s="698" t="s">
        <v>318</v>
      </c>
      <c r="CG32" s="699"/>
      <c r="CH32" s="699"/>
      <c r="CI32" s="699"/>
      <c r="CJ32" s="699"/>
      <c r="CK32" s="699"/>
      <c r="CL32" s="699"/>
      <c r="CM32" s="699"/>
      <c r="CN32" s="699"/>
      <c r="CO32" s="699"/>
      <c r="CP32" s="699"/>
      <c r="CQ32" s="700"/>
      <c r="CR32" s="683" t="s">
        <v>235</v>
      </c>
      <c r="CS32" s="684"/>
      <c r="CT32" s="684"/>
      <c r="CU32" s="684"/>
      <c r="CV32" s="684"/>
      <c r="CW32" s="684"/>
      <c r="CX32" s="684"/>
      <c r="CY32" s="685"/>
      <c r="CZ32" s="688" t="s">
        <v>128</v>
      </c>
      <c r="DA32" s="717"/>
      <c r="DB32" s="717"/>
      <c r="DC32" s="721"/>
      <c r="DD32" s="692" t="s">
        <v>235</v>
      </c>
      <c r="DE32" s="684"/>
      <c r="DF32" s="684"/>
      <c r="DG32" s="684"/>
      <c r="DH32" s="684"/>
      <c r="DI32" s="684"/>
      <c r="DJ32" s="684"/>
      <c r="DK32" s="685"/>
      <c r="DL32" s="692" t="s">
        <v>128</v>
      </c>
      <c r="DM32" s="684"/>
      <c r="DN32" s="684"/>
      <c r="DO32" s="684"/>
      <c r="DP32" s="684"/>
      <c r="DQ32" s="684"/>
      <c r="DR32" s="684"/>
      <c r="DS32" s="684"/>
      <c r="DT32" s="684"/>
      <c r="DU32" s="684"/>
      <c r="DV32" s="685"/>
      <c r="DW32" s="688" t="s">
        <v>128</v>
      </c>
      <c r="DX32" s="717"/>
      <c r="DY32" s="717"/>
      <c r="DZ32" s="717"/>
      <c r="EA32" s="717"/>
      <c r="EB32" s="717"/>
      <c r="EC32" s="718"/>
    </row>
    <row r="33" spans="2:133" ht="11.25" customHeight="1" x14ac:dyDescent="0.15">
      <c r="B33" s="680" t="s">
        <v>319</v>
      </c>
      <c r="C33" s="681"/>
      <c r="D33" s="681"/>
      <c r="E33" s="681"/>
      <c r="F33" s="681"/>
      <c r="G33" s="681"/>
      <c r="H33" s="681"/>
      <c r="I33" s="681"/>
      <c r="J33" s="681"/>
      <c r="K33" s="681"/>
      <c r="L33" s="681"/>
      <c r="M33" s="681"/>
      <c r="N33" s="681"/>
      <c r="O33" s="681"/>
      <c r="P33" s="681"/>
      <c r="Q33" s="682"/>
      <c r="R33" s="683">
        <v>729146</v>
      </c>
      <c r="S33" s="684"/>
      <c r="T33" s="684"/>
      <c r="U33" s="684"/>
      <c r="V33" s="684"/>
      <c r="W33" s="684"/>
      <c r="X33" s="684"/>
      <c r="Y33" s="685"/>
      <c r="Z33" s="686">
        <v>6.3</v>
      </c>
      <c r="AA33" s="686"/>
      <c r="AB33" s="686"/>
      <c r="AC33" s="686"/>
      <c r="AD33" s="687" t="s">
        <v>235</v>
      </c>
      <c r="AE33" s="687"/>
      <c r="AF33" s="687"/>
      <c r="AG33" s="687"/>
      <c r="AH33" s="687"/>
      <c r="AI33" s="687"/>
      <c r="AJ33" s="687"/>
      <c r="AK33" s="687"/>
      <c r="AL33" s="688" t="s">
        <v>235</v>
      </c>
      <c r="AM33" s="689"/>
      <c r="AN33" s="689"/>
      <c r="AO33" s="690"/>
      <c r="AP33" s="744"/>
      <c r="AQ33" s="745"/>
      <c r="AR33" s="745"/>
      <c r="AS33" s="745"/>
      <c r="AT33" s="748"/>
      <c r="AU33" s="232"/>
      <c r="AV33" s="232"/>
      <c r="AW33" s="232"/>
      <c r="AX33" s="733" t="s">
        <v>320</v>
      </c>
      <c r="AY33" s="734"/>
      <c r="AZ33" s="734"/>
      <c r="BA33" s="734"/>
      <c r="BB33" s="734"/>
      <c r="BC33" s="734"/>
      <c r="BD33" s="734"/>
      <c r="BE33" s="734"/>
      <c r="BF33" s="735"/>
      <c r="BG33" s="753">
        <v>98.3</v>
      </c>
      <c r="BH33" s="754"/>
      <c r="BI33" s="754"/>
      <c r="BJ33" s="754"/>
      <c r="BK33" s="754"/>
      <c r="BL33" s="754"/>
      <c r="BM33" s="755">
        <v>94.8</v>
      </c>
      <c r="BN33" s="754"/>
      <c r="BO33" s="754"/>
      <c r="BP33" s="754"/>
      <c r="BQ33" s="756"/>
      <c r="BR33" s="753">
        <v>98.6</v>
      </c>
      <c r="BS33" s="754"/>
      <c r="BT33" s="754"/>
      <c r="BU33" s="754"/>
      <c r="BV33" s="754"/>
      <c r="BW33" s="754"/>
      <c r="BX33" s="755">
        <v>94.7</v>
      </c>
      <c r="BY33" s="754"/>
      <c r="BZ33" s="754"/>
      <c r="CA33" s="754"/>
      <c r="CB33" s="756"/>
      <c r="CD33" s="698" t="s">
        <v>321</v>
      </c>
      <c r="CE33" s="699"/>
      <c r="CF33" s="699"/>
      <c r="CG33" s="699"/>
      <c r="CH33" s="699"/>
      <c r="CI33" s="699"/>
      <c r="CJ33" s="699"/>
      <c r="CK33" s="699"/>
      <c r="CL33" s="699"/>
      <c r="CM33" s="699"/>
      <c r="CN33" s="699"/>
      <c r="CO33" s="699"/>
      <c r="CP33" s="699"/>
      <c r="CQ33" s="700"/>
      <c r="CR33" s="683">
        <v>4171112</v>
      </c>
      <c r="CS33" s="719"/>
      <c r="CT33" s="719"/>
      <c r="CU33" s="719"/>
      <c r="CV33" s="719"/>
      <c r="CW33" s="719"/>
      <c r="CX33" s="719"/>
      <c r="CY33" s="720"/>
      <c r="CZ33" s="688">
        <v>37.5</v>
      </c>
      <c r="DA33" s="717"/>
      <c r="DB33" s="717"/>
      <c r="DC33" s="721"/>
      <c r="DD33" s="692">
        <v>3293227</v>
      </c>
      <c r="DE33" s="719"/>
      <c r="DF33" s="719"/>
      <c r="DG33" s="719"/>
      <c r="DH33" s="719"/>
      <c r="DI33" s="719"/>
      <c r="DJ33" s="719"/>
      <c r="DK33" s="720"/>
      <c r="DL33" s="692">
        <v>2229090</v>
      </c>
      <c r="DM33" s="719"/>
      <c r="DN33" s="719"/>
      <c r="DO33" s="719"/>
      <c r="DP33" s="719"/>
      <c r="DQ33" s="719"/>
      <c r="DR33" s="719"/>
      <c r="DS33" s="719"/>
      <c r="DT33" s="719"/>
      <c r="DU33" s="719"/>
      <c r="DV33" s="720"/>
      <c r="DW33" s="688">
        <v>37.6</v>
      </c>
      <c r="DX33" s="717"/>
      <c r="DY33" s="717"/>
      <c r="DZ33" s="717"/>
      <c r="EA33" s="717"/>
      <c r="EB33" s="717"/>
      <c r="EC33" s="718"/>
    </row>
    <row r="34" spans="2:133" ht="11.25" customHeight="1" x14ac:dyDescent="0.15">
      <c r="B34" s="680" t="s">
        <v>322</v>
      </c>
      <c r="C34" s="681"/>
      <c r="D34" s="681"/>
      <c r="E34" s="681"/>
      <c r="F34" s="681"/>
      <c r="G34" s="681"/>
      <c r="H34" s="681"/>
      <c r="I34" s="681"/>
      <c r="J34" s="681"/>
      <c r="K34" s="681"/>
      <c r="L34" s="681"/>
      <c r="M34" s="681"/>
      <c r="N34" s="681"/>
      <c r="O34" s="681"/>
      <c r="P34" s="681"/>
      <c r="Q34" s="682"/>
      <c r="R34" s="683">
        <v>20295</v>
      </c>
      <c r="S34" s="684"/>
      <c r="T34" s="684"/>
      <c r="U34" s="684"/>
      <c r="V34" s="684"/>
      <c r="W34" s="684"/>
      <c r="X34" s="684"/>
      <c r="Y34" s="685"/>
      <c r="Z34" s="686">
        <v>0.2</v>
      </c>
      <c r="AA34" s="686"/>
      <c r="AB34" s="686"/>
      <c r="AC34" s="686"/>
      <c r="AD34" s="687">
        <v>4820</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323</v>
      </c>
      <c r="CE34" s="699"/>
      <c r="CF34" s="699"/>
      <c r="CG34" s="699"/>
      <c r="CH34" s="699"/>
      <c r="CI34" s="699"/>
      <c r="CJ34" s="699"/>
      <c r="CK34" s="699"/>
      <c r="CL34" s="699"/>
      <c r="CM34" s="699"/>
      <c r="CN34" s="699"/>
      <c r="CO34" s="699"/>
      <c r="CP34" s="699"/>
      <c r="CQ34" s="700"/>
      <c r="CR34" s="683">
        <v>1752051</v>
      </c>
      <c r="CS34" s="684"/>
      <c r="CT34" s="684"/>
      <c r="CU34" s="684"/>
      <c r="CV34" s="684"/>
      <c r="CW34" s="684"/>
      <c r="CX34" s="684"/>
      <c r="CY34" s="685"/>
      <c r="CZ34" s="688">
        <v>15.8</v>
      </c>
      <c r="DA34" s="717"/>
      <c r="DB34" s="717"/>
      <c r="DC34" s="721"/>
      <c r="DD34" s="692">
        <v>1348708</v>
      </c>
      <c r="DE34" s="684"/>
      <c r="DF34" s="684"/>
      <c r="DG34" s="684"/>
      <c r="DH34" s="684"/>
      <c r="DI34" s="684"/>
      <c r="DJ34" s="684"/>
      <c r="DK34" s="685"/>
      <c r="DL34" s="692">
        <v>969090</v>
      </c>
      <c r="DM34" s="684"/>
      <c r="DN34" s="684"/>
      <c r="DO34" s="684"/>
      <c r="DP34" s="684"/>
      <c r="DQ34" s="684"/>
      <c r="DR34" s="684"/>
      <c r="DS34" s="684"/>
      <c r="DT34" s="684"/>
      <c r="DU34" s="684"/>
      <c r="DV34" s="685"/>
      <c r="DW34" s="688">
        <v>16.3</v>
      </c>
      <c r="DX34" s="717"/>
      <c r="DY34" s="717"/>
      <c r="DZ34" s="717"/>
      <c r="EA34" s="717"/>
      <c r="EB34" s="717"/>
      <c r="EC34" s="718"/>
    </row>
    <row r="35" spans="2:133" ht="11.25" customHeight="1" x14ac:dyDescent="0.15">
      <c r="B35" s="680" t="s">
        <v>324</v>
      </c>
      <c r="C35" s="681"/>
      <c r="D35" s="681"/>
      <c r="E35" s="681"/>
      <c r="F35" s="681"/>
      <c r="G35" s="681"/>
      <c r="H35" s="681"/>
      <c r="I35" s="681"/>
      <c r="J35" s="681"/>
      <c r="K35" s="681"/>
      <c r="L35" s="681"/>
      <c r="M35" s="681"/>
      <c r="N35" s="681"/>
      <c r="O35" s="681"/>
      <c r="P35" s="681"/>
      <c r="Q35" s="682"/>
      <c r="R35" s="683">
        <v>101668</v>
      </c>
      <c r="S35" s="684"/>
      <c r="T35" s="684"/>
      <c r="U35" s="684"/>
      <c r="V35" s="684"/>
      <c r="W35" s="684"/>
      <c r="X35" s="684"/>
      <c r="Y35" s="685"/>
      <c r="Z35" s="686">
        <v>0.9</v>
      </c>
      <c r="AA35" s="686"/>
      <c r="AB35" s="686"/>
      <c r="AC35" s="686"/>
      <c r="AD35" s="687" t="s">
        <v>235</v>
      </c>
      <c r="AE35" s="687"/>
      <c r="AF35" s="687"/>
      <c r="AG35" s="687"/>
      <c r="AH35" s="687"/>
      <c r="AI35" s="687"/>
      <c r="AJ35" s="687"/>
      <c r="AK35" s="687"/>
      <c r="AL35" s="688" t="s">
        <v>235</v>
      </c>
      <c r="AM35" s="689"/>
      <c r="AN35" s="689"/>
      <c r="AO35" s="690"/>
      <c r="AP35" s="235"/>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327</v>
      </c>
      <c r="CE35" s="699"/>
      <c r="CF35" s="699"/>
      <c r="CG35" s="699"/>
      <c r="CH35" s="699"/>
      <c r="CI35" s="699"/>
      <c r="CJ35" s="699"/>
      <c r="CK35" s="699"/>
      <c r="CL35" s="699"/>
      <c r="CM35" s="699"/>
      <c r="CN35" s="699"/>
      <c r="CO35" s="699"/>
      <c r="CP35" s="699"/>
      <c r="CQ35" s="700"/>
      <c r="CR35" s="683">
        <v>141251</v>
      </c>
      <c r="CS35" s="719"/>
      <c r="CT35" s="719"/>
      <c r="CU35" s="719"/>
      <c r="CV35" s="719"/>
      <c r="CW35" s="719"/>
      <c r="CX35" s="719"/>
      <c r="CY35" s="720"/>
      <c r="CZ35" s="688">
        <v>1.3</v>
      </c>
      <c r="DA35" s="717"/>
      <c r="DB35" s="717"/>
      <c r="DC35" s="721"/>
      <c r="DD35" s="692">
        <v>122646</v>
      </c>
      <c r="DE35" s="719"/>
      <c r="DF35" s="719"/>
      <c r="DG35" s="719"/>
      <c r="DH35" s="719"/>
      <c r="DI35" s="719"/>
      <c r="DJ35" s="719"/>
      <c r="DK35" s="720"/>
      <c r="DL35" s="692">
        <v>111918</v>
      </c>
      <c r="DM35" s="719"/>
      <c r="DN35" s="719"/>
      <c r="DO35" s="719"/>
      <c r="DP35" s="719"/>
      <c r="DQ35" s="719"/>
      <c r="DR35" s="719"/>
      <c r="DS35" s="719"/>
      <c r="DT35" s="719"/>
      <c r="DU35" s="719"/>
      <c r="DV35" s="720"/>
      <c r="DW35" s="688">
        <v>1.9</v>
      </c>
      <c r="DX35" s="717"/>
      <c r="DY35" s="717"/>
      <c r="DZ35" s="717"/>
      <c r="EA35" s="717"/>
      <c r="EB35" s="717"/>
      <c r="EC35" s="718"/>
    </row>
    <row r="36" spans="2:133" ht="11.25" customHeight="1" x14ac:dyDescent="0.15">
      <c r="B36" s="680" t="s">
        <v>328</v>
      </c>
      <c r="C36" s="681"/>
      <c r="D36" s="681"/>
      <c r="E36" s="681"/>
      <c r="F36" s="681"/>
      <c r="G36" s="681"/>
      <c r="H36" s="681"/>
      <c r="I36" s="681"/>
      <c r="J36" s="681"/>
      <c r="K36" s="681"/>
      <c r="L36" s="681"/>
      <c r="M36" s="681"/>
      <c r="N36" s="681"/>
      <c r="O36" s="681"/>
      <c r="P36" s="681"/>
      <c r="Q36" s="682"/>
      <c r="R36" s="683">
        <v>721328</v>
      </c>
      <c r="S36" s="684"/>
      <c r="T36" s="684"/>
      <c r="U36" s="684"/>
      <c r="V36" s="684"/>
      <c r="W36" s="684"/>
      <c r="X36" s="684"/>
      <c r="Y36" s="685"/>
      <c r="Z36" s="686">
        <v>6.3</v>
      </c>
      <c r="AA36" s="686"/>
      <c r="AB36" s="686"/>
      <c r="AC36" s="686"/>
      <c r="AD36" s="687" t="s">
        <v>235</v>
      </c>
      <c r="AE36" s="687"/>
      <c r="AF36" s="687"/>
      <c r="AG36" s="687"/>
      <c r="AH36" s="687"/>
      <c r="AI36" s="687"/>
      <c r="AJ36" s="687"/>
      <c r="AK36" s="687"/>
      <c r="AL36" s="688" t="s">
        <v>128</v>
      </c>
      <c r="AM36" s="689"/>
      <c r="AN36" s="689"/>
      <c r="AO36" s="690"/>
      <c r="AP36" s="235"/>
      <c r="AQ36" s="757" t="s">
        <v>329</v>
      </c>
      <c r="AR36" s="758"/>
      <c r="AS36" s="758"/>
      <c r="AT36" s="758"/>
      <c r="AU36" s="758"/>
      <c r="AV36" s="758"/>
      <c r="AW36" s="758"/>
      <c r="AX36" s="758"/>
      <c r="AY36" s="759"/>
      <c r="AZ36" s="672">
        <v>1013063</v>
      </c>
      <c r="BA36" s="673"/>
      <c r="BB36" s="673"/>
      <c r="BC36" s="673"/>
      <c r="BD36" s="673"/>
      <c r="BE36" s="673"/>
      <c r="BF36" s="760"/>
      <c r="BG36" s="694" t="s">
        <v>330</v>
      </c>
      <c r="BH36" s="695"/>
      <c r="BI36" s="695"/>
      <c r="BJ36" s="695"/>
      <c r="BK36" s="695"/>
      <c r="BL36" s="695"/>
      <c r="BM36" s="695"/>
      <c r="BN36" s="695"/>
      <c r="BO36" s="695"/>
      <c r="BP36" s="695"/>
      <c r="BQ36" s="695"/>
      <c r="BR36" s="695"/>
      <c r="BS36" s="695"/>
      <c r="BT36" s="695"/>
      <c r="BU36" s="696"/>
      <c r="BV36" s="672">
        <v>57659</v>
      </c>
      <c r="BW36" s="673"/>
      <c r="BX36" s="673"/>
      <c r="BY36" s="673"/>
      <c r="BZ36" s="673"/>
      <c r="CA36" s="673"/>
      <c r="CB36" s="760"/>
      <c r="CD36" s="698" t="s">
        <v>331</v>
      </c>
      <c r="CE36" s="699"/>
      <c r="CF36" s="699"/>
      <c r="CG36" s="699"/>
      <c r="CH36" s="699"/>
      <c r="CI36" s="699"/>
      <c r="CJ36" s="699"/>
      <c r="CK36" s="699"/>
      <c r="CL36" s="699"/>
      <c r="CM36" s="699"/>
      <c r="CN36" s="699"/>
      <c r="CO36" s="699"/>
      <c r="CP36" s="699"/>
      <c r="CQ36" s="700"/>
      <c r="CR36" s="683">
        <v>1013635</v>
      </c>
      <c r="CS36" s="684"/>
      <c r="CT36" s="684"/>
      <c r="CU36" s="684"/>
      <c r="CV36" s="684"/>
      <c r="CW36" s="684"/>
      <c r="CX36" s="684"/>
      <c r="CY36" s="685"/>
      <c r="CZ36" s="688">
        <v>9.1</v>
      </c>
      <c r="DA36" s="717"/>
      <c r="DB36" s="717"/>
      <c r="DC36" s="721"/>
      <c r="DD36" s="692">
        <v>819538</v>
      </c>
      <c r="DE36" s="684"/>
      <c r="DF36" s="684"/>
      <c r="DG36" s="684"/>
      <c r="DH36" s="684"/>
      <c r="DI36" s="684"/>
      <c r="DJ36" s="684"/>
      <c r="DK36" s="685"/>
      <c r="DL36" s="692">
        <v>704895</v>
      </c>
      <c r="DM36" s="684"/>
      <c r="DN36" s="684"/>
      <c r="DO36" s="684"/>
      <c r="DP36" s="684"/>
      <c r="DQ36" s="684"/>
      <c r="DR36" s="684"/>
      <c r="DS36" s="684"/>
      <c r="DT36" s="684"/>
      <c r="DU36" s="684"/>
      <c r="DV36" s="685"/>
      <c r="DW36" s="688">
        <v>11.9</v>
      </c>
      <c r="DX36" s="717"/>
      <c r="DY36" s="717"/>
      <c r="DZ36" s="717"/>
      <c r="EA36" s="717"/>
      <c r="EB36" s="717"/>
      <c r="EC36" s="718"/>
    </row>
    <row r="37" spans="2:133" ht="11.25" customHeight="1" x14ac:dyDescent="0.15">
      <c r="B37" s="680" t="s">
        <v>332</v>
      </c>
      <c r="C37" s="681"/>
      <c r="D37" s="681"/>
      <c r="E37" s="681"/>
      <c r="F37" s="681"/>
      <c r="G37" s="681"/>
      <c r="H37" s="681"/>
      <c r="I37" s="681"/>
      <c r="J37" s="681"/>
      <c r="K37" s="681"/>
      <c r="L37" s="681"/>
      <c r="M37" s="681"/>
      <c r="N37" s="681"/>
      <c r="O37" s="681"/>
      <c r="P37" s="681"/>
      <c r="Q37" s="682"/>
      <c r="R37" s="683">
        <v>386340</v>
      </c>
      <c r="S37" s="684"/>
      <c r="T37" s="684"/>
      <c r="U37" s="684"/>
      <c r="V37" s="684"/>
      <c r="W37" s="684"/>
      <c r="X37" s="684"/>
      <c r="Y37" s="685"/>
      <c r="Z37" s="686">
        <v>3.4</v>
      </c>
      <c r="AA37" s="686"/>
      <c r="AB37" s="686"/>
      <c r="AC37" s="686"/>
      <c r="AD37" s="687" t="s">
        <v>235</v>
      </c>
      <c r="AE37" s="687"/>
      <c r="AF37" s="687"/>
      <c r="AG37" s="687"/>
      <c r="AH37" s="687"/>
      <c r="AI37" s="687"/>
      <c r="AJ37" s="687"/>
      <c r="AK37" s="687"/>
      <c r="AL37" s="688" t="s">
        <v>128</v>
      </c>
      <c r="AM37" s="689"/>
      <c r="AN37" s="689"/>
      <c r="AO37" s="690"/>
      <c r="AQ37" s="761" t="s">
        <v>333</v>
      </c>
      <c r="AR37" s="762"/>
      <c r="AS37" s="762"/>
      <c r="AT37" s="762"/>
      <c r="AU37" s="762"/>
      <c r="AV37" s="762"/>
      <c r="AW37" s="762"/>
      <c r="AX37" s="762"/>
      <c r="AY37" s="763"/>
      <c r="AZ37" s="683">
        <v>58148</v>
      </c>
      <c r="BA37" s="684"/>
      <c r="BB37" s="684"/>
      <c r="BC37" s="684"/>
      <c r="BD37" s="719"/>
      <c r="BE37" s="719"/>
      <c r="BF37" s="750"/>
      <c r="BG37" s="698" t="s">
        <v>334</v>
      </c>
      <c r="BH37" s="699"/>
      <c r="BI37" s="699"/>
      <c r="BJ37" s="699"/>
      <c r="BK37" s="699"/>
      <c r="BL37" s="699"/>
      <c r="BM37" s="699"/>
      <c r="BN37" s="699"/>
      <c r="BO37" s="699"/>
      <c r="BP37" s="699"/>
      <c r="BQ37" s="699"/>
      <c r="BR37" s="699"/>
      <c r="BS37" s="699"/>
      <c r="BT37" s="699"/>
      <c r="BU37" s="700"/>
      <c r="BV37" s="683">
        <v>32479</v>
      </c>
      <c r="BW37" s="684"/>
      <c r="BX37" s="684"/>
      <c r="BY37" s="684"/>
      <c r="BZ37" s="684"/>
      <c r="CA37" s="684"/>
      <c r="CB37" s="693"/>
      <c r="CD37" s="698" t="s">
        <v>335</v>
      </c>
      <c r="CE37" s="699"/>
      <c r="CF37" s="699"/>
      <c r="CG37" s="699"/>
      <c r="CH37" s="699"/>
      <c r="CI37" s="699"/>
      <c r="CJ37" s="699"/>
      <c r="CK37" s="699"/>
      <c r="CL37" s="699"/>
      <c r="CM37" s="699"/>
      <c r="CN37" s="699"/>
      <c r="CO37" s="699"/>
      <c r="CP37" s="699"/>
      <c r="CQ37" s="700"/>
      <c r="CR37" s="683">
        <v>511809</v>
      </c>
      <c r="CS37" s="719"/>
      <c r="CT37" s="719"/>
      <c r="CU37" s="719"/>
      <c r="CV37" s="719"/>
      <c r="CW37" s="719"/>
      <c r="CX37" s="719"/>
      <c r="CY37" s="720"/>
      <c r="CZ37" s="688">
        <v>4.5999999999999996</v>
      </c>
      <c r="DA37" s="717"/>
      <c r="DB37" s="717"/>
      <c r="DC37" s="721"/>
      <c r="DD37" s="692">
        <v>485837</v>
      </c>
      <c r="DE37" s="719"/>
      <c r="DF37" s="719"/>
      <c r="DG37" s="719"/>
      <c r="DH37" s="719"/>
      <c r="DI37" s="719"/>
      <c r="DJ37" s="719"/>
      <c r="DK37" s="720"/>
      <c r="DL37" s="692">
        <v>482433</v>
      </c>
      <c r="DM37" s="719"/>
      <c r="DN37" s="719"/>
      <c r="DO37" s="719"/>
      <c r="DP37" s="719"/>
      <c r="DQ37" s="719"/>
      <c r="DR37" s="719"/>
      <c r="DS37" s="719"/>
      <c r="DT37" s="719"/>
      <c r="DU37" s="719"/>
      <c r="DV37" s="720"/>
      <c r="DW37" s="688">
        <v>8.1</v>
      </c>
      <c r="DX37" s="717"/>
      <c r="DY37" s="717"/>
      <c r="DZ37" s="717"/>
      <c r="EA37" s="717"/>
      <c r="EB37" s="717"/>
      <c r="EC37" s="718"/>
    </row>
    <row r="38" spans="2:133" ht="11.25" customHeight="1" x14ac:dyDescent="0.15">
      <c r="B38" s="680" t="s">
        <v>336</v>
      </c>
      <c r="C38" s="681"/>
      <c r="D38" s="681"/>
      <c r="E38" s="681"/>
      <c r="F38" s="681"/>
      <c r="G38" s="681"/>
      <c r="H38" s="681"/>
      <c r="I38" s="681"/>
      <c r="J38" s="681"/>
      <c r="K38" s="681"/>
      <c r="L38" s="681"/>
      <c r="M38" s="681"/>
      <c r="N38" s="681"/>
      <c r="O38" s="681"/>
      <c r="P38" s="681"/>
      <c r="Q38" s="682"/>
      <c r="R38" s="683">
        <v>149410</v>
      </c>
      <c r="S38" s="684"/>
      <c r="T38" s="684"/>
      <c r="U38" s="684"/>
      <c r="V38" s="684"/>
      <c r="W38" s="684"/>
      <c r="X38" s="684"/>
      <c r="Y38" s="685"/>
      <c r="Z38" s="686">
        <v>1.3</v>
      </c>
      <c r="AA38" s="686"/>
      <c r="AB38" s="686"/>
      <c r="AC38" s="686"/>
      <c r="AD38" s="687">
        <v>7390</v>
      </c>
      <c r="AE38" s="687"/>
      <c r="AF38" s="687"/>
      <c r="AG38" s="687"/>
      <c r="AH38" s="687"/>
      <c r="AI38" s="687"/>
      <c r="AJ38" s="687"/>
      <c r="AK38" s="687"/>
      <c r="AL38" s="688">
        <v>0.1</v>
      </c>
      <c r="AM38" s="689"/>
      <c r="AN38" s="689"/>
      <c r="AO38" s="690"/>
      <c r="AQ38" s="761" t="s">
        <v>337</v>
      </c>
      <c r="AR38" s="762"/>
      <c r="AS38" s="762"/>
      <c r="AT38" s="762"/>
      <c r="AU38" s="762"/>
      <c r="AV38" s="762"/>
      <c r="AW38" s="762"/>
      <c r="AX38" s="762"/>
      <c r="AY38" s="763"/>
      <c r="AZ38" s="683" t="s">
        <v>235</v>
      </c>
      <c r="BA38" s="684"/>
      <c r="BB38" s="684"/>
      <c r="BC38" s="684"/>
      <c r="BD38" s="719"/>
      <c r="BE38" s="719"/>
      <c r="BF38" s="750"/>
      <c r="BG38" s="698" t="s">
        <v>338</v>
      </c>
      <c r="BH38" s="699"/>
      <c r="BI38" s="699"/>
      <c r="BJ38" s="699"/>
      <c r="BK38" s="699"/>
      <c r="BL38" s="699"/>
      <c r="BM38" s="699"/>
      <c r="BN38" s="699"/>
      <c r="BO38" s="699"/>
      <c r="BP38" s="699"/>
      <c r="BQ38" s="699"/>
      <c r="BR38" s="699"/>
      <c r="BS38" s="699"/>
      <c r="BT38" s="699"/>
      <c r="BU38" s="700"/>
      <c r="BV38" s="683">
        <v>2682</v>
      </c>
      <c r="BW38" s="684"/>
      <c r="BX38" s="684"/>
      <c r="BY38" s="684"/>
      <c r="BZ38" s="684"/>
      <c r="CA38" s="684"/>
      <c r="CB38" s="693"/>
      <c r="CD38" s="698" t="s">
        <v>339</v>
      </c>
      <c r="CE38" s="699"/>
      <c r="CF38" s="699"/>
      <c r="CG38" s="699"/>
      <c r="CH38" s="699"/>
      <c r="CI38" s="699"/>
      <c r="CJ38" s="699"/>
      <c r="CK38" s="699"/>
      <c r="CL38" s="699"/>
      <c r="CM38" s="699"/>
      <c r="CN38" s="699"/>
      <c r="CO38" s="699"/>
      <c r="CP38" s="699"/>
      <c r="CQ38" s="700"/>
      <c r="CR38" s="683">
        <v>954915</v>
      </c>
      <c r="CS38" s="684"/>
      <c r="CT38" s="684"/>
      <c r="CU38" s="684"/>
      <c r="CV38" s="684"/>
      <c r="CW38" s="684"/>
      <c r="CX38" s="684"/>
      <c r="CY38" s="685"/>
      <c r="CZ38" s="688">
        <v>8.6</v>
      </c>
      <c r="DA38" s="717"/>
      <c r="DB38" s="717"/>
      <c r="DC38" s="721"/>
      <c r="DD38" s="692">
        <v>814898</v>
      </c>
      <c r="DE38" s="684"/>
      <c r="DF38" s="684"/>
      <c r="DG38" s="684"/>
      <c r="DH38" s="684"/>
      <c r="DI38" s="684"/>
      <c r="DJ38" s="684"/>
      <c r="DK38" s="685"/>
      <c r="DL38" s="692">
        <v>443187</v>
      </c>
      <c r="DM38" s="684"/>
      <c r="DN38" s="684"/>
      <c r="DO38" s="684"/>
      <c r="DP38" s="684"/>
      <c r="DQ38" s="684"/>
      <c r="DR38" s="684"/>
      <c r="DS38" s="684"/>
      <c r="DT38" s="684"/>
      <c r="DU38" s="684"/>
      <c r="DV38" s="685"/>
      <c r="DW38" s="688">
        <v>7.5</v>
      </c>
      <c r="DX38" s="717"/>
      <c r="DY38" s="717"/>
      <c r="DZ38" s="717"/>
      <c r="EA38" s="717"/>
      <c r="EB38" s="717"/>
      <c r="EC38" s="718"/>
    </row>
    <row r="39" spans="2:133" ht="11.25" customHeight="1" x14ac:dyDescent="0.15">
      <c r="B39" s="680" t="s">
        <v>340</v>
      </c>
      <c r="C39" s="681"/>
      <c r="D39" s="681"/>
      <c r="E39" s="681"/>
      <c r="F39" s="681"/>
      <c r="G39" s="681"/>
      <c r="H39" s="681"/>
      <c r="I39" s="681"/>
      <c r="J39" s="681"/>
      <c r="K39" s="681"/>
      <c r="L39" s="681"/>
      <c r="M39" s="681"/>
      <c r="N39" s="681"/>
      <c r="O39" s="681"/>
      <c r="P39" s="681"/>
      <c r="Q39" s="682"/>
      <c r="R39" s="683">
        <v>2186750</v>
      </c>
      <c r="S39" s="684"/>
      <c r="T39" s="684"/>
      <c r="U39" s="684"/>
      <c r="V39" s="684"/>
      <c r="W39" s="684"/>
      <c r="X39" s="684"/>
      <c r="Y39" s="685"/>
      <c r="Z39" s="686">
        <v>19</v>
      </c>
      <c r="AA39" s="686"/>
      <c r="AB39" s="686"/>
      <c r="AC39" s="686"/>
      <c r="AD39" s="687" t="s">
        <v>235</v>
      </c>
      <c r="AE39" s="687"/>
      <c r="AF39" s="687"/>
      <c r="AG39" s="687"/>
      <c r="AH39" s="687"/>
      <c r="AI39" s="687"/>
      <c r="AJ39" s="687"/>
      <c r="AK39" s="687"/>
      <c r="AL39" s="688" t="s">
        <v>180</v>
      </c>
      <c r="AM39" s="689"/>
      <c r="AN39" s="689"/>
      <c r="AO39" s="690"/>
      <c r="AQ39" s="761" t="s">
        <v>341</v>
      </c>
      <c r="AR39" s="762"/>
      <c r="AS39" s="762"/>
      <c r="AT39" s="762"/>
      <c r="AU39" s="762"/>
      <c r="AV39" s="762"/>
      <c r="AW39" s="762"/>
      <c r="AX39" s="762"/>
      <c r="AY39" s="763"/>
      <c r="AZ39" s="683" t="s">
        <v>128</v>
      </c>
      <c r="BA39" s="684"/>
      <c r="BB39" s="684"/>
      <c r="BC39" s="684"/>
      <c r="BD39" s="719"/>
      <c r="BE39" s="719"/>
      <c r="BF39" s="750"/>
      <c r="BG39" s="698" t="s">
        <v>342</v>
      </c>
      <c r="BH39" s="699"/>
      <c r="BI39" s="699"/>
      <c r="BJ39" s="699"/>
      <c r="BK39" s="699"/>
      <c r="BL39" s="699"/>
      <c r="BM39" s="699"/>
      <c r="BN39" s="699"/>
      <c r="BO39" s="699"/>
      <c r="BP39" s="699"/>
      <c r="BQ39" s="699"/>
      <c r="BR39" s="699"/>
      <c r="BS39" s="699"/>
      <c r="BT39" s="699"/>
      <c r="BU39" s="700"/>
      <c r="BV39" s="683">
        <v>4051</v>
      </c>
      <c r="BW39" s="684"/>
      <c r="BX39" s="684"/>
      <c r="BY39" s="684"/>
      <c r="BZ39" s="684"/>
      <c r="CA39" s="684"/>
      <c r="CB39" s="693"/>
      <c r="CD39" s="698" t="s">
        <v>343</v>
      </c>
      <c r="CE39" s="699"/>
      <c r="CF39" s="699"/>
      <c r="CG39" s="699"/>
      <c r="CH39" s="699"/>
      <c r="CI39" s="699"/>
      <c r="CJ39" s="699"/>
      <c r="CK39" s="699"/>
      <c r="CL39" s="699"/>
      <c r="CM39" s="699"/>
      <c r="CN39" s="699"/>
      <c r="CO39" s="699"/>
      <c r="CP39" s="699"/>
      <c r="CQ39" s="700"/>
      <c r="CR39" s="683">
        <v>302900</v>
      </c>
      <c r="CS39" s="719"/>
      <c r="CT39" s="719"/>
      <c r="CU39" s="719"/>
      <c r="CV39" s="719"/>
      <c r="CW39" s="719"/>
      <c r="CX39" s="719"/>
      <c r="CY39" s="720"/>
      <c r="CZ39" s="688">
        <v>2.7</v>
      </c>
      <c r="DA39" s="717"/>
      <c r="DB39" s="717"/>
      <c r="DC39" s="721"/>
      <c r="DD39" s="692">
        <v>187307</v>
      </c>
      <c r="DE39" s="719"/>
      <c r="DF39" s="719"/>
      <c r="DG39" s="719"/>
      <c r="DH39" s="719"/>
      <c r="DI39" s="719"/>
      <c r="DJ39" s="719"/>
      <c r="DK39" s="720"/>
      <c r="DL39" s="692" t="s">
        <v>235</v>
      </c>
      <c r="DM39" s="719"/>
      <c r="DN39" s="719"/>
      <c r="DO39" s="719"/>
      <c r="DP39" s="719"/>
      <c r="DQ39" s="719"/>
      <c r="DR39" s="719"/>
      <c r="DS39" s="719"/>
      <c r="DT39" s="719"/>
      <c r="DU39" s="719"/>
      <c r="DV39" s="720"/>
      <c r="DW39" s="688" t="s">
        <v>235</v>
      </c>
      <c r="DX39" s="717"/>
      <c r="DY39" s="717"/>
      <c r="DZ39" s="717"/>
      <c r="EA39" s="717"/>
      <c r="EB39" s="717"/>
      <c r="EC39" s="718"/>
    </row>
    <row r="40" spans="2:133" ht="11.25" customHeight="1" x14ac:dyDescent="0.15">
      <c r="B40" s="680" t="s">
        <v>344</v>
      </c>
      <c r="C40" s="681"/>
      <c r="D40" s="681"/>
      <c r="E40" s="681"/>
      <c r="F40" s="681"/>
      <c r="G40" s="681"/>
      <c r="H40" s="681"/>
      <c r="I40" s="681"/>
      <c r="J40" s="681"/>
      <c r="K40" s="681"/>
      <c r="L40" s="681"/>
      <c r="M40" s="681"/>
      <c r="N40" s="681"/>
      <c r="O40" s="681"/>
      <c r="P40" s="681"/>
      <c r="Q40" s="682"/>
      <c r="R40" s="683" t="s">
        <v>128</v>
      </c>
      <c r="S40" s="684"/>
      <c r="T40" s="684"/>
      <c r="U40" s="684"/>
      <c r="V40" s="684"/>
      <c r="W40" s="684"/>
      <c r="X40" s="684"/>
      <c r="Y40" s="685"/>
      <c r="Z40" s="686" t="s">
        <v>128</v>
      </c>
      <c r="AA40" s="686"/>
      <c r="AB40" s="686"/>
      <c r="AC40" s="686"/>
      <c r="AD40" s="687" t="s">
        <v>128</v>
      </c>
      <c r="AE40" s="687"/>
      <c r="AF40" s="687"/>
      <c r="AG40" s="687"/>
      <c r="AH40" s="687"/>
      <c r="AI40" s="687"/>
      <c r="AJ40" s="687"/>
      <c r="AK40" s="687"/>
      <c r="AL40" s="688" t="s">
        <v>128</v>
      </c>
      <c r="AM40" s="689"/>
      <c r="AN40" s="689"/>
      <c r="AO40" s="690"/>
      <c r="AQ40" s="761" t="s">
        <v>345</v>
      </c>
      <c r="AR40" s="762"/>
      <c r="AS40" s="762"/>
      <c r="AT40" s="762"/>
      <c r="AU40" s="762"/>
      <c r="AV40" s="762"/>
      <c r="AW40" s="762"/>
      <c r="AX40" s="762"/>
      <c r="AY40" s="763"/>
      <c r="AZ40" s="683" t="s">
        <v>235</v>
      </c>
      <c r="BA40" s="684"/>
      <c r="BB40" s="684"/>
      <c r="BC40" s="684"/>
      <c r="BD40" s="719"/>
      <c r="BE40" s="719"/>
      <c r="BF40" s="750"/>
      <c r="BG40" s="764" t="s">
        <v>346</v>
      </c>
      <c r="BH40" s="765"/>
      <c r="BI40" s="765"/>
      <c r="BJ40" s="765"/>
      <c r="BK40" s="765"/>
      <c r="BL40" s="236"/>
      <c r="BM40" s="699" t="s">
        <v>347</v>
      </c>
      <c r="BN40" s="699"/>
      <c r="BO40" s="699"/>
      <c r="BP40" s="699"/>
      <c r="BQ40" s="699"/>
      <c r="BR40" s="699"/>
      <c r="BS40" s="699"/>
      <c r="BT40" s="699"/>
      <c r="BU40" s="700"/>
      <c r="BV40" s="683">
        <v>84</v>
      </c>
      <c r="BW40" s="684"/>
      <c r="BX40" s="684"/>
      <c r="BY40" s="684"/>
      <c r="BZ40" s="684"/>
      <c r="CA40" s="684"/>
      <c r="CB40" s="693"/>
      <c r="CD40" s="698" t="s">
        <v>348</v>
      </c>
      <c r="CE40" s="699"/>
      <c r="CF40" s="699"/>
      <c r="CG40" s="699"/>
      <c r="CH40" s="699"/>
      <c r="CI40" s="699"/>
      <c r="CJ40" s="699"/>
      <c r="CK40" s="699"/>
      <c r="CL40" s="699"/>
      <c r="CM40" s="699"/>
      <c r="CN40" s="699"/>
      <c r="CO40" s="699"/>
      <c r="CP40" s="699"/>
      <c r="CQ40" s="700"/>
      <c r="CR40" s="683">
        <v>6360</v>
      </c>
      <c r="CS40" s="684"/>
      <c r="CT40" s="684"/>
      <c r="CU40" s="684"/>
      <c r="CV40" s="684"/>
      <c r="CW40" s="684"/>
      <c r="CX40" s="684"/>
      <c r="CY40" s="685"/>
      <c r="CZ40" s="688">
        <v>0.1</v>
      </c>
      <c r="DA40" s="717"/>
      <c r="DB40" s="717"/>
      <c r="DC40" s="721"/>
      <c r="DD40" s="692">
        <v>130</v>
      </c>
      <c r="DE40" s="684"/>
      <c r="DF40" s="684"/>
      <c r="DG40" s="684"/>
      <c r="DH40" s="684"/>
      <c r="DI40" s="684"/>
      <c r="DJ40" s="684"/>
      <c r="DK40" s="685"/>
      <c r="DL40" s="692" t="s">
        <v>235</v>
      </c>
      <c r="DM40" s="684"/>
      <c r="DN40" s="684"/>
      <c r="DO40" s="684"/>
      <c r="DP40" s="684"/>
      <c r="DQ40" s="684"/>
      <c r="DR40" s="684"/>
      <c r="DS40" s="684"/>
      <c r="DT40" s="684"/>
      <c r="DU40" s="684"/>
      <c r="DV40" s="685"/>
      <c r="DW40" s="688" t="s">
        <v>180</v>
      </c>
      <c r="DX40" s="717"/>
      <c r="DY40" s="717"/>
      <c r="DZ40" s="717"/>
      <c r="EA40" s="717"/>
      <c r="EB40" s="717"/>
      <c r="EC40" s="718"/>
    </row>
    <row r="41" spans="2:133" ht="11.25" customHeight="1" x14ac:dyDescent="0.15">
      <c r="B41" s="680" t="s">
        <v>349</v>
      </c>
      <c r="C41" s="681"/>
      <c r="D41" s="681"/>
      <c r="E41" s="681"/>
      <c r="F41" s="681"/>
      <c r="G41" s="681"/>
      <c r="H41" s="681"/>
      <c r="I41" s="681"/>
      <c r="J41" s="681"/>
      <c r="K41" s="681"/>
      <c r="L41" s="681"/>
      <c r="M41" s="681"/>
      <c r="N41" s="681"/>
      <c r="O41" s="681"/>
      <c r="P41" s="681"/>
      <c r="Q41" s="682"/>
      <c r="R41" s="683">
        <v>190750</v>
      </c>
      <c r="S41" s="684"/>
      <c r="T41" s="684"/>
      <c r="U41" s="684"/>
      <c r="V41" s="684"/>
      <c r="W41" s="684"/>
      <c r="X41" s="684"/>
      <c r="Y41" s="685"/>
      <c r="Z41" s="686">
        <v>1.7</v>
      </c>
      <c r="AA41" s="686"/>
      <c r="AB41" s="686"/>
      <c r="AC41" s="686"/>
      <c r="AD41" s="687" t="s">
        <v>180</v>
      </c>
      <c r="AE41" s="687"/>
      <c r="AF41" s="687"/>
      <c r="AG41" s="687"/>
      <c r="AH41" s="687"/>
      <c r="AI41" s="687"/>
      <c r="AJ41" s="687"/>
      <c r="AK41" s="687"/>
      <c r="AL41" s="688" t="s">
        <v>128</v>
      </c>
      <c r="AM41" s="689"/>
      <c r="AN41" s="689"/>
      <c r="AO41" s="690"/>
      <c r="AQ41" s="761" t="s">
        <v>350</v>
      </c>
      <c r="AR41" s="762"/>
      <c r="AS41" s="762"/>
      <c r="AT41" s="762"/>
      <c r="AU41" s="762"/>
      <c r="AV41" s="762"/>
      <c r="AW41" s="762"/>
      <c r="AX41" s="762"/>
      <c r="AY41" s="763"/>
      <c r="AZ41" s="683">
        <v>161450</v>
      </c>
      <c r="BA41" s="684"/>
      <c r="BB41" s="684"/>
      <c r="BC41" s="684"/>
      <c r="BD41" s="719"/>
      <c r="BE41" s="719"/>
      <c r="BF41" s="750"/>
      <c r="BG41" s="764"/>
      <c r="BH41" s="765"/>
      <c r="BI41" s="765"/>
      <c r="BJ41" s="765"/>
      <c r="BK41" s="765"/>
      <c r="BL41" s="236"/>
      <c r="BM41" s="699" t="s">
        <v>351</v>
      </c>
      <c r="BN41" s="699"/>
      <c r="BO41" s="699"/>
      <c r="BP41" s="699"/>
      <c r="BQ41" s="699"/>
      <c r="BR41" s="699"/>
      <c r="BS41" s="699"/>
      <c r="BT41" s="699"/>
      <c r="BU41" s="700"/>
      <c r="BV41" s="683" t="s">
        <v>128</v>
      </c>
      <c r="BW41" s="684"/>
      <c r="BX41" s="684"/>
      <c r="BY41" s="684"/>
      <c r="BZ41" s="684"/>
      <c r="CA41" s="684"/>
      <c r="CB41" s="693"/>
      <c r="CD41" s="698" t="s">
        <v>352</v>
      </c>
      <c r="CE41" s="699"/>
      <c r="CF41" s="699"/>
      <c r="CG41" s="699"/>
      <c r="CH41" s="699"/>
      <c r="CI41" s="699"/>
      <c r="CJ41" s="699"/>
      <c r="CK41" s="699"/>
      <c r="CL41" s="699"/>
      <c r="CM41" s="699"/>
      <c r="CN41" s="699"/>
      <c r="CO41" s="699"/>
      <c r="CP41" s="699"/>
      <c r="CQ41" s="700"/>
      <c r="CR41" s="683" t="s">
        <v>235</v>
      </c>
      <c r="CS41" s="719"/>
      <c r="CT41" s="719"/>
      <c r="CU41" s="719"/>
      <c r="CV41" s="719"/>
      <c r="CW41" s="719"/>
      <c r="CX41" s="719"/>
      <c r="CY41" s="720"/>
      <c r="CZ41" s="688" t="s">
        <v>128</v>
      </c>
      <c r="DA41" s="717"/>
      <c r="DB41" s="717"/>
      <c r="DC41" s="721"/>
      <c r="DD41" s="692" t="s">
        <v>128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353</v>
      </c>
      <c r="C42" s="734"/>
      <c r="D42" s="734"/>
      <c r="E42" s="734"/>
      <c r="F42" s="734"/>
      <c r="G42" s="734"/>
      <c r="H42" s="734"/>
      <c r="I42" s="734"/>
      <c r="J42" s="734"/>
      <c r="K42" s="734"/>
      <c r="L42" s="734"/>
      <c r="M42" s="734"/>
      <c r="N42" s="734"/>
      <c r="O42" s="734"/>
      <c r="P42" s="734"/>
      <c r="Q42" s="735"/>
      <c r="R42" s="768">
        <v>11503210</v>
      </c>
      <c r="S42" s="769"/>
      <c r="T42" s="769"/>
      <c r="U42" s="769"/>
      <c r="V42" s="769"/>
      <c r="W42" s="769"/>
      <c r="X42" s="769"/>
      <c r="Y42" s="777"/>
      <c r="Z42" s="778">
        <v>100</v>
      </c>
      <c r="AA42" s="778"/>
      <c r="AB42" s="778"/>
      <c r="AC42" s="778"/>
      <c r="AD42" s="779">
        <v>5742075</v>
      </c>
      <c r="AE42" s="779"/>
      <c r="AF42" s="779"/>
      <c r="AG42" s="779"/>
      <c r="AH42" s="779"/>
      <c r="AI42" s="779"/>
      <c r="AJ42" s="779"/>
      <c r="AK42" s="779"/>
      <c r="AL42" s="780">
        <v>100</v>
      </c>
      <c r="AM42" s="755"/>
      <c r="AN42" s="755"/>
      <c r="AO42" s="781"/>
      <c r="AQ42" s="782" t="s">
        <v>354</v>
      </c>
      <c r="AR42" s="783"/>
      <c r="AS42" s="783"/>
      <c r="AT42" s="783"/>
      <c r="AU42" s="783"/>
      <c r="AV42" s="783"/>
      <c r="AW42" s="783"/>
      <c r="AX42" s="783"/>
      <c r="AY42" s="784"/>
      <c r="AZ42" s="768">
        <v>793465</v>
      </c>
      <c r="BA42" s="769"/>
      <c r="BB42" s="769"/>
      <c r="BC42" s="769"/>
      <c r="BD42" s="754"/>
      <c r="BE42" s="754"/>
      <c r="BF42" s="756"/>
      <c r="BG42" s="766"/>
      <c r="BH42" s="767"/>
      <c r="BI42" s="767"/>
      <c r="BJ42" s="767"/>
      <c r="BK42" s="767"/>
      <c r="BL42" s="237"/>
      <c r="BM42" s="709" t="s">
        <v>355</v>
      </c>
      <c r="BN42" s="709"/>
      <c r="BO42" s="709"/>
      <c r="BP42" s="709"/>
      <c r="BQ42" s="709"/>
      <c r="BR42" s="709"/>
      <c r="BS42" s="709"/>
      <c r="BT42" s="709"/>
      <c r="BU42" s="710"/>
      <c r="BV42" s="768">
        <v>380</v>
      </c>
      <c r="BW42" s="769"/>
      <c r="BX42" s="769"/>
      <c r="BY42" s="769"/>
      <c r="BZ42" s="769"/>
      <c r="CA42" s="769"/>
      <c r="CB42" s="776"/>
      <c r="CD42" s="680" t="s">
        <v>356</v>
      </c>
      <c r="CE42" s="681"/>
      <c r="CF42" s="681"/>
      <c r="CG42" s="681"/>
      <c r="CH42" s="681"/>
      <c r="CI42" s="681"/>
      <c r="CJ42" s="681"/>
      <c r="CK42" s="681"/>
      <c r="CL42" s="681"/>
      <c r="CM42" s="681"/>
      <c r="CN42" s="681"/>
      <c r="CO42" s="681"/>
      <c r="CP42" s="681"/>
      <c r="CQ42" s="682"/>
      <c r="CR42" s="683">
        <v>2994331</v>
      </c>
      <c r="CS42" s="684"/>
      <c r="CT42" s="684"/>
      <c r="CU42" s="684"/>
      <c r="CV42" s="684"/>
      <c r="CW42" s="684"/>
      <c r="CX42" s="684"/>
      <c r="CY42" s="685"/>
      <c r="CZ42" s="688">
        <v>27</v>
      </c>
      <c r="DA42" s="689"/>
      <c r="DB42" s="689"/>
      <c r="DC42" s="701"/>
      <c r="DD42" s="692">
        <v>501515</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357</v>
      </c>
      <c r="CE43" s="681"/>
      <c r="CF43" s="681"/>
      <c r="CG43" s="681"/>
      <c r="CH43" s="681"/>
      <c r="CI43" s="681"/>
      <c r="CJ43" s="681"/>
      <c r="CK43" s="681"/>
      <c r="CL43" s="681"/>
      <c r="CM43" s="681"/>
      <c r="CN43" s="681"/>
      <c r="CO43" s="681"/>
      <c r="CP43" s="681"/>
      <c r="CQ43" s="682"/>
      <c r="CR43" s="683">
        <v>24602</v>
      </c>
      <c r="CS43" s="719"/>
      <c r="CT43" s="719"/>
      <c r="CU43" s="719"/>
      <c r="CV43" s="719"/>
      <c r="CW43" s="719"/>
      <c r="CX43" s="719"/>
      <c r="CY43" s="720"/>
      <c r="CZ43" s="688">
        <v>0.2</v>
      </c>
      <c r="DA43" s="717"/>
      <c r="DB43" s="717"/>
      <c r="DC43" s="721"/>
      <c r="DD43" s="692">
        <v>24602</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305</v>
      </c>
      <c r="CE44" s="796"/>
      <c r="CF44" s="680" t="s">
        <v>358</v>
      </c>
      <c r="CG44" s="681"/>
      <c r="CH44" s="681"/>
      <c r="CI44" s="681"/>
      <c r="CJ44" s="681"/>
      <c r="CK44" s="681"/>
      <c r="CL44" s="681"/>
      <c r="CM44" s="681"/>
      <c r="CN44" s="681"/>
      <c r="CO44" s="681"/>
      <c r="CP44" s="681"/>
      <c r="CQ44" s="682"/>
      <c r="CR44" s="683">
        <v>2923067</v>
      </c>
      <c r="CS44" s="684"/>
      <c r="CT44" s="684"/>
      <c r="CU44" s="684"/>
      <c r="CV44" s="684"/>
      <c r="CW44" s="684"/>
      <c r="CX44" s="684"/>
      <c r="CY44" s="685"/>
      <c r="CZ44" s="688">
        <v>26.3</v>
      </c>
      <c r="DA44" s="689"/>
      <c r="DB44" s="689"/>
      <c r="DC44" s="701"/>
      <c r="DD44" s="692">
        <v>446500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359</v>
      </c>
      <c r="CG45" s="681"/>
      <c r="CH45" s="681"/>
      <c r="CI45" s="681"/>
      <c r="CJ45" s="681"/>
      <c r="CK45" s="681"/>
      <c r="CL45" s="681"/>
      <c r="CM45" s="681"/>
      <c r="CN45" s="681"/>
      <c r="CO45" s="681"/>
      <c r="CP45" s="681"/>
      <c r="CQ45" s="682"/>
      <c r="CR45" s="683">
        <v>1334132</v>
      </c>
      <c r="CS45" s="719"/>
      <c r="CT45" s="719"/>
      <c r="CU45" s="719"/>
      <c r="CV45" s="719"/>
      <c r="CW45" s="719"/>
      <c r="CX45" s="719"/>
      <c r="CY45" s="720"/>
      <c r="CZ45" s="688">
        <v>12</v>
      </c>
      <c r="DA45" s="717"/>
      <c r="DB45" s="717"/>
      <c r="DC45" s="721"/>
      <c r="DD45" s="692">
        <v>114038</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361</v>
      </c>
      <c r="CG46" s="681"/>
      <c r="CH46" s="681"/>
      <c r="CI46" s="681"/>
      <c r="CJ46" s="681"/>
      <c r="CK46" s="681"/>
      <c r="CL46" s="681"/>
      <c r="CM46" s="681"/>
      <c r="CN46" s="681"/>
      <c r="CO46" s="681"/>
      <c r="CP46" s="681"/>
      <c r="CQ46" s="682"/>
      <c r="CR46" s="683">
        <v>1545662</v>
      </c>
      <c r="CS46" s="684"/>
      <c r="CT46" s="684"/>
      <c r="CU46" s="684"/>
      <c r="CV46" s="684"/>
      <c r="CW46" s="684"/>
      <c r="CX46" s="684"/>
      <c r="CY46" s="685"/>
      <c r="CZ46" s="688">
        <v>13.9</v>
      </c>
      <c r="DA46" s="689"/>
      <c r="DB46" s="689"/>
      <c r="DC46" s="701"/>
      <c r="DD46" s="692">
        <v>323962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363</v>
      </c>
      <c r="CG47" s="681"/>
      <c r="CH47" s="681"/>
      <c r="CI47" s="681"/>
      <c r="CJ47" s="681"/>
      <c r="CK47" s="681"/>
      <c r="CL47" s="681"/>
      <c r="CM47" s="681"/>
      <c r="CN47" s="681"/>
      <c r="CO47" s="681"/>
      <c r="CP47" s="681"/>
      <c r="CQ47" s="682"/>
      <c r="CR47" s="683">
        <v>71264</v>
      </c>
      <c r="CS47" s="719"/>
      <c r="CT47" s="719"/>
      <c r="CU47" s="719"/>
      <c r="CV47" s="719"/>
      <c r="CW47" s="719"/>
      <c r="CX47" s="719"/>
      <c r="CY47" s="720"/>
      <c r="CZ47" s="688">
        <v>0.6</v>
      </c>
      <c r="DA47" s="717"/>
      <c r="DB47" s="717"/>
      <c r="DC47" s="721"/>
      <c r="DD47" s="692">
        <v>55015</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364</v>
      </c>
      <c r="CD48" s="799"/>
      <c r="CE48" s="800"/>
      <c r="CF48" s="680" t="s">
        <v>365</v>
      </c>
      <c r="CG48" s="681"/>
      <c r="CH48" s="681"/>
      <c r="CI48" s="681"/>
      <c r="CJ48" s="681"/>
      <c r="CK48" s="681"/>
      <c r="CL48" s="681"/>
      <c r="CM48" s="681"/>
      <c r="CN48" s="681"/>
      <c r="CO48" s="681"/>
      <c r="CP48" s="681"/>
      <c r="CQ48" s="682"/>
      <c r="CR48" s="683" t="s">
        <v>235</v>
      </c>
      <c r="CS48" s="684"/>
      <c r="CT48" s="684"/>
      <c r="CU48" s="684"/>
      <c r="CV48" s="684"/>
      <c r="CW48" s="684"/>
      <c r="CX48" s="684"/>
      <c r="CY48" s="685"/>
      <c r="CZ48" s="688" t="s">
        <v>128</v>
      </c>
      <c r="DA48" s="689"/>
      <c r="DB48" s="689"/>
      <c r="DC48" s="701"/>
      <c r="DD48" s="692" t="s">
        <v>180</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366</v>
      </c>
      <c r="CE49" s="734"/>
      <c r="CF49" s="734"/>
      <c r="CG49" s="734"/>
      <c r="CH49" s="734"/>
      <c r="CI49" s="734"/>
      <c r="CJ49" s="734"/>
      <c r="CK49" s="734"/>
      <c r="CL49" s="734"/>
      <c r="CM49" s="734"/>
      <c r="CN49" s="734"/>
      <c r="CO49" s="734"/>
      <c r="CP49" s="734"/>
      <c r="CQ49" s="735"/>
      <c r="CR49" s="768">
        <v>11109985</v>
      </c>
      <c r="CS49" s="754"/>
      <c r="CT49" s="754"/>
      <c r="CU49" s="754"/>
      <c r="CV49" s="754"/>
      <c r="CW49" s="754"/>
      <c r="CX49" s="754"/>
      <c r="CY49" s="785"/>
      <c r="CZ49" s="780">
        <v>100</v>
      </c>
      <c r="DA49" s="786"/>
      <c r="DB49" s="786"/>
      <c r="DC49" s="787"/>
      <c r="DD49" s="788">
        <v>6894392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T3hbq7Kgq8/YC39t2GkqhXPabIAFXMmZSkXNYzHH9P9ue9NBpCpGpA6jDfUEawHDXfd/v6HXP9/xIMgSrfWfew==" saltValue="Dxj+91VXBDYM+TPN5f0nd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7" zoomScale="70" zoomScaleNormal="25" zoomScaleSheetLayoutView="70" workbookViewId="0">
      <selection activeCell="BI85" sqref="BI85"/>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368</v>
      </c>
      <c r="DK2" s="831"/>
      <c r="DL2" s="831"/>
      <c r="DM2" s="831"/>
      <c r="DN2" s="831"/>
      <c r="DO2" s="832"/>
      <c r="DP2" s="250"/>
      <c r="DQ2" s="830" t="s">
        <v>369</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372</v>
      </c>
      <c r="B5" s="825"/>
      <c r="C5" s="825"/>
      <c r="D5" s="825"/>
      <c r="E5" s="825"/>
      <c r="F5" s="825"/>
      <c r="G5" s="825"/>
      <c r="H5" s="825"/>
      <c r="I5" s="825"/>
      <c r="J5" s="825"/>
      <c r="K5" s="825"/>
      <c r="L5" s="825"/>
      <c r="M5" s="825"/>
      <c r="N5" s="825"/>
      <c r="O5" s="825"/>
      <c r="P5" s="826"/>
      <c r="Q5" s="801" t="s">
        <v>373</v>
      </c>
      <c r="R5" s="802"/>
      <c r="S5" s="802"/>
      <c r="T5" s="802"/>
      <c r="U5" s="803"/>
      <c r="V5" s="801" t="s">
        <v>374</v>
      </c>
      <c r="W5" s="802"/>
      <c r="X5" s="802"/>
      <c r="Y5" s="802"/>
      <c r="Z5" s="803"/>
      <c r="AA5" s="801" t="s">
        <v>375</v>
      </c>
      <c r="AB5" s="802"/>
      <c r="AC5" s="802"/>
      <c r="AD5" s="802"/>
      <c r="AE5" s="802"/>
      <c r="AF5" s="834" t="s">
        <v>376</v>
      </c>
      <c r="AG5" s="802"/>
      <c r="AH5" s="802"/>
      <c r="AI5" s="802"/>
      <c r="AJ5" s="813"/>
      <c r="AK5" s="802" t="s">
        <v>377</v>
      </c>
      <c r="AL5" s="802"/>
      <c r="AM5" s="802"/>
      <c r="AN5" s="802"/>
      <c r="AO5" s="803"/>
      <c r="AP5" s="801" t="s">
        <v>378</v>
      </c>
      <c r="AQ5" s="802"/>
      <c r="AR5" s="802"/>
      <c r="AS5" s="802"/>
      <c r="AT5" s="803"/>
      <c r="AU5" s="801" t="s">
        <v>379</v>
      </c>
      <c r="AV5" s="802"/>
      <c r="AW5" s="802"/>
      <c r="AX5" s="802"/>
      <c r="AY5" s="813"/>
      <c r="AZ5" s="257"/>
      <c r="BA5" s="257"/>
      <c r="BB5" s="257"/>
      <c r="BC5" s="257"/>
      <c r="BD5" s="257"/>
      <c r="BE5" s="258"/>
      <c r="BF5" s="258"/>
      <c r="BG5" s="258"/>
      <c r="BH5" s="258"/>
      <c r="BI5" s="258"/>
      <c r="BJ5" s="258"/>
      <c r="BK5" s="258"/>
      <c r="BL5" s="258"/>
      <c r="BM5" s="258"/>
      <c r="BN5" s="258"/>
      <c r="BO5" s="258"/>
      <c r="BP5" s="258"/>
      <c r="BQ5" s="824" t="s">
        <v>380</v>
      </c>
      <c r="BR5" s="825"/>
      <c r="BS5" s="825"/>
      <c r="BT5" s="825"/>
      <c r="BU5" s="825"/>
      <c r="BV5" s="825"/>
      <c r="BW5" s="825"/>
      <c r="BX5" s="825"/>
      <c r="BY5" s="825"/>
      <c r="BZ5" s="825"/>
      <c r="CA5" s="825"/>
      <c r="CB5" s="825"/>
      <c r="CC5" s="825"/>
      <c r="CD5" s="825"/>
      <c r="CE5" s="825"/>
      <c r="CF5" s="825"/>
      <c r="CG5" s="826"/>
      <c r="CH5" s="801" t="s">
        <v>381</v>
      </c>
      <c r="CI5" s="802"/>
      <c r="CJ5" s="802"/>
      <c r="CK5" s="802"/>
      <c r="CL5" s="803"/>
      <c r="CM5" s="801" t="s">
        <v>382</v>
      </c>
      <c r="CN5" s="802"/>
      <c r="CO5" s="802"/>
      <c r="CP5" s="802"/>
      <c r="CQ5" s="803"/>
      <c r="CR5" s="801" t="s">
        <v>383</v>
      </c>
      <c r="CS5" s="802"/>
      <c r="CT5" s="802"/>
      <c r="CU5" s="802"/>
      <c r="CV5" s="803"/>
      <c r="CW5" s="801" t="s">
        <v>384</v>
      </c>
      <c r="CX5" s="802"/>
      <c r="CY5" s="802"/>
      <c r="CZ5" s="802"/>
      <c r="DA5" s="803"/>
      <c r="DB5" s="801" t="s">
        <v>385</v>
      </c>
      <c r="DC5" s="802"/>
      <c r="DD5" s="802"/>
      <c r="DE5" s="802"/>
      <c r="DF5" s="803"/>
      <c r="DG5" s="807" t="s">
        <v>386</v>
      </c>
      <c r="DH5" s="808"/>
      <c r="DI5" s="808"/>
      <c r="DJ5" s="808"/>
      <c r="DK5" s="809"/>
      <c r="DL5" s="807" t="s">
        <v>387</v>
      </c>
      <c r="DM5" s="808"/>
      <c r="DN5" s="808"/>
      <c r="DO5" s="808"/>
      <c r="DP5" s="809"/>
      <c r="DQ5" s="801" t="s">
        <v>388</v>
      </c>
      <c r="DR5" s="802"/>
      <c r="DS5" s="802"/>
      <c r="DT5" s="802"/>
      <c r="DU5" s="803"/>
      <c r="DV5" s="801" t="s">
        <v>379</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389</v>
      </c>
      <c r="C7" s="816"/>
      <c r="D7" s="816"/>
      <c r="E7" s="816"/>
      <c r="F7" s="816"/>
      <c r="G7" s="816"/>
      <c r="H7" s="816"/>
      <c r="I7" s="816"/>
      <c r="J7" s="816"/>
      <c r="K7" s="816"/>
      <c r="L7" s="816"/>
      <c r="M7" s="816"/>
      <c r="N7" s="816"/>
      <c r="O7" s="816"/>
      <c r="P7" s="817"/>
      <c r="Q7" s="818">
        <v>11503</v>
      </c>
      <c r="R7" s="819"/>
      <c r="S7" s="819"/>
      <c r="T7" s="819"/>
      <c r="U7" s="819"/>
      <c r="V7" s="819">
        <v>11110</v>
      </c>
      <c r="W7" s="819"/>
      <c r="X7" s="819"/>
      <c r="Y7" s="819"/>
      <c r="Z7" s="819"/>
      <c r="AA7" s="819">
        <f>Q7-V7</f>
        <v>393</v>
      </c>
      <c r="AB7" s="819"/>
      <c r="AC7" s="819"/>
      <c r="AD7" s="819"/>
      <c r="AE7" s="820"/>
      <c r="AF7" s="821">
        <v>363</v>
      </c>
      <c r="AG7" s="822"/>
      <c r="AH7" s="822"/>
      <c r="AI7" s="822"/>
      <c r="AJ7" s="823"/>
      <c r="AK7" s="858">
        <v>14</v>
      </c>
      <c r="AL7" s="859"/>
      <c r="AM7" s="859"/>
      <c r="AN7" s="859"/>
      <c r="AO7" s="859"/>
      <c r="AP7" s="859">
        <v>13034</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599</v>
      </c>
      <c r="BT7" s="863"/>
      <c r="BU7" s="863"/>
      <c r="BV7" s="863"/>
      <c r="BW7" s="863"/>
      <c r="BX7" s="863"/>
      <c r="BY7" s="863"/>
      <c r="BZ7" s="863"/>
      <c r="CA7" s="863"/>
      <c r="CB7" s="863"/>
      <c r="CC7" s="863"/>
      <c r="CD7" s="863"/>
      <c r="CE7" s="863"/>
      <c r="CF7" s="863"/>
      <c r="CG7" s="864"/>
      <c r="CH7" s="855">
        <v>-1</v>
      </c>
      <c r="CI7" s="856"/>
      <c r="CJ7" s="856"/>
      <c r="CK7" s="856"/>
      <c r="CL7" s="857"/>
      <c r="CM7" s="855">
        <v>36</v>
      </c>
      <c r="CN7" s="856"/>
      <c r="CO7" s="856"/>
      <c r="CP7" s="856"/>
      <c r="CQ7" s="857"/>
      <c r="CR7" s="855">
        <v>8</v>
      </c>
      <c r="CS7" s="856"/>
      <c r="CT7" s="856"/>
      <c r="CU7" s="856"/>
      <c r="CV7" s="857"/>
      <c r="CW7" s="855" t="s">
        <v>600</v>
      </c>
      <c r="CX7" s="856"/>
      <c r="CY7" s="856"/>
      <c r="CZ7" s="856"/>
      <c r="DA7" s="857"/>
      <c r="DB7" s="855" t="s">
        <v>600</v>
      </c>
      <c r="DC7" s="856"/>
      <c r="DD7" s="856"/>
      <c r="DE7" s="856"/>
      <c r="DF7" s="857"/>
      <c r="DG7" s="855" t="s">
        <v>511</v>
      </c>
      <c r="DH7" s="856"/>
      <c r="DI7" s="856"/>
      <c r="DJ7" s="856"/>
      <c r="DK7" s="857"/>
      <c r="DL7" s="855" t="s">
        <v>511</v>
      </c>
      <c r="DM7" s="856"/>
      <c r="DN7" s="856"/>
      <c r="DO7" s="856"/>
      <c r="DP7" s="857"/>
      <c r="DQ7" s="855" t="s">
        <v>511</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390</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391</v>
      </c>
      <c r="B23" s="874" t="s">
        <v>392</v>
      </c>
      <c r="C23" s="875"/>
      <c r="D23" s="875"/>
      <c r="E23" s="875"/>
      <c r="F23" s="875"/>
      <c r="G23" s="875"/>
      <c r="H23" s="875"/>
      <c r="I23" s="875"/>
      <c r="J23" s="875"/>
      <c r="K23" s="875"/>
      <c r="L23" s="875"/>
      <c r="M23" s="875"/>
      <c r="N23" s="875"/>
      <c r="O23" s="875"/>
      <c r="P23" s="876"/>
      <c r="Q23" s="877">
        <f>SUM(Q7:U22)</f>
        <v>11503</v>
      </c>
      <c r="R23" s="878"/>
      <c r="S23" s="878"/>
      <c r="T23" s="878"/>
      <c r="U23" s="878"/>
      <c r="V23" s="878">
        <f t="shared" ref="V23" si="0">SUM(V7:Z22)</f>
        <v>11110</v>
      </c>
      <c r="W23" s="878"/>
      <c r="X23" s="878"/>
      <c r="Y23" s="878"/>
      <c r="Z23" s="878"/>
      <c r="AA23" s="878">
        <f t="shared" ref="AA23" si="1">SUM(AA7:AE22)</f>
        <v>393</v>
      </c>
      <c r="AB23" s="878"/>
      <c r="AC23" s="878"/>
      <c r="AD23" s="878"/>
      <c r="AE23" s="879"/>
      <c r="AF23" s="880">
        <f>SUM(AF7:AJ22)</f>
        <v>363</v>
      </c>
      <c r="AG23" s="878"/>
      <c r="AH23" s="878"/>
      <c r="AI23" s="878"/>
      <c r="AJ23" s="881"/>
      <c r="AK23" s="882"/>
      <c r="AL23" s="883"/>
      <c r="AM23" s="883"/>
      <c r="AN23" s="883"/>
      <c r="AO23" s="883"/>
      <c r="AP23" s="878">
        <f>SUM(AP7:AT22)</f>
        <v>13034</v>
      </c>
      <c r="AQ23" s="878"/>
      <c r="AR23" s="878"/>
      <c r="AS23" s="878"/>
      <c r="AT23" s="878"/>
      <c r="AU23" s="884"/>
      <c r="AV23" s="884"/>
      <c r="AW23" s="884"/>
      <c r="AX23" s="884"/>
      <c r="AY23" s="885"/>
      <c r="AZ23" s="893" t="s">
        <v>128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372</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379</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403</v>
      </c>
      <c r="C28" s="816"/>
      <c r="D28" s="816"/>
      <c r="E28" s="816"/>
      <c r="F28" s="816"/>
      <c r="G28" s="816"/>
      <c r="H28" s="816"/>
      <c r="I28" s="816"/>
      <c r="J28" s="816"/>
      <c r="K28" s="816"/>
      <c r="L28" s="816"/>
      <c r="M28" s="816"/>
      <c r="N28" s="816"/>
      <c r="O28" s="816"/>
      <c r="P28" s="817"/>
      <c r="Q28" s="906">
        <v>2181</v>
      </c>
      <c r="R28" s="907"/>
      <c r="S28" s="907"/>
      <c r="T28" s="907"/>
      <c r="U28" s="907"/>
      <c r="V28" s="907">
        <v>2123</v>
      </c>
      <c r="W28" s="907"/>
      <c r="X28" s="907"/>
      <c r="Y28" s="907"/>
      <c r="Z28" s="907"/>
      <c r="AA28" s="907">
        <f>Q28-V28</f>
        <v>58</v>
      </c>
      <c r="AB28" s="907"/>
      <c r="AC28" s="907"/>
      <c r="AD28" s="907"/>
      <c r="AE28" s="908"/>
      <c r="AF28" s="909">
        <v>58</v>
      </c>
      <c r="AG28" s="907"/>
      <c r="AH28" s="907"/>
      <c r="AI28" s="907"/>
      <c r="AJ28" s="910"/>
      <c r="AK28" s="911">
        <v>161</v>
      </c>
      <c r="AL28" s="902"/>
      <c r="AM28" s="902"/>
      <c r="AN28" s="902"/>
      <c r="AO28" s="902"/>
      <c r="AP28" s="902" t="s">
        <v>511</v>
      </c>
      <c r="AQ28" s="902"/>
      <c r="AR28" s="902"/>
      <c r="AS28" s="902"/>
      <c r="AT28" s="902"/>
      <c r="AU28" s="902" t="s">
        <v>511</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404</v>
      </c>
      <c r="C29" s="840"/>
      <c r="D29" s="840"/>
      <c r="E29" s="840"/>
      <c r="F29" s="840"/>
      <c r="G29" s="840"/>
      <c r="H29" s="840"/>
      <c r="I29" s="840"/>
      <c r="J29" s="840"/>
      <c r="K29" s="840"/>
      <c r="L29" s="840"/>
      <c r="M29" s="840"/>
      <c r="N29" s="840"/>
      <c r="O29" s="840"/>
      <c r="P29" s="841"/>
      <c r="Q29" s="842">
        <v>570</v>
      </c>
      <c r="R29" s="843"/>
      <c r="S29" s="843"/>
      <c r="T29" s="843"/>
      <c r="U29" s="843"/>
      <c r="V29" s="843">
        <v>566</v>
      </c>
      <c r="W29" s="843"/>
      <c r="X29" s="843"/>
      <c r="Y29" s="843"/>
      <c r="Z29" s="843"/>
      <c r="AA29" s="843">
        <f t="shared" ref="AA29:AA31" si="2">Q29-V29</f>
        <v>4</v>
      </c>
      <c r="AB29" s="843"/>
      <c r="AC29" s="843"/>
      <c r="AD29" s="843"/>
      <c r="AE29" s="844"/>
      <c r="AF29" s="845">
        <v>4</v>
      </c>
      <c r="AG29" s="846"/>
      <c r="AH29" s="846"/>
      <c r="AI29" s="846"/>
      <c r="AJ29" s="847"/>
      <c r="AK29" s="914">
        <v>395</v>
      </c>
      <c r="AL29" s="915"/>
      <c r="AM29" s="915"/>
      <c r="AN29" s="915"/>
      <c r="AO29" s="915"/>
      <c r="AP29" s="915" t="s">
        <v>511</v>
      </c>
      <c r="AQ29" s="915"/>
      <c r="AR29" s="915"/>
      <c r="AS29" s="915"/>
      <c r="AT29" s="915"/>
      <c r="AU29" s="915" t="s">
        <v>511</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405</v>
      </c>
      <c r="C30" s="840"/>
      <c r="D30" s="840"/>
      <c r="E30" s="840"/>
      <c r="F30" s="840"/>
      <c r="G30" s="840"/>
      <c r="H30" s="840"/>
      <c r="I30" s="840"/>
      <c r="J30" s="840"/>
      <c r="K30" s="840"/>
      <c r="L30" s="840"/>
      <c r="M30" s="840"/>
      <c r="N30" s="840"/>
      <c r="O30" s="840"/>
      <c r="P30" s="841"/>
      <c r="Q30" s="842">
        <v>177</v>
      </c>
      <c r="R30" s="843"/>
      <c r="S30" s="843"/>
      <c r="T30" s="843"/>
      <c r="U30" s="843"/>
      <c r="V30" s="843">
        <v>167</v>
      </c>
      <c r="W30" s="843"/>
      <c r="X30" s="843"/>
      <c r="Y30" s="843"/>
      <c r="Z30" s="843"/>
      <c r="AA30" s="843">
        <f t="shared" si="2"/>
        <v>10</v>
      </c>
      <c r="AB30" s="843"/>
      <c r="AC30" s="843"/>
      <c r="AD30" s="843"/>
      <c r="AE30" s="844"/>
      <c r="AF30" s="845">
        <v>10</v>
      </c>
      <c r="AG30" s="846"/>
      <c r="AH30" s="846"/>
      <c r="AI30" s="846"/>
      <c r="AJ30" s="847"/>
      <c r="AK30" s="914" t="s">
        <v>511</v>
      </c>
      <c r="AL30" s="915"/>
      <c r="AM30" s="915"/>
      <c r="AN30" s="915"/>
      <c r="AO30" s="915"/>
      <c r="AP30" s="915" t="s">
        <v>511</v>
      </c>
      <c r="AQ30" s="915"/>
      <c r="AR30" s="915"/>
      <c r="AS30" s="915"/>
      <c r="AT30" s="915"/>
      <c r="AU30" s="915" t="s">
        <v>511</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406</v>
      </c>
      <c r="C31" s="840"/>
      <c r="D31" s="840"/>
      <c r="E31" s="840"/>
      <c r="F31" s="840"/>
      <c r="G31" s="840"/>
      <c r="H31" s="840"/>
      <c r="I31" s="840"/>
      <c r="J31" s="840"/>
      <c r="K31" s="840"/>
      <c r="L31" s="840"/>
      <c r="M31" s="840"/>
      <c r="N31" s="840"/>
      <c r="O31" s="840"/>
      <c r="P31" s="841"/>
      <c r="Q31" s="842">
        <v>388</v>
      </c>
      <c r="R31" s="843"/>
      <c r="S31" s="843"/>
      <c r="T31" s="843"/>
      <c r="U31" s="843"/>
      <c r="V31" s="843">
        <v>380</v>
      </c>
      <c r="W31" s="843"/>
      <c r="X31" s="843"/>
      <c r="Y31" s="843"/>
      <c r="Z31" s="843"/>
      <c r="AA31" s="843">
        <f t="shared" si="2"/>
        <v>8</v>
      </c>
      <c r="AB31" s="843"/>
      <c r="AC31" s="843"/>
      <c r="AD31" s="843"/>
      <c r="AE31" s="844"/>
      <c r="AF31" s="845">
        <v>268</v>
      </c>
      <c r="AG31" s="846"/>
      <c r="AH31" s="846"/>
      <c r="AI31" s="846"/>
      <c r="AJ31" s="847"/>
      <c r="AK31" s="914">
        <v>58</v>
      </c>
      <c r="AL31" s="915"/>
      <c r="AM31" s="915"/>
      <c r="AN31" s="915"/>
      <c r="AO31" s="915"/>
      <c r="AP31" s="915">
        <v>1510</v>
      </c>
      <c r="AQ31" s="915"/>
      <c r="AR31" s="915"/>
      <c r="AS31" s="915"/>
      <c r="AT31" s="915"/>
      <c r="AU31" s="915">
        <v>568</v>
      </c>
      <c r="AV31" s="915"/>
      <c r="AW31" s="915"/>
      <c r="AX31" s="915"/>
      <c r="AY31" s="915"/>
      <c r="AZ31" s="916"/>
      <c r="BA31" s="916"/>
      <c r="BB31" s="916"/>
      <c r="BC31" s="916"/>
      <c r="BD31" s="916"/>
      <c r="BE31" s="912" t="s">
        <v>407</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c r="AG32" s="846"/>
      <c r="AH32" s="846"/>
      <c r="AI32" s="846"/>
      <c r="AJ32" s="847"/>
      <c r="AK32" s="914"/>
      <c r="AL32" s="915"/>
      <c r="AM32" s="915"/>
      <c r="AN32" s="915"/>
      <c r="AO32" s="915"/>
      <c r="AP32" s="915"/>
      <c r="AQ32" s="915"/>
      <c r="AR32" s="915"/>
      <c r="AS32" s="915"/>
      <c r="AT32" s="915"/>
      <c r="AU32" s="915"/>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408</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391</v>
      </c>
      <c r="B63" s="874" t="s">
        <v>409</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f>SUM(AF28:AJ62)</f>
        <v>340</v>
      </c>
      <c r="AG63" s="926"/>
      <c r="AH63" s="926"/>
      <c r="AI63" s="926"/>
      <c r="AJ63" s="927"/>
      <c r="AK63" s="928"/>
      <c r="AL63" s="923"/>
      <c r="AM63" s="923"/>
      <c r="AN63" s="923"/>
      <c r="AO63" s="923"/>
      <c r="AP63" s="926">
        <f t="shared" ref="AP63" si="3">SUM(AP28:AT62)</f>
        <v>1510</v>
      </c>
      <c r="AQ63" s="926"/>
      <c r="AR63" s="926"/>
      <c r="AS63" s="926"/>
      <c r="AT63" s="926"/>
      <c r="AU63" s="926">
        <f t="shared" ref="AU63" si="4">SUM(AU28:AY62)</f>
        <v>568</v>
      </c>
      <c r="AV63" s="926"/>
      <c r="AW63" s="926"/>
      <c r="AX63" s="926"/>
      <c r="AY63" s="926"/>
      <c r="AZ63" s="930"/>
      <c r="BA63" s="930"/>
      <c r="BB63" s="930"/>
      <c r="BC63" s="930"/>
      <c r="BD63" s="930"/>
      <c r="BE63" s="931"/>
      <c r="BF63" s="931"/>
      <c r="BG63" s="931"/>
      <c r="BH63" s="931"/>
      <c r="BI63" s="932"/>
      <c r="BJ63" s="933" t="s">
        <v>410</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412</v>
      </c>
      <c r="B66" s="825"/>
      <c r="C66" s="825"/>
      <c r="D66" s="825"/>
      <c r="E66" s="825"/>
      <c r="F66" s="825"/>
      <c r="G66" s="825"/>
      <c r="H66" s="825"/>
      <c r="I66" s="825"/>
      <c r="J66" s="825"/>
      <c r="K66" s="825"/>
      <c r="L66" s="825"/>
      <c r="M66" s="825"/>
      <c r="N66" s="825"/>
      <c r="O66" s="825"/>
      <c r="P66" s="826"/>
      <c r="Q66" s="801" t="s">
        <v>413</v>
      </c>
      <c r="R66" s="802"/>
      <c r="S66" s="802"/>
      <c r="T66" s="802"/>
      <c r="U66" s="803"/>
      <c r="V66" s="801" t="s">
        <v>414</v>
      </c>
      <c r="W66" s="802"/>
      <c r="X66" s="802"/>
      <c r="Y66" s="802"/>
      <c r="Z66" s="803"/>
      <c r="AA66" s="801" t="s">
        <v>415</v>
      </c>
      <c r="AB66" s="802"/>
      <c r="AC66" s="802"/>
      <c r="AD66" s="802"/>
      <c r="AE66" s="803"/>
      <c r="AF66" s="936" t="s">
        <v>416</v>
      </c>
      <c r="AG66" s="897"/>
      <c r="AH66" s="897"/>
      <c r="AI66" s="897"/>
      <c r="AJ66" s="937"/>
      <c r="AK66" s="801" t="s">
        <v>417</v>
      </c>
      <c r="AL66" s="825"/>
      <c r="AM66" s="825"/>
      <c r="AN66" s="825"/>
      <c r="AO66" s="826"/>
      <c r="AP66" s="801" t="s">
        <v>418</v>
      </c>
      <c r="AQ66" s="802"/>
      <c r="AR66" s="802"/>
      <c r="AS66" s="802"/>
      <c r="AT66" s="803"/>
      <c r="AU66" s="801" t="s">
        <v>419</v>
      </c>
      <c r="AV66" s="802"/>
      <c r="AW66" s="802"/>
      <c r="AX66" s="802"/>
      <c r="AY66" s="803"/>
      <c r="AZ66" s="801" t="s">
        <v>379</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575</v>
      </c>
      <c r="C68" s="954"/>
      <c r="D68" s="954"/>
      <c r="E68" s="954"/>
      <c r="F68" s="954"/>
      <c r="G68" s="954"/>
      <c r="H68" s="954"/>
      <c r="I68" s="954"/>
      <c r="J68" s="954"/>
      <c r="K68" s="954"/>
      <c r="L68" s="954"/>
      <c r="M68" s="954"/>
      <c r="N68" s="954"/>
      <c r="O68" s="954"/>
      <c r="P68" s="955"/>
      <c r="Q68" s="956">
        <v>904</v>
      </c>
      <c r="R68" s="950"/>
      <c r="S68" s="950"/>
      <c r="T68" s="950"/>
      <c r="U68" s="950"/>
      <c r="V68" s="950">
        <v>895</v>
      </c>
      <c r="W68" s="950"/>
      <c r="X68" s="950"/>
      <c r="Y68" s="950"/>
      <c r="Z68" s="950"/>
      <c r="AA68" s="950">
        <v>10</v>
      </c>
      <c r="AB68" s="950"/>
      <c r="AC68" s="950"/>
      <c r="AD68" s="950"/>
      <c r="AE68" s="950"/>
      <c r="AF68" s="950">
        <v>10</v>
      </c>
      <c r="AG68" s="950"/>
      <c r="AH68" s="950"/>
      <c r="AI68" s="950"/>
      <c r="AJ68" s="950"/>
      <c r="AK68" s="950" t="s">
        <v>592</v>
      </c>
      <c r="AL68" s="950"/>
      <c r="AM68" s="950"/>
      <c r="AN68" s="950"/>
      <c r="AO68" s="950"/>
      <c r="AP68" s="950">
        <v>608</v>
      </c>
      <c r="AQ68" s="950"/>
      <c r="AR68" s="950"/>
      <c r="AS68" s="950"/>
      <c r="AT68" s="950"/>
      <c r="AU68" s="950">
        <v>608</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576</v>
      </c>
      <c r="C69" s="958"/>
      <c r="D69" s="958"/>
      <c r="E69" s="958"/>
      <c r="F69" s="958"/>
      <c r="G69" s="958"/>
      <c r="H69" s="958"/>
      <c r="I69" s="958"/>
      <c r="J69" s="958"/>
      <c r="K69" s="958"/>
      <c r="L69" s="958"/>
      <c r="M69" s="958"/>
      <c r="N69" s="958"/>
      <c r="O69" s="958"/>
      <c r="P69" s="959"/>
      <c r="Q69" s="960">
        <v>30</v>
      </c>
      <c r="R69" s="915"/>
      <c r="S69" s="915"/>
      <c r="T69" s="915"/>
      <c r="U69" s="915"/>
      <c r="V69" s="915">
        <v>26</v>
      </c>
      <c r="W69" s="915"/>
      <c r="X69" s="915"/>
      <c r="Y69" s="915"/>
      <c r="Z69" s="915"/>
      <c r="AA69" s="915">
        <v>4</v>
      </c>
      <c r="AB69" s="915"/>
      <c r="AC69" s="915"/>
      <c r="AD69" s="915"/>
      <c r="AE69" s="915"/>
      <c r="AF69" s="915">
        <v>4</v>
      </c>
      <c r="AG69" s="915"/>
      <c r="AH69" s="915"/>
      <c r="AI69" s="915"/>
      <c r="AJ69" s="915"/>
      <c r="AK69" s="915" t="s">
        <v>592</v>
      </c>
      <c r="AL69" s="915"/>
      <c r="AM69" s="915"/>
      <c r="AN69" s="915"/>
      <c r="AO69" s="915"/>
      <c r="AP69" s="915" t="s">
        <v>511</v>
      </c>
      <c r="AQ69" s="915"/>
      <c r="AR69" s="915"/>
      <c r="AS69" s="915"/>
      <c r="AT69" s="915"/>
      <c r="AU69" s="915" t="s">
        <v>511</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577</v>
      </c>
      <c r="C70" s="958"/>
      <c r="D70" s="958"/>
      <c r="E70" s="958"/>
      <c r="F70" s="958"/>
      <c r="G70" s="958"/>
      <c r="H70" s="958"/>
      <c r="I70" s="958"/>
      <c r="J70" s="958"/>
      <c r="K70" s="958"/>
      <c r="L70" s="958"/>
      <c r="M70" s="958"/>
      <c r="N70" s="958"/>
      <c r="O70" s="958"/>
      <c r="P70" s="959"/>
      <c r="Q70" s="960">
        <v>1007</v>
      </c>
      <c r="R70" s="915"/>
      <c r="S70" s="915"/>
      <c r="T70" s="915"/>
      <c r="U70" s="915"/>
      <c r="V70" s="915">
        <v>1003</v>
      </c>
      <c r="W70" s="915"/>
      <c r="X70" s="915"/>
      <c r="Y70" s="915"/>
      <c r="Z70" s="915"/>
      <c r="AA70" s="915">
        <v>4</v>
      </c>
      <c r="AB70" s="915"/>
      <c r="AC70" s="915"/>
      <c r="AD70" s="915"/>
      <c r="AE70" s="915"/>
      <c r="AF70" s="915">
        <v>4</v>
      </c>
      <c r="AG70" s="915"/>
      <c r="AH70" s="915"/>
      <c r="AI70" s="915"/>
      <c r="AJ70" s="915"/>
      <c r="AK70" s="915" t="s">
        <v>592</v>
      </c>
      <c r="AL70" s="915"/>
      <c r="AM70" s="915"/>
      <c r="AN70" s="915"/>
      <c r="AO70" s="915"/>
      <c r="AP70" s="915" t="s">
        <v>511</v>
      </c>
      <c r="AQ70" s="915"/>
      <c r="AR70" s="915"/>
      <c r="AS70" s="915"/>
      <c r="AT70" s="915"/>
      <c r="AU70" s="915" t="s">
        <v>511</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578</v>
      </c>
      <c r="C71" s="958"/>
      <c r="D71" s="958"/>
      <c r="E71" s="958"/>
      <c r="F71" s="958"/>
      <c r="G71" s="958"/>
      <c r="H71" s="958"/>
      <c r="I71" s="958"/>
      <c r="J71" s="958"/>
      <c r="K71" s="958"/>
      <c r="L71" s="958"/>
      <c r="M71" s="958"/>
      <c r="N71" s="958"/>
      <c r="O71" s="958"/>
      <c r="P71" s="959"/>
      <c r="Q71" s="960">
        <v>5696</v>
      </c>
      <c r="R71" s="915"/>
      <c r="S71" s="915"/>
      <c r="T71" s="915"/>
      <c r="U71" s="915"/>
      <c r="V71" s="915">
        <v>5549</v>
      </c>
      <c r="W71" s="915"/>
      <c r="X71" s="915"/>
      <c r="Y71" s="915"/>
      <c r="Z71" s="915"/>
      <c r="AA71" s="915">
        <v>147</v>
      </c>
      <c r="AB71" s="915"/>
      <c r="AC71" s="915"/>
      <c r="AD71" s="915"/>
      <c r="AE71" s="915"/>
      <c r="AF71" s="915">
        <v>147</v>
      </c>
      <c r="AG71" s="915"/>
      <c r="AH71" s="915"/>
      <c r="AI71" s="915"/>
      <c r="AJ71" s="915"/>
      <c r="AK71" s="915">
        <v>942</v>
      </c>
      <c r="AL71" s="915"/>
      <c r="AM71" s="915"/>
      <c r="AN71" s="915"/>
      <c r="AO71" s="915"/>
      <c r="AP71" s="915" t="s">
        <v>511</v>
      </c>
      <c r="AQ71" s="915"/>
      <c r="AR71" s="915"/>
      <c r="AS71" s="915"/>
      <c r="AT71" s="915"/>
      <c r="AU71" s="915" t="s">
        <v>511</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579</v>
      </c>
      <c r="C72" s="958"/>
      <c r="D72" s="958"/>
      <c r="E72" s="958"/>
      <c r="F72" s="958"/>
      <c r="G72" s="958"/>
      <c r="H72" s="958"/>
      <c r="I72" s="958"/>
      <c r="J72" s="958"/>
      <c r="K72" s="958"/>
      <c r="L72" s="958"/>
      <c r="M72" s="958"/>
      <c r="N72" s="958"/>
      <c r="O72" s="958"/>
      <c r="P72" s="959"/>
      <c r="Q72" s="960">
        <v>205</v>
      </c>
      <c r="R72" s="915"/>
      <c r="S72" s="915"/>
      <c r="T72" s="915"/>
      <c r="U72" s="915"/>
      <c r="V72" s="915">
        <v>198</v>
      </c>
      <c r="W72" s="915"/>
      <c r="X72" s="915"/>
      <c r="Y72" s="915"/>
      <c r="Z72" s="915"/>
      <c r="AA72" s="915">
        <v>7</v>
      </c>
      <c r="AB72" s="915"/>
      <c r="AC72" s="915"/>
      <c r="AD72" s="915"/>
      <c r="AE72" s="915"/>
      <c r="AF72" s="915">
        <v>7</v>
      </c>
      <c r="AG72" s="915"/>
      <c r="AH72" s="915"/>
      <c r="AI72" s="915"/>
      <c r="AJ72" s="915"/>
      <c r="AK72" s="915">
        <v>85</v>
      </c>
      <c r="AL72" s="915"/>
      <c r="AM72" s="915"/>
      <c r="AN72" s="915"/>
      <c r="AO72" s="915"/>
      <c r="AP72" s="915">
        <v>14</v>
      </c>
      <c r="AQ72" s="915"/>
      <c r="AR72" s="915"/>
      <c r="AS72" s="915"/>
      <c r="AT72" s="915"/>
      <c r="AU72" s="915">
        <v>7</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580</v>
      </c>
      <c r="C73" s="958"/>
      <c r="D73" s="958"/>
      <c r="E73" s="958"/>
      <c r="F73" s="958"/>
      <c r="G73" s="958"/>
      <c r="H73" s="958"/>
      <c r="I73" s="958"/>
      <c r="J73" s="958"/>
      <c r="K73" s="958"/>
      <c r="L73" s="958"/>
      <c r="M73" s="958"/>
      <c r="N73" s="958"/>
      <c r="O73" s="958"/>
      <c r="P73" s="959"/>
      <c r="Q73" s="960">
        <v>9</v>
      </c>
      <c r="R73" s="915"/>
      <c r="S73" s="915"/>
      <c r="T73" s="915"/>
      <c r="U73" s="915"/>
      <c r="V73" s="915">
        <v>9</v>
      </c>
      <c r="W73" s="915"/>
      <c r="X73" s="915"/>
      <c r="Y73" s="915"/>
      <c r="Z73" s="915"/>
      <c r="AA73" s="915" t="s">
        <v>511</v>
      </c>
      <c r="AB73" s="915"/>
      <c r="AC73" s="915"/>
      <c r="AD73" s="915"/>
      <c r="AE73" s="915"/>
      <c r="AF73" s="915" t="s">
        <v>511</v>
      </c>
      <c r="AG73" s="915"/>
      <c r="AH73" s="915"/>
      <c r="AI73" s="915"/>
      <c r="AJ73" s="915"/>
      <c r="AK73" s="915" t="s">
        <v>592</v>
      </c>
      <c r="AL73" s="915"/>
      <c r="AM73" s="915"/>
      <c r="AN73" s="915"/>
      <c r="AO73" s="915"/>
      <c r="AP73" s="915" t="s">
        <v>511</v>
      </c>
      <c r="AQ73" s="915"/>
      <c r="AR73" s="915"/>
      <c r="AS73" s="915"/>
      <c r="AT73" s="915"/>
      <c r="AU73" s="915" t="s">
        <v>511</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581</v>
      </c>
      <c r="C74" s="958"/>
      <c r="D74" s="958"/>
      <c r="E74" s="958"/>
      <c r="F74" s="958"/>
      <c r="G74" s="958"/>
      <c r="H74" s="958"/>
      <c r="I74" s="958"/>
      <c r="J74" s="958"/>
      <c r="K74" s="958"/>
      <c r="L74" s="958"/>
      <c r="M74" s="958"/>
      <c r="N74" s="958"/>
      <c r="O74" s="958"/>
      <c r="P74" s="959"/>
      <c r="Q74" s="960">
        <v>303</v>
      </c>
      <c r="R74" s="915"/>
      <c r="S74" s="915"/>
      <c r="T74" s="915"/>
      <c r="U74" s="915"/>
      <c r="V74" s="915">
        <v>284</v>
      </c>
      <c r="W74" s="915"/>
      <c r="X74" s="915"/>
      <c r="Y74" s="915"/>
      <c r="Z74" s="915"/>
      <c r="AA74" s="915">
        <v>19</v>
      </c>
      <c r="AB74" s="915"/>
      <c r="AC74" s="915"/>
      <c r="AD74" s="915"/>
      <c r="AE74" s="915"/>
      <c r="AF74" s="915">
        <v>19</v>
      </c>
      <c r="AG74" s="915"/>
      <c r="AH74" s="915"/>
      <c r="AI74" s="915"/>
      <c r="AJ74" s="915"/>
      <c r="AK74" s="915">
        <v>88</v>
      </c>
      <c r="AL74" s="915"/>
      <c r="AM74" s="915"/>
      <c r="AN74" s="915"/>
      <c r="AO74" s="915"/>
      <c r="AP74" s="915" t="s">
        <v>511</v>
      </c>
      <c r="AQ74" s="915"/>
      <c r="AR74" s="915"/>
      <c r="AS74" s="915"/>
      <c r="AT74" s="915"/>
      <c r="AU74" s="915" t="s">
        <v>511</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582</v>
      </c>
      <c r="C75" s="958"/>
      <c r="D75" s="958"/>
      <c r="E75" s="958"/>
      <c r="F75" s="958"/>
      <c r="G75" s="958"/>
      <c r="H75" s="958"/>
      <c r="I75" s="958"/>
      <c r="J75" s="958"/>
      <c r="K75" s="958"/>
      <c r="L75" s="958"/>
      <c r="M75" s="958"/>
      <c r="N75" s="958"/>
      <c r="O75" s="958"/>
      <c r="P75" s="959"/>
      <c r="Q75" s="963">
        <v>66</v>
      </c>
      <c r="R75" s="964"/>
      <c r="S75" s="964"/>
      <c r="T75" s="964"/>
      <c r="U75" s="914"/>
      <c r="V75" s="965">
        <v>65</v>
      </c>
      <c r="W75" s="964"/>
      <c r="X75" s="964"/>
      <c r="Y75" s="964"/>
      <c r="Z75" s="914"/>
      <c r="AA75" s="965">
        <v>1</v>
      </c>
      <c r="AB75" s="964"/>
      <c r="AC75" s="964"/>
      <c r="AD75" s="964"/>
      <c r="AE75" s="914"/>
      <c r="AF75" s="965">
        <v>1</v>
      </c>
      <c r="AG75" s="964"/>
      <c r="AH75" s="964"/>
      <c r="AI75" s="964"/>
      <c r="AJ75" s="914"/>
      <c r="AK75" s="965">
        <v>27</v>
      </c>
      <c r="AL75" s="964"/>
      <c r="AM75" s="964"/>
      <c r="AN75" s="964"/>
      <c r="AO75" s="914"/>
      <c r="AP75" s="965" t="s">
        <v>511</v>
      </c>
      <c r="AQ75" s="964"/>
      <c r="AR75" s="964"/>
      <c r="AS75" s="964"/>
      <c r="AT75" s="914"/>
      <c r="AU75" s="965" t="s">
        <v>511</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583</v>
      </c>
      <c r="C76" s="958"/>
      <c r="D76" s="958"/>
      <c r="E76" s="958"/>
      <c r="F76" s="958"/>
      <c r="G76" s="958"/>
      <c r="H76" s="958"/>
      <c r="I76" s="958"/>
      <c r="J76" s="958"/>
      <c r="K76" s="958"/>
      <c r="L76" s="958"/>
      <c r="M76" s="958"/>
      <c r="N76" s="958"/>
      <c r="O76" s="958"/>
      <c r="P76" s="959"/>
      <c r="Q76" s="963">
        <v>895</v>
      </c>
      <c r="R76" s="964"/>
      <c r="S76" s="964"/>
      <c r="T76" s="964"/>
      <c r="U76" s="914"/>
      <c r="V76" s="965">
        <v>894</v>
      </c>
      <c r="W76" s="964"/>
      <c r="X76" s="964"/>
      <c r="Y76" s="964"/>
      <c r="Z76" s="914"/>
      <c r="AA76" s="965">
        <v>1</v>
      </c>
      <c r="AB76" s="964"/>
      <c r="AC76" s="964"/>
      <c r="AD76" s="964"/>
      <c r="AE76" s="914"/>
      <c r="AF76" s="965">
        <v>1</v>
      </c>
      <c r="AG76" s="964"/>
      <c r="AH76" s="964"/>
      <c r="AI76" s="964"/>
      <c r="AJ76" s="914"/>
      <c r="AK76" s="965" t="s">
        <v>592</v>
      </c>
      <c r="AL76" s="964"/>
      <c r="AM76" s="964"/>
      <c r="AN76" s="964"/>
      <c r="AO76" s="914"/>
      <c r="AP76" s="965" t="s">
        <v>511</v>
      </c>
      <c r="AQ76" s="964"/>
      <c r="AR76" s="964"/>
      <c r="AS76" s="964"/>
      <c r="AT76" s="914"/>
      <c r="AU76" s="965" t="s">
        <v>511</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584</v>
      </c>
      <c r="C77" s="958"/>
      <c r="D77" s="958"/>
      <c r="E77" s="958"/>
      <c r="F77" s="958"/>
      <c r="G77" s="958"/>
      <c r="H77" s="958"/>
      <c r="I77" s="958"/>
      <c r="J77" s="958"/>
      <c r="K77" s="958"/>
      <c r="L77" s="958"/>
      <c r="M77" s="958"/>
      <c r="N77" s="958"/>
      <c r="O77" s="958"/>
      <c r="P77" s="959"/>
      <c r="Q77" s="963">
        <v>8</v>
      </c>
      <c r="R77" s="964"/>
      <c r="S77" s="964"/>
      <c r="T77" s="964"/>
      <c r="U77" s="914"/>
      <c r="V77" s="965">
        <v>7</v>
      </c>
      <c r="W77" s="964"/>
      <c r="X77" s="964"/>
      <c r="Y77" s="964"/>
      <c r="Z77" s="914"/>
      <c r="AA77" s="965">
        <v>1</v>
      </c>
      <c r="AB77" s="964"/>
      <c r="AC77" s="964"/>
      <c r="AD77" s="964"/>
      <c r="AE77" s="914"/>
      <c r="AF77" s="965">
        <v>1</v>
      </c>
      <c r="AG77" s="964"/>
      <c r="AH77" s="964"/>
      <c r="AI77" s="964"/>
      <c r="AJ77" s="914"/>
      <c r="AK77" s="965" t="s">
        <v>592</v>
      </c>
      <c r="AL77" s="964"/>
      <c r="AM77" s="964"/>
      <c r="AN77" s="964"/>
      <c r="AO77" s="914"/>
      <c r="AP77" s="965" t="s">
        <v>511</v>
      </c>
      <c r="AQ77" s="964"/>
      <c r="AR77" s="964"/>
      <c r="AS77" s="964"/>
      <c r="AT77" s="914"/>
      <c r="AU77" s="965" t="s">
        <v>511</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585</v>
      </c>
      <c r="C78" s="958"/>
      <c r="D78" s="958"/>
      <c r="E78" s="958"/>
      <c r="F78" s="958"/>
      <c r="G78" s="958"/>
      <c r="H78" s="958"/>
      <c r="I78" s="958"/>
      <c r="J78" s="958"/>
      <c r="K78" s="958"/>
      <c r="L78" s="958"/>
      <c r="M78" s="958"/>
      <c r="N78" s="958"/>
      <c r="O78" s="958"/>
      <c r="P78" s="959"/>
      <c r="Q78" s="960">
        <v>6335</v>
      </c>
      <c r="R78" s="915"/>
      <c r="S78" s="915"/>
      <c r="T78" s="915"/>
      <c r="U78" s="915"/>
      <c r="V78" s="915">
        <v>4962</v>
      </c>
      <c r="W78" s="915"/>
      <c r="X78" s="915"/>
      <c r="Y78" s="915"/>
      <c r="Z78" s="915"/>
      <c r="AA78" s="915">
        <v>1373</v>
      </c>
      <c r="AB78" s="915"/>
      <c r="AC78" s="915"/>
      <c r="AD78" s="915"/>
      <c r="AE78" s="915"/>
      <c r="AF78" s="915">
        <v>1373</v>
      </c>
      <c r="AG78" s="915"/>
      <c r="AH78" s="915"/>
      <c r="AI78" s="915"/>
      <c r="AJ78" s="915"/>
      <c r="AK78" s="915" t="s">
        <v>592</v>
      </c>
      <c r="AL78" s="915"/>
      <c r="AM78" s="915"/>
      <c r="AN78" s="915"/>
      <c r="AO78" s="915"/>
      <c r="AP78" s="915" t="s">
        <v>511</v>
      </c>
      <c r="AQ78" s="915"/>
      <c r="AR78" s="915"/>
      <c r="AS78" s="915"/>
      <c r="AT78" s="915"/>
      <c r="AU78" s="915" t="s">
        <v>511</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t="s">
        <v>586</v>
      </c>
      <c r="C79" s="958"/>
      <c r="D79" s="958"/>
      <c r="E79" s="958"/>
      <c r="F79" s="958"/>
      <c r="G79" s="958"/>
      <c r="H79" s="958"/>
      <c r="I79" s="958"/>
      <c r="J79" s="958"/>
      <c r="K79" s="958"/>
      <c r="L79" s="958"/>
      <c r="M79" s="958"/>
      <c r="N79" s="958"/>
      <c r="O79" s="958"/>
      <c r="P79" s="959"/>
      <c r="Q79" s="960">
        <v>266</v>
      </c>
      <c r="R79" s="915"/>
      <c r="S79" s="915"/>
      <c r="T79" s="915"/>
      <c r="U79" s="915"/>
      <c r="V79" s="915">
        <v>257</v>
      </c>
      <c r="W79" s="915"/>
      <c r="X79" s="915"/>
      <c r="Y79" s="915"/>
      <c r="Z79" s="915"/>
      <c r="AA79" s="915">
        <v>9</v>
      </c>
      <c r="AB79" s="915"/>
      <c r="AC79" s="915"/>
      <c r="AD79" s="915"/>
      <c r="AE79" s="915"/>
      <c r="AF79" s="915">
        <v>9</v>
      </c>
      <c r="AG79" s="915"/>
      <c r="AH79" s="915"/>
      <c r="AI79" s="915"/>
      <c r="AJ79" s="915"/>
      <c r="AK79" s="915" t="s">
        <v>592</v>
      </c>
      <c r="AL79" s="915"/>
      <c r="AM79" s="915"/>
      <c r="AN79" s="915"/>
      <c r="AO79" s="915"/>
      <c r="AP79" s="915">
        <v>953</v>
      </c>
      <c r="AQ79" s="915"/>
      <c r="AR79" s="915"/>
      <c r="AS79" s="915"/>
      <c r="AT79" s="915"/>
      <c r="AU79" s="915">
        <v>31</v>
      </c>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t="s">
        <v>587</v>
      </c>
      <c r="C80" s="958"/>
      <c r="D80" s="958"/>
      <c r="E80" s="958"/>
      <c r="F80" s="958"/>
      <c r="G80" s="958"/>
      <c r="H80" s="958"/>
      <c r="I80" s="958"/>
      <c r="J80" s="958"/>
      <c r="K80" s="958"/>
      <c r="L80" s="958"/>
      <c r="M80" s="958"/>
      <c r="N80" s="958"/>
      <c r="O80" s="958"/>
      <c r="P80" s="959"/>
      <c r="Q80" s="960">
        <v>3</v>
      </c>
      <c r="R80" s="915"/>
      <c r="S80" s="915"/>
      <c r="T80" s="915"/>
      <c r="U80" s="915"/>
      <c r="V80" s="915">
        <v>2</v>
      </c>
      <c r="W80" s="915"/>
      <c r="X80" s="915"/>
      <c r="Y80" s="915"/>
      <c r="Z80" s="915"/>
      <c r="AA80" s="915">
        <v>1</v>
      </c>
      <c r="AB80" s="915"/>
      <c r="AC80" s="915"/>
      <c r="AD80" s="915"/>
      <c r="AE80" s="915"/>
      <c r="AF80" s="915">
        <v>1</v>
      </c>
      <c r="AG80" s="915"/>
      <c r="AH80" s="915"/>
      <c r="AI80" s="915"/>
      <c r="AJ80" s="915"/>
      <c r="AK80" s="915" t="s">
        <v>592</v>
      </c>
      <c r="AL80" s="915"/>
      <c r="AM80" s="915"/>
      <c r="AN80" s="915"/>
      <c r="AO80" s="915"/>
      <c r="AP80" s="915" t="s">
        <v>511</v>
      </c>
      <c r="AQ80" s="915"/>
      <c r="AR80" s="915"/>
      <c r="AS80" s="915"/>
      <c r="AT80" s="915"/>
      <c r="AU80" s="915" t="s">
        <v>511</v>
      </c>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t="s">
        <v>588</v>
      </c>
      <c r="C81" s="958"/>
      <c r="D81" s="958"/>
      <c r="E81" s="958"/>
      <c r="F81" s="958"/>
      <c r="G81" s="958"/>
      <c r="H81" s="958"/>
      <c r="I81" s="958"/>
      <c r="J81" s="958"/>
      <c r="K81" s="958"/>
      <c r="L81" s="958"/>
      <c r="M81" s="958"/>
      <c r="N81" s="958"/>
      <c r="O81" s="958"/>
      <c r="P81" s="959"/>
      <c r="Q81" s="960">
        <v>226</v>
      </c>
      <c r="R81" s="915"/>
      <c r="S81" s="915"/>
      <c r="T81" s="915"/>
      <c r="U81" s="915"/>
      <c r="V81" s="915">
        <v>149</v>
      </c>
      <c r="W81" s="915"/>
      <c r="X81" s="915"/>
      <c r="Y81" s="915"/>
      <c r="Z81" s="915"/>
      <c r="AA81" s="915">
        <v>77</v>
      </c>
      <c r="AB81" s="915"/>
      <c r="AC81" s="915"/>
      <c r="AD81" s="915"/>
      <c r="AE81" s="915"/>
      <c r="AF81" s="915">
        <v>77</v>
      </c>
      <c r="AG81" s="915"/>
      <c r="AH81" s="915"/>
      <c r="AI81" s="915"/>
      <c r="AJ81" s="915"/>
      <c r="AK81" s="915" t="s">
        <v>592</v>
      </c>
      <c r="AL81" s="915"/>
      <c r="AM81" s="915"/>
      <c r="AN81" s="915"/>
      <c r="AO81" s="915"/>
      <c r="AP81" s="915" t="s">
        <v>511</v>
      </c>
      <c r="AQ81" s="915"/>
      <c r="AR81" s="915"/>
      <c r="AS81" s="915"/>
      <c r="AT81" s="915"/>
      <c r="AU81" s="915" t="s">
        <v>511</v>
      </c>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t="s">
        <v>589</v>
      </c>
      <c r="C82" s="958"/>
      <c r="D82" s="958"/>
      <c r="E82" s="958"/>
      <c r="F82" s="958"/>
      <c r="G82" s="958"/>
      <c r="H82" s="958"/>
      <c r="I82" s="958"/>
      <c r="J82" s="958"/>
      <c r="K82" s="958"/>
      <c r="L82" s="958"/>
      <c r="M82" s="958"/>
      <c r="N82" s="958"/>
      <c r="O82" s="958"/>
      <c r="P82" s="959"/>
      <c r="Q82" s="960">
        <v>33</v>
      </c>
      <c r="R82" s="915"/>
      <c r="S82" s="915"/>
      <c r="T82" s="915"/>
      <c r="U82" s="915"/>
      <c r="V82" s="915">
        <v>25</v>
      </c>
      <c r="W82" s="915"/>
      <c r="X82" s="915"/>
      <c r="Y82" s="915"/>
      <c r="Z82" s="915"/>
      <c r="AA82" s="915">
        <v>7</v>
      </c>
      <c r="AB82" s="915"/>
      <c r="AC82" s="915"/>
      <c r="AD82" s="915"/>
      <c r="AE82" s="915"/>
      <c r="AF82" s="915">
        <v>7</v>
      </c>
      <c r="AG82" s="915"/>
      <c r="AH82" s="915"/>
      <c r="AI82" s="915"/>
      <c r="AJ82" s="915"/>
      <c r="AK82" s="915" t="s">
        <v>592</v>
      </c>
      <c r="AL82" s="915"/>
      <c r="AM82" s="915"/>
      <c r="AN82" s="915"/>
      <c r="AO82" s="915"/>
      <c r="AP82" s="915" t="s">
        <v>511</v>
      </c>
      <c r="AQ82" s="915"/>
      <c r="AR82" s="915"/>
      <c r="AS82" s="915"/>
      <c r="AT82" s="915"/>
      <c r="AU82" s="915" t="s">
        <v>511</v>
      </c>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t="s">
        <v>590</v>
      </c>
      <c r="C83" s="958"/>
      <c r="D83" s="958"/>
      <c r="E83" s="958"/>
      <c r="F83" s="958"/>
      <c r="G83" s="958"/>
      <c r="H83" s="958"/>
      <c r="I83" s="958"/>
      <c r="J83" s="958"/>
      <c r="K83" s="958"/>
      <c r="L83" s="958"/>
      <c r="M83" s="958"/>
      <c r="N83" s="958"/>
      <c r="O83" s="958"/>
      <c r="P83" s="959"/>
      <c r="Q83" s="960">
        <v>193</v>
      </c>
      <c r="R83" s="915"/>
      <c r="S83" s="915"/>
      <c r="T83" s="915"/>
      <c r="U83" s="915"/>
      <c r="V83" s="915">
        <v>189</v>
      </c>
      <c r="W83" s="915"/>
      <c r="X83" s="915"/>
      <c r="Y83" s="915"/>
      <c r="Z83" s="915"/>
      <c r="AA83" s="915">
        <v>4</v>
      </c>
      <c r="AB83" s="915"/>
      <c r="AC83" s="915"/>
      <c r="AD83" s="915"/>
      <c r="AE83" s="915"/>
      <c r="AF83" s="915">
        <v>4</v>
      </c>
      <c r="AG83" s="915"/>
      <c r="AH83" s="915"/>
      <c r="AI83" s="915"/>
      <c r="AJ83" s="915"/>
      <c r="AK83" s="915" t="s">
        <v>592</v>
      </c>
      <c r="AL83" s="915"/>
      <c r="AM83" s="915"/>
      <c r="AN83" s="915"/>
      <c r="AO83" s="915"/>
      <c r="AP83" s="915" t="s">
        <v>511</v>
      </c>
      <c r="AQ83" s="915"/>
      <c r="AR83" s="915"/>
      <c r="AS83" s="915"/>
      <c r="AT83" s="915"/>
      <c r="AU83" s="915" t="s">
        <v>511</v>
      </c>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t="s">
        <v>591</v>
      </c>
      <c r="C84" s="958"/>
      <c r="D84" s="958"/>
      <c r="E84" s="958"/>
      <c r="F84" s="958"/>
      <c r="G84" s="958"/>
      <c r="H84" s="958"/>
      <c r="I84" s="958"/>
      <c r="J84" s="958"/>
      <c r="K84" s="958"/>
      <c r="L84" s="958"/>
      <c r="M84" s="958"/>
      <c r="N84" s="958"/>
      <c r="O84" s="958"/>
      <c r="P84" s="959"/>
      <c r="Q84" s="960">
        <v>232346</v>
      </c>
      <c r="R84" s="915"/>
      <c r="S84" s="915"/>
      <c r="T84" s="915"/>
      <c r="U84" s="915"/>
      <c r="V84" s="915">
        <v>223330</v>
      </c>
      <c r="W84" s="915"/>
      <c r="X84" s="915"/>
      <c r="Y84" s="915"/>
      <c r="Z84" s="915"/>
      <c r="AA84" s="915">
        <v>9016</v>
      </c>
      <c r="AB84" s="915"/>
      <c r="AC84" s="915"/>
      <c r="AD84" s="915"/>
      <c r="AE84" s="915"/>
      <c r="AF84" s="915">
        <v>9016</v>
      </c>
      <c r="AG84" s="915"/>
      <c r="AH84" s="915"/>
      <c r="AI84" s="915"/>
      <c r="AJ84" s="915"/>
      <c r="AK84" s="915">
        <v>1138</v>
      </c>
      <c r="AL84" s="915"/>
      <c r="AM84" s="915"/>
      <c r="AN84" s="915"/>
      <c r="AO84" s="915"/>
      <c r="AP84" s="915" t="s">
        <v>511</v>
      </c>
      <c r="AQ84" s="915"/>
      <c r="AR84" s="915"/>
      <c r="AS84" s="915"/>
      <c r="AT84" s="915"/>
      <c r="AU84" s="915" t="s">
        <v>511</v>
      </c>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391</v>
      </c>
      <c r="B88" s="874" t="s">
        <v>420</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f>SUM(AF68:AJ87)</f>
        <v>10681</v>
      </c>
      <c r="AG88" s="926"/>
      <c r="AH88" s="926"/>
      <c r="AI88" s="926"/>
      <c r="AJ88" s="926"/>
      <c r="AK88" s="923"/>
      <c r="AL88" s="923"/>
      <c r="AM88" s="923"/>
      <c r="AN88" s="923"/>
      <c r="AO88" s="923"/>
      <c r="AP88" s="926">
        <f t="shared" ref="AP88" si="5">SUM(AP68:AT87)</f>
        <v>1575</v>
      </c>
      <c r="AQ88" s="926"/>
      <c r="AR88" s="926"/>
      <c r="AS88" s="926"/>
      <c r="AT88" s="926"/>
      <c r="AU88" s="926">
        <f t="shared" ref="AU88" si="6">SUM(AU68:AY87)</f>
        <v>646</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74" t="s">
        <v>421</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f>SUM(CR7:CV88)</f>
        <v>8</v>
      </c>
      <c r="CS102" s="934"/>
      <c r="CT102" s="934"/>
      <c r="CU102" s="934"/>
      <c r="CV102" s="977"/>
      <c r="CW102" s="976" t="s">
        <v>511</v>
      </c>
      <c r="CX102" s="934"/>
      <c r="CY102" s="934"/>
      <c r="CZ102" s="934"/>
      <c r="DA102" s="977"/>
      <c r="DB102" s="976" t="s">
        <v>511</v>
      </c>
      <c r="DC102" s="934"/>
      <c r="DD102" s="934"/>
      <c r="DE102" s="934"/>
      <c r="DF102" s="977"/>
      <c r="DG102" s="976" t="s">
        <v>511</v>
      </c>
      <c r="DH102" s="934"/>
      <c r="DI102" s="934"/>
      <c r="DJ102" s="934"/>
      <c r="DK102" s="977"/>
      <c r="DL102" s="976" t="s">
        <v>511</v>
      </c>
      <c r="DM102" s="934"/>
      <c r="DN102" s="934"/>
      <c r="DO102" s="934"/>
      <c r="DP102" s="977"/>
      <c r="DQ102" s="976" t="s">
        <v>511</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422</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423</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426</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427</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428</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429</v>
      </c>
      <c r="AB109" s="979"/>
      <c r="AC109" s="979"/>
      <c r="AD109" s="979"/>
      <c r="AE109" s="980"/>
      <c r="AF109" s="978" t="s">
        <v>309</v>
      </c>
      <c r="AG109" s="979"/>
      <c r="AH109" s="979"/>
      <c r="AI109" s="979"/>
      <c r="AJ109" s="980"/>
      <c r="AK109" s="978" t="s">
        <v>308</v>
      </c>
      <c r="AL109" s="979"/>
      <c r="AM109" s="979"/>
      <c r="AN109" s="979"/>
      <c r="AO109" s="980"/>
      <c r="AP109" s="978" t="s">
        <v>430</v>
      </c>
      <c r="AQ109" s="979"/>
      <c r="AR109" s="979"/>
      <c r="AS109" s="979"/>
      <c r="AT109" s="981"/>
      <c r="AU109" s="998" t="s">
        <v>428</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429</v>
      </c>
      <c r="BR109" s="979"/>
      <c r="BS109" s="979"/>
      <c r="BT109" s="979"/>
      <c r="BU109" s="980"/>
      <c r="BV109" s="978" t="s">
        <v>309</v>
      </c>
      <c r="BW109" s="979"/>
      <c r="BX109" s="979"/>
      <c r="BY109" s="979"/>
      <c r="BZ109" s="980"/>
      <c r="CA109" s="978" t="s">
        <v>308</v>
      </c>
      <c r="CB109" s="979"/>
      <c r="CC109" s="979"/>
      <c r="CD109" s="979"/>
      <c r="CE109" s="980"/>
      <c r="CF109" s="999" t="s">
        <v>430</v>
      </c>
      <c r="CG109" s="999"/>
      <c r="CH109" s="999"/>
      <c r="CI109" s="999"/>
      <c r="CJ109" s="999"/>
      <c r="CK109" s="978" t="s">
        <v>431</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429</v>
      </c>
      <c r="DH109" s="979"/>
      <c r="DI109" s="979"/>
      <c r="DJ109" s="979"/>
      <c r="DK109" s="980"/>
      <c r="DL109" s="978" t="s">
        <v>309</v>
      </c>
      <c r="DM109" s="979"/>
      <c r="DN109" s="979"/>
      <c r="DO109" s="979"/>
      <c r="DP109" s="980"/>
      <c r="DQ109" s="978" t="s">
        <v>308</v>
      </c>
      <c r="DR109" s="979"/>
      <c r="DS109" s="979"/>
      <c r="DT109" s="979"/>
      <c r="DU109" s="980"/>
      <c r="DV109" s="978" t="s">
        <v>430</v>
      </c>
      <c r="DW109" s="979"/>
      <c r="DX109" s="979"/>
      <c r="DY109" s="979"/>
      <c r="DZ109" s="981"/>
    </row>
    <row r="110" spans="1:131" s="247" customFormat="1" ht="26.25" customHeight="1" x14ac:dyDescent="0.15">
      <c r="A110" s="982" t="s">
        <v>432</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1327993</v>
      </c>
      <c r="AB110" s="986"/>
      <c r="AC110" s="986"/>
      <c r="AD110" s="986"/>
      <c r="AE110" s="987"/>
      <c r="AF110" s="988">
        <v>1294314</v>
      </c>
      <c r="AG110" s="986"/>
      <c r="AH110" s="986"/>
      <c r="AI110" s="986"/>
      <c r="AJ110" s="987"/>
      <c r="AK110" s="988">
        <v>1325332</v>
      </c>
      <c r="AL110" s="986"/>
      <c r="AM110" s="986"/>
      <c r="AN110" s="986"/>
      <c r="AO110" s="987"/>
      <c r="AP110" s="989">
        <v>27.4</v>
      </c>
      <c r="AQ110" s="990"/>
      <c r="AR110" s="990"/>
      <c r="AS110" s="990"/>
      <c r="AT110" s="991"/>
      <c r="AU110" s="992" t="s">
        <v>72</v>
      </c>
      <c r="AV110" s="993"/>
      <c r="AW110" s="993"/>
      <c r="AX110" s="993"/>
      <c r="AY110" s="993"/>
      <c r="AZ110" s="1034" t="s">
        <v>433</v>
      </c>
      <c r="BA110" s="983"/>
      <c r="BB110" s="983"/>
      <c r="BC110" s="983"/>
      <c r="BD110" s="983"/>
      <c r="BE110" s="983"/>
      <c r="BF110" s="983"/>
      <c r="BG110" s="983"/>
      <c r="BH110" s="983"/>
      <c r="BI110" s="983"/>
      <c r="BJ110" s="983"/>
      <c r="BK110" s="983"/>
      <c r="BL110" s="983"/>
      <c r="BM110" s="983"/>
      <c r="BN110" s="983"/>
      <c r="BO110" s="983"/>
      <c r="BP110" s="984"/>
      <c r="BQ110" s="1020">
        <v>11836729</v>
      </c>
      <c r="BR110" s="1021"/>
      <c r="BS110" s="1021"/>
      <c r="BT110" s="1021"/>
      <c r="BU110" s="1021"/>
      <c r="BV110" s="1021">
        <v>12116398</v>
      </c>
      <c r="BW110" s="1021"/>
      <c r="BX110" s="1021"/>
      <c r="BY110" s="1021"/>
      <c r="BZ110" s="1021"/>
      <c r="CA110" s="1021">
        <v>13033697</v>
      </c>
      <c r="CB110" s="1021"/>
      <c r="CC110" s="1021"/>
      <c r="CD110" s="1021"/>
      <c r="CE110" s="1021"/>
      <c r="CF110" s="1035">
        <v>269.2</v>
      </c>
      <c r="CG110" s="1036"/>
      <c r="CH110" s="1036"/>
      <c r="CI110" s="1036"/>
      <c r="CJ110" s="1036"/>
      <c r="CK110" s="1037" t="s">
        <v>434</v>
      </c>
      <c r="CL110" s="1038"/>
      <c r="CM110" s="1017" t="s">
        <v>435</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128</v>
      </c>
      <c r="DH110" s="1021"/>
      <c r="DI110" s="1021"/>
      <c r="DJ110" s="1021"/>
      <c r="DK110" s="1021"/>
      <c r="DL110" s="1021" t="s">
        <v>128</v>
      </c>
      <c r="DM110" s="1021"/>
      <c r="DN110" s="1021"/>
      <c r="DO110" s="1021"/>
      <c r="DP110" s="1021"/>
      <c r="DQ110" s="1021" t="s">
        <v>128</v>
      </c>
      <c r="DR110" s="1021"/>
      <c r="DS110" s="1021"/>
      <c r="DT110" s="1021"/>
      <c r="DU110" s="1021"/>
      <c r="DV110" s="1022" t="s">
        <v>436</v>
      </c>
      <c r="DW110" s="1022"/>
      <c r="DX110" s="1022"/>
      <c r="DY110" s="1022"/>
      <c r="DZ110" s="1023"/>
    </row>
    <row r="111" spans="1:131" s="247" customFormat="1" ht="26.25" customHeight="1" x14ac:dyDescent="0.15">
      <c r="A111" s="1024" t="s">
        <v>437</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438</v>
      </c>
      <c r="AB111" s="1028"/>
      <c r="AC111" s="1028"/>
      <c r="AD111" s="1028"/>
      <c r="AE111" s="1029"/>
      <c r="AF111" s="1030" t="s">
        <v>128</v>
      </c>
      <c r="AG111" s="1028"/>
      <c r="AH111" s="1028"/>
      <c r="AI111" s="1028"/>
      <c r="AJ111" s="1029"/>
      <c r="AK111" s="1030" t="s">
        <v>128</v>
      </c>
      <c r="AL111" s="1028"/>
      <c r="AM111" s="1028"/>
      <c r="AN111" s="1028"/>
      <c r="AO111" s="1029"/>
      <c r="AP111" s="1031" t="s">
        <v>128</v>
      </c>
      <c r="AQ111" s="1032"/>
      <c r="AR111" s="1032"/>
      <c r="AS111" s="1032"/>
      <c r="AT111" s="1033"/>
      <c r="AU111" s="994"/>
      <c r="AV111" s="995"/>
      <c r="AW111" s="995"/>
      <c r="AX111" s="995"/>
      <c r="AY111" s="995"/>
      <c r="AZ111" s="1043" t="s">
        <v>439</v>
      </c>
      <c r="BA111" s="1044"/>
      <c r="BB111" s="1044"/>
      <c r="BC111" s="1044"/>
      <c r="BD111" s="1044"/>
      <c r="BE111" s="1044"/>
      <c r="BF111" s="1044"/>
      <c r="BG111" s="1044"/>
      <c r="BH111" s="1044"/>
      <c r="BI111" s="1044"/>
      <c r="BJ111" s="1044"/>
      <c r="BK111" s="1044"/>
      <c r="BL111" s="1044"/>
      <c r="BM111" s="1044"/>
      <c r="BN111" s="1044"/>
      <c r="BO111" s="1044"/>
      <c r="BP111" s="1045"/>
      <c r="BQ111" s="1013" t="s">
        <v>128</v>
      </c>
      <c r="BR111" s="1014"/>
      <c r="BS111" s="1014"/>
      <c r="BT111" s="1014"/>
      <c r="BU111" s="1014"/>
      <c r="BV111" s="1014" t="s">
        <v>128</v>
      </c>
      <c r="BW111" s="1014"/>
      <c r="BX111" s="1014"/>
      <c r="BY111" s="1014"/>
      <c r="BZ111" s="1014"/>
      <c r="CA111" s="1014" t="s">
        <v>128</v>
      </c>
      <c r="CB111" s="1014"/>
      <c r="CC111" s="1014"/>
      <c r="CD111" s="1014"/>
      <c r="CE111" s="1014"/>
      <c r="CF111" s="1008" t="s">
        <v>128</v>
      </c>
      <c r="CG111" s="1009"/>
      <c r="CH111" s="1009"/>
      <c r="CI111" s="1009"/>
      <c r="CJ111" s="1009"/>
      <c r="CK111" s="1039"/>
      <c r="CL111" s="1040"/>
      <c r="CM111" s="1010" t="s">
        <v>440</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436</v>
      </c>
      <c r="DH111" s="1014"/>
      <c r="DI111" s="1014"/>
      <c r="DJ111" s="1014"/>
      <c r="DK111" s="1014"/>
      <c r="DL111" s="1014" t="s">
        <v>436</v>
      </c>
      <c r="DM111" s="1014"/>
      <c r="DN111" s="1014"/>
      <c r="DO111" s="1014"/>
      <c r="DP111" s="1014"/>
      <c r="DQ111" s="1014" t="s">
        <v>128</v>
      </c>
      <c r="DR111" s="1014"/>
      <c r="DS111" s="1014"/>
      <c r="DT111" s="1014"/>
      <c r="DU111" s="1014"/>
      <c r="DV111" s="1015" t="s">
        <v>128</v>
      </c>
      <c r="DW111" s="1015"/>
      <c r="DX111" s="1015"/>
      <c r="DY111" s="1015"/>
      <c r="DZ111" s="1016"/>
    </row>
    <row r="112" spans="1:131" s="247" customFormat="1" ht="26.25" customHeight="1" x14ac:dyDescent="0.15">
      <c r="A112" s="1046" t="s">
        <v>441</v>
      </c>
      <c r="B112" s="1047"/>
      <c r="C112" s="1044" t="s">
        <v>442</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128</v>
      </c>
      <c r="AB112" s="1053"/>
      <c r="AC112" s="1053"/>
      <c r="AD112" s="1053"/>
      <c r="AE112" s="1054"/>
      <c r="AF112" s="1055" t="s">
        <v>128</v>
      </c>
      <c r="AG112" s="1053"/>
      <c r="AH112" s="1053"/>
      <c r="AI112" s="1053"/>
      <c r="AJ112" s="1054"/>
      <c r="AK112" s="1055" t="s">
        <v>128</v>
      </c>
      <c r="AL112" s="1053"/>
      <c r="AM112" s="1053"/>
      <c r="AN112" s="1053"/>
      <c r="AO112" s="1054"/>
      <c r="AP112" s="1056" t="s">
        <v>128</v>
      </c>
      <c r="AQ112" s="1057"/>
      <c r="AR112" s="1057"/>
      <c r="AS112" s="1057"/>
      <c r="AT112" s="1058"/>
      <c r="AU112" s="994"/>
      <c r="AV112" s="995"/>
      <c r="AW112" s="995"/>
      <c r="AX112" s="995"/>
      <c r="AY112" s="995"/>
      <c r="AZ112" s="1043" t="s">
        <v>443</v>
      </c>
      <c r="BA112" s="1044"/>
      <c r="BB112" s="1044"/>
      <c r="BC112" s="1044"/>
      <c r="BD112" s="1044"/>
      <c r="BE112" s="1044"/>
      <c r="BF112" s="1044"/>
      <c r="BG112" s="1044"/>
      <c r="BH112" s="1044"/>
      <c r="BI112" s="1044"/>
      <c r="BJ112" s="1044"/>
      <c r="BK112" s="1044"/>
      <c r="BL112" s="1044"/>
      <c r="BM112" s="1044"/>
      <c r="BN112" s="1044"/>
      <c r="BO112" s="1044"/>
      <c r="BP112" s="1045"/>
      <c r="BQ112" s="1013">
        <v>552020</v>
      </c>
      <c r="BR112" s="1014"/>
      <c r="BS112" s="1014"/>
      <c r="BT112" s="1014"/>
      <c r="BU112" s="1014"/>
      <c r="BV112" s="1014">
        <v>584209</v>
      </c>
      <c r="BW112" s="1014"/>
      <c r="BX112" s="1014"/>
      <c r="BY112" s="1014"/>
      <c r="BZ112" s="1014"/>
      <c r="CA112" s="1014">
        <v>567580</v>
      </c>
      <c r="CB112" s="1014"/>
      <c r="CC112" s="1014"/>
      <c r="CD112" s="1014"/>
      <c r="CE112" s="1014"/>
      <c r="CF112" s="1008">
        <v>11.7</v>
      </c>
      <c r="CG112" s="1009"/>
      <c r="CH112" s="1009"/>
      <c r="CI112" s="1009"/>
      <c r="CJ112" s="1009"/>
      <c r="CK112" s="1039"/>
      <c r="CL112" s="1040"/>
      <c r="CM112" s="1010" t="s">
        <v>444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128</v>
      </c>
      <c r="DH112" s="1014"/>
      <c r="DI112" s="1014"/>
      <c r="DJ112" s="1014"/>
      <c r="DK112" s="1014"/>
      <c r="DL112" s="1014" t="s">
        <v>128</v>
      </c>
      <c r="DM112" s="1014"/>
      <c r="DN112" s="1014"/>
      <c r="DO112" s="1014"/>
      <c r="DP112" s="1014"/>
      <c r="DQ112" s="1014" t="s">
        <v>128</v>
      </c>
      <c r="DR112" s="1014"/>
      <c r="DS112" s="1014"/>
      <c r="DT112" s="1014"/>
      <c r="DU112" s="1014"/>
      <c r="DV112" s="1015" t="s">
        <v>128</v>
      </c>
      <c r="DW112" s="1015"/>
      <c r="DX112" s="1015"/>
      <c r="DY112" s="1015"/>
      <c r="DZ112" s="1016"/>
    </row>
    <row r="113" spans="1:130" s="247" customFormat="1" ht="26.25" customHeight="1" x14ac:dyDescent="0.15">
      <c r="A113" s="1048"/>
      <c r="B113" s="1049"/>
      <c r="C113" s="1044" t="s">
        <v>445</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57454</v>
      </c>
      <c r="AB113" s="1028"/>
      <c r="AC113" s="1028"/>
      <c r="AD113" s="1028"/>
      <c r="AE113" s="1029"/>
      <c r="AF113" s="1030">
        <v>61642</v>
      </c>
      <c r="AG113" s="1028"/>
      <c r="AH113" s="1028"/>
      <c r="AI113" s="1028"/>
      <c r="AJ113" s="1029"/>
      <c r="AK113" s="1030">
        <v>56148</v>
      </c>
      <c r="AL113" s="1028"/>
      <c r="AM113" s="1028"/>
      <c r="AN113" s="1028"/>
      <c r="AO113" s="1029"/>
      <c r="AP113" s="1031">
        <v>1.2</v>
      </c>
      <c r="AQ113" s="1032"/>
      <c r="AR113" s="1032"/>
      <c r="AS113" s="1032"/>
      <c r="AT113" s="1033"/>
      <c r="AU113" s="994"/>
      <c r="AV113" s="995"/>
      <c r="AW113" s="995"/>
      <c r="AX113" s="995"/>
      <c r="AY113" s="995"/>
      <c r="AZ113" s="1043" t="s">
        <v>446</v>
      </c>
      <c r="BA113" s="1044"/>
      <c r="BB113" s="1044"/>
      <c r="BC113" s="1044"/>
      <c r="BD113" s="1044"/>
      <c r="BE113" s="1044"/>
      <c r="BF113" s="1044"/>
      <c r="BG113" s="1044"/>
      <c r="BH113" s="1044"/>
      <c r="BI113" s="1044"/>
      <c r="BJ113" s="1044"/>
      <c r="BK113" s="1044"/>
      <c r="BL113" s="1044"/>
      <c r="BM113" s="1044"/>
      <c r="BN113" s="1044"/>
      <c r="BO113" s="1044"/>
      <c r="BP113" s="1045"/>
      <c r="BQ113" s="1013">
        <v>394220</v>
      </c>
      <c r="BR113" s="1014"/>
      <c r="BS113" s="1014"/>
      <c r="BT113" s="1014"/>
      <c r="BU113" s="1014"/>
      <c r="BV113" s="1014">
        <v>660228</v>
      </c>
      <c r="BW113" s="1014"/>
      <c r="BX113" s="1014"/>
      <c r="BY113" s="1014"/>
      <c r="BZ113" s="1014"/>
      <c r="CA113" s="1014">
        <v>645023</v>
      </c>
      <c r="CB113" s="1014"/>
      <c r="CC113" s="1014"/>
      <c r="CD113" s="1014"/>
      <c r="CE113" s="1014"/>
      <c r="CF113" s="1008">
        <v>13.3</v>
      </c>
      <c r="CG113" s="1009"/>
      <c r="CH113" s="1009"/>
      <c r="CI113" s="1009"/>
      <c r="CJ113" s="1009"/>
      <c r="CK113" s="1039"/>
      <c r="CL113" s="1040"/>
      <c r="CM113" s="1010" t="s">
        <v>447</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128</v>
      </c>
      <c r="DH113" s="1053"/>
      <c r="DI113" s="1053"/>
      <c r="DJ113" s="1053"/>
      <c r="DK113" s="1054"/>
      <c r="DL113" s="1055" t="s">
        <v>128</v>
      </c>
      <c r="DM113" s="1053"/>
      <c r="DN113" s="1053"/>
      <c r="DO113" s="1053"/>
      <c r="DP113" s="1054"/>
      <c r="DQ113" s="1055" t="s">
        <v>128</v>
      </c>
      <c r="DR113" s="1053"/>
      <c r="DS113" s="1053"/>
      <c r="DT113" s="1053"/>
      <c r="DU113" s="1054"/>
      <c r="DV113" s="1056" t="s">
        <v>128</v>
      </c>
      <c r="DW113" s="1057"/>
      <c r="DX113" s="1057"/>
      <c r="DY113" s="1057"/>
      <c r="DZ113" s="1058"/>
    </row>
    <row r="114" spans="1:130" s="247" customFormat="1" ht="26.25" customHeight="1" x14ac:dyDescent="0.15">
      <c r="A114" s="1048"/>
      <c r="B114" s="1049"/>
      <c r="C114" s="1044" t="s">
        <v>448</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12397</v>
      </c>
      <c r="AB114" s="1053"/>
      <c r="AC114" s="1053"/>
      <c r="AD114" s="1053"/>
      <c r="AE114" s="1054"/>
      <c r="AF114" s="1055">
        <v>8667</v>
      </c>
      <c r="AG114" s="1053"/>
      <c r="AH114" s="1053"/>
      <c r="AI114" s="1053"/>
      <c r="AJ114" s="1054"/>
      <c r="AK114" s="1055">
        <v>15002</v>
      </c>
      <c r="AL114" s="1053"/>
      <c r="AM114" s="1053"/>
      <c r="AN114" s="1053"/>
      <c r="AO114" s="1054"/>
      <c r="AP114" s="1056">
        <v>0.3</v>
      </c>
      <c r="AQ114" s="1057"/>
      <c r="AR114" s="1057"/>
      <c r="AS114" s="1057"/>
      <c r="AT114" s="1058"/>
      <c r="AU114" s="994"/>
      <c r="AV114" s="995"/>
      <c r="AW114" s="995"/>
      <c r="AX114" s="995"/>
      <c r="AY114" s="995"/>
      <c r="AZ114" s="1043" t="s">
        <v>449</v>
      </c>
      <c r="BA114" s="1044"/>
      <c r="BB114" s="1044"/>
      <c r="BC114" s="1044"/>
      <c r="BD114" s="1044"/>
      <c r="BE114" s="1044"/>
      <c r="BF114" s="1044"/>
      <c r="BG114" s="1044"/>
      <c r="BH114" s="1044"/>
      <c r="BI114" s="1044"/>
      <c r="BJ114" s="1044"/>
      <c r="BK114" s="1044"/>
      <c r="BL114" s="1044"/>
      <c r="BM114" s="1044"/>
      <c r="BN114" s="1044"/>
      <c r="BO114" s="1044"/>
      <c r="BP114" s="1045"/>
      <c r="BQ114" s="1013">
        <v>2259441</v>
      </c>
      <c r="BR114" s="1014"/>
      <c r="BS114" s="1014"/>
      <c r="BT114" s="1014"/>
      <c r="BU114" s="1014"/>
      <c r="BV114" s="1014">
        <v>2247191</v>
      </c>
      <c r="BW114" s="1014"/>
      <c r="BX114" s="1014"/>
      <c r="BY114" s="1014"/>
      <c r="BZ114" s="1014"/>
      <c r="CA114" s="1014">
        <v>2141325</v>
      </c>
      <c r="CB114" s="1014"/>
      <c r="CC114" s="1014"/>
      <c r="CD114" s="1014"/>
      <c r="CE114" s="1014"/>
      <c r="CF114" s="1008">
        <v>44.2</v>
      </c>
      <c r="CG114" s="1009"/>
      <c r="CH114" s="1009"/>
      <c r="CI114" s="1009"/>
      <c r="CJ114" s="1009"/>
      <c r="CK114" s="1039"/>
      <c r="CL114" s="1040"/>
      <c r="CM114" s="1010" t="s">
        <v>450</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128</v>
      </c>
      <c r="DH114" s="1053"/>
      <c r="DI114" s="1053"/>
      <c r="DJ114" s="1053"/>
      <c r="DK114" s="1054"/>
      <c r="DL114" s="1055" t="s">
        <v>128</v>
      </c>
      <c r="DM114" s="1053"/>
      <c r="DN114" s="1053"/>
      <c r="DO114" s="1053"/>
      <c r="DP114" s="1054"/>
      <c r="DQ114" s="1055" t="s">
        <v>128</v>
      </c>
      <c r="DR114" s="1053"/>
      <c r="DS114" s="1053"/>
      <c r="DT114" s="1053"/>
      <c r="DU114" s="1054"/>
      <c r="DV114" s="1056" t="s">
        <v>451</v>
      </c>
      <c r="DW114" s="1057"/>
      <c r="DX114" s="1057"/>
      <c r="DY114" s="1057"/>
      <c r="DZ114" s="1058"/>
    </row>
    <row r="115" spans="1:130" s="247" customFormat="1" ht="26.25" customHeight="1" x14ac:dyDescent="0.15">
      <c r="A115" s="1048"/>
      <c r="B115" s="1049"/>
      <c r="C115" s="1044" t="s">
        <v>452</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3118</v>
      </c>
      <c r="AB115" s="1028"/>
      <c r="AC115" s="1028"/>
      <c r="AD115" s="1028"/>
      <c r="AE115" s="1029"/>
      <c r="AF115" s="1030">
        <v>3199</v>
      </c>
      <c r="AG115" s="1028"/>
      <c r="AH115" s="1028"/>
      <c r="AI115" s="1028"/>
      <c r="AJ115" s="1029"/>
      <c r="AK115" s="1030">
        <v>2535</v>
      </c>
      <c r="AL115" s="1028"/>
      <c r="AM115" s="1028"/>
      <c r="AN115" s="1028"/>
      <c r="AO115" s="1029"/>
      <c r="AP115" s="1031">
        <v>0.1</v>
      </c>
      <c r="AQ115" s="1032"/>
      <c r="AR115" s="1032"/>
      <c r="AS115" s="1032"/>
      <c r="AT115" s="1033"/>
      <c r="AU115" s="994"/>
      <c r="AV115" s="995"/>
      <c r="AW115" s="995"/>
      <c r="AX115" s="995"/>
      <c r="AY115" s="995"/>
      <c r="AZ115" s="1043" t="s">
        <v>453</v>
      </c>
      <c r="BA115" s="1044"/>
      <c r="BB115" s="1044"/>
      <c r="BC115" s="1044"/>
      <c r="BD115" s="1044"/>
      <c r="BE115" s="1044"/>
      <c r="BF115" s="1044"/>
      <c r="BG115" s="1044"/>
      <c r="BH115" s="1044"/>
      <c r="BI115" s="1044"/>
      <c r="BJ115" s="1044"/>
      <c r="BK115" s="1044"/>
      <c r="BL115" s="1044"/>
      <c r="BM115" s="1044"/>
      <c r="BN115" s="1044"/>
      <c r="BO115" s="1044"/>
      <c r="BP115" s="1045"/>
      <c r="BQ115" s="1013" t="s">
        <v>436</v>
      </c>
      <c r="BR115" s="1014"/>
      <c r="BS115" s="1014"/>
      <c r="BT115" s="1014"/>
      <c r="BU115" s="1014"/>
      <c r="BV115" s="1014" t="s">
        <v>128</v>
      </c>
      <c r="BW115" s="1014"/>
      <c r="BX115" s="1014"/>
      <c r="BY115" s="1014"/>
      <c r="BZ115" s="1014"/>
      <c r="CA115" s="1014" t="s">
        <v>128</v>
      </c>
      <c r="CB115" s="1014"/>
      <c r="CC115" s="1014"/>
      <c r="CD115" s="1014"/>
      <c r="CE115" s="1014"/>
      <c r="CF115" s="1008" t="s">
        <v>128</v>
      </c>
      <c r="CG115" s="1009"/>
      <c r="CH115" s="1009"/>
      <c r="CI115" s="1009"/>
      <c r="CJ115" s="1009"/>
      <c r="CK115" s="1039"/>
      <c r="CL115" s="1040"/>
      <c r="CM115" s="1043" t="s">
        <v>454</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436</v>
      </c>
      <c r="DH115" s="1053"/>
      <c r="DI115" s="1053"/>
      <c r="DJ115" s="1053"/>
      <c r="DK115" s="1054"/>
      <c r="DL115" s="1055" t="s">
        <v>128</v>
      </c>
      <c r="DM115" s="1053"/>
      <c r="DN115" s="1053"/>
      <c r="DO115" s="1053"/>
      <c r="DP115" s="1054"/>
      <c r="DQ115" s="1055" t="s">
        <v>128</v>
      </c>
      <c r="DR115" s="1053"/>
      <c r="DS115" s="1053"/>
      <c r="DT115" s="1053"/>
      <c r="DU115" s="1054"/>
      <c r="DV115" s="1056" t="s">
        <v>436</v>
      </c>
      <c r="DW115" s="1057"/>
      <c r="DX115" s="1057"/>
      <c r="DY115" s="1057"/>
      <c r="DZ115" s="1058"/>
    </row>
    <row r="116" spans="1:130" s="247" customFormat="1" ht="26.25" customHeight="1" x14ac:dyDescent="0.15">
      <c r="A116" s="1050"/>
      <c r="B116" s="1051"/>
      <c r="C116" s="1059" t="s">
        <v>455</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128</v>
      </c>
      <c r="AB116" s="1053"/>
      <c r="AC116" s="1053"/>
      <c r="AD116" s="1053"/>
      <c r="AE116" s="1054"/>
      <c r="AF116" s="1055" t="s">
        <v>438</v>
      </c>
      <c r="AG116" s="1053"/>
      <c r="AH116" s="1053"/>
      <c r="AI116" s="1053"/>
      <c r="AJ116" s="1054"/>
      <c r="AK116" s="1055" t="s">
        <v>128</v>
      </c>
      <c r="AL116" s="1053"/>
      <c r="AM116" s="1053"/>
      <c r="AN116" s="1053"/>
      <c r="AO116" s="1054"/>
      <c r="AP116" s="1056" t="s">
        <v>128</v>
      </c>
      <c r="AQ116" s="1057"/>
      <c r="AR116" s="1057"/>
      <c r="AS116" s="1057"/>
      <c r="AT116" s="1058"/>
      <c r="AU116" s="994"/>
      <c r="AV116" s="995"/>
      <c r="AW116" s="995"/>
      <c r="AX116" s="995"/>
      <c r="AY116" s="995"/>
      <c r="AZ116" s="1061" t="s">
        <v>456</v>
      </c>
      <c r="BA116" s="1062"/>
      <c r="BB116" s="1062"/>
      <c r="BC116" s="1062"/>
      <c r="BD116" s="1062"/>
      <c r="BE116" s="1062"/>
      <c r="BF116" s="1062"/>
      <c r="BG116" s="1062"/>
      <c r="BH116" s="1062"/>
      <c r="BI116" s="1062"/>
      <c r="BJ116" s="1062"/>
      <c r="BK116" s="1062"/>
      <c r="BL116" s="1062"/>
      <c r="BM116" s="1062"/>
      <c r="BN116" s="1062"/>
      <c r="BO116" s="1062"/>
      <c r="BP116" s="1063"/>
      <c r="BQ116" s="1013" t="s">
        <v>128</v>
      </c>
      <c r="BR116" s="1014"/>
      <c r="BS116" s="1014"/>
      <c r="BT116" s="1014"/>
      <c r="BU116" s="1014"/>
      <c r="BV116" s="1014" t="s">
        <v>128</v>
      </c>
      <c r="BW116" s="1014"/>
      <c r="BX116" s="1014"/>
      <c r="BY116" s="1014"/>
      <c r="BZ116" s="1014"/>
      <c r="CA116" s="1014" t="s">
        <v>128</v>
      </c>
      <c r="CB116" s="1014"/>
      <c r="CC116" s="1014"/>
      <c r="CD116" s="1014"/>
      <c r="CE116" s="1014"/>
      <c r="CF116" s="1008" t="s">
        <v>128</v>
      </c>
      <c r="CG116" s="1009"/>
      <c r="CH116" s="1009"/>
      <c r="CI116" s="1009"/>
      <c r="CJ116" s="1009"/>
      <c r="CK116" s="1039"/>
      <c r="CL116" s="1040"/>
      <c r="CM116" s="1010" t="s">
        <v>457</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436</v>
      </c>
      <c r="DH116" s="1053"/>
      <c r="DI116" s="1053"/>
      <c r="DJ116" s="1053"/>
      <c r="DK116" s="1054"/>
      <c r="DL116" s="1055" t="s">
        <v>128</v>
      </c>
      <c r="DM116" s="1053"/>
      <c r="DN116" s="1053"/>
      <c r="DO116" s="1053"/>
      <c r="DP116" s="1054"/>
      <c r="DQ116" s="1055" t="s">
        <v>128</v>
      </c>
      <c r="DR116" s="1053"/>
      <c r="DS116" s="1053"/>
      <c r="DT116" s="1053"/>
      <c r="DU116" s="1054"/>
      <c r="DV116" s="1056" t="s">
        <v>451</v>
      </c>
      <c r="DW116" s="1057"/>
      <c r="DX116" s="1057"/>
      <c r="DY116" s="1057"/>
      <c r="DZ116" s="1058"/>
    </row>
    <row r="117" spans="1:130" s="247" customFormat="1" ht="26.25" customHeight="1" x14ac:dyDescent="0.15">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458</v>
      </c>
      <c r="Z117" s="980"/>
      <c r="AA117" s="1070">
        <v>1400962</v>
      </c>
      <c r="AB117" s="1071"/>
      <c r="AC117" s="1071"/>
      <c r="AD117" s="1071"/>
      <c r="AE117" s="1072"/>
      <c r="AF117" s="1073">
        <v>1367822</v>
      </c>
      <c r="AG117" s="1071"/>
      <c r="AH117" s="1071"/>
      <c r="AI117" s="1071"/>
      <c r="AJ117" s="1072"/>
      <c r="AK117" s="1073">
        <v>1399017</v>
      </c>
      <c r="AL117" s="1071"/>
      <c r="AM117" s="1071"/>
      <c r="AN117" s="1071"/>
      <c r="AO117" s="1072"/>
      <c r="AP117" s="1074"/>
      <c r="AQ117" s="1075"/>
      <c r="AR117" s="1075"/>
      <c r="AS117" s="1075"/>
      <c r="AT117" s="1076"/>
      <c r="AU117" s="994"/>
      <c r="AV117" s="995"/>
      <c r="AW117" s="995"/>
      <c r="AX117" s="995"/>
      <c r="AY117" s="995"/>
      <c r="AZ117" s="1061" t="s">
        <v>459</v>
      </c>
      <c r="BA117" s="1062"/>
      <c r="BB117" s="1062"/>
      <c r="BC117" s="1062"/>
      <c r="BD117" s="1062"/>
      <c r="BE117" s="1062"/>
      <c r="BF117" s="1062"/>
      <c r="BG117" s="1062"/>
      <c r="BH117" s="1062"/>
      <c r="BI117" s="1062"/>
      <c r="BJ117" s="1062"/>
      <c r="BK117" s="1062"/>
      <c r="BL117" s="1062"/>
      <c r="BM117" s="1062"/>
      <c r="BN117" s="1062"/>
      <c r="BO117" s="1062"/>
      <c r="BP117" s="1063"/>
      <c r="BQ117" s="1013" t="s">
        <v>128</v>
      </c>
      <c r="BR117" s="1014"/>
      <c r="BS117" s="1014"/>
      <c r="BT117" s="1014"/>
      <c r="BU117" s="1014"/>
      <c r="BV117" s="1014" t="s">
        <v>128</v>
      </c>
      <c r="BW117" s="1014"/>
      <c r="BX117" s="1014"/>
      <c r="BY117" s="1014"/>
      <c r="BZ117" s="1014"/>
      <c r="CA117" s="1014" t="s">
        <v>451</v>
      </c>
      <c r="CB117" s="1014"/>
      <c r="CC117" s="1014"/>
      <c r="CD117" s="1014"/>
      <c r="CE117" s="1014"/>
      <c r="CF117" s="1008" t="s">
        <v>438</v>
      </c>
      <c r="CG117" s="1009"/>
      <c r="CH117" s="1009"/>
      <c r="CI117" s="1009"/>
      <c r="CJ117" s="1009"/>
      <c r="CK117" s="1039"/>
      <c r="CL117" s="1040"/>
      <c r="CM117" s="1010" t="s">
        <v>460</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128</v>
      </c>
      <c r="DH117" s="1053"/>
      <c r="DI117" s="1053"/>
      <c r="DJ117" s="1053"/>
      <c r="DK117" s="1054"/>
      <c r="DL117" s="1055" t="s">
        <v>128</v>
      </c>
      <c r="DM117" s="1053"/>
      <c r="DN117" s="1053"/>
      <c r="DO117" s="1053"/>
      <c r="DP117" s="1054"/>
      <c r="DQ117" s="1055" t="s">
        <v>438</v>
      </c>
      <c r="DR117" s="1053"/>
      <c r="DS117" s="1053"/>
      <c r="DT117" s="1053"/>
      <c r="DU117" s="1054"/>
      <c r="DV117" s="1056" t="s">
        <v>128</v>
      </c>
      <c r="DW117" s="1057"/>
      <c r="DX117" s="1057"/>
      <c r="DY117" s="1057"/>
      <c r="DZ117" s="1058"/>
    </row>
    <row r="118" spans="1:130" s="247" customFormat="1" ht="26.25" customHeight="1" x14ac:dyDescent="0.15">
      <c r="A118" s="998" t="s">
        <v>431</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429</v>
      </c>
      <c r="AB118" s="979"/>
      <c r="AC118" s="979"/>
      <c r="AD118" s="979"/>
      <c r="AE118" s="980"/>
      <c r="AF118" s="978" t="s">
        <v>309</v>
      </c>
      <c r="AG118" s="979"/>
      <c r="AH118" s="979"/>
      <c r="AI118" s="979"/>
      <c r="AJ118" s="980"/>
      <c r="AK118" s="978" t="s">
        <v>308</v>
      </c>
      <c r="AL118" s="979"/>
      <c r="AM118" s="979"/>
      <c r="AN118" s="979"/>
      <c r="AO118" s="980"/>
      <c r="AP118" s="1065" t="s">
        <v>430</v>
      </c>
      <c r="AQ118" s="1066"/>
      <c r="AR118" s="1066"/>
      <c r="AS118" s="1066"/>
      <c r="AT118" s="1067"/>
      <c r="AU118" s="994"/>
      <c r="AV118" s="995"/>
      <c r="AW118" s="995"/>
      <c r="AX118" s="995"/>
      <c r="AY118" s="995"/>
      <c r="AZ118" s="1068" t="s">
        <v>461</v>
      </c>
      <c r="BA118" s="1059"/>
      <c r="BB118" s="1059"/>
      <c r="BC118" s="1059"/>
      <c r="BD118" s="1059"/>
      <c r="BE118" s="1059"/>
      <c r="BF118" s="1059"/>
      <c r="BG118" s="1059"/>
      <c r="BH118" s="1059"/>
      <c r="BI118" s="1059"/>
      <c r="BJ118" s="1059"/>
      <c r="BK118" s="1059"/>
      <c r="BL118" s="1059"/>
      <c r="BM118" s="1059"/>
      <c r="BN118" s="1059"/>
      <c r="BO118" s="1059"/>
      <c r="BP118" s="1060"/>
      <c r="BQ118" s="1091" t="s">
        <v>436</v>
      </c>
      <c r="BR118" s="1092"/>
      <c r="BS118" s="1092"/>
      <c r="BT118" s="1092"/>
      <c r="BU118" s="1092"/>
      <c r="BV118" s="1092" t="s">
        <v>128</v>
      </c>
      <c r="BW118" s="1092"/>
      <c r="BX118" s="1092"/>
      <c r="BY118" s="1092"/>
      <c r="BZ118" s="1092"/>
      <c r="CA118" s="1092" t="s">
        <v>128</v>
      </c>
      <c r="CB118" s="1092"/>
      <c r="CC118" s="1092"/>
      <c r="CD118" s="1092"/>
      <c r="CE118" s="1092"/>
      <c r="CF118" s="1008" t="s">
        <v>128</v>
      </c>
      <c r="CG118" s="1009"/>
      <c r="CH118" s="1009"/>
      <c r="CI118" s="1009"/>
      <c r="CJ118" s="1009"/>
      <c r="CK118" s="1039"/>
      <c r="CL118" s="1040"/>
      <c r="CM118" s="1010" t="s">
        <v>462</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128</v>
      </c>
      <c r="DH118" s="1053"/>
      <c r="DI118" s="1053"/>
      <c r="DJ118" s="1053"/>
      <c r="DK118" s="1054"/>
      <c r="DL118" s="1055" t="s">
        <v>128</v>
      </c>
      <c r="DM118" s="1053"/>
      <c r="DN118" s="1053"/>
      <c r="DO118" s="1053"/>
      <c r="DP118" s="1054"/>
      <c r="DQ118" s="1055" t="s">
        <v>128</v>
      </c>
      <c r="DR118" s="1053"/>
      <c r="DS118" s="1053"/>
      <c r="DT118" s="1053"/>
      <c r="DU118" s="1054"/>
      <c r="DV118" s="1056" t="s">
        <v>128</v>
      </c>
      <c r="DW118" s="1057"/>
      <c r="DX118" s="1057"/>
      <c r="DY118" s="1057"/>
      <c r="DZ118" s="1058"/>
    </row>
    <row r="119" spans="1:130" s="247" customFormat="1" ht="26.25" customHeight="1" x14ac:dyDescent="0.15">
      <c r="A119" s="1152" t="s">
        <v>434</v>
      </c>
      <c r="B119" s="1038"/>
      <c r="C119" s="1017" t="s">
        <v>435</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128</v>
      </c>
      <c r="AB119" s="986"/>
      <c r="AC119" s="986"/>
      <c r="AD119" s="986"/>
      <c r="AE119" s="987"/>
      <c r="AF119" s="988" t="s">
        <v>128</v>
      </c>
      <c r="AG119" s="986"/>
      <c r="AH119" s="986"/>
      <c r="AI119" s="986"/>
      <c r="AJ119" s="987"/>
      <c r="AK119" s="988" t="s">
        <v>128</v>
      </c>
      <c r="AL119" s="986"/>
      <c r="AM119" s="986"/>
      <c r="AN119" s="986"/>
      <c r="AO119" s="987"/>
      <c r="AP119" s="989" t="s">
        <v>438</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463</v>
      </c>
      <c r="BP119" s="1100"/>
      <c r="BQ119" s="1091">
        <v>15042410</v>
      </c>
      <c r="BR119" s="1092"/>
      <c r="BS119" s="1092"/>
      <c r="BT119" s="1092"/>
      <c r="BU119" s="1092"/>
      <c r="BV119" s="1092">
        <v>15608026</v>
      </c>
      <c r="BW119" s="1092"/>
      <c r="BX119" s="1092"/>
      <c r="BY119" s="1092"/>
      <c r="BZ119" s="1092"/>
      <c r="CA119" s="1092">
        <v>16387625</v>
      </c>
      <c r="CB119" s="1092"/>
      <c r="CC119" s="1092"/>
      <c r="CD119" s="1092"/>
      <c r="CE119" s="1092"/>
      <c r="CF119" s="1093"/>
      <c r="CG119" s="1094"/>
      <c r="CH119" s="1094"/>
      <c r="CI119" s="1094"/>
      <c r="CJ119" s="1095"/>
      <c r="CK119" s="1041"/>
      <c r="CL119" s="1042"/>
      <c r="CM119" s="1096" t="s">
        <v>464</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451</v>
      </c>
      <c r="DH119" s="1078"/>
      <c r="DI119" s="1078"/>
      <c r="DJ119" s="1078"/>
      <c r="DK119" s="1079"/>
      <c r="DL119" s="1077" t="s">
        <v>128</v>
      </c>
      <c r="DM119" s="1078"/>
      <c r="DN119" s="1078"/>
      <c r="DO119" s="1078"/>
      <c r="DP119" s="1079"/>
      <c r="DQ119" s="1077" t="s">
        <v>128</v>
      </c>
      <c r="DR119" s="1078"/>
      <c r="DS119" s="1078"/>
      <c r="DT119" s="1078"/>
      <c r="DU119" s="1079"/>
      <c r="DV119" s="1080" t="s">
        <v>128</v>
      </c>
      <c r="DW119" s="1081"/>
      <c r="DX119" s="1081"/>
      <c r="DY119" s="1081"/>
      <c r="DZ119" s="1082"/>
    </row>
    <row r="120" spans="1:130" s="247" customFormat="1" ht="26.25" customHeight="1" x14ac:dyDescent="0.15">
      <c r="A120" s="1153"/>
      <c r="B120" s="1040"/>
      <c r="C120" s="1010" t="s">
        <v>440</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128</v>
      </c>
      <c r="AB120" s="1053"/>
      <c r="AC120" s="1053"/>
      <c r="AD120" s="1053"/>
      <c r="AE120" s="1054"/>
      <c r="AF120" s="1055" t="s">
        <v>128</v>
      </c>
      <c r="AG120" s="1053"/>
      <c r="AH120" s="1053"/>
      <c r="AI120" s="1053"/>
      <c r="AJ120" s="1054"/>
      <c r="AK120" s="1055" t="s">
        <v>128</v>
      </c>
      <c r="AL120" s="1053"/>
      <c r="AM120" s="1053"/>
      <c r="AN120" s="1053"/>
      <c r="AO120" s="1054"/>
      <c r="AP120" s="1056" t="s">
        <v>128</v>
      </c>
      <c r="AQ120" s="1057"/>
      <c r="AR120" s="1057"/>
      <c r="AS120" s="1057"/>
      <c r="AT120" s="1058"/>
      <c r="AU120" s="1083" t="s">
        <v>465</v>
      </c>
      <c r="AV120" s="1084"/>
      <c r="AW120" s="1084"/>
      <c r="AX120" s="1084"/>
      <c r="AY120" s="1085"/>
      <c r="AZ120" s="1034" t="s">
        <v>466</v>
      </c>
      <c r="BA120" s="983"/>
      <c r="BB120" s="983"/>
      <c r="BC120" s="983"/>
      <c r="BD120" s="983"/>
      <c r="BE120" s="983"/>
      <c r="BF120" s="983"/>
      <c r="BG120" s="983"/>
      <c r="BH120" s="983"/>
      <c r="BI120" s="983"/>
      <c r="BJ120" s="983"/>
      <c r="BK120" s="983"/>
      <c r="BL120" s="983"/>
      <c r="BM120" s="983"/>
      <c r="BN120" s="983"/>
      <c r="BO120" s="983"/>
      <c r="BP120" s="984"/>
      <c r="BQ120" s="1020">
        <v>4966668</v>
      </c>
      <c r="BR120" s="1021"/>
      <c r="BS120" s="1021"/>
      <c r="BT120" s="1021"/>
      <c r="BU120" s="1021"/>
      <c r="BV120" s="1021">
        <v>4807682</v>
      </c>
      <c r="BW120" s="1021"/>
      <c r="BX120" s="1021"/>
      <c r="BY120" s="1021"/>
      <c r="BZ120" s="1021"/>
      <c r="CA120" s="1021">
        <v>4364706</v>
      </c>
      <c r="CB120" s="1021"/>
      <c r="CC120" s="1021"/>
      <c r="CD120" s="1021"/>
      <c r="CE120" s="1021"/>
      <c r="CF120" s="1035">
        <v>90.2</v>
      </c>
      <c r="CG120" s="1036"/>
      <c r="CH120" s="1036"/>
      <c r="CI120" s="1036"/>
      <c r="CJ120" s="1036"/>
      <c r="CK120" s="1101" t="s">
        <v>467</v>
      </c>
      <c r="CL120" s="1102"/>
      <c r="CM120" s="1102"/>
      <c r="CN120" s="1102"/>
      <c r="CO120" s="1103"/>
      <c r="CP120" s="1109" t="s">
        <v>468</v>
      </c>
      <c r="CQ120" s="1110"/>
      <c r="CR120" s="1110"/>
      <c r="CS120" s="1110"/>
      <c r="CT120" s="1110"/>
      <c r="CU120" s="1110"/>
      <c r="CV120" s="1110"/>
      <c r="CW120" s="1110"/>
      <c r="CX120" s="1110"/>
      <c r="CY120" s="1110"/>
      <c r="CZ120" s="1110"/>
      <c r="DA120" s="1110"/>
      <c r="DB120" s="1110"/>
      <c r="DC120" s="1110"/>
      <c r="DD120" s="1110"/>
      <c r="DE120" s="1110"/>
      <c r="DF120" s="1111"/>
      <c r="DG120" s="1020">
        <v>550425</v>
      </c>
      <c r="DH120" s="1021"/>
      <c r="DI120" s="1021"/>
      <c r="DJ120" s="1021"/>
      <c r="DK120" s="1021"/>
      <c r="DL120" s="1021">
        <v>584209</v>
      </c>
      <c r="DM120" s="1021"/>
      <c r="DN120" s="1021"/>
      <c r="DO120" s="1021"/>
      <c r="DP120" s="1021"/>
      <c r="DQ120" s="1021">
        <v>567580</v>
      </c>
      <c r="DR120" s="1021"/>
      <c r="DS120" s="1021"/>
      <c r="DT120" s="1021"/>
      <c r="DU120" s="1021"/>
      <c r="DV120" s="1022">
        <v>11.7</v>
      </c>
      <c r="DW120" s="1022"/>
      <c r="DX120" s="1022"/>
      <c r="DY120" s="1022"/>
      <c r="DZ120" s="1023"/>
    </row>
    <row r="121" spans="1:130" s="247" customFormat="1" ht="26.25" customHeight="1" x14ac:dyDescent="0.15">
      <c r="A121" s="1153"/>
      <c r="B121" s="1040"/>
      <c r="C121" s="1061" t="s">
        <v>469</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451</v>
      </c>
      <c r="AB121" s="1053"/>
      <c r="AC121" s="1053"/>
      <c r="AD121" s="1053"/>
      <c r="AE121" s="1054"/>
      <c r="AF121" s="1055" t="s">
        <v>128</v>
      </c>
      <c r="AG121" s="1053"/>
      <c r="AH121" s="1053"/>
      <c r="AI121" s="1053"/>
      <c r="AJ121" s="1054"/>
      <c r="AK121" s="1055" t="s">
        <v>436</v>
      </c>
      <c r="AL121" s="1053"/>
      <c r="AM121" s="1053"/>
      <c r="AN121" s="1053"/>
      <c r="AO121" s="1054"/>
      <c r="AP121" s="1056" t="s">
        <v>128</v>
      </c>
      <c r="AQ121" s="1057"/>
      <c r="AR121" s="1057"/>
      <c r="AS121" s="1057"/>
      <c r="AT121" s="1058"/>
      <c r="AU121" s="1086"/>
      <c r="AV121" s="1087"/>
      <c r="AW121" s="1087"/>
      <c r="AX121" s="1087"/>
      <c r="AY121" s="1088"/>
      <c r="AZ121" s="1043" t="s">
        <v>470</v>
      </c>
      <c r="BA121" s="1044"/>
      <c r="BB121" s="1044"/>
      <c r="BC121" s="1044"/>
      <c r="BD121" s="1044"/>
      <c r="BE121" s="1044"/>
      <c r="BF121" s="1044"/>
      <c r="BG121" s="1044"/>
      <c r="BH121" s="1044"/>
      <c r="BI121" s="1044"/>
      <c r="BJ121" s="1044"/>
      <c r="BK121" s="1044"/>
      <c r="BL121" s="1044"/>
      <c r="BM121" s="1044"/>
      <c r="BN121" s="1044"/>
      <c r="BO121" s="1044"/>
      <c r="BP121" s="1045"/>
      <c r="BQ121" s="1013">
        <v>74747</v>
      </c>
      <c r="BR121" s="1014"/>
      <c r="BS121" s="1014"/>
      <c r="BT121" s="1014"/>
      <c r="BU121" s="1014"/>
      <c r="BV121" s="1014">
        <v>56053</v>
      </c>
      <c r="BW121" s="1014"/>
      <c r="BX121" s="1014"/>
      <c r="BY121" s="1014"/>
      <c r="BZ121" s="1014"/>
      <c r="CA121" s="1014">
        <v>36935</v>
      </c>
      <c r="CB121" s="1014"/>
      <c r="CC121" s="1014"/>
      <c r="CD121" s="1014"/>
      <c r="CE121" s="1014"/>
      <c r="CF121" s="1008">
        <v>0.8</v>
      </c>
      <c r="CG121" s="1009"/>
      <c r="CH121" s="1009"/>
      <c r="CI121" s="1009"/>
      <c r="CJ121" s="1009"/>
      <c r="CK121" s="1104"/>
      <c r="CL121" s="1105"/>
      <c r="CM121" s="1105"/>
      <c r="CN121" s="1105"/>
      <c r="CO121" s="1106"/>
      <c r="CP121" s="1114" t="s">
        <v>405</v>
      </c>
      <c r="CQ121" s="1115"/>
      <c r="CR121" s="1115"/>
      <c r="CS121" s="1115"/>
      <c r="CT121" s="1115"/>
      <c r="CU121" s="1115"/>
      <c r="CV121" s="1115"/>
      <c r="CW121" s="1115"/>
      <c r="CX121" s="1115"/>
      <c r="CY121" s="1115"/>
      <c r="CZ121" s="1115"/>
      <c r="DA121" s="1115"/>
      <c r="DB121" s="1115"/>
      <c r="DC121" s="1115"/>
      <c r="DD121" s="1115"/>
      <c r="DE121" s="1115"/>
      <c r="DF121" s="1116"/>
      <c r="DG121" s="1013" t="s">
        <v>128</v>
      </c>
      <c r="DH121" s="1014"/>
      <c r="DI121" s="1014"/>
      <c r="DJ121" s="1014"/>
      <c r="DK121" s="1014"/>
      <c r="DL121" s="1014" t="s">
        <v>451</v>
      </c>
      <c r="DM121" s="1014"/>
      <c r="DN121" s="1014"/>
      <c r="DO121" s="1014"/>
      <c r="DP121" s="1014"/>
      <c r="DQ121" s="1014" t="s">
        <v>128</v>
      </c>
      <c r="DR121" s="1014"/>
      <c r="DS121" s="1014"/>
      <c r="DT121" s="1014"/>
      <c r="DU121" s="1014"/>
      <c r="DV121" s="1015" t="s">
        <v>128</v>
      </c>
      <c r="DW121" s="1015"/>
      <c r="DX121" s="1015"/>
      <c r="DY121" s="1015"/>
      <c r="DZ121" s="1016"/>
    </row>
    <row r="122" spans="1:130" s="247" customFormat="1" ht="26.25" customHeight="1" x14ac:dyDescent="0.15">
      <c r="A122" s="1153"/>
      <c r="B122" s="1040"/>
      <c r="C122" s="1010" t="s">
        <v>450</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128</v>
      </c>
      <c r="AB122" s="1053"/>
      <c r="AC122" s="1053"/>
      <c r="AD122" s="1053"/>
      <c r="AE122" s="1054"/>
      <c r="AF122" s="1055" t="s">
        <v>128</v>
      </c>
      <c r="AG122" s="1053"/>
      <c r="AH122" s="1053"/>
      <c r="AI122" s="1053"/>
      <c r="AJ122" s="1054"/>
      <c r="AK122" s="1055" t="s">
        <v>128</v>
      </c>
      <c r="AL122" s="1053"/>
      <c r="AM122" s="1053"/>
      <c r="AN122" s="1053"/>
      <c r="AO122" s="1054"/>
      <c r="AP122" s="1056" t="s">
        <v>128</v>
      </c>
      <c r="AQ122" s="1057"/>
      <c r="AR122" s="1057"/>
      <c r="AS122" s="1057"/>
      <c r="AT122" s="1058"/>
      <c r="AU122" s="1086"/>
      <c r="AV122" s="1087"/>
      <c r="AW122" s="1087"/>
      <c r="AX122" s="1087"/>
      <c r="AY122" s="1088"/>
      <c r="AZ122" s="1068" t="s">
        <v>471</v>
      </c>
      <c r="BA122" s="1059"/>
      <c r="BB122" s="1059"/>
      <c r="BC122" s="1059"/>
      <c r="BD122" s="1059"/>
      <c r="BE122" s="1059"/>
      <c r="BF122" s="1059"/>
      <c r="BG122" s="1059"/>
      <c r="BH122" s="1059"/>
      <c r="BI122" s="1059"/>
      <c r="BJ122" s="1059"/>
      <c r="BK122" s="1059"/>
      <c r="BL122" s="1059"/>
      <c r="BM122" s="1059"/>
      <c r="BN122" s="1059"/>
      <c r="BO122" s="1059"/>
      <c r="BP122" s="1060"/>
      <c r="BQ122" s="1091">
        <v>10136604</v>
      </c>
      <c r="BR122" s="1092"/>
      <c r="BS122" s="1092"/>
      <c r="BT122" s="1092"/>
      <c r="BU122" s="1092"/>
      <c r="BV122" s="1092">
        <v>10489261</v>
      </c>
      <c r="BW122" s="1092"/>
      <c r="BX122" s="1092"/>
      <c r="BY122" s="1092"/>
      <c r="BZ122" s="1092"/>
      <c r="CA122" s="1092">
        <v>11018647</v>
      </c>
      <c r="CB122" s="1092"/>
      <c r="CC122" s="1092"/>
      <c r="CD122" s="1092"/>
      <c r="CE122" s="1092"/>
      <c r="CF122" s="1112">
        <v>227.6</v>
      </c>
      <c r="CG122" s="1113"/>
      <c r="CH122" s="1113"/>
      <c r="CI122" s="1113"/>
      <c r="CJ122" s="1113"/>
      <c r="CK122" s="1104"/>
      <c r="CL122" s="1105"/>
      <c r="CM122" s="1105"/>
      <c r="CN122" s="1105"/>
      <c r="CO122" s="1106"/>
      <c r="CP122" s="1114" t="s">
        <v>404</v>
      </c>
      <c r="CQ122" s="1115"/>
      <c r="CR122" s="1115"/>
      <c r="CS122" s="1115"/>
      <c r="CT122" s="1115"/>
      <c r="CU122" s="1115"/>
      <c r="CV122" s="1115"/>
      <c r="CW122" s="1115"/>
      <c r="CX122" s="1115"/>
      <c r="CY122" s="1115"/>
      <c r="CZ122" s="1115"/>
      <c r="DA122" s="1115"/>
      <c r="DB122" s="1115"/>
      <c r="DC122" s="1115"/>
      <c r="DD122" s="1115"/>
      <c r="DE122" s="1115"/>
      <c r="DF122" s="1116"/>
      <c r="DG122" s="1013" t="s">
        <v>128</v>
      </c>
      <c r="DH122" s="1014"/>
      <c r="DI122" s="1014"/>
      <c r="DJ122" s="1014"/>
      <c r="DK122" s="1014"/>
      <c r="DL122" s="1014" t="s">
        <v>128</v>
      </c>
      <c r="DM122" s="1014"/>
      <c r="DN122" s="1014"/>
      <c r="DO122" s="1014"/>
      <c r="DP122" s="1014"/>
      <c r="DQ122" s="1014" t="s">
        <v>128</v>
      </c>
      <c r="DR122" s="1014"/>
      <c r="DS122" s="1014"/>
      <c r="DT122" s="1014"/>
      <c r="DU122" s="1014"/>
      <c r="DV122" s="1015" t="s">
        <v>128</v>
      </c>
      <c r="DW122" s="1015"/>
      <c r="DX122" s="1015"/>
      <c r="DY122" s="1015"/>
      <c r="DZ122" s="1016"/>
    </row>
    <row r="123" spans="1:130" s="247" customFormat="1" ht="26.25" customHeight="1" x14ac:dyDescent="0.15">
      <c r="A123" s="1153"/>
      <c r="B123" s="1040"/>
      <c r="C123" s="1010" t="s">
        <v>457</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451</v>
      </c>
      <c r="AB123" s="1053"/>
      <c r="AC123" s="1053"/>
      <c r="AD123" s="1053"/>
      <c r="AE123" s="1054"/>
      <c r="AF123" s="1055" t="s">
        <v>128</v>
      </c>
      <c r="AG123" s="1053"/>
      <c r="AH123" s="1053"/>
      <c r="AI123" s="1053"/>
      <c r="AJ123" s="1054"/>
      <c r="AK123" s="1055" t="s">
        <v>128</v>
      </c>
      <c r="AL123" s="1053"/>
      <c r="AM123" s="1053"/>
      <c r="AN123" s="1053"/>
      <c r="AO123" s="1054"/>
      <c r="AP123" s="1056" t="s">
        <v>128</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472</v>
      </c>
      <c r="BP123" s="1100"/>
      <c r="BQ123" s="1159">
        <v>15178019</v>
      </c>
      <c r="BR123" s="1160"/>
      <c r="BS123" s="1160"/>
      <c r="BT123" s="1160"/>
      <c r="BU123" s="1160"/>
      <c r="BV123" s="1160">
        <v>15352996</v>
      </c>
      <c r="BW123" s="1160"/>
      <c r="BX123" s="1160"/>
      <c r="BY123" s="1160"/>
      <c r="BZ123" s="1160"/>
      <c r="CA123" s="1160">
        <v>15420288</v>
      </c>
      <c r="CB123" s="1160"/>
      <c r="CC123" s="1160"/>
      <c r="CD123" s="1160"/>
      <c r="CE123" s="1160"/>
      <c r="CF123" s="1093"/>
      <c r="CG123" s="1094"/>
      <c r="CH123" s="1094"/>
      <c r="CI123" s="1094"/>
      <c r="CJ123" s="1095"/>
      <c r="CK123" s="1104"/>
      <c r="CL123" s="1105"/>
      <c r="CM123" s="1105"/>
      <c r="CN123" s="1105"/>
      <c r="CO123" s="1106"/>
      <c r="CP123" s="1114" t="s">
        <v>403</v>
      </c>
      <c r="CQ123" s="1115"/>
      <c r="CR123" s="1115"/>
      <c r="CS123" s="1115"/>
      <c r="CT123" s="1115"/>
      <c r="CU123" s="1115"/>
      <c r="CV123" s="1115"/>
      <c r="CW123" s="1115"/>
      <c r="CX123" s="1115"/>
      <c r="CY123" s="1115"/>
      <c r="CZ123" s="1115"/>
      <c r="DA123" s="1115"/>
      <c r="DB123" s="1115"/>
      <c r="DC123" s="1115"/>
      <c r="DD123" s="1115"/>
      <c r="DE123" s="1115"/>
      <c r="DF123" s="1116"/>
      <c r="DG123" s="1052" t="s">
        <v>128</v>
      </c>
      <c r="DH123" s="1053"/>
      <c r="DI123" s="1053"/>
      <c r="DJ123" s="1053"/>
      <c r="DK123" s="1054"/>
      <c r="DL123" s="1055" t="s">
        <v>128</v>
      </c>
      <c r="DM123" s="1053"/>
      <c r="DN123" s="1053"/>
      <c r="DO123" s="1053"/>
      <c r="DP123" s="1054"/>
      <c r="DQ123" s="1055" t="s">
        <v>451</v>
      </c>
      <c r="DR123" s="1053"/>
      <c r="DS123" s="1053"/>
      <c r="DT123" s="1053"/>
      <c r="DU123" s="1054"/>
      <c r="DV123" s="1056" t="s">
        <v>451</v>
      </c>
      <c r="DW123" s="1057"/>
      <c r="DX123" s="1057"/>
      <c r="DY123" s="1057"/>
      <c r="DZ123" s="1058"/>
    </row>
    <row r="124" spans="1:130" s="247" customFormat="1" ht="26.25" customHeight="1" thickBot="1" x14ac:dyDescent="0.2">
      <c r="A124" s="1153"/>
      <c r="B124" s="1040"/>
      <c r="C124" s="1010" t="s">
        <v>460</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128</v>
      </c>
      <c r="AB124" s="1053"/>
      <c r="AC124" s="1053"/>
      <c r="AD124" s="1053"/>
      <c r="AE124" s="1054"/>
      <c r="AF124" s="1055" t="s">
        <v>436</v>
      </c>
      <c r="AG124" s="1053"/>
      <c r="AH124" s="1053"/>
      <c r="AI124" s="1053"/>
      <c r="AJ124" s="1054"/>
      <c r="AK124" s="1055" t="s">
        <v>128</v>
      </c>
      <c r="AL124" s="1053"/>
      <c r="AM124" s="1053"/>
      <c r="AN124" s="1053"/>
      <c r="AO124" s="1054"/>
      <c r="AP124" s="1056" t="s">
        <v>436</v>
      </c>
      <c r="AQ124" s="1057"/>
      <c r="AR124" s="1057"/>
      <c r="AS124" s="1057"/>
      <c r="AT124" s="1058"/>
      <c r="AU124" s="1155" t="s">
        <v>473</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436</v>
      </c>
      <c r="BR124" s="1122"/>
      <c r="BS124" s="1122"/>
      <c r="BT124" s="1122"/>
      <c r="BU124" s="1122"/>
      <c r="BV124" s="1122">
        <v>5.2</v>
      </c>
      <c r="BW124" s="1122"/>
      <c r="BX124" s="1122"/>
      <c r="BY124" s="1122"/>
      <c r="BZ124" s="1122"/>
      <c r="CA124" s="1122">
        <v>19.899999999999999</v>
      </c>
      <c r="CB124" s="1122"/>
      <c r="CC124" s="1122"/>
      <c r="CD124" s="1122"/>
      <c r="CE124" s="1122"/>
      <c r="CF124" s="1123"/>
      <c r="CG124" s="1124"/>
      <c r="CH124" s="1124"/>
      <c r="CI124" s="1124"/>
      <c r="CJ124" s="1125"/>
      <c r="CK124" s="1107"/>
      <c r="CL124" s="1107"/>
      <c r="CM124" s="1107"/>
      <c r="CN124" s="1107"/>
      <c r="CO124" s="1108"/>
      <c r="CP124" s="1114" t="s">
        <v>474</v>
      </c>
      <c r="CQ124" s="1115"/>
      <c r="CR124" s="1115"/>
      <c r="CS124" s="1115"/>
      <c r="CT124" s="1115"/>
      <c r="CU124" s="1115"/>
      <c r="CV124" s="1115"/>
      <c r="CW124" s="1115"/>
      <c r="CX124" s="1115"/>
      <c r="CY124" s="1115"/>
      <c r="CZ124" s="1115"/>
      <c r="DA124" s="1115"/>
      <c r="DB124" s="1115"/>
      <c r="DC124" s="1115"/>
      <c r="DD124" s="1115"/>
      <c r="DE124" s="1115"/>
      <c r="DF124" s="1116"/>
      <c r="DG124" s="1099" t="s">
        <v>128</v>
      </c>
      <c r="DH124" s="1078"/>
      <c r="DI124" s="1078"/>
      <c r="DJ124" s="1078"/>
      <c r="DK124" s="1079"/>
      <c r="DL124" s="1077" t="s">
        <v>451</v>
      </c>
      <c r="DM124" s="1078"/>
      <c r="DN124" s="1078"/>
      <c r="DO124" s="1078"/>
      <c r="DP124" s="1079"/>
      <c r="DQ124" s="1077" t="s">
        <v>128</v>
      </c>
      <c r="DR124" s="1078"/>
      <c r="DS124" s="1078"/>
      <c r="DT124" s="1078"/>
      <c r="DU124" s="1079"/>
      <c r="DV124" s="1080" t="s">
        <v>128</v>
      </c>
      <c r="DW124" s="1081"/>
      <c r="DX124" s="1081"/>
      <c r="DY124" s="1081"/>
      <c r="DZ124" s="1082"/>
    </row>
    <row r="125" spans="1:130" s="247" customFormat="1" ht="26.25" customHeight="1" x14ac:dyDescent="0.15">
      <c r="A125" s="1153"/>
      <c r="B125" s="1040"/>
      <c r="C125" s="1010" t="s">
        <v>462</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128</v>
      </c>
      <c r="AB125" s="1053"/>
      <c r="AC125" s="1053"/>
      <c r="AD125" s="1053"/>
      <c r="AE125" s="1054"/>
      <c r="AF125" s="1055" t="s">
        <v>128</v>
      </c>
      <c r="AG125" s="1053"/>
      <c r="AH125" s="1053"/>
      <c r="AI125" s="1053"/>
      <c r="AJ125" s="1054"/>
      <c r="AK125" s="1055" t="s">
        <v>451</v>
      </c>
      <c r="AL125" s="1053"/>
      <c r="AM125" s="1053"/>
      <c r="AN125" s="1053"/>
      <c r="AO125" s="1054"/>
      <c r="AP125" s="1056" t="s">
        <v>128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475</v>
      </c>
      <c r="CL125" s="1102"/>
      <c r="CM125" s="1102"/>
      <c r="CN125" s="1102"/>
      <c r="CO125" s="1103"/>
      <c r="CP125" s="1034" t="s">
        <v>476</v>
      </c>
      <c r="CQ125" s="983"/>
      <c r="CR125" s="983"/>
      <c r="CS125" s="983"/>
      <c r="CT125" s="983"/>
      <c r="CU125" s="983"/>
      <c r="CV125" s="983"/>
      <c r="CW125" s="983"/>
      <c r="CX125" s="983"/>
      <c r="CY125" s="983"/>
      <c r="CZ125" s="983"/>
      <c r="DA125" s="983"/>
      <c r="DB125" s="983"/>
      <c r="DC125" s="983"/>
      <c r="DD125" s="983"/>
      <c r="DE125" s="983"/>
      <c r="DF125" s="984"/>
      <c r="DG125" s="1020" t="s">
        <v>128</v>
      </c>
      <c r="DH125" s="1021"/>
      <c r="DI125" s="1021"/>
      <c r="DJ125" s="1021"/>
      <c r="DK125" s="1021"/>
      <c r="DL125" s="1021" t="s">
        <v>128</v>
      </c>
      <c r="DM125" s="1021"/>
      <c r="DN125" s="1021"/>
      <c r="DO125" s="1021"/>
      <c r="DP125" s="1021"/>
      <c r="DQ125" s="1021" t="s">
        <v>128</v>
      </c>
      <c r="DR125" s="1021"/>
      <c r="DS125" s="1021"/>
      <c r="DT125" s="1021"/>
      <c r="DU125" s="1021"/>
      <c r="DV125" s="1022" t="s">
        <v>128</v>
      </c>
      <c r="DW125" s="1022"/>
      <c r="DX125" s="1022"/>
      <c r="DY125" s="1022"/>
      <c r="DZ125" s="1023"/>
    </row>
    <row r="126" spans="1:130" s="247" customFormat="1" ht="26.25" customHeight="1" thickBot="1" x14ac:dyDescent="0.2">
      <c r="A126" s="1153"/>
      <c r="B126" s="1040"/>
      <c r="C126" s="1010" t="s">
        <v>464</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451</v>
      </c>
      <c r="AB126" s="1053"/>
      <c r="AC126" s="1053"/>
      <c r="AD126" s="1053"/>
      <c r="AE126" s="1054"/>
      <c r="AF126" s="1055" t="s">
        <v>128</v>
      </c>
      <c r="AG126" s="1053"/>
      <c r="AH126" s="1053"/>
      <c r="AI126" s="1053"/>
      <c r="AJ126" s="1054"/>
      <c r="AK126" s="1055" t="s">
        <v>451</v>
      </c>
      <c r="AL126" s="1053"/>
      <c r="AM126" s="1053"/>
      <c r="AN126" s="1053"/>
      <c r="AO126" s="1054"/>
      <c r="AP126" s="1056" t="s">
        <v>436</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477</v>
      </c>
      <c r="CQ126" s="1044"/>
      <c r="CR126" s="1044"/>
      <c r="CS126" s="1044"/>
      <c r="CT126" s="1044"/>
      <c r="CU126" s="1044"/>
      <c r="CV126" s="1044"/>
      <c r="CW126" s="1044"/>
      <c r="CX126" s="1044"/>
      <c r="CY126" s="1044"/>
      <c r="CZ126" s="1044"/>
      <c r="DA126" s="1044"/>
      <c r="DB126" s="1044"/>
      <c r="DC126" s="1044"/>
      <c r="DD126" s="1044"/>
      <c r="DE126" s="1044"/>
      <c r="DF126" s="1045"/>
      <c r="DG126" s="1013" t="s">
        <v>128</v>
      </c>
      <c r="DH126" s="1014"/>
      <c r="DI126" s="1014"/>
      <c r="DJ126" s="1014"/>
      <c r="DK126" s="1014"/>
      <c r="DL126" s="1014" t="s">
        <v>128</v>
      </c>
      <c r="DM126" s="1014"/>
      <c r="DN126" s="1014"/>
      <c r="DO126" s="1014"/>
      <c r="DP126" s="1014"/>
      <c r="DQ126" s="1014" t="s">
        <v>451</v>
      </c>
      <c r="DR126" s="1014"/>
      <c r="DS126" s="1014"/>
      <c r="DT126" s="1014"/>
      <c r="DU126" s="1014"/>
      <c r="DV126" s="1015" t="s">
        <v>128</v>
      </c>
      <c r="DW126" s="1015"/>
      <c r="DX126" s="1015"/>
      <c r="DY126" s="1015"/>
      <c r="DZ126" s="1016"/>
    </row>
    <row r="127" spans="1:130" s="247" customFormat="1" ht="26.25" customHeight="1" x14ac:dyDescent="0.15">
      <c r="A127" s="1154"/>
      <c r="B127" s="1042"/>
      <c r="C127" s="1096" t="s">
        <v>478</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3118</v>
      </c>
      <c r="AB127" s="1053"/>
      <c r="AC127" s="1053"/>
      <c r="AD127" s="1053"/>
      <c r="AE127" s="1054"/>
      <c r="AF127" s="1055">
        <v>3199</v>
      </c>
      <c r="AG127" s="1053"/>
      <c r="AH127" s="1053"/>
      <c r="AI127" s="1053"/>
      <c r="AJ127" s="1054"/>
      <c r="AK127" s="1055">
        <v>2535</v>
      </c>
      <c r="AL127" s="1053"/>
      <c r="AM127" s="1053"/>
      <c r="AN127" s="1053"/>
      <c r="AO127" s="1054"/>
      <c r="AP127" s="1056">
        <v>0.1</v>
      </c>
      <c r="AQ127" s="1057"/>
      <c r="AR127" s="1057"/>
      <c r="AS127" s="1057"/>
      <c r="AT127" s="1058"/>
      <c r="AU127" s="283"/>
      <c r="AV127" s="283"/>
      <c r="AW127" s="283"/>
      <c r="AX127" s="1126" t="s">
        <v>479</v>
      </c>
      <c r="AY127" s="1127"/>
      <c r="AZ127" s="1127"/>
      <c r="BA127" s="1127"/>
      <c r="BB127" s="1127"/>
      <c r="BC127" s="1127"/>
      <c r="BD127" s="1127"/>
      <c r="BE127" s="1128"/>
      <c r="BF127" s="1129" t="s">
        <v>480</v>
      </c>
      <c r="BG127" s="1127"/>
      <c r="BH127" s="1127"/>
      <c r="BI127" s="1127"/>
      <c r="BJ127" s="1127"/>
      <c r="BK127" s="1127"/>
      <c r="BL127" s="1128"/>
      <c r="BM127" s="1129" t="s">
        <v>481</v>
      </c>
      <c r="BN127" s="1127"/>
      <c r="BO127" s="1127"/>
      <c r="BP127" s="1127"/>
      <c r="BQ127" s="1127"/>
      <c r="BR127" s="1127"/>
      <c r="BS127" s="1128"/>
      <c r="BT127" s="1129" t="s">
        <v>482</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483</v>
      </c>
      <c r="CQ127" s="1044"/>
      <c r="CR127" s="1044"/>
      <c r="CS127" s="1044"/>
      <c r="CT127" s="1044"/>
      <c r="CU127" s="1044"/>
      <c r="CV127" s="1044"/>
      <c r="CW127" s="1044"/>
      <c r="CX127" s="1044"/>
      <c r="CY127" s="1044"/>
      <c r="CZ127" s="1044"/>
      <c r="DA127" s="1044"/>
      <c r="DB127" s="1044"/>
      <c r="DC127" s="1044"/>
      <c r="DD127" s="1044"/>
      <c r="DE127" s="1044"/>
      <c r="DF127" s="1045"/>
      <c r="DG127" s="1013" t="s">
        <v>128</v>
      </c>
      <c r="DH127" s="1014"/>
      <c r="DI127" s="1014"/>
      <c r="DJ127" s="1014"/>
      <c r="DK127" s="1014"/>
      <c r="DL127" s="1014" t="s">
        <v>128</v>
      </c>
      <c r="DM127" s="1014"/>
      <c r="DN127" s="1014"/>
      <c r="DO127" s="1014"/>
      <c r="DP127" s="1014"/>
      <c r="DQ127" s="1014" t="s">
        <v>436</v>
      </c>
      <c r="DR127" s="1014"/>
      <c r="DS127" s="1014"/>
      <c r="DT127" s="1014"/>
      <c r="DU127" s="1014"/>
      <c r="DV127" s="1015" t="s">
        <v>128</v>
      </c>
      <c r="DW127" s="1015"/>
      <c r="DX127" s="1015"/>
      <c r="DY127" s="1015"/>
      <c r="DZ127" s="1016"/>
    </row>
    <row r="128" spans="1:130" s="247" customFormat="1" ht="26.25" customHeight="1" thickBot="1" x14ac:dyDescent="0.2">
      <c r="A128" s="1137" t="s">
        <v>484</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485</v>
      </c>
      <c r="X128" s="1139"/>
      <c r="Y128" s="1139"/>
      <c r="Z128" s="1140"/>
      <c r="AA128" s="1141">
        <v>20203</v>
      </c>
      <c r="AB128" s="1142"/>
      <c r="AC128" s="1142"/>
      <c r="AD128" s="1142"/>
      <c r="AE128" s="1143"/>
      <c r="AF128" s="1144">
        <v>20203</v>
      </c>
      <c r="AG128" s="1142"/>
      <c r="AH128" s="1142"/>
      <c r="AI128" s="1142"/>
      <c r="AJ128" s="1143"/>
      <c r="AK128" s="1144">
        <v>20200</v>
      </c>
      <c r="AL128" s="1142"/>
      <c r="AM128" s="1142"/>
      <c r="AN128" s="1142"/>
      <c r="AO128" s="1143"/>
      <c r="AP128" s="1145"/>
      <c r="AQ128" s="1146"/>
      <c r="AR128" s="1146"/>
      <c r="AS128" s="1146"/>
      <c r="AT128" s="1147"/>
      <c r="AU128" s="283"/>
      <c r="AV128" s="283"/>
      <c r="AW128" s="283"/>
      <c r="AX128" s="982" t="s">
        <v>486</v>
      </c>
      <c r="AY128" s="983"/>
      <c r="AZ128" s="983"/>
      <c r="BA128" s="983"/>
      <c r="BB128" s="983"/>
      <c r="BC128" s="983"/>
      <c r="BD128" s="983"/>
      <c r="BE128" s="984"/>
      <c r="BF128" s="1148" t="s">
        <v>436</v>
      </c>
      <c r="BG128" s="1149"/>
      <c r="BH128" s="1149"/>
      <c r="BI128" s="1149"/>
      <c r="BJ128" s="1149"/>
      <c r="BK128" s="1149"/>
      <c r="BL128" s="1150"/>
      <c r="BM128" s="1148">
        <v>14.49</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487</v>
      </c>
      <c r="CQ128" s="1131"/>
      <c r="CR128" s="1131"/>
      <c r="CS128" s="1131"/>
      <c r="CT128" s="1131"/>
      <c r="CU128" s="1131"/>
      <c r="CV128" s="1131"/>
      <c r="CW128" s="1131"/>
      <c r="CX128" s="1131"/>
      <c r="CY128" s="1131"/>
      <c r="CZ128" s="1131"/>
      <c r="DA128" s="1131"/>
      <c r="DB128" s="1131"/>
      <c r="DC128" s="1131"/>
      <c r="DD128" s="1131"/>
      <c r="DE128" s="1131"/>
      <c r="DF128" s="1132"/>
      <c r="DG128" s="1133" t="s">
        <v>436</v>
      </c>
      <c r="DH128" s="1134"/>
      <c r="DI128" s="1134"/>
      <c r="DJ128" s="1134"/>
      <c r="DK128" s="1134"/>
      <c r="DL128" s="1134" t="s">
        <v>436</v>
      </c>
      <c r="DM128" s="1134"/>
      <c r="DN128" s="1134"/>
      <c r="DO128" s="1134"/>
      <c r="DP128" s="1134"/>
      <c r="DQ128" s="1134" t="s">
        <v>436</v>
      </c>
      <c r="DR128" s="1134"/>
      <c r="DS128" s="1134"/>
      <c r="DT128" s="1134"/>
      <c r="DU128" s="1134"/>
      <c r="DV128" s="1135" t="s">
        <v>436</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488</v>
      </c>
      <c r="X129" s="1168"/>
      <c r="Y129" s="1168"/>
      <c r="Z129" s="1169"/>
      <c r="AA129" s="1052">
        <v>6026808</v>
      </c>
      <c r="AB129" s="1053"/>
      <c r="AC129" s="1053"/>
      <c r="AD129" s="1053"/>
      <c r="AE129" s="1054"/>
      <c r="AF129" s="1055">
        <v>5949095</v>
      </c>
      <c r="AG129" s="1053"/>
      <c r="AH129" s="1053"/>
      <c r="AI129" s="1053"/>
      <c r="AJ129" s="1054"/>
      <c r="AK129" s="1055">
        <v>5905319</v>
      </c>
      <c r="AL129" s="1053"/>
      <c r="AM129" s="1053"/>
      <c r="AN129" s="1053"/>
      <c r="AO129" s="1054"/>
      <c r="AP129" s="1170"/>
      <c r="AQ129" s="1171"/>
      <c r="AR129" s="1171"/>
      <c r="AS129" s="1171"/>
      <c r="AT129" s="1172"/>
      <c r="AU129" s="285"/>
      <c r="AV129" s="285"/>
      <c r="AW129" s="285"/>
      <c r="AX129" s="1161" t="s">
        <v>489</v>
      </c>
      <c r="AY129" s="1044"/>
      <c r="AZ129" s="1044"/>
      <c r="BA129" s="1044"/>
      <c r="BB129" s="1044"/>
      <c r="BC129" s="1044"/>
      <c r="BD129" s="1044"/>
      <c r="BE129" s="1045"/>
      <c r="BF129" s="1162" t="s">
        <v>490</v>
      </c>
      <c r="BG129" s="1163"/>
      <c r="BH129" s="1163"/>
      <c r="BI129" s="1163"/>
      <c r="BJ129" s="1163"/>
      <c r="BK129" s="1163"/>
      <c r="BL129" s="1164"/>
      <c r="BM129" s="1162">
        <v>19.489999999999998</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491</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492</v>
      </c>
      <c r="X130" s="1168"/>
      <c r="Y130" s="1168"/>
      <c r="Z130" s="1169"/>
      <c r="AA130" s="1052">
        <v>1052504</v>
      </c>
      <c r="AB130" s="1053"/>
      <c r="AC130" s="1053"/>
      <c r="AD130" s="1053"/>
      <c r="AE130" s="1054"/>
      <c r="AF130" s="1055">
        <v>1058837</v>
      </c>
      <c r="AG130" s="1053"/>
      <c r="AH130" s="1053"/>
      <c r="AI130" s="1053"/>
      <c r="AJ130" s="1054"/>
      <c r="AK130" s="1055">
        <v>1063821</v>
      </c>
      <c r="AL130" s="1053"/>
      <c r="AM130" s="1053"/>
      <c r="AN130" s="1053"/>
      <c r="AO130" s="1054"/>
      <c r="AP130" s="1170"/>
      <c r="AQ130" s="1171"/>
      <c r="AR130" s="1171"/>
      <c r="AS130" s="1171"/>
      <c r="AT130" s="1172"/>
      <c r="AU130" s="285"/>
      <c r="AV130" s="285"/>
      <c r="AW130" s="285"/>
      <c r="AX130" s="1161" t="s">
        <v>493</v>
      </c>
      <c r="AY130" s="1044"/>
      <c r="AZ130" s="1044"/>
      <c r="BA130" s="1044"/>
      <c r="BB130" s="1044"/>
      <c r="BC130" s="1044"/>
      <c r="BD130" s="1044"/>
      <c r="BE130" s="1045"/>
      <c r="BF130" s="1198">
        <v>6.3</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494</v>
      </c>
      <c r="X131" s="1206"/>
      <c r="Y131" s="1206"/>
      <c r="Z131" s="1207"/>
      <c r="AA131" s="1099">
        <v>4974304</v>
      </c>
      <c r="AB131" s="1078"/>
      <c r="AC131" s="1078"/>
      <c r="AD131" s="1078"/>
      <c r="AE131" s="1079"/>
      <c r="AF131" s="1077">
        <v>4890258</v>
      </c>
      <c r="AG131" s="1078"/>
      <c r="AH131" s="1078"/>
      <c r="AI131" s="1078"/>
      <c r="AJ131" s="1079"/>
      <c r="AK131" s="1077">
        <v>4841498</v>
      </c>
      <c r="AL131" s="1078"/>
      <c r="AM131" s="1078"/>
      <c r="AN131" s="1078"/>
      <c r="AO131" s="1079"/>
      <c r="AP131" s="1208"/>
      <c r="AQ131" s="1209"/>
      <c r="AR131" s="1209"/>
      <c r="AS131" s="1209"/>
      <c r="AT131" s="1210"/>
      <c r="AU131" s="285"/>
      <c r="AV131" s="285"/>
      <c r="AW131" s="285"/>
      <c r="AX131" s="1180" t="s">
        <v>495</v>
      </c>
      <c r="AY131" s="1131"/>
      <c r="AZ131" s="1131"/>
      <c r="BA131" s="1131"/>
      <c r="BB131" s="1131"/>
      <c r="BC131" s="1131"/>
      <c r="BD131" s="1131"/>
      <c r="BE131" s="1132"/>
      <c r="BF131" s="1181">
        <v>19.899999999999999</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496</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497</v>
      </c>
      <c r="W132" s="1191"/>
      <c r="X132" s="1191"/>
      <c r="Y132" s="1191"/>
      <c r="Z132" s="1192"/>
      <c r="AA132" s="1193">
        <v>6.5990136509999999</v>
      </c>
      <c r="AB132" s="1194"/>
      <c r="AC132" s="1194"/>
      <c r="AD132" s="1194"/>
      <c r="AE132" s="1195"/>
      <c r="AF132" s="1196">
        <v>5.9052508069999998</v>
      </c>
      <c r="AG132" s="1194"/>
      <c r="AH132" s="1194"/>
      <c r="AI132" s="1194"/>
      <c r="AJ132" s="1195"/>
      <c r="AK132" s="1196">
        <v>6.506168132</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498</v>
      </c>
      <c r="W133" s="1174"/>
      <c r="X133" s="1174"/>
      <c r="Y133" s="1174"/>
      <c r="Z133" s="1175"/>
      <c r="AA133" s="1176">
        <v>7</v>
      </c>
      <c r="AB133" s="1177"/>
      <c r="AC133" s="1177"/>
      <c r="AD133" s="1177"/>
      <c r="AE133" s="1178"/>
      <c r="AF133" s="1176">
        <v>6.4</v>
      </c>
      <c r="AG133" s="1177"/>
      <c r="AH133" s="1177"/>
      <c r="AI133" s="1177"/>
      <c r="AJ133" s="1178"/>
      <c r="AK133" s="1176">
        <v>6.3</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DptRcY3VJfYTfl0OjMB/lTzNkG9K90ZpJ/mn6C32hI3+3RheVFMzztXdUOK/LGp7IKbzj2wZHlPwMgxH4yAzbA==" saltValue="UZp2mMRehzMVVVRYxMprC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U76" zoomScaleNormal="85" zoomScaleSheetLayoutView="100" workbookViewId="0">
      <selection activeCell="BW88" sqref="BW88"/>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FrjikfhT4sb9j6SkYJnZqVw5a2taTApRw+Zl6D9rzsFG4sJWo4611gcgyg0T4EAqAcoFHAMFd0et3zl5q2JunA==" saltValue="oUT7G1fRubnTitpm1K81X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46" zoomScaleNormal="100" zoomScaleSheetLayoutView="55" workbookViewId="0">
      <selection activeCell="DL27" sqref="DL27"/>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czTjxQj7XXJ6U+7tn73huCiQ3Ph0WqNn//yKLMZ6l/PB4r68bmppBziaFpo5P2grg7HmUWNrKuv4JicYL9Ujg==" saltValue="LbYzhm49SPjbO2dmA392VQ=="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U41" zoomScale="112" zoomScaleSheetLayoutView="112"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502</v>
      </c>
      <c r="AP7" s="304"/>
      <c r="AQ7" s="305" t="s">
        <v>503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504</v>
      </c>
      <c r="AQ8" s="311" t="s">
        <v>505</v>
      </c>
      <c r="AR8" s="312" t="s">
        <v>506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507</v>
      </c>
      <c r="AL9" s="1217"/>
      <c r="AM9" s="1217"/>
      <c r="AN9" s="1218"/>
      <c r="AO9" s="313">
        <v>1483029</v>
      </c>
      <c r="AP9" s="313">
        <v>94394</v>
      </c>
      <c r="AQ9" s="314">
        <v>81607</v>
      </c>
      <c r="AR9" s="315">
        <v>15.7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508</v>
      </c>
      <c r="AL10" s="1217"/>
      <c r="AM10" s="1217"/>
      <c r="AN10" s="1218"/>
      <c r="AO10" s="316">
        <v>282528</v>
      </c>
      <c r="AP10" s="316">
        <v>17983</v>
      </c>
      <c r="AQ10" s="317">
        <v>8429</v>
      </c>
      <c r="AR10" s="318">
        <v>113.3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509</v>
      </c>
      <c r="AL11" s="1217"/>
      <c r="AM11" s="1217"/>
      <c r="AN11" s="1218"/>
      <c r="AO11" s="316">
        <v>401240</v>
      </c>
      <c r="AP11" s="316">
        <v>25539</v>
      </c>
      <c r="AQ11" s="317">
        <v>12564</v>
      </c>
      <c r="AR11" s="318">
        <v>103.3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510</v>
      </c>
      <c r="AL12" s="1217"/>
      <c r="AM12" s="1217"/>
      <c r="AN12" s="1218"/>
      <c r="AO12" s="316" t="s">
        <v>511</v>
      </c>
      <c r="AP12" s="316" t="s">
        <v>511</v>
      </c>
      <c r="AQ12" s="317">
        <v>603</v>
      </c>
      <c r="AR12" s="318" t="s">
        <v>511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512</v>
      </c>
      <c r="AL13" s="1217"/>
      <c r="AM13" s="1217"/>
      <c r="AN13" s="1218"/>
      <c r="AO13" s="316" t="s">
        <v>511</v>
      </c>
      <c r="AP13" s="316" t="s">
        <v>511</v>
      </c>
      <c r="AQ13" s="317">
        <v>5</v>
      </c>
      <c r="AR13" s="318" t="s">
        <v>511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513</v>
      </c>
      <c r="AL14" s="1217"/>
      <c r="AM14" s="1217"/>
      <c r="AN14" s="1218"/>
      <c r="AO14" s="316">
        <v>87738</v>
      </c>
      <c r="AP14" s="316">
        <v>5584</v>
      </c>
      <c r="AQ14" s="317">
        <v>4049</v>
      </c>
      <c r="AR14" s="318">
        <v>37.9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514</v>
      </c>
      <c r="AL15" s="1217"/>
      <c r="AM15" s="1217"/>
      <c r="AN15" s="1218"/>
      <c r="AO15" s="316">
        <v>24602</v>
      </c>
      <c r="AP15" s="316">
        <v>1566</v>
      </c>
      <c r="AQ15" s="317">
        <v>2220</v>
      </c>
      <c r="AR15" s="318">
        <v>-29.5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515</v>
      </c>
      <c r="AL16" s="1220"/>
      <c r="AM16" s="1220"/>
      <c r="AN16" s="1221"/>
      <c r="AO16" s="316">
        <v>-133877</v>
      </c>
      <c r="AP16" s="316">
        <v>-8521</v>
      </c>
      <c r="AQ16" s="317">
        <v>-7287</v>
      </c>
      <c r="AR16" s="318">
        <v>16.899999999999999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2145260</v>
      </c>
      <c r="AP17" s="316">
        <v>136545</v>
      </c>
      <c r="AQ17" s="317">
        <v>102189</v>
      </c>
      <c r="AR17" s="318">
        <v>33.6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520</v>
      </c>
      <c r="AL21" s="1212"/>
      <c r="AM21" s="1212"/>
      <c r="AN21" s="1213"/>
      <c r="AO21" s="328">
        <v>10.88</v>
      </c>
      <c r="AP21" s="329">
        <v>9.43</v>
      </c>
      <c r="AQ21" s="330">
        <v>1.45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521</v>
      </c>
      <c r="AL22" s="1212"/>
      <c r="AM22" s="1212"/>
      <c r="AN22" s="1213"/>
      <c r="AO22" s="333">
        <v>97.4</v>
      </c>
      <c r="AP22" s="334">
        <v>96.9</v>
      </c>
      <c r="AQ22" s="335">
        <v>0.5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502</v>
      </c>
      <c r="AP30" s="304"/>
      <c r="AQ30" s="305" t="s">
        <v>503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504</v>
      </c>
      <c r="AQ31" s="311" t="s">
        <v>505</v>
      </c>
      <c r="AR31" s="312" t="s">
        <v>506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525</v>
      </c>
      <c r="AL32" s="1228"/>
      <c r="AM32" s="1228"/>
      <c r="AN32" s="1229"/>
      <c r="AO32" s="343">
        <v>1325332</v>
      </c>
      <c r="AP32" s="343">
        <v>84357</v>
      </c>
      <c r="AQ32" s="344">
        <v>48351</v>
      </c>
      <c r="AR32" s="345">
        <v>74.5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526</v>
      </c>
      <c r="AL33" s="1228"/>
      <c r="AM33" s="1228"/>
      <c r="AN33" s="1229"/>
      <c r="AO33" s="343" t="s">
        <v>511</v>
      </c>
      <c r="AP33" s="343" t="s">
        <v>511</v>
      </c>
      <c r="AQ33" s="344" t="s">
        <v>511</v>
      </c>
      <c r="AR33" s="345" t="s">
        <v>511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527</v>
      </c>
      <c r="AL34" s="1228"/>
      <c r="AM34" s="1228"/>
      <c r="AN34" s="1229"/>
      <c r="AO34" s="343" t="s">
        <v>511</v>
      </c>
      <c r="AP34" s="343" t="s">
        <v>511</v>
      </c>
      <c r="AQ34" s="344">
        <v>3</v>
      </c>
      <c r="AR34" s="345" t="s">
        <v>511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528</v>
      </c>
      <c r="AL35" s="1228"/>
      <c r="AM35" s="1228"/>
      <c r="AN35" s="1229"/>
      <c r="AO35" s="343">
        <v>56148</v>
      </c>
      <c r="AP35" s="343">
        <v>3574</v>
      </c>
      <c r="AQ35" s="344">
        <v>15327</v>
      </c>
      <c r="AR35" s="345">
        <v>-76.7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529</v>
      </c>
      <c r="AL36" s="1228"/>
      <c r="AM36" s="1228"/>
      <c r="AN36" s="1229"/>
      <c r="AO36" s="343">
        <v>15002</v>
      </c>
      <c r="AP36" s="343">
        <v>955</v>
      </c>
      <c r="AQ36" s="344">
        <v>3222</v>
      </c>
      <c r="AR36" s="345">
        <v>-70.400000000000006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530</v>
      </c>
      <c r="AL37" s="1228"/>
      <c r="AM37" s="1228"/>
      <c r="AN37" s="1229"/>
      <c r="AO37" s="343">
        <v>2535</v>
      </c>
      <c r="AP37" s="343">
        <v>161</v>
      </c>
      <c r="AQ37" s="344">
        <v>486</v>
      </c>
      <c r="AR37" s="345">
        <v>-66.900000000000006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531</v>
      </c>
      <c r="AL38" s="1231"/>
      <c r="AM38" s="1231"/>
      <c r="AN38" s="1232"/>
      <c r="AO38" s="346" t="s">
        <v>511</v>
      </c>
      <c r="AP38" s="346" t="s">
        <v>511</v>
      </c>
      <c r="AQ38" s="347">
        <v>7</v>
      </c>
      <c r="AR38" s="335" t="s">
        <v>511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532</v>
      </c>
      <c r="AL39" s="1231"/>
      <c r="AM39" s="1231"/>
      <c r="AN39" s="1232"/>
      <c r="AO39" s="343">
        <v>-20200</v>
      </c>
      <c r="AP39" s="343">
        <v>-1286</v>
      </c>
      <c r="AQ39" s="344">
        <v>-3375</v>
      </c>
      <c r="AR39" s="345">
        <v>-61.9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533</v>
      </c>
      <c r="AL40" s="1228"/>
      <c r="AM40" s="1228"/>
      <c r="AN40" s="1229"/>
      <c r="AO40" s="343">
        <v>-1063821</v>
      </c>
      <c r="AP40" s="343">
        <v>-67712</v>
      </c>
      <c r="AQ40" s="344">
        <v>-44517</v>
      </c>
      <c r="AR40" s="345">
        <v>52.1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300</v>
      </c>
      <c r="AL41" s="1234"/>
      <c r="AM41" s="1234"/>
      <c r="AN41" s="1235"/>
      <c r="AO41" s="343">
        <v>314996</v>
      </c>
      <c r="AP41" s="343">
        <v>20049</v>
      </c>
      <c r="AQ41" s="344">
        <v>19506</v>
      </c>
      <c r="AR41" s="345">
        <v>2.8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502</v>
      </c>
      <c r="AN49" s="1224" t="s">
        <v>537</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538</v>
      </c>
      <c r="AO50" s="360" t="s">
        <v>539</v>
      </c>
      <c r="AP50" s="361" t="s">
        <v>540</v>
      </c>
      <c r="AQ50" s="362" t="s">
        <v>541</v>
      </c>
      <c r="AR50" s="363" t="s">
        <v>542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931872</v>
      </c>
      <c r="AN51" s="365">
        <v>54028</v>
      </c>
      <c r="AO51" s="366">
        <v>-19.600000000000001</v>
      </c>
      <c r="AP51" s="367">
        <v>69469</v>
      </c>
      <c r="AQ51" s="368">
        <v>-18.5</v>
      </c>
      <c r="AR51" s="369">
        <v>-1.1000000000000001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549623</v>
      </c>
      <c r="AN52" s="373">
        <v>31866</v>
      </c>
      <c r="AO52" s="374">
        <v>-38.9</v>
      </c>
      <c r="AP52" s="375">
        <v>38215</v>
      </c>
      <c r="AQ52" s="376">
        <v>-1.6</v>
      </c>
      <c r="AR52" s="377">
        <v>-37.299999999999997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1299536</v>
      </c>
      <c r="AN53" s="365">
        <v>77128</v>
      </c>
      <c r="AO53" s="366">
        <v>42.8</v>
      </c>
      <c r="AP53" s="367">
        <v>67293</v>
      </c>
      <c r="AQ53" s="368">
        <v>-3.1</v>
      </c>
      <c r="AR53" s="369">
        <v>45.9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522724</v>
      </c>
      <c r="AN54" s="373">
        <v>31024</v>
      </c>
      <c r="AO54" s="374">
        <v>-2.6</v>
      </c>
      <c r="AP54" s="375">
        <v>35076</v>
      </c>
      <c r="AQ54" s="376">
        <v>-8.1999999999999993</v>
      </c>
      <c r="AR54" s="377">
        <v>5.6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1549283</v>
      </c>
      <c r="AN55" s="365">
        <v>93981</v>
      </c>
      <c r="AO55" s="366">
        <v>21.9</v>
      </c>
      <c r="AP55" s="367">
        <v>67343</v>
      </c>
      <c r="AQ55" s="368">
        <v>0.1</v>
      </c>
      <c r="AR55" s="369">
        <v>21.8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718149</v>
      </c>
      <c r="AN56" s="373">
        <v>43564</v>
      </c>
      <c r="AO56" s="374">
        <v>40.4</v>
      </c>
      <c r="AP56" s="375">
        <v>32865</v>
      </c>
      <c r="AQ56" s="376">
        <v>-6.3</v>
      </c>
      <c r="AR56" s="377">
        <v>46.7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2212348</v>
      </c>
      <c r="AN57" s="365">
        <v>136810</v>
      </c>
      <c r="AO57" s="366">
        <v>45.6</v>
      </c>
      <c r="AP57" s="367">
        <v>73475</v>
      </c>
      <c r="AQ57" s="368">
        <v>9.1</v>
      </c>
      <c r="AR57" s="369">
        <v>36.5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1351526</v>
      </c>
      <c r="AN58" s="373">
        <v>83577</v>
      </c>
      <c r="AO58" s="374">
        <v>91.8</v>
      </c>
      <c r="AP58" s="375">
        <v>43072</v>
      </c>
      <c r="AQ58" s="376">
        <v>31.1</v>
      </c>
      <c r="AR58" s="377">
        <v>60.7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2923067</v>
      </c>
      <c r="AN59" s="365">
        <v>186052</v>
      </c>
      <c r="AO59" s="366">
        <v>36</v>
      </c>
      <c r="AP59" s="367">
        <v>87464</v>
      </c>
      <c r="AQ59" s="368">
        <v>19</v>
      </c>
      <c r="AR59" s="369">
        <v>17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1545662</v>
      </c>
      <c r="AN60" s="373">
        <v>98381</v>
      </c>
      <c r="AO60" s="374">
        <v>17.7</v>
      </c>
      <c r="AP60" s="375">
        <v>47479</v>
      </c>
      <c r="AQ60" s="376">
        <v>10.199999999999999</v>
      </c>
      <c r="AR60" s="377">
        <v>7.5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1783221</v>
      </c>
      <c r="AN61" s="380">
        <v>109600</v>
      </c>
      <c r="AO61" s="381">
        <v>25.3</v>
      </c>
      <c r="AP61" s="382">
        <v>73009</v>
      </c>
      <c r="AQ61" s="383">
        <v>1.3</v>
      </c>
      <c r="AR61" s="369">
        <v>24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937537</v>
      </c>
      <c r="AN62" s="373">
        <v>57682</v>
      </c>
      <c r="AO62" s="374">
        <v>21.7</v>
      </c>
      <c r="AP62" s="375">
        <v>39341</v>
      </c>
      <c r="AQ62" s="376">
        <v>5</v>
      </c>
      <c r="AR62" s="377">
        <v>16.7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d/e8UzW1E3ovl3djWaTsmhnTUKppOL5eKC/H6ijlioGlT2H/e7JkCQQ1I1MhkNdJM/IpuSc/lsgRqqRry9sgEQ==" saltValue="+HjcGoPcf6AuBvqPLNMBG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6"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21" spans="125:125" ht="13.5" hidden="1" customHeight="1" x14ac:dyDescent="0.15">
      <c r="DU121" s="291"/>
    </row>
  </sheetData>
  <sheetProtection algorithmName="SHA-512" hashValue="NoIfpWpDYkgruC1ep/MjN4bMr5odx/iXzSEOfYtHiOUoC2Wvwbmq/All372Gwxh3QnJE8gN1oUvO1zx1yqtkmw==" saltValue="ke9GR3Qh0DEUjahPRJS/5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3"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sheetData>
  <sheetProtection algorithmName="SHA-512" hashValue="7hTxECuzYMrXq/qymPXdeHEzex/gnuDZZgr2DKORS7qSWXV3P6z7TpL9ITIREPbpjT+CXkJLmM4KQ5kXuR039g==" saltValue="myC5CYDrwQt6K80w94Hnd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3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6" t="s">
        <v>3</v>
      </c>
      <c r="D47" s="1236"/>
      <c r="E47" s="1237"/>
      <c r="F47" s="11">
        <v>42.39</v>
      </c>
      <c r="G47" s="12">
        <v>39.69</v>
      </c>
      <c r="H47" s="12">
        <v>33.5</v>
      </c>
      <c r="I47" s="12">
        <v>31.82</v>
      </c>
      <c r="J47" s="13">
        <v>25.37</v>
      </c>
    </row>
    <row r="48" spans="2:10" ht="57.75" customHeight="1" x14ac:dyDescent="0.15">
      <c r="B48" s="14"/>
      <c r="C48" s="1238" t="s">
        <v>4</v>
      </c>
      <c r="D48" s="1238"/>
      <c r="E48" s="1239"/>
      <c r="F48" s="15">
        <v>8.99</v>
      </c>
      <c r="G48" s="16">
        <v>8.8000000000000007</v>
      </c>
      <c r="H48" s="16">
        <v>7.62</v>
      </c>
      <c r="I48" s="16">
        <v>5.76</v>
      </c>
      <c r="J48" s="17">
        <v>6.14</v>
      </c>
    </row>
    <row r="49" spans="2:10" ht="57.75" customHeight="1" thickBot="1" x14ac:dyDescent="0.2">
      <c r="B49" s="18"/>
      <c r="C49" s="1240" t="s">
        <v>5</v>
      </c>
      <c r="D49" s="1240"/>
      <c r="E49" s="1241"/>
      <c r="F49" s="19">
        <v>1.52</v>
      </c>
      <c r="G49" s="20" t="s">
        <v>558</v>
      </c>
      <c r="H49" s="20" t="s">
        <v>559</v>
      </c>
      <c r="I49" s="20" t="s">
        <v>560</v>
      </c>
      <c r="J49" s="21" t="s">
        <v>561</v>
      </c>
    </row>
    <row r="50" spans="2:10" ht="13.5" customHeight="1" x14ac:dyDescent="0.15"/>
  </sheetData>
  <sheetProtection algorithmName="SHA-512" hashValue="W3e3ar3GtwVvkOS3loT0KOdl6WuIVL4pXs3Y31je6dNRo0vQ5QkIAXEFuavnmlZQMHZXvHtF/rmpu3cUuReMxA==" saltValue="ZMeSkHIC1qZEQYJptFgkA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2021-10-04T01:46:02Z</cp:lastPrinted>
  <dcterms:created xsi:type="dcterms:W3CDTF">2021-02-05T03:09:34Z</dcterms:created>
  <dcterms:modified xsi:type="dcterms:W3CDTF">2021-10-04T08:04:56Z</dcterms:modified>
  <cp:category/>
</cp:coreProperties>
</file>