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55" windowWidth="19170" windowHeight="3600" tabRatio="373" activeTab="0"/>
  </bookViews>
  <sheets>
    <sheet name="当年度" sheetId="1" r:id="rId1"/>
    <sheet name="前年度" sheetId="2" r:id="rId2"/>
    <sheet name="増減額" sheetId="3" r:id="rId3"/>
    <sheet name="増減率" sheetId="4" r:id="rId4"/>
    <sheet name="構成比" sheetId="5" r:id="rId5"/>
  </sheets>
  <definedNames>
    <definedName name="\p">#REF!</definedName>
    <definedName name="_xlnm.Print_Area" localSheetId="4">'構成比'!$C$2:$R$39</definedName>
    <definedName name="_xlnm.Print_Area" localSheetId="1">'前年度'!$C$2:$R$39</definedName>
    <definedName name="_xlnm.Print_Area" localSheetId="2">'増減額'!$C$2:$R$39</definedName>
    <definedName name="_xlnm.Print_Area" localSheetId="3">'増減率'!$C$2:$R$39</definedName>
    <definedName name="_xlnm.Print_Area" localSheetId="0">'当年度'!$C$2:$R$39</definedName>
    <definedName name="_xlnm.Print_Titles" localSheetId="4">'構成比'!$B:$B</definedName>
    <definedName name="_xlnm.Print_Titles" localSheetId="1">'前年度'!$B:$B</definedName>
    <definedName name="_xlnm.Print_Titles" localSheetId="2">'増減額'!$B:$B</definedName>
    <definedName name="_xlnm.Print_Titles" localSheetId="3">'増減率'!$B:$B</definedName>
    <definedName name="_xlnm.Print_Titles" localSheetId="0">'当年度'!$B:$B</definedName>
  </definedNames>
  <calcPr fullCalcOnLoad="1"/>
</workbook>
</file>

<file path=xl/sharedStrings.xml><?xml version="1.0" encoding="utf-8"?>
<sst xmlns="http://schemas.openxmlformats.org/spreadsheetml/2006/main" count="251" uniqueCount="83">
  <si>
    <t>(単位:千円)</t>
  </si>
  <si>
    <t>(単位：％)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</si>
  <si>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</si>
  <si>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</si>
  <si>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</si>
  <si>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</si>
  <si>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</si>
  <si>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</si>
  <si>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</si>
  <si>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</si>
  <si>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</si>
  <si>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</si>
  <si>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</si>
  <si>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</si>
  <si>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</si>
  <si>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</si>
  <si>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</si>
  <si>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</si>
  <si>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</si>
  <si>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</si>
  <si>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</si>
  <si>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</si>
  <si>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</si>
  <si>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</si>
  <si>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</si>
  <si>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</si>
  <si>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</si>
  <si>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(単位:％)</t>
  </si>
  <si>
    <t>&lt;市 平 均&gt;</t>
  </si>
  <si>
    <t>&lt;県 平 均&gt;</t>
  </si>
  <si>
    <t>* 加重平均</t>
  </si>
  <si>
    <t>いなべ市</t>
  </si>
  <si>
    <t>大 紀 町</t>
  </si>
  <si>
    <t>志 摩 市</t>
  </si>
  <si>
    <t>伊 賀 市</t>
  </si>
  <si>
    <t>南伊勢町</t>
  </si>
  <si>
    <t>紀 北 町</t>
  </si>
  <si>
    <t>義務的経費計</t>
  </si>
  <si>
    <t>人件費</t>
  </si>
  <si>
    <t>職員給</t>
  </si>
  <si>
    <t>基本給</t>
  </si>
  <si>
    <t>その他手当</t>
  </si>
  <si>
    <t>退職金</t>
  </si>
  <si>
    <t>扶助費</t>
  </si>
  <si>
    <t>民生費</t>
  </si>
  <si>
    <t>社会福祉</t>
  </si>
  <si>
    <t>老人福祉</t>
  </si>
  <si>
    <t>児童福祉</t>
  </si>
  <si>
    <t>生活保護</t>
  </si>
  <si>
    <t>衛生費</t>
  </si>
  <si>
    <t>教育費</t>
  </si>
  <si>
    <t>公債費</t>
  </si>
  <si>
    <t>議員報酬
手    当</t>
  </si>
  <si>
    <t>&lt;町　計&gt;</t>
  </si>
  <si>
    <t>&lt;町 平 均&gt;</t>
  </si>
  <si>
    <t>義務的経費の状況（当年度）</t>
  </si>
  <si>
    <t>義務的経費の状況（増減額）</t>
  </si>
  <si>
    <t>義務的経費の状況（増減率）</t>
  </si>
  <si>
    <t>義務的経費の状況（構成比）</t>
  </si>
  <si>
    <t>義務的経費の状況（当年度）</t>
  </si>
  <si>
    <t>義務的経費計</t>
  </si>
  <si>
    <t>人件費</t>
  </si>
  <si>
    <t>扶助費</t>
  </si>
  <si>
    <t>公債費</t>
  </si>
  <si>
    <t>議員報酬
手    当</t>
  </si>
  <si>
    <t>職員給</t>
  </si>
  <si>
    <t>退職金</t>
  </si>
  <si>
    <t>民生費</t>
  </si>
  <si>
    <t>衛生費</t>
  </si>
  <si>
    <t>教育費</t>
  </si>
  <si>
    <t>基本給</t>
  </si>
  <si>
    <t>その他手当</t>
  </si>
  <si>
    <t>社会福祉</t>
  </si>
  <si>
    <t>老人福祉</t>
  </si>
  <si>
    <t>児童福祉</t>
  </si>
  <si>
    <t>生活保護</t>
  </si>
  <si>
    <t>いなべ市</t>
  </si>
  <si>
    <t>志 摩 市</t>
  </si>
  <si>
    <t>伊 賀 市</t>
  </si>
  <si>
    <t>大 紀 町</t>
  </si>
  <si>
    <t>南伊勢町</t>
  </si>
  <si>
    <t>紀 北 町</t>
  </si>
  <si>
    <t>&lt;町　計&gt;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</si>
</sst>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;&quot;▲ &quot;#,##0"/>
    <numFmt numFmtId="178" formatCode="0;&quot;▲ &quot;0"/>
    <numFmt numFmtId="179" formatCode="#,##0.0;&quot;▲ &quot;#,##0.0"/>
    <numFmt numFmtId="180" formatCode="#,##0;&quot;▲&quot;#,##0"/>
    <numFmt numFmtId="181" formatCode="#,##0.0\ ;&quot;▲ &quot;#,##0.0\ "/>
    <numFmt numFmtId="182" formatCode="#,##0.0\ ;&quot;▲&quot;#,##0.0\ "/>
  </numFmts>
  <fonts count="40">
    <font>
      <sz val="14"/>
      <name val="ＭＳ 明朝"/>
      <family val="1"/>
    </font>
    <font>
      <sz val="11"/>
      <name val="ＭＳ Ｐゴシック"/>
      <family val="3"/>
    </font>
    <font>
      <sz val="14"/>
      <color indexed="12"/>
      <name val="ＭＳ 明朝"/>
      <family val="1"/>
    </font>
    <font>
      <sz val="7"/>
      <name val="ＭＳ Ｐ明朝"/>
      <family val="1"/>
    </font>
    <font>
      <sz val="14"/>
      <color indexed="8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91">
    <xf numFmtId="37" fontId="0" fillId="0" borderId="0" xfId="0" applyAlignment="1">
      <alignment/>
    </xf>
    <xf numFmtId="37" fontId="0" fillId="0" borderId="10" xfId="0" applyBorder="1" applyAlignment="1">
      <alignment/>
    </xf>
    <xf numFmtId="37" fontId="0" fillId="0" borderId="0" xfId="0" applyAlignment="1" applyProtection="1">
      <alignment horizontal="left"/>
      <protection/>
    </xf>
    <xf numFmtId="37" fontId="0" fillId="0" borderId="10" xfId="0" applyBorder="1" applyAlignment="1" applyProtection="1">
      <alignment horizontal="right"/>
      <protection/>
    </xf>
    <xf numFmtId="37" fontId="0" fillId="0" borderId="0" xfId="0" applyAlignment="1">
      <alignment shrinkToFit="1"/>
    </xf>
    <xf numFmtId="37" fontId="0" fillId="0" borderId="10" xfId="0" applyBorder="1" applyAlignment="1">
      <alignment shrinkToFit="1"/>
    </xf>
    <xf numFmtId="37" fontId="0" fillId="0" borderId="11" xfId="0" applyBorder="1" applyAlignment="1">
      <alignment shrinkToFit="1"/>
    </xf>
    <xf numFmtId="37" fontId="0" fillId="0" borderId="12" xfId="0" applyBorder="1" applyAlignment="1">
      <alignment shrinkToFit="1"/>
    </xf>
    <xf numFmtId="37" fontId="0" fillId="0" borderId="13" xfId="0" applyBorder="1" applyAlignment="1">
      <alignment shrinkToFit="1"/>
    </xf>
    <xf numFmtId="37" fontId="0" fillId="0" borderId="14" xfId="0" applyBorder="1" applyAlignment="1" applyProtection="1">
      <alignment horizontal="center" shrinkToFit="1"/>
      <protection/>
    </xf>
    <xf numFmtId="37" fontId="0" fillId="0" borderId="15" xfId="0" applyBorder="1" applyAlignment="1" applyProtection="1">
      <alignment horizontal="center" shrinkToFit="1"/>
      <protection/>
    </xf>
    <xf numFmtId="37" fontId="0" fillId="0" borderId="16" xfId="0" applyBorder="1" applyAlignment="1" applyProtection="1">
      <alignment horizontal="center" shrinkToFit="1"/>
      <protection/>
    </xf>
    <xf numFmtId="37" fontId="0" fillId="0" borderId="13" xfId="0" applyBorder="1" applyAlignment="1" applyProtection="1">
      <alignment horizontal="center" shrinkToFit="1"/>
      <protection/>
    </xf>
    <xf numFmtId="37" fontId="0" fillId="0" borderId="17" xfId="0" applyBorder="1" applyAlignment="1" applyProtection="1">
      <alignment horizontal="center" shrinkToFit="1"/>
      <protection/>
    </xf>
    <xf numFmtId="37" fontId="0" fillId="0" borderId="18" xfId="0" applyBorder="1" applyAlignment="1" applyProtection="1">
      <alignment horizontal="center" shrinkToFit="1"/>
      <protection/>
    </xf>
    <xf numFmtId="37" fontId="0" fillId="0" borderId="19" xfId="0" applyBorder="1" applyAlignment="1">
      <alignment shrinkToFit="1"/>
    </xf>
    <xf numFmtId="37" fontId="0" fillId="0" borderId="20" xfId="0" applyBorder="1" applyAlignment="1">
      <alignment shrinkToFit="1"/>
    </xf>
    <xf numFmtId="37" fontId="0" fillId="0" borderId="21" xfId="0" applyBorder="1" applyAlignment="1">
      <alignment vertical="center"/>
    </xf>
    <xf numFmtId="37" fontId="0" fillId="0" borderId="22" xfId="0" applyBorder="1" applyAlignment="1">
      <alignment vertical="center"/>
    </xf>
    <xf numFmtId="37" fontId="0" fillId="0" borderId="0" xfId="0" applyAlignment="1">
      <alignment vertical="center"/>
    </xf>
    <xf numFmtId="37" fontId="0" fillId="0" borderId="21" xfId="0" applyBorder="1" applyAlignment="1" applyProtection="1">
      <alignment horizontal="center" vertical="center"/>
      <protection/>
    </xf>
    <xf numFmtId="37" fontId="0" fillId="0" borderId="22" xfId="0" applyBorder="1" applyAlignment="1" applyProtection="1">
      <alignment horizontal="center" vertical="center"/>
      <protection/>
    </xf>
    <xf numFmtId="37" fontId="0" fillId="0" borderId="13" xfId="0" applyBorder="1" applyAlignment="1">
      <alignment horizontal="center" vertical="center"/>
    </xf>
    <xf numFmtId="37" fontId="0" fillId="0" borderId="11" xfId="0" applyBorder="1" applyAlignment="1" applyProtection="1">
      <alignment horizontal="center" vertical="center"/>
      <protection/>
    </xf>
    <xf numFmtId="37" fontId="0" fillId="0" borderId="11" xfId="0" applyBorder="1" applyAlignment="1" applyProtection="1">
      <alignment horizontal="center" vertical="center" shrinkToFit="1"/>
      <protection/>
    </xf>
    <xf numFmtId="37" fontId="0" fillId="0" borderId="0" xfId="0" applyBorder="1" applyAlignment="1">
      <alignment vertical="center"/>
    </xf>
    <xf numFmtId="37" fontId="0" fillId="0" borderId="23" xfId="0" applyBorder="1" applyAlignment="1">
      <alignment vertical="center"/>
    </xf>
    <xf numFmtId="37" fontId="0" fillId="0" borderId="24" xfId="0" applyBorder="1" applyAlignment="1">
      <alignment vertical="center"/>
    </xf>
    <xf numFmtId="37" fontId="0" fillId="0" borderId="25" xfId="0" applyBorder="1" applyAlignment="1" applyProtection="1">
      <alignment horizontal="center" vertical="center"/>
      <protection/>
    </xf>
    <xf numFmtId="37" fontId="0" fillId="0" borderId="18" xfId="0" applyBorder="1" applyAlignment="1" applyProtection="1">
      <alignment horizontal="center" vertical="center"/>
      <protection/>
    </xf>
    <xf numFmtId="37" fontId="0" fillId="0" borderId="26" xfId="0" applyBorder="1" applyAlignment="1" applyProtection="1">
      <alignment horizontal="center" vertical="center"/>
      <protection/>
    </xf>
    <xf numFmtId="37" fontId="0" fillId="0" borderId="21" xfId="0" applyBorder="1" applyAlignment="1" applyProtection="1">
      <alignment vertical="center"/>
      <protection/>
    </xf>
    <xf numFmtId="37" fontId="0" fillId="0" borderId="21" xfId="0" applyBorder="1" applyAlignment="1" applyProtection="1">
      <alignment vertical="center" shrinkToFit="1"/>
      <protection/>
    </xf>
    <xf numFmtId="37" fontId="0" fillId="0" borderId="18" xfId="0" applyBorder="1" applyAlignment="1">
      <alignment horizontal="center" vertical="center"/>
    </xf>
    <xf numFmtId="37" fontId="0" fillId="0" borderId="18" xfId="0" applyBorder="1" applyAlignment="1" applyProtection="1">
      <alignment horizontal="center" vertical="center" shrinkToFit="1"/>
      <protection/>
    </xf>
    <xf numFmtId="180" fontId="0" fillId="0" borderId="27" xfId="48" applyNumberFormat="1" applyFont="1" applyBorder="1" applyAlignment="1">
      <alignment shrinkToFit="1"/>
    </xf>
    <xf numFmtId="180" fontId="0" fillId="0" borderId="14" xfId="48" applyNumberFormat="1" applyFont="1" applyBorder="1" applyAlignment="1">
      <alignment shrinkToFit="1"/>
    </xf>
    <xf numFmtId="180" fontId="0" fillId="0" borderId="14" xfId="0" applyNumberFormat="1" applyBorder="1" applyAlignment="1">
      <alignment shrinkToFit="1"/>
    </xf>
    <xf numFmtId="180" fontId="0" fillId="0" borderId="11" xfId="0" applyNumberFormat="1" applyBorder="1" applyAlignment="1">
      <alignment shrinkToFit="1"/>
    </xf>
    <xf numFmtId="180" fontId="0" fillId="0" borderId="28" xfId="48" applyNumberFormat="1" applyFont="1" applyBorder="1" applyAlignment="1">
      <alignment shrinkToFit="1"/>
    </xf>
    <xf numFmtId="180" fontId="0" fillId="0" borderId="15" xfId="48" applyNumberFormat="1" applyFont="1" applyBorder="1" applyAlignment="1">
      <alignment shrinkToFit="1"/>
    </xf>
    <xf numFmtId="180" fontId="0" fillId="0" borderId="15" xfId="0" applyNumberFormat="1" applyBorder="1" applyAlignment="1">
      <alignment shrinkToFit="1"/>
    </xf>
    <xf numFmtId="180" fontId="0" fillId="0" borderId="15" xfId="0" applyNumberFormat="1" applyBorder="1" applyAlignment="1" applyProtection="1">
      <alignment shrinkToFit="1"/>
      <protection/>
    </xf>
    <xf numFmtId="180" fontId="0" fillId="0" borderId="29" xfId="48" applyNumberFormat="1" applyFont="1" applyBorder="1" applyAlignment="1">
      <alignment shrinkToFit="1"/>
    </xf>
    <xf numFmtId="180" fontId="0" fillId="0" borderId="30" xfId="48" applyNumberFormat="1" applyFont="1" applyBorder="1" applyAlignment="1">
      <alignment shrinkToFit="1"/>
    </xf>
    <xf numFmtId="180" fontId="0" fillId="0" borderId="30" xfId="0" applyNumberFormat="1" applyBorder="1" applyAlignment="1">
      <alignment shrinkToFit="1"/>
    </xf>
    <xf numFmtId="180" fontId="0" fillId="0" borderId="30" xfId="0" applyNumberFormat="1" applyBorder="1" applyAlignment="1" applyProtection="1">
      <alignment shrinkToFit="1"/>
      <protection/>
    </xf>
    <xf numFmtId="180" fontId="0" fillId="0" borderId="13" xfId="0" applyNumberFormat="1" applyBorder="1" applyAlignment="1">
      <alignment shrinkToFit="1"/>
    </xf>
    <xf numFmtId="180" fontId="0" fillId="0" borderId="25" xfId="0" applyNumberFormat="1" applyBorder="1" applyAlignment="1" applyProtection="1">
      <alignment shrinkToFit="1"/>
      <protection/>
    </xf>
    <xf numFmtId="180" fontId="0" fillId="0" borderId="18" xfId="0" applyNumberFormat="1" applyBorder="1" applyAlignment="1" applyProtection="1">
      <alignment shrinkToFit="1"/>
      <protection/>
    </xf>
    <xf numFmtId="180" fontId="0" fillId="0" borderId="31" xfId="0" applyNumberFormat="1" applyBorder="1" applyAlignment="1" applyProtection="1">
      <alignment shrinkToFit="1"/>
      <protection/>
    </xf>
    <xf numFmtId="180" fontId="0" fillId="0" borderId="17" xfId="0" applyNumberFormat="1" applyBorder="1" applyAlignment="1" applyProtection="1">
      <alignment shrinkToFit="1"/>
      <protection/>
    </xf>
    <xf numFmtId="180" fontId="0" fillId="0" borderId="14" xfId="0" applyNumberFormat="1" applyBorder="1" applyAlignment="1" applyProtection="1">
      <alignment shrinkToFit="1"/>
      <protection/>
    </xf>
    <xf numFmtId="180" fontId="0" fillId="0" borderId="28" xfId="0" applyNumberFormat="1" applyBorder="1" applyAlignment="1" applyProtection="1">
      <alignment shrinkToFit="1"/>
      <protection/>
    </xf>
    <xf numFmtId="180" fontId="0" fillId="0" borderId="29" xfId="0" applyNumberFormat="1" applyBorder="1" applyAlignment="1" applyProtection="1">
      <alignment shrinkToFit="1"/>
      <protection/>
    </xf>
    <xf numFmtId="180" fontId="0" fillId="0" borderId="32" xfId="0" applyNumberFormat="1" applyBorder="1" applyAlignment="1" applyProtection="1">
      <alignment shrinkToFit="1"/>
      <protection/>
    </xf>
    <xf numFmtId="180" fontId="0" fillId="0" borderId="16" xfId="0" applyNumberFormat="1" applyBorder="1" applyAlignment="1" applyProtection="1">
      <alignment shrinkToFit="1"/>
      <protection/>
    </xf>
    <xf numFmtId="182" fontId="4" fillId="0" borderId="31" xfId="0" applyNumberFormat="1" applyFont="1" applyBorder="1" applyAlignment="1" applyProtection="1">
      <alignment horizontal="right" shrinkToFit="1"/>
      <protection locked="0"/>
    </xf>
    <xf numFmtId="182" fontId="4" fillId="0" borderId="17" xfId="0" applyNumberFormat="1" applyFont="1" applyBorder="1" applyAlignment="1" applyProtection="1">
      <alignment horizontal="right" shrinkToFit="1"/>
      <protection locked="0"/>
    </xf>
    <xf numFmtId="182" fontId="4" fillId="0" borderId="14" xfId="0" applyNumberFormat="1" applyFont="1" applyBorder="1" applyAlignment="1" applyProtection="1">
      <alignment horizontal="right" shrinkToFit="1"/>
      <protection locked="0"/>
    </xf>
    <xf numFmtId="182" fontId="0" fillId="0" borderId="11" xfId="0" applyNumberFormat="1" applyBorder="1" applyAlignment="1">
      <alignment shrinkToFit="1"/>
    </xf>
    <xf numFmtId="182" fontId="4" fillId="0" borderId="28" xfId="0" applyNumberFormat="1" applyFont="1" applyBorder="1" applyAlignment="1" applyProtection="1">
      <alignment horizontal="right" shrinkToFit="1"/>
      <protection locked="0"/>
    </xf>
    <xf numFmtId="182" fontId="4" fillId="0" borderId="15" xfId="0" applyNumberFormat="1" applyFont="1" applyBorder="1" applyAlignment="1" applyProtection="1">
      <alignment horizontal="right" shrinkToFit="1"/>
      <protection locked="0"/>
    </xf>
    <xf numFmtId="182" fontId="0" fillId="0" borderId="15" xfId="0" applyNumberFormat="1" applyBorder="1" applyAlignment="1">
      <alignment shrinkToFit="1"/>
    </xf>
    <xf numFmtId="182" fontId="4" fillId="0" borderId="29" xfId="0" applyNumberFormat="1" applyFont="1" applyBorder="1" applyAlignment="1" applyProtection="1">
      <alignment horizontal="right" shrinkToFit="1"/>
      <protection locked="0"/>
    </xf>
    <xf numFmtId="182" fontId="4" fillId="0" borderId="30" xfId="0" applyNumberFormat="1" applyFont="1" applyBorder="1" applyAlignment="1" applyProtection="1">
      <alignment horizontal="right" shrinkToFit="1"/>
      <protection locked="0"/>
    </xf>
    <xf numFmtId="182" fontId="0" fillId="0" borderId="13" xfId="0" applyNumberFormat="1" applyBorder="1" applyAlignment="1">
      <alignment shrinkToFit="1"/>
    </xf>
    <xf numFmtId="182" fontId="4" fillId="0" borderId="18" xfId="0" applyNumberFormat="1" applyFont="1" applyBorder="1" applyAlignment="1" applyProtection="1">
      <alignment shrinkToFit="1"/>
      <protection locked="0"/>
    </xf>
    <xf numFmtId="182" fontId="0" fillId="0" borderId="31" xfId="0" applyNumberFormat="1" applyBorder="1" applyAlignment="1" applyProtection="1">
      <alignment shrinkToFit="1"/>
      <protection/>
    </xf>
    <xf numFmtId="182" fontId="0" fillId="0" borderId="17" xfId="0" applyNumberFormat="1" applyBorder="1" applyAlignment="1" applyProtection="1">
      <alignment shrinkToFit="1"/>
      <protection/>
    </xf>
    <xf numFmtId="182" fontId="0" fillId="0" borderId="14" xfId="0" applyNumberFormat="1" applyBorder="1" applyAlignment="1" applyProtection="1">
      <alignment shrinkToFit="1"/>
      <protection/>
    </xf>
    <xf numFmtId="182" fontId="0" fillId="0" borderId="15" xfId="0" applyNumberFormat="1" applyBorder="1" applyAlignment="1" applyProtection="1">
      <alignment shrinkToFit="1"/>
      <protection/>
    </xf>
    <xf numFmtId="182" fontId="0" fillId="0" borderId="28" xfId="0" applyNumberFormat="1" applyBorder="1" applyAlignment="1" applyProtection="1">
      <alignment shrinkToFit="1"/>
      <protection/>
    </xf>
    <xf numFmtId="182" fontId="0" fillId="0" borderId="29" xfId="0" applyNumberFormat="1" applyBorder="1" applyAlignment="1" applyProtection="1">
      <alignment shrinkToFit="1"/>
      <protection/>
    </xf>
    <xf numFmtId="182" fontId="0" fillId="0" borderId="30" xfId="0" applyNumberFormat="1" applyBorder="1" applyAlignment="1" applyProtection="1">
      <alignment shrinkToFit="1"/>
      <protection/>
    </xf>
    <xf numFmtId="182" fontId="0" fillId="0" borderId="18" xfId="0" applyNumberFormat="1" applyBorder="1" applyAlignment="1" applyProtection="1">
      <alignment shrinkToFit="1"/>
      <protection/>
    </xf>
    <xf numFmtId="182" fontId="0" fillId="0" borderId="13" xfId="0" applyNumberFormat="1" applyBorder="1" applyAlignment="1" applyProtection="1">
      <alignment shrinkToFit="1"/>
      <protection/>
    </xf>
    <xf numFmtId="182" fontId="0" fillId="0" borderId="20" xfId="0" applyNumberFormat="1" applyBorder="1" applyAlignment="1" applyProtection="1">
      <alignment shrinkToFit="1"/>
      <protection/>
    </xf>
    <xf numFmtId="0" fontId="5" fillId="0" borderId="0" xfId="0" applyNumberFormat="1" applyFont="1" applyAlignment="1">
      <alignment/>
    </xf>
    <xf numFmtId="37" fontId="0" fillId="0" borderId="33" xfId="0" applyBorder="1" applyAlignment="1" applyProtection="1">
      <alignment horizontal="center" vertical="center"/>
      <protection/>
    </xf>
    <xf numFmtId="37" fontId="0" fillId="0" borderId="19" xfId="0" applyBorder="1" applyAlignment="1" applyProtection="1">
      <alignment horizontal="center" vertical="center"/>
      <protection/>
    </xf>
    <xf numFmtId="37" fontId="0" fillId="0" borderId="20" xfId="0" applyBorder="1" applyAlignment="1" applyProtection="1">
      <alignment horizontal="center" vertical="center"/>
      <protection/>
    </xf>
    <xf numFmtId="37" fontId="0" fillId="0" borderId="33" xfId="0" applyBorder="1" applyAlignment="1">
      <alignment horizontal="center" vertical="center"/>
    </xf>
    <xf numFmtId="37" fontId="0" fillId="0" borderId="19" xfId="0" applyBorder="1" applyAlignment="1">
      <alignment horizontal="center" vertical="center"/>
    </xf>
    <xf numFmtId="37" fontId="0" fillId="0" borderId="20" xfId="0" applyBorder="1" applyAlignment="1">
      <alignment horizontal="center" vertical="center"/>
    </xf>
    <xf numFmtId="37" fontId="0" fillId="0" borderId="33" xfId="0" applyBorder="1" applyAlignment="1" applyProtection="1">
      <alignment horizontal="center" vertical="center" wrapText="1"/>
      <protection/>
    </xf>
    <xf numFmtId="37" fontId="0" fillId="0" borderId="25" xfId="0" applyBorder="1" applyAlignment="1">
      <alignment horizontal="center" vertical="center"/>
    </xf>
    <xf numFmtId="37" fontId="0" fillId="0" borderId="11" xfId="0" applyBorder="1" applyAlignment="1" applyProtection="1">
      <alignment horizontal="center" vertical="center"/>
      <protection/>
    </xf>
    <xf numFmtId="37" fontId="0" fillId="0" borderId="13" xfId="0" applyBorder="1" applyAlignment="1" applyProtection="1">
      <alignment horizontal="center" vertical="center"/>
      <protection/>
    </xf>
    <xf numFmtId="37" fontId="0" fillId="0" borderId="12" xfId="0" applyBorder="1" applyAlignment="1">
      <alignment horizontal="center" vertical="center"/>
    </xf>
    <xf numFmtId="37" fontId="0" fillId="0" borderId="13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8"/>
  <sheetViews>
    <sheetView showGridLines="0" tabSelected="1" view="pageBreakPreview" zoomScale="60" zoomScaleNormal="75" workbookViewId="0" topLeftCell="A1">
      <selection activeCell="D2" sqref="D2"/>
    </sheetView>
  </sheetViews>
  <sheetFormatPr defaultColWidth="8.66015625" defaultRowHeight="18"/>
  <cols>
    <col min="1" max="1" width="8.83203125" style="4" customWidth="1"/>
    <col min="2" max="2" width="11.66015625" style="4" customWidth="1"/>
    <col min="3" max="4" width="12.66015625" style="0" customWidth="1"/>
    <col min="5" max="9" width="11.66015625" style="0" customWidth="1"/>
    <col min="10" max="11" width="12.66015625" style="0" customWidth="1"/>
    <col min="12" max="18" width="11.66015625" style="0" customWidth="1"/>
  </cols>
  <sheetData>
    <row r="1" ht="17.25">
      <c r="B1" s="78" t="s">
        <v>55</v>
      </c>
    </row>
    <row r="2" spans="2:18" ht="17.25">
      <c r="B2" s="5"/>
      <c r="C2" s="1"/>
      <c r="D2" s="1"/>
      <c r="E2" s="1"/>
      <c r="F2" s="1"/>
      <c r="G2" s="1"/>
      <c r="H2" s="1"/>
      <c r="I2" s="1"/>
      <c r="J2" s="3"/>
      <c r="K2" s="1"/>
      <c r="L2" s="1"/>
      <c r="M2" s="1"/>
      <c r="N2" s="1"/>
      <c r="O2" s="1"/>
      <c r="P2" s="1"/>
      <c r="Q2" s="3"/>
      <c r="R2" s="3" t="s">
        <v>0</v>
      </c>
    </row>
    <row r="3" spans="2:19" ht="21" customHeight="1">
      <c r="B3" s="6"/>
      <c r="C3" s="79" t="s">
        <v>37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8"/>
      <c r="S3" s="19"/>
    </row>
    <row r="4" spans="2:19" ht="21" customHeight="1">
      <c r="B4" s="7"/>
      <c r="C4" s="80"/>
      <c r="D4" s="82" t="s">
        <v>38</v>
      </c>
      <c r="E4" s="17"/>
      <c r="F4" s="17"/>
      <c r="G4" s="17"/>
      <c r="H4" s="17"/>
      <c r="I4" s="25"/>
      <c r="J4" s="86" t="s">
        <v>43</v>
      </c>
      <c r="K4" s="17"/>
      <c r="L4" s="17"/>
      <c r="M4" s="26"/>
      <c r="N4" s="26"/>
      <c r="O4" s="17"/>
      <c r="P4" s="26"/>
      <c r="Q4" s="27"/>
      <c r="R4" s="89" t="s">
        <v>51</v>
      </c>
      <c r="S4" s="19"/>
    </row>
    <row r="5" spans="2:19" ht="21" customHeight="1">
      <c r="B5" s="7"/>
      <c r="C5" s="80"/>
      <c r="D5" s="83"/>
      <c r="E5" s="85" t="s">
        <v>52</v>
      </c>
      <c r="F5" s="86" t="s">
        <v>39</v>
      </c>
      <c r="G5" s="20"/>
      <c r="H5" s="21"/>
      <c r="I5" s="86" t="s">
        <v>42</v>
      </c>
      <c r="J5" s="86"/>
      <c r="K5" s="79" t="s">
        <v>44</v>
      </c>
      <c r="L5" s="20"/>
      <c r="M5" s="31"/>
      <c r="N5" s="32"/>
      <c r="O5" s="30"/>
      <c r="P5" s="87" t="s">
        <v>49</v>
      </c>
      <c r="Q5" s="87" t="s">
        <v>50</v>
      </c>
      <c r="R5" s="89"/>
      <c r="S5" s="19"/>
    </row>
    <row r="6" spans="2:19" ht="24.75" customHeight="1">
      <c r="B6" s="8"/>
      <c r="C6" s="81"/>
      <c r="D6" s="84"/>
      <c r="E6" s="81"/>
      <c r="F6" s="86"/>
      <c r="G6" s="28" t="s">
        <v>40</v>
      </c>
      <c r="H6" s="29" t="s">
        <v>41</v>
      </c>
      <c r="I6" s="86"/>
      <c r="J6" s="86"/>
      <c r="K6" s="81"/>
      <c r="L6" s="22" t="s">
        <v>45</v>
      </c>
      <c r="M6" s="23" t="s">
        <v>46</v>
      </c>
      <c r="N6" s="24" t="s">
        <v>47</v>
      </c>
      <c r="O6" s="33" t="s">
        <v>48</v>
      </c>
      <c r="P6" s="88"/>
      <c r="Q6" s="88"/>
      <c r="R6" s="90"/>
      <c r="S6" s="19"/>
    </row>
    <row r="7" spans="2:18" ht="24.75" customHeight="1">
      <c r="B7" s="9" t="s">
        <v>2</v>
      </c>
      <c r="C7" s="35">
        <f>SUM(D7,J7,R7)</f>
        <v>58739917</v>
      </c>
      <c r="D7" s="36">
        <v>22580906</v>
      </c>
      <c r="E7" s="36">
        <v>318317</v>
      </c>
      <c r="F7" s="36">
        <v>14092292</v>
      </c>
      <c r="G7" s="37">
        <v>9192504</v>
      </c>
      <c r="H7" s="37">
        <v>4899788</v>
      </c>
      <c r="I7" s="37">
        <v>1902197</v>
      </c>
      <c r="J7" s="36">
        <v>25305419</v>
      </c>
      <c r="K7" s="36">
        <v>24378900</v>
      </c>
      <c r="L7" s="36">
        <v>8183471</v>
      </c>
      <c r="M7" s="36">
        <v>445683</v>
      </c>
      <c r="N7" s="36">
        <v>10985209</v>
      </c>
      <c r="O7" s="36">
        <v>4761817</v>
      </c>
      <c r="P7" s="36">
        <v>24450</v>
      </c>
      <c r="Q7" s="36">
        <v>902069</v>
      </c>
      <c r="R7" s="38">
        <v>10853592</v>
      </c>
    </row>
    <row r="8" spans="2:18" ht="24.75" customHeight="1">
      <c r="B8" s="10" t="s">
        <v>3</v>
      </c>
      <c r="C8" s="39">
        <f>SUM(D8,J8,R8)</f>
        <v>55926841</v>
      </c>
      <c r="D8" s="40">
        <v>20955225</v>
      </c>
      <c r="E8" s="40">
        <v>343188</v>
      </c>
      <c r="F8" s="40">
        <v>13344818</v>
      </c>
      <c r="G8" s="41">
        <v>8490359</v>
      </c>
      <c r="H8" s="41">
        <v>4854459</v>
      </c>
      <c r="I8" s="41">
        <v>998388</v>
      </c>
      <c r="J8" s="40">
        <v>28162291</v>
      </c>
      <c r="K8" s="40">
        <v>27252809</v>
      </c>
      <c r="L8" s="40">
        <v>6811587</v>
      </c>
      <c r="M8" s="40">
        <v>369001</v>
      </c>
      <c r="N8" s="40">
        <v>14035130</v>
      </c>
      <c r="O8" s="40">
        <v>6036541</v>
      </c>
      <c r="P8" s="40">
        <v>87898</v>
      </c>
      <c r="Q8" s="40">
        <v>821584</v>
      </c>
      <c r="R8" s="41">
        <v>6809325</v>
      </c>
    </row>
    <row r="9" spans="2:18" ht="24.75" customHeight="1">
      <c r="B9" s="10" t="s">
        <v>4</v>
      </c>
      <c r="C9" s="39">
        <f>SUM(D9,J9,R9)</f>
        <v>27294557</v>
      </c>
      <c r="D9" s="40">
        <v>9783650</v>
      </c>
      <c r="E9" s="40">
        <v>172792</v>
      </c>
      <c r="F9" s="40">
        <v>5879739</v>
      </c>
      <c r="G9" s="41">
        <v>3810567</v>
      </c>
      <c r="H9" s="41">
        <v>2069172</v>
      </c>
      <c r="I9" s="41">
        <v>531178</v>
      </c>
      <c r="J9" s="40">
        <v>11809547</v>
      </c>
      <c r="K9" s="40">
        <v>11190157</v>
      </c>
      <c r="L9" s="40">
        <v>3509914</v>
      </c>
      <c r="M9" s="40">
        <v>205513</v>
      </c>
      <c r="N9" s="40">
        <v>5437747</v>
      </c>
      <c r="O9" s="40">
        <v>2036983</v>
      </c>
      <c r="P9" s="40">
        <v>21244</v>
      </c>
      <c r="Q9" s="40">
        <v>598146</v>
      </c>
      <c r="R9" s="41">
        <v>5701360</v>
      </c>
    </row>
    <row r="10" spans="2:18" ht="24.75" customHeight="1">
      <c r="B10" s="10" t="s">
        <v>5</v>
      </c>
      <c r="C10" s="39">
        <f aca="true" t="shared" si="0" ref="C10:C35">SUM(D10,J10,R10)</f>
        <v>37529963</v>
      </c>
      <c r="D10" s="40">
        <v>11788695</v>
      </c>
      <c r="E10" s="40">
        <v>200936</v>
      </c>
      <c r="F10" s="40">
        <v>7431810</v>
      </c>
      <c r="G10" s="41">
        <v>4986810</v>
      </c>
      <c r="H10" s="41">
        <v>2445000</v>
      </c>
      <c r="I10" s="41">
        <v>676936</v>
      </c>
      <c r="J10" s="40">
        <v>16138525</v>
      </c>
      <c r="K10" s="40">
        <v>15789662</v>
      </c>
      <c r="L10" s="40">
        <v>4620358</v>
      </c>
      <c r="M10" s="40">
        <v>274626</v>
      </c>
      <c r="N10" s="40">
        <v>7396970</v>
      </c>
      <c r="O10" s="40">
        <v>3497028</v>
      </c>
      <c r="P10" s="40">
        <v>18125</v>
      </c>
      <c r="Q10" s="40">
        <v>330738</v>
      </c>
      <c r="R10" s="41">
        <v>9602743</v>
      </c>
    </row>
    <row r="11" spans="2:18" ht="24.75" customHeight="1">
      <c r="B11" s="10" t="s">
        <v>6</v>
      </c>
      <c r="C11" s="39">
        <f t="shared" si="0"/>
        <v>26871529</v>
      </c>
      <c r="D11" s="40">
        <v>9681858</v>
      </c>
      <c r="E11" s="40">
        <v>189283</v>
      </c>
      <c r="F11" s="40">
        <v>6453960</v>
      </c>
      <c r="G11" s="41">
        <v>4343936</v>
      </c>
      <c r="H11" s="41">
        <v>2110024</v>
      </c>
      <c r="I11" s="41">
        <v>556472</v>
      </c>
      <c r="J11" s="40">
        <v>10691093</v>
      </c>
      <c r="K11" s="40">
        <v>10585314</v>
      </c>
      <c r="L11" s="40">
        <v>3583636</v>
      </c>
      <c r="M11" s="40">
        <v>17662</v>
      </c>
      <c r="N11" s="40">
        <v>5400348</v>
      </c>
      <c r="O11" s="40">
        <v>1583668</v>
      </c>
      <c r="P11" s="40">
        <v>8620</v>
      </c>
      <c r="Q11" s="40">
        <v>97159</v>
      </c>
      <c r="R11" s="41">
        <v>6498578</v>
      </c>
    </row>
    <row r="12" spans="2:18" ht="24.75" customHeight="1">
      <c r="B12" s="10" t="s">
        <v>7</v>
      </c>
      <c r="C12" s="39">
        <f t="shared" si="0"/>
        <v>34894949</v>
      </c>
      <c r="D12" s="40">
        <v>13975799</v>
      </c>
      <c r="E12" s="40">
        <v>256263</v>
      </c>
      <c r="F12" s="40">
        <v>9641773</v>
      </c>
      <c r="G12" s="41">
        <v>6378271</v>
      </c>
      <c r="H12" s="41">
        <v>3263502</v>
      </c>
      <c r="I12" s="41">
        <v>890585</v>
      </c>
      <c r="J12" s="40">
        <v>17052304</v>
      </c>
      <c r="K12" s="40">
        <v>16452780</v>
      </c>
      <c r="L12" s="40">
        <v>4389024</v>
      </c>
      <c r="M12" s="40">
        <v>152053</v>
      </c>
      <c r="N12" s="40">
        <v>10257761</v>
      </c>
      <c r="O12" s="40">
        <v>1653842</v>
      </c>
      <c r="P12" s="40">
        <v>11696</v>
      </c>
      <c r="Q12" s="40">
        <v>587828</v>
      </c>
      <c r="R12" s="41">
        <v>3866846</v>
      </c>
    </row>
    <row r="13" spans="2:18" ht="24.75" customHeight="1">
      <c r="B13" s="10" t="s">
        <v>8</v>
      </c>
      <c r="C13" s="39">
        <f t="shared" si="0"/>
        <v>15640339</v>
      </c>
      <c r="D13" s="40">
        <v>5168431</v>
      </c>
      <c r="E13" s="40">
        <v>132803</v>
      </c>
      <c r="F13" s="40">
        <v>3196380</v>
      </c>
      <c r="G13" s="41">
        <v>2072630</v>
      </c>
      <c r="H13" s="41">
        <v>1123750</v>
      </c>
      <c r="I13" s="41">
        <v>431615</v>
      </c>
      <c r="J13" s="40">
        <v>7342599</v>
      </c>
      <c r="K13" s="40">
        <v>7203157</v>
      </c>
      <c r="L13" s="40">
        <v>2122764</v>
      </c>
      <c r="M13" s="40">
        <v>130059</v>
      </c>
      <c r="N13" s="40">
        <v>4198265</v>
      </c>
      <c r="O13" s="40">
        <v>752069</v>
      </c>
      <c r="P13" s="40">
        <v>4745</v>
      </c>
      <c r="Q13" s="40">
        <v>134697</v>
      </c>
      <c r="R13" s="41">
        <v>3129309</v>
      </c>
    </row>
    <row r="14" spans="2:18" ht="24.75" customHeight="1">
      <c r="B14" s="10" t="s">
        <v>9</v>
      </c>
      <c r="C14" s="39">
        <f t="shared" si="0"/>
        <v>4567213</v>
      </c>
      <c r="D14" s="40">
        <v>1559374</v>
      </c>
      <c r="E14" s="40">
        <v>65896</v>
      </c>
      <c r="F14" s="40">
        <v>918933</v>
      </c>
      <c r="G14" s="41">
        <v>623848</v>
      </c>
      <c r="H14" s="41">
        <v>295085</v>
      </c>
      <c r="I14" s="41">
        <v>48954</v>
      </c>
      <c r="J14" s="40">
        <v>1767715</v>
      </c>
      <c r="K14" s="40">
        <v>1754623</v>
      </c>
      <c r="L14" s="40">
        <v>588689</v>
      </c>
      <c r="M14" s="40">
        <v>105210</v>
      </c>
      <c r="N14" s="40">
        <v>754898</v>
      </c>
      <c r="O14" s="40">
        <v>305826</v>
      </c>
      <c r="P14" s="40">
        <v>202</v>
      </c>
      <c r="Q14" s="40">
        <v>12890</v>
      </c>
      <c r="R14" s="41">
        <v>1240124</v>
      </c>
    </row>
    <row r="15" spans="2:18" ht="24.75" customHeight="1">
      <c r="B15" s="10" t="s">
        <v>10</v>
      </c>
      <c r="C15" s="39">
        <f t="shared" si="0"/>
        <v>10450246</v>
      </c>
      <c r="D15" s="40">
        <v>4833349</v>
      </c>
      <c r="E15" s="40">
        <v>115727</v>
      </c>
      <c r="F15" s="40">
        <v>2773050</v>
      </c>
      <c r="G15" s="41">
        <v>1812874</v>
      </c>
      <c r="H15" s="41">
        <v>960176</v>
      </c>
      <c r="I15" s="41">
        <v>308430</v>
      </c>
      <c r="J15" s="40">
        <v>3766120</v>
      </c>
      <c r="K15" s="40">
        <v>3734860</v>
      </c>
      <c r="L15" s="40">
        <v>1034661</v>
      </c>
      <c r="M15" s="40">
        <v>74991</v>
      </c>
      <c r="N15" s="40">
        <v>2283477</v>
      </c>
      <c r="O15" s="40">
        <v>341731</v>
      </c>
      <c r="P15" s="40">
        <v>2360</v>
      </c>
      <c r="Q15" s="40">
        <v>28900</v>
      </c>
      <c r="R15" s="41">
        <v>1850777</v>
      </c>
    </row>
    <row r="16" spans="2:18" ht="24.75" customHeight="1">
      <c r="B16" s="10" t="s">
        <v>11</v>
      </c>
      <c r="C16" s="39">
        <f t="shared" si="0"/>
        <v>5267759</v>
      </c>
      <c r="D16" s="40">
        <v>2589888</v>
      </c>
      <c r="E16" s="40">
        <v>74224</v>
      </c>
      <c r="F16" s="40">
        <v>1543189</v>
      </c>
      <c r="G16" s="41">
        <v>1033887</v>
      </c>
      <c r="H16" s="41">
        <v>509302</v>
      </c>
      <c r="I16" s="41">
        <v>216629</v>
      </c>
      <c r="J16" s="40">
        <v>1342125</v>
      </c>
      <c r="K16" s="40">
        <v>1321820</v>
      </c>
      <c r="L16" s="40">
        <v>698527</v>
      </c>
      <c r="M16" s="40">
        <v>34337</v>
      </c>
      <c r="N16" s="40">
        <v>386416</v>
      </c>
      <c r="O16" s="40">
        <v>202100</v>
      </c>
      <c r="P16" s="42">
        <v>803</v>
      </c>
      <c r="Q16" s="40">
        <v>19502</v>
      </c>
      <c r="R16" s="41">
        <v>1335746</v>
      </c>
    </row>
    <row r="17" spans="2:18" ht="24.75" customHeight="1">
      <c r="B17" s="10" t="s">
        <v>12</v>
      </c>
      <c r="C17" s="39">
        <f t="shared" si="0"/>
        <v>6260201</v>
      </c>
      <c r="D17" s="40">
        <v>3030934</v>
      </c>
      <c r="E17" s="40">
        <v>78342</v>
      </c>
      <c r="F17" s="40">
        <v>1669010</v>
      </c>
      <c r="G17" s="41">
        <v>1110624</v>
      </c>
      <c r="H17" s="41">
        <v>558386</v>
      </c>
      <c r="I17" s="41">
        <v>198694</v>
      </c>
      <c r="J17" s="40">
        <v>1581889</v>
      </c>
      <c r="K17" s="40">
        <v>1573653</v>
      </c>
      <c r="L17" s="40">
        <v>564408</v>
      </c>
      <c r="M17" s="40">
        <v>48354</v>
      </c>
      <c r="N17" s="40">
        <v>556955</v>
      </c>
      <c r="O17" s="40">
        <v>403936</v>
      </c>
      <c r="P17" s="40">
        <v>835</v>
      </c>
      <c r="Q17" s="40">
        <v>7401</v>
      </c>
      <c r="R17" s="41">
        <v>1647378</v>
      </c>
    </row>
    <row r="18" spans="2:18" ht="24.75" customHeight="1">
      <c r="B18" s="10" t="s">
        <v>31</v>
      </c>
      <c r="C18" s="39">
        <f t="shared" si="0"/>
        <v>9560256</v>
      </c>
      <c r="D18" s="40">
        <v>3506773</v>
      </c>
      <c r="E18" s="40">
        <v>112784</v>
      </c>
      <c r="F18" s="40">
        <v>1904885</v>
      </c>
      <c r="G18" s="41">
        <v>1274704</v>
      </c>
      <c r="H18" s="41">
        <v>630181</v>
      </c>
      <c r="I18" s="41">
        <v>252995</v>
      </c>
      <c r="J18" s="40">
        <v>3182659</v>
      </c>
      <c r="K18" s="40">
        <v>3162038</v>
      </c>
      <c r="L18" s="40">
        <v>1231356</v>
      </c>
      <c r="M18" s="40">
        <v>12436</v>
      </c>
      <c r="N18" s="40">
        <v>1598805</v>
      </c>
      <c r="O18" s="40">
        <v>319441</v>
      </c>
      <c r="P18" s="42">
        <v>1852</v>
      </c>
      <c r="Q18" s="40">
        <v>18769</v>
      </c>
      <c r="R18" s="41">
        <v>2870824</v>
      </c>
    </row>
    <row r="19" spans="2:18" ht="24.75" customHeight="1">
      <c r="B19" s="10" t="s">
        <v>33</v>
      </c>
      <c r="C19" s="39">
        <f t="shared" si="0"/>
        <v>13217372</v>
      </c>
      <c r="D19" s="40">
        <v>4983356</v>
      </c>
      <c r="E19" s="40">
        <v>108497</v>
      </c>
      <c r="F19" s="40">
        <v>2954755</v>
      </c>
      <c r="G19" s="41">
        <v>1953480</v>
      </c>
      <c r="H19" s="41">
        <v>1001275</v>
      </c>
      <c r="I19" s="41">
        <v>463210</v>
      </c>
      <c r="J19" s="40">
        <v>3669108</v>
      </c>
      <c r="K19" s="40">
        <v>3560132</v>
      </c>
      <c r="L19" s="40">
        <v>1527316</v>
      </c>
      <c r="M19" s="40">
        <v>124175</v>
      </c>
      <c r="N19" s="40">
        <v>1154985</v>
      </c>
      <c r="O19" s="40">
        <v>753656</v>
      </c>
      <c r="P19" s="42">
        <v>7272</v>
      </c>
      <c r="Q19" s="40">
        <v>101704</v>
      </c>
      <c r="R19" s="41">
        <v>4564908</v>
      </c>
    </row>
    <row r="20" spans="1:18" ht="24.75" customHeight="1">
      <c r="A20" s="5"/>
      <c r="B20" s="12" t="s">
        <v>34</v>
      </c>
      <c r="C20" s="43">
        <f t="shared" si="0"/>
        <v>22513343</v>
      </c>
      <c r="D20" s="44">
        <v>9561421</v>
      </c>
      <c r="E20" s="44">
        <v>160144</v>
      </c>
      <c r="F20" s="44">
        <v>5812826</v>
      </c>
      <c r="G20" s="45">
        <v>3753343</v>
      </c>
      <c r="H20" s="45">
        <v>2059483</v>
      </c>
      <c r="I20" s="45">
        <v>790281</v>
      </c>
      <c r="J20" s="44">
        <v>7099541</v>
      </c>
      <c r="K20" s="44">
        <v>7056601</v>
      </c>
      <c r="L20" s="44">
        <v>2429454</v>
      </c>
      <c r="M20" s="44">
        <v>268989</v>
      </c>
      <c r="N20" s="44">
        <v>3298398</v>
      </c>
      <c r="O20" s="44">
        <v>1059760</v>
      </c>
      <c r="P20" s="46">
        <v>774</v>
      </c>
      <c r="Q20" s="44">
        <v>42166</v>
      </c>
      <c r="R20" s="47">
        <v>5852381</v>
      </c>
    </row>
    <row r="21" spans="2:18" ht="24.75" customHeight="1">
      <c r="B21" s="10" t="s">
        <v>13</v>
      </c>
      <c r="C21" s="39">
        <f t="shared" si="0"/>
        <v>1068634</v>
      </c>
      <c r="D21" s="40">
        <v>618801</v>
      </c>
      <c r="E21" s="40">
        <v>24881</v>
      </c>
      <c r="F21" s="40">
        <v>416646</v>
      </c>
      <c r="G21" s="41">
        <v>300636</v>
      </c>
      <c r="H21" s="41">
        <v>116010</v>
      </c>
      <c r="I21" s="41">
        <v>52010</v>
      </c>
      <c r="J21" s="40">
        <v>231016</v>
      </c>
      <c r="K21" s="40">
        <v>229183</v>
      </c>
      <c r="L21" s="40">
        <v>114257</v>
      </c>
      <c r="M21" s="40">
        <v>2436</v>
      </c>
      <c r="N21" s="40">
        <v>112490</v>
      </c>
      <c r="O21" s="40">
        <v>0</v>
      </c>
      <c r="P21" s="40">
        <v>170</v>
      </c>
      <c r="Q21" s="40">
        <v>1663</v>
      </c>
      <c r="R21" s="38">
        <v>218817</v>
      </c>
    </row>
    <row r="22" spans="2:18" ht="24.75" customHeight="1">
      <c r="B22" s="10" t="s">
        <v>14</v>
      </c>
      <c r="C22" s="39">
        <f t="shared" si="0"/>
        <v>3897720</v>
      </c>
      <c r="D22" s="40">
        <v>2001138</v>
      </c>
      <c r="E22" s="40">
        <v>61283</v>
      </c>
      <c r="F22" s="40">
        <v>1187362</v>
      </c>
      <c r="G22" s="41">
        <v>828984</v>
      </c>
      <c r="H22" s="41">
        <v>358378</v>
      </c>
      <c r="I22" s="41">
        <v>158693</v>
      </c>
      <c r="J22" s="40">
        <v>1362330</v>
      </c>
      <c r="K22" s="40">
        <v>1338399</v>
      </c>
      <c r="L22" s="40">
        <v>783418</v>
      </c>
      <c r="M22" s="40">
        <v>9205</v>
      </c>
      <c r="N22" s="40">
        <v>545776</v>
      </c>
      <c r="O22" s="40">
        <v>0</v>
      </c>
      <c r="P22" s="40">
        <v>8524</v>
      </c>
      <c r="Q22" s="40">
        <v>15407</v>
      </c>
      <c r="R22" s="41">
        <v>534252</v>
      </c>
    </row>
    <row r="23" spans="2:18" ht="24.75" customHeight="1">
      <c r="B23" s="10" t="s">
        <v>15</v>
      </c>
      <c r="C23" s="39">
        <f t="shared" si="0"/>
        <v>6231954</v>
      </c>
      <c r="D23" s="40">
        <v>3353406</v>
      </c>
      <c r="E23" s="40">
        <v>91733</v>
      </c>
      <c r="F23" s="40">
        <v>2138212</v>
      </c>
      <c r="G23" s="41">
        <v>1460452</v>
      </c>
      <c r="H23" s="41">
        <v>677760</v>
      </c>
      <c r="I23" s="41">
        <v>271842</v>
      </c>
      <c r="J23" s="40">
        <v>2076131</v>
      </c>
      <c r="K23" s="40">
        <v>2006059</v>
      </c>
      <c r="L23" s="40">
        <v>768702</v>
      </c>
      <c r="M23" s="40">
        <v>62601</v>
      </c>
      <c r="N23" s="40">
        <v>1174696</v>
      </c>
      <c r="O23" s="40">
        <v>0</v>
      </c>
      <c r="P23" s="40">
        <v>22866</v>
      </c>
      <c r="Q23" s="40">
        <v>47206</v>
      </c>
      <c r="R23" s="41">
        <v>802417</v>
      </c>
    </row>
    <row r="24" spans="2:18" ht="24.75" customHeight="1">
      <c r="B24" s="10" t="s">
        <v>16</v>
      </c>
      <c r="C24" s="39">
        <f t="shared" si="0"/>
        <v>2082838</v>
      </c>
      <c r="D24" s="40">
        <v>1164074</v>
      </c>
      <c r="E24" s="40">
        <v>43090</v>
      </c>
      <c r="F24" s="41">
        <v>694516</v>
      </c>
      <c r="G24" s="41">
        <v>467081</v>
      </c>
      <c r="H24" s="41">
        <v>227435</v>
      </c>
      <c r="I24" s="42">
        <v>86021</v>
      </c>
      <c r="J24" s="40">
        <v>581009</v>
      </c>
      <c r="K24" s="40">
        <v>557759</v>
      </c>
      <c r="L24" s="40">
        <v>148489</v>
      </c>
      <c r="M24" s="40">
        <v>12901</v>
      </c>
      <c r="N24" s="40">
        <v>396369</v>
      </c>
      <c r="O24" s="40">
        <v>0</v>
      </c>
      <c r="P24" s="40">
        <v>1419</v>
      </c>
      <c r="Q24" s="40">
        <v>21831</v>
      </c>
      <c r="R24" s="41">
        <v>337755</v>
      </c>
    </row>
    <row r="25" spans="2:18" ht="24.75" customHeight="1">
      <c r="B25" s="10" t="s">
        <v>17</v>
      </c>
      <c r="C25" s="39">
        <f t="shared" si="0"/>
        <v>2268546</v>
      </c>
      <c r="D25" s="40">
        <v>1288569</v>
      </c>
      <c r="E25" s="40">
        <v>50928</v>
      </c>
      <c r="F25" s="41">
        <v>774682</v>
      </c>
      <c r="G25" s="41">
        <v>528469</v>
      </c>
      <c r="H25" s="41">
        <v>246213</v>
      </c>
      <c r="I25" s="42">
        <v>106309</v>
      </c>
      <c r="J25" s="40">
        <v>929909</v>
      </c>
      <c r="K25" s="40">
        <v>913486</v>
      </c>
      <c r="L25" s="40">
        <v>349225</v>
      </c>
      <c r="M25" s="40">
        <v>22049</v>
      </c>
      <c r="N25" s="40">
        <v>542212</v>
      </c>
      <c r="O25" s="40">
        <v>0</v>
      </c>
      <c r="P25" s="40">
        <v>1348</v>
      </c>
      <c r="Q25" s="40">
        <v>15075</v>
      </c>
      <c r="R25" s="41">
        <v>50068</v>
      </c>
    </row>
    <row r="26" spans="2:18" ht="24.75" customHeight="1">
      <c r="B26" s="10" t="s">
        <v>18</v>
      </c>
      <c r="C26" s="39">
        <f t="shared" si="0"/>
        <v>3000063</v>
      </c>
      <c r="D26" s="40">
        <v>1466440</v>
      </c>
      <c r="E26" s="40">
        <v>35927</v>
      </c>
      <c r="F26" s="40">
        <v>898734</v>
      </c>
      <c r="G26" s="41">
        <v>637912</v>
      </c>
      <c r="H26" s="41">
        <v>260822</v>
      </c>
      <c r="I26" s="41">
        <v>119026</v>
      </c>
      <c r="J26" s="40">
        <v>954632</v>
      </c>
      <c r="K26" s="40">
        <v>941883</v>
      </c>
      <c r="L26" s="40">
        <v>427225</v>
      </c>
      <c r="M26" s="40">
        <v>21514</v>
      </c>
      <c r="N26" s="40">
        <v>442587</v>
      </c>
      <c r="O26" s="40">
        <v>50557</v>
      </c>
      <c r="P26" s="40">
        <v>5569</v>
      </c>
      <c r="Q26" s="40">
        <v>7180</v>
      </c>
      <c r="R26" s="41">
        <v>578991</v>
      </c>
    </row>
    <row r="27" spans="2:18" ht="24.75" customHeight="1">
      <c r="B27" s="10" t="s">
        <v>19</v>
      </c>
      <c r="C27" s="39">
        <f t="shared" si="0"/>
        <v>4217134</v>
      </c>
      <c r="D27" s="40">
        <v>1816745</v>
      </c>
      <c r="E27" s="40">
        <v>49298</v>
      </c>
      <c r="F27" s="41">
        <v>930722</v>
      </c>
      <c r="G27" s="41">
        <v>627518</v>
      </c>
      <c r="H27" s="41">
        <v>303204</v>
      </c>
      <c r="I27" s="42">
        <v>162060</v>
      </c>
      <c r="J27" s="40">
        <v>1474483</v>
      </c>
      <c r="K27" s="40">
        <v>1455902</v>
      </c>
      <c r="L27" s="40">
        <v>708484</v>
      </c>
      <c r="M27" s="40">
        <v>14282</v>
      </c>
      <c r="N27" s="40">
        <v>733136</v>
      </c>
      <c r="O27" s="40">
        <v>0</v>
      </c>
      <c r="P27" s="40">
        <v>824</v>
      </c>
      <c r="Q27" s="40">
        <v>17757</v>
      </c>
      <c r="R27" s="41">
        <v>925906</v>
      </c>
    </row>
    <row r="28" spans="2:18" ht="24.75" customHeight="1">
      <c r="B28" s="10" t="s">
        <v>20</v>
      </c>
      <c r="C28" s="39">
        <f t="shared" si="0"/>
        <v>2946305</v>
      </c>
      <c r="D28" s="40">
        <v>1363946</v>
      </c>
      <c r="E28" s="40">
        <v>36805</v>
      </c>
      <c r="F28" s="40">
        <v>782687</v>
      </c>
      <c r="G28" s="41">
        <v>510880</v>
      </c>
      <c r="H28" s="41">
        <v>271807</v>
      </c>
      <c r="I28" s="41">
        <v>111623</v>
      </c>
      <c r="J28" s="40">
        <v>531353</v>
      </c>
      <c r="K28" s="40">
        <v>527423</v>
      </c>
      <c r="L28" s="40">
        <v>237534</v>
      </c>
      <c r="M28" s="40">
        <v>72641</v>
      </c>
      <c r="N28" s="40">
        <v>217136</v>
      </c>
      <c r="O28" s="40">
        <v>0</v>
      </c>
      <c r="P28" s="40">
        <v>859</v>
      </c>
      <c r="Q28" s="40">
        <v>3071</v>
      </c>
      <c r="R28" s="41">
        <v>1051006</v>
      </c>
    </row>
    <row r="29" spans="2:18" ht="24.75" customHeight="1">
      <c r="B29" s="10" t="s">
        <v>21</v>
      </c>
      <c r="C29" s="39">
        <f t="shared" si="0"/>
        <v>2353948</v>
      </c>
      <c r="D29" s="40">
        <v>1055473</v>
      </c>
      <c r="E29" s="40">
        <v>32196</v>
      </c>
      <c r="F29" s="41">
        <v>530802</v>
      </c>
      <c r="G29" s="41">
        <v>365721</v>
      </c>
      <c r="H29" s="41">
        <v>165081</v>
      </c>
      <c r="I29" s="42">
        <v>81263</v>
      </c>
      <c r="J29" s="40">
        <v>889805</v>
      </c>
      <c r="K29" s="40">
        <v>871672</v>
      </c>
      <c r="L29" s="40">
        <v>566516</v>
      </c>
      <c r="M29" s="40">
        <v>13074</v>
      </c>
      <c r="N29" s="40">
        <v>292082</v>
      </c>
      <c r="O29" s="40">
        <v>0</v>
      </c>
      <c r="P29" s="40">
        <v>8776</v>
      </c>
      <c r="Q29" s="40">
        <v>9357</v>
      </c>
      <c r="R29" s="41">
        <v>408670</v>
      </c>
    </row>
    <row r="30" spans="2:18" ht="24.75" customHeight="1">
      <c r="B30" s="10" t="s">
        <v>22</v>
      </c>
      <c r="C30" s="39">
        <f t="shared" si="0"/>
        <v>1547361</v>
      </c>
      <c r="D30" s="40">
        <v>876483</v>
      </c>
      <c r="E30" s="40">
        <v>36077</v>
      </c>
      <c r="F30" s="40">
        <v>413031</v>
      </c>
      <c r="G30" s="41">
        <v>286003</v>
      </c>
      <c r="H30" s="41">
        <v>127028</v>
      </c>
      <c r="I30" s="41">
        <v>92356</v>
      </c>
      <c r="J30" s="40">
        <v>352392</v>
      </c>
      <c r="K30" s="40">
        <v>349826</v>
      </c>
      <c r="L30" s="40">
        <v>191384</v>
      </c>
      <c r="M30" s="40">
        <v>2062</v>
      </c>
      <c r="N30" s="40">
        <v>156380</v>
      </c>
      <c r="O30" s="40">
        <v>0</v>
      </c>
      <c r="P30" s="40">
        <v>490</v>
      </c>
      <c r="Q30" s="40">
        <v>2076</v>
      </c>
      <c r="R30" s="41">
        <v>318486</v>
      </c>
    </row>
    <row r="31" spans="2:18" ht="24.75" customHeight="1">
      <c r="B31" s="10" t="s">
        <v>32</v>
      </c>
      <c r="C31" s="39">
        <f t="shared" si="0"/>
        <v>2843581</v>
      </c>
      <c r="D31" s="40">
        <v>1165424</v>
      </c>
      <c r="E31" s="40">
        <v>39714</v>
      </c>
      <c r="F31" s="40">
        <v>692240</v>
      </c>
      <c r="G31" s="41">
        <v>482360</v>
      </c>
      <c r="H31" s="41">
        <v>209880</v>
      </c>
      <c r="I31" s="41">
        <v>106688</v>
      </c>
      <c r="J31" s="40">
        <v>430344</v>
      </c>
      <c r="K31" s="40">
        <v>428096</v>
      </c>
      <c r="L31" s="40">
        <v>282007</v>
      </c>
      <c r="M31" s="40">
        <v>19702</v>
      </c>
      <c r="N31" s="40">
        <v>126387</v>
      </c>
      <c r="O31" s="40">
        <v>0</v>
      </c>
      <c r="P31" s="40">
        <v>179</v>
      </c>
      <c r="Q31" s="40">
        <v>2069</v>
      </c>
      <c r="R31" s="41">
        <v>1247813</v>
      </c>
    </row>
    <row r="32" spans="2:18" ht="24.75" customHeight="1">
      <c r="B32" s="10" t="s">
        <v>35</v>
      </c>
      <c r="C32" s="39">
        <f t="shared" si="0"/>
        <v>3514033</v>
      </c>
      <c r="D32" s="40">
        <v>1663553</v>
      </c>
      <c r="E32" s="40">
        <v>42845</v>
      </c>
      <c r="F32" s="40">
        <v>1032168</v>
      </c>
      <c r="G32" s="41">
        <v>719010</v>
      </c>
      <c r="H32" s="41">
        <v>313158</v>
      </c>
      <c r="I32" s="41">
        <v>164893</v>
      </c>
      <c r="J32" s="40">
        <v>613487</v>
      </c>
      <c r="K32" s="40">
        <v>610646</v>
      </c>
      <c r="L32" s="40">
        <v>453445</v>
      </c>
      <c r="M32" s="40">
        <v>25905</v>
      </c>
      <c r="N32" s="40">
        <v>131296</v>
      </c>
      <c r="O32" s="40">
        <v>0</v>
      </c>
      <c r="P32" s="40">
        <v>407</v>
      </c>
      <c r="Q32" s="40">
        <v>2434</v>
      </c>
      <c r="R32" s="41">
        <v>1236993</v>
      </c>
    </row>
    <row r="33" spans="2:18" ht="24.75" customHeight="1">
      <c r="B33" s="10" t="s">
        <v>36</v>
      </c>
      <c r="C33" s="39">
        <f t="shared" si="0"/>
        <v>4365876</v>
      </c>
      <c r="D33" s="40">
        <v>1845558</v>
      </c>
      <c r="E33" s="40">
        <v>52622</v>
      </c>
      <c r="F33" s="40">
        <v>957823</v>
      </c>
      <c r="G33" s="41">
        <v>638621</v>
      </c>
      <c r="H33" s="41">
        <v>319202</v>
      </c>
      <c r="I33" s="41">
        <v>133748</v>
      </c>
      <c r="J33" s="40">
        <v>1138337</v>
      </c>
      <c r="K33" s="40">
        <v>1125579</v>
      </c>
      <c r="L33" s="40">
        <v>449996</v>
      </c>
      <c r="M33" s="40">
        <v>57691</v>
      </c>
      <c r="N33" s="40">
        <v>617892</v>
      </c>
      <c r="O33" s="40">
        <v>0</v>
      </c>
      <c r="P33" s="40">
        <v>675</v>
      </c>
      <c r="Q33" s="40">
        <v>12083</v>
      </c>
      <c r="R33" s="41">
        <v>1381981</v>
      </c>
    </row>
    <row r="34" spans="2:18" ht="24.75" customHeight="1">
      <c r="B34" s="10" t="s">
        <v>23</v>
      </c>
      <c r="C34" s="39">
        <f t="shared" si="0"/>
        <v>2150264</v>
      </c>
      <c r="D34" s="40">
        <v>1175527</v>
      </c>
      <c r="E34" s="40">
        <v>34350</v>
      </c>
      <c r="F34" s="40">
        <v>614219</v>
      </c>
      <c r="G34" s="41">
        <v>404667</v>
      </c>
      <c r="H34" s="41">
        <v>209552</v>
      </c>
      <c r="I34" s="41">
        <v>84137</v>
      </c>
      <c r="J34" s="40">
        <v>438099</v>
      </c>
      <c r="K34" s="40">
        <v>427312</v>
      </c>
      <c r="L34" s="40">
        <v>272450</v>
      </c>
      <c r="M34" s="40">
        <v>10744</v>
      </c>
      <c r="N34" s="40">
        <v>144008</v>
      </c>
      <c r="O34" s="40">
        <v>0</v>
      </c>
      <c r="P34" s="40">
        <v>151</v>
      </c>
      <c r="Q34" s="40">
        <v>10636</v>
      </c>
      <c r="R34" s="41">
        <v>536638</v>
      </c>
    </row>
    <row r="35" spans="2:18" ht="24.75" customHeight="1">
      <c r="B35" s="10" t="s">
        <v>24</v>
      </c>
      <c r="C35" s="39">
        <f t="shared" si="0"/>
        <v>2958580</v>
      </c>
      <c r="D35" s="40">
        <v>1359337</v>
      </c>
      <c r="E35" s="40">
        <v>52100</v>
      </c>
      <c r="F35" s="40">
        <v>754747</v>
      </c>
      <c r="G35" s="41">
        <v>505013</v>
      </c>
      <c r="H35" s="41">
        <v>249734</v>
      </c>
      <c r="I35" s="41">
        <v>118959</v>
      </c>
      <c r="J35" s="40">
        <v>678960</v>
      </c>
      <c r="K35" s="40">
        <v>665748</v>
      </c>
      <c r="L35" s="40">
        <v>347420</v>
      </c>
      <c r="M35" s="40">
        <v>32595</v>
      </c>
      <c r="N35" s="40">
        <v>285433</v>
      </c>
      <c r="O35" s="40">
        <v>0</v>
      </c>
      <c r="P35" s="40">
        <v>2997</v>
      </c>
      <c r="Q35" s="40">
        <v>10215</v>
      </c>
      <c r="R35" s="47">
        <v>920283</v>
      </c>
    </row>
    <row r="36" spans="2:18" ht="30" customHeight="1">
      <c r="B36" s="14" t="s">
        <v>25</v>
      </c>
      <c r="C36" s="48">
        <f>SUM(C7:C20)</f>
        <v>328734485</v>
      </c>
      <c r="D36" s="49">
        <f>SUM(D7:D20)</f>
        <v>123999659</v>
      </c>
      <c r="E36" s="49">
        <f>SUM(E7:E20)</f>
        <v>2329196</v>
      </c>
      <c r="F36" s="49">
        <f>SUM(F7:F20)</f>
        <v>77617420</v>
      </c>
      <c r="G36" s="49">
        <f aca="true" t="shared" si="1" ref="G36:Q36">SUM(G7:G20)</f>
        <v>50837837</v>
      </c>
      <c r="H36" s="49">
        <f t="shared" si="1"/>
        <v>26779583</v>
      </c>
      <c r="I36" s="49">
        <f t="shared" si="1"/>
        <v>8266564</v>
      </c>
      <c r="J36" s="49">
        <f t="shared" si="1"/>
        <v>138910935</v>
      </c>
      <c r="K36" s="49">
        <f t="shared" si="1"/>
        <v>135016506</v>
      </c>
      <c r="L36" s="49">
        <f t="shared" si="1"/>
        <v>41295165</v>
      </c>
      <c r="M36" s="49">
        <f t="shared" si="1"/>
        <v>2263089</v>
      </c>
      <c r="N36" s="49">
        <f t="shared" si="1"/>
        <v>67745364</v>
      </c>
      <c r="O36" s="49">
        <f t="shared" si="1"/>
        <v>23708398</v>
      </c>
      <c r="P36" s="49">
        <f t="shared" si="1"/>
        <v>190876</v>
      </c>
      <c r="Q36" s="49">
        <f t="shared" si="1"/>
        <v>3703553</v>
      </c>
      <c r="R36" s="49">
        <f>SUM(R7:R20)</f>
        <v>65823891</v>
      </c>
    </row>
    <row r="37" spans="2:18" ht="30" customHeight="1">
      <c r="B37" s="14" t="s">
        <v>53</v>
      </c>
      <c r="C37" s="48">
        <f aca="true" t="shared" si="2" ref="C37:Q37">SUM(C21:C35)</f>
        <v>45446837</v>
      </c>
      <c r="D37" s="49">
        <f t="shared" si="2"/>
        <v>22214474</v>
      </c>
      <c r="E37" s="49">
        <f t="shared" si="2"/>
        <v>683849</v>
      </c>
      <c r="F37" s="49">
        <f t="shared" si="2"/>
        <v>12818591</v>
      </c>
      <c r="G37" s="49">
        <f t="shared" si="2"/>
        <v>8763327</v>
      </c>
      <c r="H37" s="49">
        <f t="shared" si="2"/>
        <v>4055264</v>
      </c>
      <c r="I37" s="49">
        <f t="shared" si="2"/>
        <v>1849628</v>
      </c>
      <c r="J37" s="49">
        <f t="shared" si="2"/>
        <v>12682287</v>
      </c>
      <c r="K37" s="49">
        <f t="shared" si="2"/>
        <v>12448973</v>
      </c>
      <c r="L37" s="49">
        <f t="shared" si="2"/>
        <v>6100552</v>
      </c>
      <c r="M37" s="49">
        <f t="shared" si="2"/>
        <v>379402</v>
      </c>
      <c r="N37" s="49">
        <f t="shared" si="2"/>
        <v>5917880</v>
      </c>
      <c r="O37" s="49">
        <f t="shared" si="2"/>
        <v>50557</v>
      </c>
      <c r="P37" s="49">
        <f t="shared" si="2"/>
        <v>55254</v>
      </c>
      <c r="Q37" s="49">
        <f t="shared" si="2"/>
        <v>178060</v>
      </c>
      <c r="R37" s="49">
        <f>SUM(R21:R35)</f>
        <v>10550076</v>
      </c>
    </row>
    <row r="38" spans="2:18" ht="30" customHeight="1">
      <c r="B38" s="14" t="s">
        <v>26</v>
      </c>
      <c r="C38" s="48">
        <f aca="true" t="shared" si="3" ref="C38:Q38">SUM(C7:C35)</f>
        <v>374181322</v>
      </c>
      <c r="D38" s="49">
        <f t="shared" si="3"/>
        <v>146214133</v>
      </c>
      <c r="E38" s="49">
        <f t="shared" si="3"/>
        <v>3013045</v>
      </c>
      <c r="F38" s="49">
        <f t="shared" si="3"/>
        <v>90436011</v>
      </c>
      <c r="G38" s="49">
        <f t="shared" si="3"/>
        <v>59601164</v>
      </c>
      <c r="H38" s="49">
        <f t="shared" si="3"/>
        <v>30834847</v>
      </c>
      <c r="I38" s="49">
        <f t="shared" si="3"/>
        <v>10116192</v>
      </c>
      <c r="J38" s="49">
        <f t="shared" si="3"/>
        <v>151593222</v>
      </c>
      <c r="K38" s="49">
        <f t="shared" si="3"/>
        <v>147465479</v>
      </c>
      <c r="L38" s="49">
        <f t="shared" si="3"/>
        <v>47395717</v>
      </c>
      <c r="M38" s="49">
        <f t="shared" si="3"/>
        <v>2642491</v>
      </c>
      <c r="N38" s="49">
        <f t="shared" si="3"/>
        <v>73663244</v>
      </c>
      <c r="O38" s="49">
        <f t="shared" si="3"/>
        <v>23758955</v>
      </c>
      <c r="P38" s="49">
        <f t="shared" si="3"/>
        <v>246130</v>
      </c>
      <c r="Q38" s="49">
        <f t="shared" si="3"/>
        <v>3881613</v>
      </c>
      <c r="R38" s="49">
        <f>SUM(R7:R35)</f>
        <v>76373967</v>
      </c>
    </row>
  </sheetData>
  <sheetProtection/>
  <mergeCells count="10">
    <mergeCell ref="C3:C6"/>
    <mergeCell ref="D4:D6"/>
    <mergeCell ref="E5:E6"/>
    <mergeCell ref="F5:F6"/>
    <mergeCell ref="Q5:Q6"/>
    <mergeCell ref="R4:R6"/>
    <mergeCell ref="I5:I6"/>
    <mergeCell ref="J4:J6"/>
    <mergeCell ref="K5:K6"/>
    <mergeCell ref="P5:P6"/>
  </mergeCells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53" r:id="rId1"/>
  <headerFooter alignWithMargins="0">
    <oddHeader>&amp;L&amp;"ＭＳ ゴシック,標準"&amp;24 ４－２ 義務的経費の状況（Ｒ２年度決算額）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showGridLines="0" view="pageBreakPreview" zoomScale="60" zoomScaleNormal="75" workbookViewId="0" topLeftCell="A1">
      <selection activeCell="D2" sqref="D2"/>
    </sheetView>
  </sheetViews>
  <sheetFormatPr defaultColWidth="8.66015625" defaultRowHeight="18"/>
  <cols>
    <col min="1" max="1" width="8.83203125" style="4" customWidth="1"/>
    <col min="2" max="2" width="11.66015625" style="4" customWidth="1"/>
    <col min="3" max="4" width="12.66015625" style="0" customWidth="1"/>
    <col min="5" max="9" width="11.66015625" style="0" customWidth="1"/>
    <col min="10" max="11" width="12.66015625" style="0" customWidth="1"/>
    <col min="12" max="18" width="11.66015625" style="0" customWidth="1"/>
  </cols>
  <sheetData>
    <row r="1" ht="17.25">
      <c r="B1" s="78" t="s">
        <v>59</v>
      </c>
    </row>
    <row r="2" spans="2:18" ht="17.25">
      <c r="B2" s="5"/>
      <c r="C2" s="1"/>
      <c r="D2" s="1"/>
      <c r="E2" s="1"/>
      <c r="F2" s="1"/>
      <c r="G2" s="1"/>
      <c r="H2" s="1"/>
      <c r="I2" s="1"/>
      <c r="J2" s="3"/>
      <c r="K2" s="1"/>
      <c r="L2" s="1"/>
      <c r="M2" s="1"/>
      <c r="N2" s="1"/>
      <c r="O2" s="1"/>
      <c r="P2" s="1"/>
      <c r="Q2" s="3"/>
      <c r="R2" s="3" t="s">
        <v>0</v>
      </c>
    </row>
    <row r="3" spans="2:19" ht="21" customHeight="1">
      <c r="B3" s="6"/>
      <c r="C3" s="79" t="s">
        <v>60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8"/>
      <c r="S3" s="19"/>
    </row>
    <row r="4" spans="2:19" ht="21" customHeight="1">
      <c r="B4" s="7"/>
      <c r="C4" s="80"/>
      <c r="D4" s="82" t="s">
        <v>61</v>
      </c>
      <c r="E4" s="17"/>
      <c r="F4" s="17"/>
      <c r="G4" s="17"/>
      <c r="H4" s="17"/>
      <c r="I4" s="25"/>
      <c r="J4" s="86" t="s">
        <v>62</v>
      </c>
      <c r="K4" s="17"/>
      <c r="L4" s="17"/>
      <c r="M4" s="26"/>
      <c r="N4" s="26"/>
      <c r="O4" s="17"/>
      <c r="P4" s="26"/>
      <c r="Q4" s="27"/>
      <c r="R4" s="89" t="s">
        <v>63</v>
      </c>
      <c r="S4" s="19"/>
    </row>
    <row r="5" spans="2:19" ht="21" customHeight="1">
      <c r="B5" s="7"/>
      <c r="C5" s="80"/>
      <c r="D5" s="83"/>
      <c r="E5" s="85" t="s">
        <v>64</v>
      </c>
      <c r="F5" s="86" t="s">
        <v>65</v>
      </c>
      <c r="G5" s="20"/>
      <c r="H5" s="21"/>
      <c r="I5" s="86" t="s">
        <v>66</v>
      </c>
      <c r="J5" s="86"/>
      <c r="K5" s="79" t="s">
        <v>67</v>
      </c>
      <c r="L5" s="20"/>
      <c r="M5" s="31"/>
      <c r="N5" s="32"/>
      <c r="O5" s="30"/>
      <c r="P5" s="87" t="s">
        <v>68</v>
      </c>
      <c r="Q5" s="87" t="s">
        <v>69</v>
      </c>
      <c r="R5" s="89"/>
      <c r="S5" s="19"/>
    </row>
    <row r="6" spans="2:19" ht="24.75" customHeight="1">
      <c r="B6" s="8"/>
      <c r="C6" s="81"/>
      <c r="D6" s="84"/>
      <c r="E6" s="81"/>
      <c r="F6" s="86"/>
      <c r="G6" s="28" t="s">
        <v>70</v>
      </c>
      <c r="H6" s="29" t="s">
        <v>71</v>
      </c>
      <c r="I6" s="86"/>
      <c r="J6" s="86"/>
      <c r="K6" s="81"/>
      <c r="L6" s="22" t="s">
        <v>72</v>
      </c>
      <c r="M6" s="23" t="s">
        <v>73</v>
      </c>
      <c r="N6" s="24" t="s">
        <v>74</v>
      </c>
      <c r="O6" s="33" t="s">
        <v>75</v>
      </c>
      <c r="P6" s="88"/>
      <c r="Q6" s="88"/>
      <c r="R6" s="90"/>
      <c r="S6" s="19"/>
    </row>
    <row r="7" spans="2:18" ht="24.75" customHeight="1">
      <c r="B7" s="9" t="s">
        <v>2</v>
      </c>
      <c r="C7" s="35">
        <f>SUM(D7,J7,R7)</f>
        <v>55441688</v>
      </c>
      <c r="D7" s="36">
        <v>19927957</v>
      </c>
      <c r="E7" s="36">
        <v>316808</v>
      </c>
      <c r="F7" s="36">
        <v>14097605</v>
      </c>
      <c r="G7" s="37">
        <v>9055190</v>
      </c>
      <c r="H7" s="37">
        <v>5042415</v>
      </c>
      <c r="I7" s="37">
        <v>1944408</v>
      </c>
      <c r="J7" s="36">
        <v>24658282</v>
      </c>
      <c r="K7" s="36">
        <v>23701225</v>
      </c>
      <c r="L7" s="36">
        <v>8033001</v>
      </c>
      <c r="M7" s="36">
        <v>465247</v>
      </c>
      <c r="N7" s="36">
        <v>10264347</v>
      </c>
      <c r="O7" s="36">
        <v>4936410</v>
      </c>
      <c r="P7" s="36">
        <v>34548</v>
      </c>
      <c r="Q7" s="36">
        <v>922509</v>
      </c>
      <c r="R7" s="38">
        <v>10855449</v>
      </c>
    </row>
    <row r="8" spans="2:18" ht="24.75" customHeight="1">
      <c r="B8" s="10" t="s">
        <v>3</v>
      </c>
      <c r="C8" s="39">
        <f>SUM(D8,J8,R8)</f>
        <v>50931027</v>
      </c>
      <c r="D8" s="40">
        <v>16868667</v>
      </c>
      <c r="E8" s="40">
        <v>337330</v>
      </c>
      <c r="F8" s="40">
        <v>12505994</v>
      </c>
      <c r="G8" s="41">
        <v>7786589</v>
      </c>
      <c r="H8" s="41">
        <v>4719405</v>
      </c>
      <c r="I8" s="41">
        <v>891248</v>
      </c>
      <c r="J8" s="40">
        <v>26608776</v>
      </c>
      <c r="K8" s="40">
        <v>25743551</v>
      </c>
      <c r="L8" s="40">
        <v>6536928</v>
      </c>
      <c r="M8" s="40">
        <v>400855</v>
      </c>
      <c r="N8" s="40">
        <v>12857358</v>
      </c>
      <c r="O8" s="40">
        <v>5945970</v>
      </c>
      <c r="P8" s="40">
        <v>94666</v>
      </c>
      <c r="Q8" s="40">
        <v>770559</v>
      </c>
      <c r="R8" s="41">
        <v>7453584</v>
      </c>
    </row>
    <row r="9" spans="2:18" ht="24.75" customHeight="1">
      <c r="B9" s="10" t="s">
        <v>4</v>
      </c>
      <c r="C9" s="39">
        <f>SUM(D9,J9,R9)</f>
        <v>25087942</v>
      </c>
      <c r="D9" s="40">
        <v>8033732</v>
      </c>
      <c r="E9" s="40">
        <v>182900</v>
      </c>
      <c r="F9" s="40">
        <v>5829650</v>
      </c>
      <c r="G9" s="41">
        <v>3733841</v>
      </c>
      <c r="H9" s="41">
        <v>2095809</v>
      </c>
      <c r="I9" s="41">
        <v>483260</v>
      </c>
      <c r="J9" s="40">
        <v>11397843</v>
      </c>
      <c r="K9" s="40">
        <v>10760555</v>
      </c>
      <c r="L9" s="40">
        <v>3341424</v>
      </c>
      <c r="M9" s="40">
        <v>240659</v>
      </c>
      <c r="N9" s="40">
        <v>5212693</v>
      </c>
      <c r="O9" s="40">
        <v>1965779</v>
      </c>
      <c r="P9" s="40">
        <v>17690</v>
      </c>
      <c r="Q9" s="40">
        <v>619598</v>
      </c>
      <c r="R9" s="41">
        <v>5656367</v>
      </c>
    </row>
    <row r="10" spans="2:18" ht="24.75" customHeight="1">
      <c r="B10" s="10" t="s">
        <v>5</v>
      </c>
      <c r="C10" s="39">
        <f aca="true" t="shared" si="0" ref="C10:C35">SUM(D10,J10,R10)</f>
        <v>34993796</v>
      </c>
      <c r="D10" s="40">
        <v>10231368</v>
      </c>
      <c r="E10" s="40">
        <v>199436</v>
      </c>
      <c r="F10" s="40">
        <v>7177678</v>
      </c>
      <c r="G10" s="41">
        <v>4641376</v>
      </c>
      <c r="H10" s="41">
        <v>2536302</v>
      </c>
      <c r="I10" s="41">
        <v>935727</v>
      </c>
      <c r="J10" s="40">
        <v>15971518</v>
      </c>
      <c r="K10" s="40">
        <v>15637524</v>
      </c>
      <c r="L10" s="40">
        <v>4512710</v>
      </c>
      <c r="M10" s="40">
        <v>251752</v>
      </c>
      <c r="N10" s="40">
        <v>7123977</v>
      </c>
      <c r="O10" s="40">
        <v>3748525</v>
      </c>
      <c r="P10" s="40">
        <v>11917</v>
      </c>
      <c r="Q10" s="40">
        <v>322077</v>
      </c>
      <c r="R10" s="41">
        <v>8790910</v>
      </c>
    </row>
    <row r="11" spans="2:18" ht="24.75" customHeight="1">
      <c r="B11" s="10" t="s">
        <v>6</v>
      </c>
      <c r="C11" s="39">
        <f t="shared" si="0"/>
        <v>25180513</v>
      </c>
      <c r="D11" s="40">
        <v>8647291</v>
      </c>
      <c r="E11" s="40">
        <v>193177</v>
      </c>
      <c r="F11" s="40">
        <v>6316352</v>
      </c>
      <c r="G11" s="41">
        <v>4136003</v>
      </c>
      <c r="H11" s="41">
        <v>2180349</v>
      </c>
      <c r="I11" s="41">
        <v>495294</v>
      </c>
      <c r="J11" s="40">
        <v>9845627</v>
      </c>
      <c r="K11" s="40">
        <v>9744038</v>
      </c>
      <c r="L11" s="40">
        <v>3520483</v>
      </c>
      <c r="M11" s="40">
        <v>19932</v>
      </c>
      <c r="N11" s="40">
        <v>4609928</v>
      </c>
      <c r="O11" s="40">
        <v>1593695</v>
      </c>
      <c r="P11" s="40">
        <v>8390</v>
      </c>
      <c r="Q11" s="40">
        <v>93199</v>
      </c>
      <c r="R11" s="41">
        <v>6687595</v>
      </c>
    </row>
    <row r="12" spans="2:18" ht="24.75" customHeight="1">
      <c r="B12" s="10" t="s">
        <v>7</v>
      </c>
      <c r="C12" s="39">
        <f t="shared" si="0"/>
        <v>32887484</v>
      </c>
      <c r="D12" s="40">
        <v>12130137</v>
      </c>
      <c r="E12" s="40">
        <v>247692</v>
      </c>
      <c r="F12" s="40">
        <v>8910800</v>
      </c>
      <c r="G12" s="41">
        <v>5679354</v>
      </c>
      <c r="H12" s="41">
        <v>3231446</v>
      </c>
      <c r="I12" s="41">
        <v>760501</v>
      </c>
      <c r="J12" s="40">
        <v>16772642</v>
      </c>
      <c r="K12" s="40">
        <v>16368231</v>
      </c>
      <c r="L12" s="40">
        <v>4163036</v>
      </c>
      <c r="M12" s="40">
        <v>156524</v>
      </c>
      <c r="N12" s="40">
        <v>10439611</v>
      </c>
      <c r="O12" s="40">
        <v>1608754</v>
      </c>
      <c r="P12" s="40">
        <v>13271</v>
      </c>
      <c r="Q12" s="40">
        <v>391140</v>
      </c>
      <c r="R12" s="41">
        <v>3984705</v>
      </c>
    </row>
    <row r="13" spans="2:18" ht="24.75" customHeight="1">
      <c r="B13" s="10" t="s">
        <v>8</v>
      </c>
      <c r="C13" s="39">
        <f t="shared" si="0"/>
        <v>14992548</v>
      </c>
      <c r="D13" s="40">
        <v>4803235</v>
      </c>
      <c r="E13" s="40">
        <v>132803</v>
      </c>
      <c r="F13" s="40">
        <v>3258967</v>
      </c>
      <c r="G13" s="41">
        <v>2017178</v>
      </c>
      <c r="H13" s="41">
        <v>1177252</v>
      </c>
      <c r="I13" s="41">
        <v>549488</v>
      </c>
      <c r="J13" s="40">
        <v>7057087</v>
      </c>
      <c r="K13" s="40">
        <v>6951726</v>
      </c>
      <c r="L13" s="40">
        <v>2092473</v>
      </c>
      <c r="M13" s="40">
        <v>122398</v>
      </c>
      <c r="N13" s="40">
        <v>3955773</v>
      </c>
      <c r="O13" s="40">
        <v>781082</v>
      </c>
      <c r="P13" s="40">
        <v>10783</v>
      </c>
      <c r="Q13" s="40">
        <v>94578</v>
      </c>
      <c r="R13" s="41">
        <v>3132226</v>
      </c>
    </row>
    <row r="14" spans="2:18" ht="24.75" customHeight="1">
      <c r="B14" s="10" t="s">
        <v>9</v>
      </c>
      <c r="C14" s="39">
        <f t="shared" si="0"/>
        <v>4400717</v>
      </c>
      <c r="D14" s="40">
        <v>1423835</v>
      </c>
      <c r="E14" s="40">
        <v>68001</v>
      </c>
      <c r="F14" s="40">
        <v>961405</v>
      </c>
      <c r="G14" s="41">
        <v>649581</v>
      </c>
      <c r="H14" s="41">
        <v>311824</v>
      </c>
      <c r="I14" s="41">
        <v>101586</v>
      </c>
      <c r="J14" s="40">
        <v>1729869</v>
      </c>
      <c r="K14" s="40">
        <v>1715471</v>
      </c>
      <c r="L14" s="40">
        <v>599979</v>
      </c>
      <c r="M14" s="40">
        <v>110609</v>
      </c>
      <c r="N14" s="40">
        <v>686088</v>
      </c>
      <c r="O14" s="40">
        <v>318795</v>
      </c>
      <c r="P14" s="40">
        <v>702</v>
      </c>
      <c r="Q14" s="40">
        <v>13696</v>
      </c>
      <c r="R14" s="41">
        <v>1247013</v>
      </c>
    </row>
    <row r="15" spans="2:18" ht="24.75" customHeight="1">
      <c r="B15" s="10" t="s">
        <v>10</v>
      </c>
      <c r="C15" s="39">
        <f t="shared" si="0"/>
        <v>9414601</v>
      </c>
      <c r="D15" s="40">
        <v>3803820</v>
      </c>
      <c r="E15" s="40">
        <v>117629</v>
      </c>
      <c r="F15" s="40">
        <v>2773669</v>
      </c>
      <c r="G15" s="41">
        <v>1788700</v>
      </c>
      <c r="H15" s="41">
        <v>984969</v>
      </c>
      <c r="I15" s="41">
        <v>178392</v>
      </c>
      <c r="J15" s="40">
        <v>3752510</v>
      </c>
      <c r="K15" s="40">
        <v>3721871</v>
      </c>
      <c r="L15" s="40">
        <v>986626</v>
      </c>
      <c r="M15" s="40">
        <v>73611</v>
      </c>
      <c r="N15" s="40">
        <v>2310826</v>
      </c>
      <c r="O15" s="40">
        <v>350808</v>
      </c>
      <c r="P15" s="40">
        <v>4103</v>
      </c>
      <c r="Q15" s="40">
        <v>26536</v>
      </c>
      <c r="R15" s="41">
        <v>1858271</v>
      </c>
    </row>
    <row r="16" spans="2:18" ht="24.75" customHeight="1">
      <c r="B16" s="10" t="s">
        <v>11</v>
      </c>
      <c r="C16" s="39">
        <f t="shared" si="0"/>
        <v>5081240</v>
      </c>
      <c r="D16" s="40">
        <v>2297335</v>
      </c>
      <c r="E16" s="40">
        <v>76187</v>
      </c>
      <c r="F16" s="40">
        <v>1570546</v>
      </c>
      <c r="G16" s="41">
        <v>998400</v>
      </c>
      <c r="H16" s="41">
        <v>526966</v>
      </c>
      <c r="I16" s="41">
        <v>216081</v>
      </c>
      <c r="J16" s="40">
        <v>1415534</v>
      </c>
      <c r="K16" s="40">
        <v>1395360</v>
      </c>
      <c r="L16" s="40">
        <v>670864</v>
      </c>
      <c r="M16" s="40">
        <v>42478</v>
      </c>
      <c r="N16" s="40">
        <v>500199</v>
      </c>
      <c r="O16" s="40">
        <v>181789</v>
      </c>
      <c r="P16" s="42">
        <v>1390</v>
      </c>
      <c r="Q16" s="40">
        <v>18784</v>
      </c>
      <c r="R16" s="41">
        <v>1368371</v>
      </c>
    </row>
    <row r="17" spans="2:18" ht="24.75" customHeight="1">
      <c r="B17" s="10" t="s">
        <v>12</v>
      </c>
      <c r="C17" s="39">
        <f t="shared" si="0"/>
        <v>5587880</v>
      </c>
      <c r="D17" s="40">
        <v>2497973</v>
      </c>
      <c r="E17" s="40">
        <v>78631</v>
      </c>
      <c r="F17" s="40">
        <v>1712270</v>
      </c>
      <c r="G17" s="41">
        <v>1116361</v>
      </c>
      <c r="H17" s="41">
        <v>595909</v>
      </c>
      <c r="I17" s="41">
        <v>213477</v>
      </c>
      <c r="J17" s="40">
        <v>1580847</v>
      </c>
      <c r="K17" s="40">
        <v>1570225</v>
      </c>
      <c r="L17" s="40">
        <v>562539</v>
      </c>
      <c r="M17" s="40">
        <v>47617</v>
      </c>
      <c r="N17" s="40">
        <v>591587</v>
      </c>
      <c r="O17" s="40">
        <v>368382</v>
      </c>
      <c r="P17" s="40">
        <v>2071</v>
      </c>
      <c r="Q17" s="40">
        <v>8551</v>
      </c>
      <c r="R17" s="41">
        <v>1509060</v>
      </c>
    </row>
    <row r="18" spans="2:18" ht="24.75" customHeight="1">
      <c r="B18" s="10" t="s">
        <v>76</v>
      </c>
      <c r="C18" s="39">
        <f t="shared" si="0"/>
        <v>8332675</v>
      </c>
      <c r="D18" s="40">
        <v>2903349</v>
      </c>
      <c r="E18" s="40">
        <v>142746</v>
      </c>
      <c r="F18" s="40">
        <v>1985099</v>
      </c>
      <c r="G18" s="41">
        <v>1295763</v>
      </c>
      <c r="H18" s="41">
        <v>689336</v>
      </c>
      <c r="I18" s="41">
        <v>270951</v>
      </c>
      <c r="J18" s="40">
        <v>3049900</v>
      </c>
      <c r="K18" s="40">
        <v>3032124</v>
      </c>
      <c r="L18" s="40">
        <v>1189829</v>
      </c>
      <c r="M18" s="40">
        <v>12494</v>
      </c>
      <c r="N18" s="40">
        <v>1543173</v>
      </c>
      <c r="O18" s="40">
        <v>286628</v>
      </c>
      <c r="P18" s="42">
        <v>1530</v>
      </c>
      <c r="Q18" s="40">
        <v>16246</v>
      </c>
      <c r="R18" s="41">
        <v>2379426</v>
      </c>
    </row>
    <row r="19" spans="2:18" ht="24.75" customHeight="1">
      <c r="B19" s="10" t="s">
        <v>77</v>
      </c>
      <c r="C19" s="39">
        <f t="shared" si="0"/>
        <v>12513168</v>
      </c>
      <c r="D19" s="40">
        <v>4157247</v>
      </c>
      <c r="E19" s="40">
        <v>117005</v>
      </c>
      <c r="F19" s="40">
        <v>2820666</v>
      </c>
      <c r="G19" s="41">
        <v>1819091</v>
      </c>
      <c r="H19" s="41">
        <v>1001575</v>
      </c>
      <c r="I19" s="41">
        <v>441520</v>
      </c>
      <c r="J19" s="40">
        <v>3697721</v>
      </c>
      <c r="K19" s="40">
        <v>3593481</v>
      </c>
      <c r="L19" s="40">
        <v>1537080</v>
      </c>
      <c r="M19" s="40">
        <v>126042</v>
      </c>
      <c r="N19" s="40">
        <v>1128032</v>
      </c>
      <c r="O19" s="40">
        <v>802327</v>
      </c>
      <c r="P19" s="42">
        <v>3109</v>
      </c>
      <c r="Q19" s="40">
        <v>101131</v>
      </c>
      <c r="R19" s="41">
        <v>4658200</v>
      </c>
    </row>
    <row r="20" spans="1:18" ht="24.75" customHeight="1">
      <c r="A20" s="5"/>
      <c r="B20" s="12" t="s">
        <v>78</v>
      </c>
      <c r="C20" s="43">
        <f t="shared" si="0"/>
        <v>22587726</v>
      </c>
      <c r="D20" s="44">
        <v>8782555</v>
      </c>
      <c r="E20" s="44">
        <v>164436</v>
      </c>
      <c r="F20" s="44">
        <v>5839520</v>
      </c>
      <c r="G20" s="45">
        <v>3730768</v>
      </c>
      <c r="H20" s="45">
        <v>2097345</v>
      </c>
      <c r="I20" s="45">
        <v>748721</v>
      </c>
      <c r="J20" s="44">
        <v>7515505</v>
      </c>
      <c r="K20" s="44">
        <v>7435716</v>
      </c>
      <c r="L20" s="44">
        <v>2376997</v>
      </c>
      <c r="M20" s="44">
        <v>268613</v>
      </c>
      <c r="N20" s="44">
        <v>3699781</v>
      </c>
      <c r="O20" s="44">
        <v>1090325</v>
      </c>
      <c r="P20" s="46">
        <v>782</v>
      </c>
      <c r="Q20" s="44">
        <v>79007</v>
      </c>
      <c r="R20" s="47">
        <v>6289666</v>
      </c>
    </row>
    <row r="21" spans="2:18" ht="24.75" customHeight="1">
      <c r="B21" s="10" t="s">
        <v>13</v>
      </c>
      <c r="C21" s="39">
        <f t="shared" si="0"/>
        <v>1029641</v>
      </c>
      <c r="D21" s="40">
        <v>576586</v>
      </c>
      <c r="E21" s="40">
        <v>26735</v>
      </c>
      <c r="F21" s="40">
        <v>365101</v>
      </c>
      <c r="G21" s="41">
        <v>236278</v>
      </c>
      <c r="H21" s="41">
        <v>112177</v>
      </c>
      <c r="I21" s="41">
        <v>52940</v>
      </c>
      <c r="J21" s="40">
        <v>210016</v>
      </c>
      <c r="K21" s="40">
        <v>207732</v>
      </c>
      <c r="L21" s="40">
        <v>102178</v>
      </c>
      <c r="M21" s="40">
        <v>4004</v>
      </c>
      <c r="N21" s="40">
        <v>101550</v>
      </c>
      <c r="O21" s="40">
        <v>0</v>
      </c>
      <c r="P21" s="40">
        <v>412</v>
      </c>
      <c r="Q21" s="40">
        <v>1872</v>
      </c>
      <c r="R21" s="38">
        <v>243039</v>
      </c>
    </row>
    <row r="22" spans="2:18" ht="24.75" customHeight="1">
      <c r="B22" s="10" t="s">
        <v>14</v>
      </c>
      <c r="C22" s="39">
        <f t="shared" si="0"/>
        <v>3557364</v>
      </c>
      <c r="D22" s="40">
        <v>1772973</v>
      </c>
      <c r="E22" s="40">
        <v>61153</v>
      </c>
      <c r="F22" s="40">
        <v>1214253</v>
      </c>
      <c r="G22" s="41">
        <v>717369</v>
      </c>
      <c r="H22" s="41">
        <v>358535</v>
      </c>
      <c r="I22" s="41">
        <v>158921</v>
      </c>
      <c r="J22" s="40">
        <v>1243819</v>
      </c>
      <c r="K22" s="40">
        <v>1214212</v>
      </c>
      <c r="L22" s="40">
        <v>744431</v>
      </c>
      <c r="M22" s="40">
        <v>7782</v>
      </c>
      <c r="N22" s="40">
        <v>461999</v>
      </c>
      <c r="O22" s="40">
        <v>0</v>
      </c>
      <c r="P22" s="40">
        <v>8914</v>
      </c>
      <c r="Q22" s="40">
        <v>20693</v>
      </c>
      <c r="R22" s="41">
        <v>540572</v>
      </c>
    </row>
    <row r="23" spans="2:18" ht="24.75" customHeight="1">
      <c r="B23" s="10" t="s">
        <v>15</v>
      </c>
      <c r="C23" s="39">
        <f t="shared" si="0"/>
        <v>5252996</v>
      </c>
      <c r="D23" s="40">
        <v>2672271</v>
      </c>
      <c r="E23" s="40">
        <v>91015</v>
      </c>
      <c r="F23" s="40">
        <v>1861662</v>
      </c>
      <c r="G23" s="41">
        <v>1112241</v>
      </c>
      <c r="H23" s="41">
        <v>629702</v>
      </c>
      <c r="I23" s="41">
        <v>223736</v>
      </c>
      <c r="J23" s="40">
        <v>1930859</v>
      </c>
      <c r="K23" s="40">
        <v>1866942</v>
      </c>
      <c r="L23" s="40">
        <v>717554</v>
      </c>
      <c r="M23" s="40">
        <v>59482</v>
      </c>
      <c r="N23" s="40">
        <v>1089686</v>
      </c>
      <c r="O23" s="40">
        <v>0</v>
      </c>
      <c r="P23" s="40">
        <v>22936</v>
      </c>
      <c r="Q23" s="40">
        <v>40981</v>
      </c>
      <c r="R23" s="41">
        <v>649866</v>
      </c>
    </row>
    <row r="24" spans="2:18" ht="24.75" customHeight="1">
      <c r="B24" s="10" t="s">
        <v>16</v>
      </c>
      <c r="C24" s="39">
        <f t="shared" si="0"/>
        <v>1764073</v>
      </c>
      <c r="D24" s="40">
        <v>906248</v>
      </c>
      <c r="E24" s="40">
        <v>41007</v>
      </c>
      <c r="F24" s="41">
        <v>569026</v>
      </c>
      <c r="G24" s="41">
        <v>363979</v>
      </c>
      <c r="H24" s="41">
        <v>205047</v>
      </c>
      <c r="I24" s="42">
        <v>90321</v>
      </c>
      <c r="J24" s="40">
        <v>536746</v>
      </c>
      <c r="K24" s="40">
        <v>521982</v>
      </c>
      <c r="L24" s="40">
        <v>149985</v>
      </c>
      <c r="M24" s="40">
        <v>12013</v>
      </c>
      <c r="N24" s="40">
        <v>359984</v>
      </c>
      <c r="O24" s="40">
        <v>0</v>
      </c>
      <c r="P24" s="40">
        <v>2618</v>
      </c>
      <c r="Q24" s="40">
        <v>12146</v>
      </c>
      <c r="R24" s="41">
        <v>321079</v>
      </c>
    </row>
    <row r="25" spans="2:18" ht="24.75" customHeight="1">
      <c r="B25" s="10" t="s">
        <v>17</v>
      </c>
      <c r="C25" s="39">
        <f t="shared" si="0"/>
        <v>1894981</v>
      </c>
      <c r="D25" s="40">
        <v>944763</v>
      </c>
      <c r="E25" s="40">
        <v>50188</v>
      </c>
      <c r="F25" s="41">
        <v>607605</v>
      </c>
      <c r="G25" s="41">
        <v>385765</v>
      </c>
      <c r="H25" s="41">
        <v>221840</v>
      </c>
      <c r="I25" s="42">
        <v>81678</v>
      </c>
      <c r="J25" s="40">
        <v>898505</v>
      </c>
      <c r="K25" s="40">
        <v>875045</v>
      </c>
      <c r="L25" s="40">
        <v>349104</v>
      </c>
      <c r="M25" s="40">
        <v>22570</v>
      </c>
      <c r="N25" s="40">
        <v>503371</v>
      </c>
      <c r="O25" s="40">
        <v>0</v>
      </c>
      <c r="P25" s="40">
        <v>803</v>
      </c>
      <c r="Q25" s="40">
        <v>22657</v>
      </c>
      <c r="R25" s="41">
        <v>51713</v>
      </c>
    </row>
    <row r="26" spans="2:18" ht="24.75" customHeight="1">
      <c r="B26" s="10" t="s">
        <v>18</v>
      </c>
      <c r="C26" s="39">
        <f t="shared" si="0"/>
        <v>2768058</v>
      </c>
      <c r="D26" s="40">
        <v>1117917</v>
      </c>
      <c r="E26" s="40">
        <v>38025</v>
      </c>
      <c r="F26" s="40">
        <v>742789</v>
      </c>
      <c r="G26" s="41">
        <v>480837</v>
      </c>
      <c r="H26" s="41">
        <v>261952</v>
      </c>
      <c r="I26" s="41">
        <v>103784</v>
      </c>
      <c r="J26" s="40">
        <v>1018043</v>
      </c>
      <c r="K26" s="40">
        <v>1005147</v>
      </c>
      <c r="L26" s="40">
        <v>376616</v>
      </c>
      <c r="M26" s="40">
        <v>23547</v>
      </c>
      <c r="N26" s="40">
        <v>549905</v>
      </c>
      <c r="O26" s="40">
        <v>55079</v>
      </c>
      <c r="P26" s="40">
        <v>3410</v>
      </c>
      <c r="Q26" s="40">
        <v>9486</v>
      </c>
      <c r="R26" s="41">
        <v>632098</v>
      </c>
    </row>
    <row r="27" spans="2:18" ht="24.75" customHeight="1">
      <c r="B27" s="10" t="s">
        <v>19</v>
      </c>
      <c r="C27" s="39">
        <f t="shared" si="0"/>
        <v>3714507</v>
      </c>
      <c r="D27" s="40">
        <v>1449115</v>
      </c>
      <c r="E27" s="40">
        <v>49208</v>
      </c>
      <c r="F27" s="41">
        <v>978785</v>
      </c>
      <c r="G27" s="41">
        <v>651139</v>
      </c>
      <c r="H27" s="41">
        <v>327646</v>
      </c>
      <c r="I27" s="42">
        <v>141282</v>
      </c>
      <c r="J27" s="40">
        <v>1400896</v>
      </c>
      <c r="K27" s="40">
        <v>1381783</v>
      </c>
      <c r="L27" s="40">
        <v>709823</v>
      </c>
      <c r="M27" s="40">
        <v>15954</v>
      </c>
      <c r="N27" s="40">
        <v>656006</v>
      </c>
      <c r="O27" s="40">
        <v>0</v>
      </c>
      <c r="P27" s="40">
        <v>1878</v>
      </c>
      <c r="Q27" s="40">
        <v>17235</v>
      </c>
      <c r="R27" s="41">
        <v>864496</v>
      </c>
    </row>
    <row r="28" spans="2:18" ht="24.75" customHeight="1">
      <c r="B28" s="10" t="s">
        <v>20</v>
      </c>
      <c r="C28" s="39">
        <f t="shared" si="0"/>
        <v>2848129</v>
      </c>
      <c r="D28" s="40">
        <v>1214629</v>
      </c>
      <c r="E28" s="40">
        <v>36938</v>
      </c>
      <c r="F28" s="40">
        <v>803868</v>
      </c>
      <c r="G28" s="41">
        <v>517062</v>
      </c>
      <c r="H28" s="41">
        <v>286806</v>
      </c>
      <c r="I28" s="41">
        <v>106251</v>
      </c>
      <c r="J28" s="40">
        <v>557274</v>
      </c>
      <c r="K28" s="40">
        <v>552702</v>
      </c>
      <c r="L28" s="40">
        <v>227982</v>
      </c>
      <c r="M28" s="40">
        <v>68886</v>
      </c>
      <c r="N28" s="40">
        <v>255029</v>
      </c>
      <c r="O28" s="40">
        <v>0</v>
      </c>
      <c r="P28" s="40">
        <v>199</v>
      </c>
      <c r="Q28" s="40">
        <v>4373</v>
      </c>
      <c r="R28" s="41">
        <v>1076226</v>
      </c>
    </row>
    <row r="29" spans="2:18" ht="24.75" customHeight="1">
      <c r="B29" s="10" t="s">
        <v>21</v>
      </c>
      <c r="C29" s="39">
        <f t="shared" si="0"/>
        <v>2141728</v>
      </c>
      <c r="D29" s="40">
        <v>873988</v>
      </c>
      <c r="E29" s="40">
        <v>31757</v>
      </c>
      <c r="F29" s="41">
        <v>544246</v>
      </c>
      <c r="G29" s="41">
        <v>366083</v>
      </c>
      <c r="H29" s="41">
        <v>176203</v>
      </c>
      <c r="I29" s="42">
        <v>85964</v>
      </c>
      <c r="J29" s="40">
        <v>860079</v>
      </c>
      <c r="K29" s="40">
        <v>846475</v>
      </c>
      <c r="L29" s="40">
        <v>529632</v>
      </c>
      <c r="M29" s="40">
        <v>13735</v>
      </c>
      <c r="N29" s="40">
        <v>302677</v>
      </c>
      <c r="O29" s="40">
        <v>0</v>
      </c>
      <c r="P29" s="40">
        <v>3284</v>
      </c>
      <c r="Q29" s="40">
        <v>10320</v>
      </c>
      <c r="R29" s="41">
        <v>407661</v>
      </c>
    </row>
    <row r="30" spans="2:18" ht="24.75" customHeight="1">
      <c r="B30" s="10" t="s">
        <v>22</v>
      </c>
      <c r="C30" s="39">
        <f t="shared" si="0"/>
        <v>1363405</v>
      </c>
      <c r="D30" s="40">
        <v>697918</v>
      </c>
      <c r="E30" s="40">
        <v>34860</v>
      </c>
      <c r="F30" s="40">
        <v>417896</v>
      </c>
      <c r="G30" s="41">
        <v>275697</v>
      </c>
      <c r="H30" s="41">
        <v>142199</v>
      </c>
      <c r="I30" s="41">
        <v>81324</v>
      </c>
      <c r="J30" s="40">
        <v>348785</v>
      </c>
      <c r="K30" s="40">
        <v>344784</v>
      </c>
      <c r="L30" s="40">
        <v>174982</v>
      </c>
      <c r="M30" s="40">
        <v>2062</v>
      </c>
      <c r="N30" s="40">
        <v>167740</v>
      </c>
      <c r="O30" s="40">
        <v>0</v>
      </c>
      <c r="P30" s="40">
        <v>1202</v>
      </c>
      <c r="Q30" s="40">
        <v>2799</v>
      </c>
      <c r="R30" s="41">
        <v>316702</v>
      </c>
    </row>
    <row r="31" spans="2:18" ht="24.75" customHeight="1">
      <c r="B31" s="10" t="s">
        <v>79</v>
      </c>
      <c r="C31" s="39">
        <f t="shared" si="0"/>
        <v>2750065</v>
      </c>
      <c r="D31" s="40">
        <v>1004008</v>
      </c>
      <c r="E31" s="40">
        <v>41707</v>
      </c>
      <c r="F31" s="40">
        <v>645427</v>
      </c>
      <c r="G31" s="41">
        <v>435241</v>
      </c>
      <c r="H31" s="41">
        <v>210186</v>
      </c>
      <c r="I31" s="41">
        <v>101218</v>
      </c>
      <c r="J31" s="40">
        <v>475645</v>
      </c>
      <c r="K31" s="40">
        <v>473935</v>
      </c>
      <c r="L31" s="40">
        <v>265450</v>
      </c>
      <c r="M31" s="40">
        <v>16539</v>
      </c>
      <c r="N31" s="40">
        <v>191946</v>
      </c>
      <c r="O31" s="40">
        <v>0</v>
      </c>
      <c r="P31" s="40">
        <v>0</v>
      </c>
      <c r="Q31" s="40">
        <v>1710</v>
      </c>
      <c r="R31" s="41">
        <v>1270412</v>
      </c>
    </row>
    <row r="32" spans="2:18" ht="24.75" customHeight="1">
      <c r="B32" s="10" t="s">
        <v>80</v>
      </c>
      <c r="C32" s="39">
        <f t="shared" si="0"/>
        <v>3317928</v>
      </c>
      <c r="D32" s="40">
        <v>1541760</v>
      </c>
      <c r="E32" s="40">
        <v>46424</v>
      </c>
      <c r="F32" s="40">
        <v>1036502</v>
      </c>
      <c r="G32" s="41">
        <v>704249</v>
      </c>
      <c r="H32" s="41">
        <v>332253</v>
      </c>
      <c r="I32" s="41">
        <v>135542</v>
      </c>
      <c r="J32" s="40">
        <v>599986</v>
      </c>
      <c r="K32" s="40">
        <v>596640</v>
      </c>
      <c r="L32" s="40">
        <v>431407</v>
      </c>
      <c r="M32" s="40">
        <v>24730</v>
      </c>
      <c r="N32" s="40">
        <v>140503</v>
      </c>
      <c r="O32" s="40">
        <v>0</v>
      </c>
      <c r="P32" s="40">
        <v>8</v>
      </c>
      <c r="Q32" s="40">
        <v>3338</v>
      </c>
      <c r="R32" s="41">
        <v>1176182</v>
      </c>
    </row>
    <row r="33" spans="2:18" ht="24.75" customHeight="1">
      <c r="B33" s="10" t="s">
        <v>81</v>
      </c>
      <c r="C33" s="39">
        <f t="shared" si="0"/>
        <v>3944542</v>
      </c>
      <c r="D33" s="40">
        <v>1483029</v>
      </c>
      <c r="E33" s="40">
        <v>52622</v>
      </c>
      <c r="F33" s="40">
        <v>993895</v>
      </c>
      <c r="G33" s="41">
        <v>648422</v>
      </c>
      <c r="H33" s="41">
        <v>345473</v>
      </c>
      <c r="I33" s="41">
        <v>133877</v>
      </c>
      <c r="J33" s="40">
        <v>1136181</v>
      </c>
      <c r="K33" s="40">
        <v>1118702</v>
      </c>
      <c r="L33" s="40">
        <v>444020</v>
      </c>
      <c r="M33" s="40">
        <v>82098</v>
      </c>
      <c r="N33" s="40">
        <v>592584</v>
      </c>
      <c r="O33" s="40">
        <v>0</v>
      </c>
      <c r="P33" s="40">
        <v>955</v>
      </c>
      <c r="Q33" s="40">
        <v>16524</v>
      </c>
      <c r="R33" s="41">
        <v>1325332</v>
      </c>
    </row>
    <row r="34" spans="2:18" ht="24.75" customHeight="1">
      <c r="B34" s="10" t="s">
        <v>23</v>
      </c>
      <c r="C34" s="39">
        <f t="shared" si="0"/>
        <v>1951416</v>
      </c>
      <c r="D34" s="40">
        <v>911174</v>
      </c>
      <c r="E34" s="40">
        <v>34560</v>
      </c>
      <c r="F34" s="40">
        <v>607797</v>
      </c>
      <c r="G34" s="41">
        <v>378033</v>
      </c>
      <c r="H34" s="41">
        <v>207228</v>
      </c>
      <c r="I34" s="41">
        <v>84836</v>
      </c>
      <c r="J34" s="40">
        <v>518425</v>
      </c>
      <c r="K34" s="40">
        <v>507349</v>
      </c>
      <c r="L34" s="40">
        <v>279819</v>
      </c>
      <c r="M34" s="40">
        <v>13919</v>
      </c>
      <c r="N34" s="40">
        <v>213611</v>
      </c>
      <c r="O34" s="40">
        <v>0</v>
      </c>
      <c r="P34" s="40">
        <v>0</v>
      </c>
      <c r="Q34" s="40">
        <v>11076</v>
      </c>
      <c r="R34" s="41">
        <v>521817</v>
      </c>
    </row>
    <row r="35" spans="2:18" ht="24.75" customHeight="1">
      <c r="B35" s="10" t="s">
        <v>24</v>
      </c>
      <c r="C35" s="39">
        <f t="shared" si="0"/>
        <v>2640132</v>
      </c>
      <c r="D35" s="40">
        <v>1036824</v>
      </c>
      <c r="E35" s="40">
        <v>52711</v>
      </c>
      <c r="F35" s="40">
        <v>654796</v>
      </c>
      <c r="G35" s="41">
        <v>416510</v>
      </c>
      <c r="H35" s="41">
        <v>238286</v>
      </c>
      <c r="I35" s="41">
        <v>112981</v>
      </c>
      <c r="J35" s="40">
        <v>722063</v>
      </c>
      <c r="K35" s="40">
        <v>715025</v>
      </c>
      <c r="L35" s="40">
        <v>328651</v>
      </c>
      <c r="M35" s="40">
        <v>29347</v>
      </c>
      <c r="N35" s="40">
        <v>356927</v>
      </c>
      <c r="O35" s="40">
        <v>0</v>
      </c>
      <c r="P35" s="40">
        <v>0</v>
      </c>
      <c r="Q35" s="40">
        <v>7038</v>
      </c>
      <c r="R35" s="47">
        <v>881245</v>
      </c>
    </row>
    <row r="36" spans="2:18" ht="30" customHeight="1">
      <c r="B36" s="14" t="s">
        <v>25</v>
      </c>
      <c r="C36" s="48">
        <f>SUM(C7:C20)</f>
        <v>307433005</v>
      </c>
      <c r="D36" s="49">
        <f>SUM(D7:D20)</f>
        <v>106508501</v>
      </c>
      <c r="E36" s="49">
        <f>SUM(E7:E20)</f>
        <v>2374781</v>
      </c>
      <c r="F36" s="49">
        <f>SUM(F7:F20)</f>
        <v>75760221</v>
      </c>
      <c r="G36" s="49">
        <f aca="true" t="shared" si="1" ref="G36:Q36">SUM(G7:G20)</f>
        <v>48448195</v>
      </c>
      <c r="H36" s="49">
        <f t="shared" si="1"/>
        <v>27190902</v>
      </c>
      <c r="I36" s="49">
        <f t="shared" si="1"/>
        <v>8230654</v>
      </c>
      <c r="J36" s="49">
        <f t="shared" si="1"/>
        <v>135053661</v>
      </c>
      <c r="K36" s="49">
        <f t="shared" si="1"/>
        <v>131371098</v>
      </c>
      <c r="L36" s="49">
        <f t="shared" si="1"/>
        <v>40123969</v>
      </c>
      <c r="M36" s="49">
        <f t="shared" si="1"/>
        <v>2338831</v>
      </c>
      <c r="N36" s="49">
        <f t="shared" si="1"/>
        <v>64923373</v>
      </c>
      <c r="O36" s="49">
        <f t="shared" si="1"/>
        <v>23979269</v>
      </c>
      <c r="P36" s="49">
        <f t="shared" si="1"/>
        <v>204952</v>
      </c>
      <c r="Q36" s="49">
        <f t="shared" si="1"/>
        <v>3477611</v>
      </c>
      <c r="R36" s="49">
        <f>SUM(R7:R20)</f>
        <v>65870843</v>
      </c>
    </row>
    <row r="37" spans="2:18" ht="30" customHeight="1">
      <c r="B37" s="14" t="s">
        <v>82</v>
      </c>
      <c r="C37" s="48">
        <f aca="true" t="shared" si="2" ref="C37:Q37">SUM(C21:C35)</f>
        <v>40938965</v>
      </c>
      <c r="D37" s="49">
        <f t="shared" si="2"/>
        <v>18203203</v>
      </c>
      <c r="E37" s="49">
        <f t="shared" si="2"/>
        <v>688910</v>
      </c>
      <c r="F37" s="49">
        <f t="shared" si="2"/>
        <v>12043648</v>
      </c>
      <c r="G37" s="49">
        <f t="shared" si="2"/>
        <v>7688905</v>
      </c>
      <c r="H37" s="49">
        <f t="shared" si="2"/>
        <v>4055533</v>
      </c>
      <c r="I37" s="49">
        <f t="shared" si="2"/>
        <v>1694655</v>
      </c>
      <c r="J37" s="49">
        <f t="shared" si="2"/>
        <v>12457322</v>
      </c>
      <c r="K37" s="49">
        <f t="shared" si="2"/>
        <v>12228455</v>
      </c>
      <c r="L37" s="49">
        <f t="shared" si="2"/>
        <v>5831634</v>
      </c>
      <c r="M37" s="49">
        <f t="shared" si="2"/>
        <v>396668</v>
      </c>
      <c r="N37" s="49">
        <f t="shared" si="2"/>
        <v>5943518</v>
      </c>
      <c r="O37" s="49">
        <f t="shared" si="2"/>
        <v>55079</v>
      </c>
      <c r="P37" s="49">
        <f t="shared" si="2"/>
        <v>46619</v>
      </c>
      <c r="Q37" s="49">
        <f t="shared" si="2"/>
        <v>182248</v>
      </c>
      <c r="R37" s="49">
        <f>SUM(R21:R35)</f>
        <v>10278440</v>
      </c>
    </row>
    <row r="38" spans="2:18" ht="30" customHeight="1">
      <c r="B38" s="14" t="s">
        <v>26</v>
      </c>
      <c r="C38" s="48">
        <f aca="true" t="shared" si="3" ref="C38:Q38">SUM(C7:C35)</f>
        <v>348371970</v>
      </c>
      <c r="D38" s="49">
        <f t="shared" si="3"/>
        <v>124711704</v>
      </c>
      <c r="E38" s="49">
        <f t="shared" si="3"/>
        <v>3063691</v>
      </c>
      <c r="F38" s="49">
        <f t="shared" si="3"/>
        <v>87803869</v>
      </c>
      <c r="G38" s="49">
        <f t="shared" si="3"/>
        <v>56137100</v>
      </c>
      <c r="H38" s="49">
        <f t="shared" si="3"/>
        <v>31246435</v>
      </c>
      <c r="I38" s="49">
        <f t="shared" si="3"/>
        <v>9925309</v>
      </c>
      <c r="J38" s="49">
        <f t="shared" si="3"/>
        <v>147510983</v>
      </c>
      <c r="K38" s="49">
        <f t="shared" si="3"/>
        <v>143599553</v>
      </c>
      <c r="L38" s="49">
        <f t="shared" si="3"/>
        <v>45955603</v>
      </c>
      <c r="M38" s="49">
        <f t="shared" si="3"/>
        <v>2735499</v>
      </c>
      <c r="N38" s="49">
        <f t="shared" si="3"/>
        <v>70866891</v>
      </c>
      <c r="O38" s="49">
        <f t="shared" si="3"/>
        <v>24034348</v>
      </c>
      <c r="P38" s="49">
        <f t="shared" si="3"/>
        <v>251571</v>
      </c>
      <c r="Q38" s="49">
        <f t="shared" si="3"/>
        <v>3659859</v>
      </c>
      <c r="R38" s="49">
        <f>SUM(R7:R35)</f>
        <v>76149283</v>
      </c>
    </row>
  </sheetData>
  <sheetProtection/>
  <mergeCells count="10">
    <mergeCell ref="C3:C6"/>
    <mergeCell ref="D4:D6"/>
    <mergeCell ref="E5:E6"/>
    <mergeCell ref="F5:F6"/>
    <mergeCell ref="Q5:Q6"/>
    <mergeCell ref="R4:R6"/>
    <mergeCell ref="I5:I6"/>
    <mergeCell ref="J4:J6"/>
    <mergeCell ref="K5:K6"/>
    <mergeCell ref="P5:P6"/>
  </mergeCells>
  <printOptions/>
  <pageMargins left="0.5905511811023623" right="0.5905511811023623" top="1.1811023622047245" bottom="0.5905511811023623" header="0.7874015748031497" footer="0.3937007874015748"/>
  <pageSetup fitToHeight="1" fitToWidth="1" horizontalDpi="600" verticalDpi="600" orientation="landscape" paperSize="9" scale="53" r:id="rId1"/>
  <headerFooter alignWithMargins="0">
    <oddHeader>&amp;L&amp;"ＭＳ ゴシック,標準"&amp;24 ４－２ 義務的経費の状況（Ｒ１年度決算額）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showGridLines="0" view="pageBreakPreview" zoomScale="60" zoomScaleNormal="75" zoomScalePageLayoutView="0" workbookViewId="0" topLeftCell="B1">
      <pane xSplit="1" ySplit="6" topLeftCell="C7" activePane="bottomRight" state="frozen"/>
      <selection pane="topLeft" activeCell="D2" sqref="D2"/>
      <selection pane="topRight" activeCell="D2" sqref="D2"/>
      <selection pane="bottomLeft" activeCell="D2" sqref="D2"/>
      <selection pane="bottomRight" activeCell="D2" sqref="D2"/>
    </sheetView>
  </sheetViews>
  <sheetFormatPr defaultColWidth="8.66015625" defaultRowHeight="18"/>
  <cols>
    <col min="1" max="1" width="8.83203125" style="4" customWidth="1"/>
    <col min="2" max="2" width="11.66015625" style="4" customWidth="1"/>
    <col min="3" max="4" width="12.66015625" style="0" customWidth="1"/>
    <col min="5" max="9" width="11.66015625" style="0" customWidth="1"/>
    <col min="10" max="11" width="12.66015625" style="0" customWidth="1"/>
    <col min="12" max="18" width="11.66015625" style="0" customWidth="1"/>
  </cols>
  <sheetData>
    <row r="1" ht="17.25">
      <c r="B1" s="78" t="s">
        <v>56</v>
      </c>
    </row>
    <row r="2" spans="2:18" ht="17.25">
      <c r="B2" s="5"/>
      <c r="C2" s="1"/>
      <c r="D2" s="1"/>
      <c r="E2" s="1"/>
      <c r="F2" s="1"/>
      <c r="G2" s="1"/>
      <c r="H2" s="1"/>
      <c r="I2" s="1"/>
      <c r="J2" s="3"/>
      <c r="K2" s="1"/>
      <c r="L2" s="1"/>
      <c r="M2" s="1"/>
      <c r="N2" s="1"/>
      <c r="O2" s="1"/>
      <c r="P2" s="1"/>
      <c r="Q2" s="3"/>
      <c r="R2" s="3" t="s">
        <v>0</v>
      </c>
    </row>
    <row r="3" spans="1:19" ht="21" customHeight="1">
      <c r="A3" s="15"/>
      <c r="B3" s="6"/>
      <c r="C3" s="79" t="s">
        <v>37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8"/>
      <c r="S3" s="19"/>
    </row>
    <row r="4" spans="1:19" ht="21" customHeight="1">
      <c r="A4" s="15"/>
      <c r="B4" s="7"/>
      <c r="C4" s="80"/>
      <c r="D4" s="82" t="s">
        <v>38</v>
      </c>
      <c r="E4" s="17"/>
      <c r="F4" s="17"/>
      <c r="G4" s="17"/>
      <c r="H4" s="17"/>
      <c r="I4" s="25"/>
      <c r="J4" s="86" t="s">
        <v>43</v>
      </c>
      <c r="K4" s="17"/>
      <c r="L4" s="17"/>
      <c r="M4" s="26"/>
      <c r="N4" s="26"/>
      <c r="O4" s="17"/>
      <c r="P4" s="26"/>
      <c r="Q4" s="27"/>
      <c r="R4" s="89" t="s">
        <v>51</v>
      </c>
      <c r="S4" s="19"/>
    </row>
    <row r="5" spans="1:19" ht="21" customHeight="1">
      <c r="A5" s="15"/>
      <c r="B5" s="7"/>
      <c r="C5" s="80"/>
      <c r="D5" s="83"/>
      <c r="E5" s="85" t="s">
        <v>52</v>
      </c>
      <c r="F5" s="86" t="s">
        <v>39</v>
      </c>
      <c r="G5" s="20"/>
      <c r="H5" s="21"/>
      <c r="I5" s="86" t="s">
        <v>42</v>
      </c>
      <c r="J5" s="86"/>
      <c r="K5" s="79" t="s">
        <v>44</v>
      </c>
      <c r="L5" s="20"/>
      <c r="M5" s="31"/>
      <c r="N5" s="32"/>
      <c r="O5" s="30"/>
      <c r="P5" s="87" t="s">
        <v>49</v>
      </c>
      <c r="Q5" s="87" t="s">
        <v>50</v>
      </c>
      <c r="R5" s="89"/>
      <c r="S5" s="19"/>
    </row>
    <row r="6" spans="1:19" ht="24.75" customHeight="1">
      <c r="A6" s="15"/>
      <c r="B6" s="8"/>
      <c r="C6" s="81"/>
      <c r="D6" s="84"/>
      <c r="E6" s="81"/>
      <c r="F6" s="86"/>
      <c r="G6" s="28" t="s">
        <v>40</v>
      </c>
      <c r="H6" s="29" t="s">
        <v>41</v>
      </c>
      <c r="I6" s="86"/>
      <c r="J6" s="86"/>
      <c r="K6" s="81"/>
      <c r="L6" s="22" t="s">
        <v>45</v>
      </c>
      <c r="M6" s="29" t="s">
        <v>46</v>
      </c>
      <c r="N6" s="34" t="s">
        <v>47</v>
      </c>
      <c r="O6" s="33" t="s">
        <v>48</v>
      </c>
      <c r="P6" s="88"/>
      <c r="Q6" s="88"/>
      <c r="R6" s="90"/>
      <c r="S6" s="19"/>
    </row>
    <row r="7" spans="1:18" ht="24.75" customHeight="1">
      <c r="A7" s="15"/>
      <c r="B7" s="9" t="s">
        <v>2</v>
      </c>
      <c r="C7" s="50">
        <f>+'当年度'!C7-'前年度'!C7</f>
        <v>3298229</v>
      </c>
      <c r="D7" s="51">
        <f>+'当年度'!D7-'前年度'!D7</f>
        <v>2652949</v>
      </c>
      <c r="E7" s="51">
        <f>+'当年度'!E7-'前年度'!E7</f>
        <v>1509</v>
      </c>
      <c r="F7" s="51">
        <f>+'当年度'!F7-'前年度'!F7</f>
        <v>-5313</v>
      </c>
      <c r="G7" s="51">
        <f>+'当年度'!G7-'前年度'!G7</f>
        <v>137314</v>
      </c>
      <c r="H7" s="51">
        <f>+'当年度'!H7-'前年度'!H7</f>
        <v>-142627</v>
      </c>
      <c r="I7" s="51">
        <f>+'当年度'!I7-'前年度'!I7</f>
        <v>-42211</v>
      </c>
      <c r="J7" s="51">
        <f>+'当年度'!J7-'前年度'!J7</f>
        <v>647137</v>
      </c>
      <c r="K7" s="51">
        <f>+'当年度'!K7-'前年度'!K7</f>
        <v>677675</v>
      </c>
      <c r="L7" s="51">
        <f>+'当年度'!L7-'前年度'!L7</f>
        <v>150470</v>
      </c>
      <c r="M7" s="52">
        <f>+'当年度'!M7-'前年度'!M7</f>
        <v>-19564</v>
      </c>
      <c r="N7" s="52">
        <f>+'当年度'!N7-'前年度'!N7</f>
        <v>720862</v>
      </c>
      <c r="O7" s="51">
        <f>+'当年度'!O7-'前年度'!O7</f>
        <v>-174593</v>
      </c>
      <c r="P7" s="51">
        <f>+'当年度'!P7-'前年度'!P7</f>
        <v>-10098</v>
      </c>
      <c r="Q7" s="51">
        <f>+'当年度'!Q7-'前年度'!Q7</f>
        <v>-20440</v>
      </c>
      <c r="R7" s="38">
        <f>+'当年度'!R7-'前年度'!R7</f>
        <v>-1857</v>
      </c>
    </row>
    <row r="8" spans="1:18" ht="24.75" customHeight="1">
      <c r="A8" s="15"/>
      <c r="B8" s="10" t="s">
        <v>3</v>
      </c>
      <c r="C8" s="53">
        <f>+'当年度'!C8-'前年度'!C8</f>
        <v>4995814</v>
      </c>
      <c r="D8" s="42">
        <f>+'当年度'!D8-'前年度'!D8</f>
        <v>4086558</v>
      </c>
      <c r="E8" s="42">
        <f>+'当年度'!E8-'前年度'!E8</f>
        <v>5858</v>
      </c>
      <c r="F8" s="42">
        <f>+'当年度'!F8-'前年度'!F8</f>
        <v>838824</v>
      </c>
      <c r="G8" s="42">
        <f>+'当年度'!G8-'前年度'!G8</f>
        <v>703770</v>
      </c>
      <c r="H8" s="42">
        <f>+'当年度'!H8-'前年度'!H8</f>
        <v>135054</v>
      </c>
      <c r="I8" s="42">
        <f>+'当年度'!I8-'前年度'!I8</f>
        <v>107140</v>
      </c>
      <c r="J8" s="42">
        <f>+'当年度'!J8-'前年度'!J8</f>
        <v>1553515</v>
      </c>
      <c r="K8" s="42">
        <f>+'当年度'!K8-'前年度'!K8</f>
        <v>1509258</v>
      </c>
      <c r="L8" s="42">
        <f>+'当年度'!L8-'前年度'!L8</f>
        <v>274659</v>
      </c>
      <c r="M8" s="42">
        <f>+'当年度'!M8-'前年度'!M8</f>
        <v>-31854</v>
      </c>
      <c r="N8" s="42">
        <f>+'当年度'!N8-'前年度'!N8</f>
        <v>1177772</v>
      </c>
      <c r="O8" s="42">
        <f>+'当年度'!O8-'前年度'!O8</f>
        <v>90571</v>
      </c>
      <c r="P8" s="42">
        <f>+'当年度'!P8-'前年度'!P8</f>
        <v>-6768</v>
      </c>
      <c r="Q8" s="42">
        <f>+'当年度'!Q8-'前年度'!Q8</f>
        <v>51025</v>
      </c>
      <c r="R8" s="41">
        <f>+'当年度'!R8-'前年度'!R8</f>
        <v>-644259</v>
      </c>
    </row>
    <row r="9" spans="1:18" ht="24.75" customHeight="1">
      <c r="A9" s="15"/>
      <c r="B9" s="10" t="s">
        <v>4</v>
      </c>
      <c r="C9" s="53">
        <f>+'当年度'!C9-'前年度'!C9</f>
        <v>2206615</v>
      </c>
      <c r="D9" s="42">
        <f>+'当年度'!D9-'前年度'!D9</f>
        <v>1749918</v>
      </c>
      <c r="E9" s="42">
        <f>+'当年度'!E9-'前年度'!E9</f>
        <v>-10108</v>
      </c>
      <c r="F9" s="42">
        <f>+'当年度'!F9-'前年度'!F9</f>
        <v>50089</v>
      </c>
      <c r="G9" s="42">
        <f>+'当年度'!G9-'前年度'!G9</f>
        <v>76726</v>
      </c>
      <c r="H9" s="42">
        <f>+'当年度'!H9-'前年度'!H9</f>
        <v>-26637</v>
      </c>
      <c r="I9" s="42">
        <f>+'当年度'!I9-'前年度'!I9</f>
        <v>47918</v>
      </c>
      <c r="J9" s="42">
        <f>+'当年度'!J9-'前年度'!J9</f>
        <v>411704</v>
      </c>
      <c r="K9" s="42">
        <f>+'当年度'!K9-'前年度'!K9</f>
        <v>429602</v>
      </c>
      <c r="L9" s="42">
        <f>+'当年度'!L9-'前年度'!L9</f>
        <v>168490</v>
      </c>
      <c r="M9" s="42">
        <f>+'当年度'!M9-'前年度'!M9</f>
        <v>-35146</v>
      </c>
      <c r="N9" s="42">
        <f>+'当年度'!N9-'前年度'!N9</f>
        <v>225054</v>
      </c>
      <c r="O9" s="42">
        <f>+'当年度'!O9-'前年度'!O9</f>
        <v>71204</v>
      </c>
      <c r="P9" s="42">
        <f>+'当年度'!P9-'前年度'!P9</f>
        <v>3554</v>
      </c>
      <c r="Q9" s="42">
        <f>+'当年度'!Q9-'前年度'!Q9</f>
        <v>-21452</v>
      </c>
      <c r="R9" s="41">
        <f>+'当年度'!R9-'前年度'!R9</f>
        <v>44993</v>
      </c>
    </row>
    <row r="10" spans="1:18" ht="24.75" customHeight="1">
      <c r="A10" s="15"/>
      <c r="B10" s="10" t="s">
        <v>5</v>
      </c>
      <c r="C10" s="53">
        <f>+'当年度'!C10-'前年度'!C10</f>
        <v>2536167</v>
      </c>
      <c r="D10" s="42">
        <f>+'当年度'!D10-'前年度'!D10</f>
        <v>1557327</v>
      </c>
      <c r="E10" s="42">
        <f>+'当年度'!E10-'前年度'!E10</f>
        <v>1500</v>
      </c>
      <c r="F10" s="42">
        <f>+'当年度'!F10-'前年度'!F10</f>
        <v>254132</v>
      </c>
      <c r="G10" s="42">
        <f>+'当年度'!G10-'前年度'!G10</f>
        <v>345434</v>
      </c>
      <c r="H10" s="42">
        <f>+'当年度'!H10-'前年度'!H10</f>
        <v>-91302</v>
      </c>
      <c r="I10" s="42">
        <f>+'当年度'!I10-'前年度'!I10</f>
        <v>-258791</v>
      </c>
      <c r="J10" s="42">
        <f>+'当年度'!J10-'前年度'!J10</f>
        <v>167007</v>
      </c>
      <c r="K10" s="42">
        <f>+'当年度'!K10-'前年度'!K10</f>
        <v>152138</v>
      </c>
      <c r="L10" s="42">
        <f>+'当年度'!L10-'前年度'!L10</f>
        <v>107648</v>
      </c>
      <c r="M10" s="42">
        <f>+'当年度'!M10-'前年度'!M10</f>
        <v>22874</v>
      </c>
      <c r="N10" s="42">
        <f>+'当年度'!N10-'前年度'!N10</f>
        <v>272993</v>
      </c>
      <c r="O10" s="42">
        <f>+'当年度'!O10-'前年度'!O10</f>
        <v>-251497</v>
      </c>
      <c r="P10" s="42">
        <f>+'当年度'!P10-'前年度'!P10</f>
        <v>6208</v>
      </c>
      <c r="Q10" s="42">
        <f>+'当年度'!Q10-'前年度'!Q10</f>
        <v>8661</v>
      </c>
      <c r="R10" s="41">
        <f>+'当年度'!R10-'前年度'!R10</f>
        <v>811833</v>
      </c>
    </row>
    <row r="11" spans="1:18" ht="24.75" customHeight="1">
      <c r="A11" s="15"/>
      <c r="B11" s="10" t="s">
        <v>6</v>
      </c>
      <c r="C11" s="53">
        <f>+'当年度'!C11-'前年度'!C11</f>
        <v>1691016</v>
      </c>
      <c r="D11" s="42">
        <f>+'当年度'!D11-'前年度'!D11</f>
        <v>1034567</v>
      </c>
      <c r="E11" s="42">
        <f>+'当年度'!E11-'前年度'!E11</f>
        <v>-3894</v>
      </c>
      <c r="F11" s="42">
        <f>+'当年度'!F11-'前年度'!F11</f>
        <v>137608</v>
      </c>
      <c r="G11" s="42">
        <f>+'当年度'!G11-'前年度'!G11</f>
        <v>207933</v>
      </c>
      <c r="H11" s="42">
        <f>+'当年度'!H11-'前年度'!H11</f>
        <v>-70325</v>
      </c>
      <c r="I11" s="42">
        <f>+'当年度'!I11-'前年度'!I11</f>
        <v>61178</v>
      </c>
      <c r="J11" s="42">
        <f>+'当年度'!J11-'前年度'!J11</f>
        <v>845466</v>
      </c>
      <c r="K11" s="42">
        <f>+'当年度'!K11-'前年度'!K11</f>
        <v>841276</v>
      </c>
      <c r="L11" s="42">
        <f>+'当年度'!L11-'前年度'!L11</f>
        <v>63153</v>
      </c>
      <c r="M11" s="42">
        <f>+'当年度'!M11-'前年度'!M11</f>
        <v>-2270</v>
      </c>
      <c r="N11" s="42">
        <f>+'当年度'!N11-'前年度'!N11</f>
        <v>790420</v>
      </c>
      <c r="O11" s="42">
        <f>+'当年度'!O11-'前年度'!O11</f>
        <v>-10027</v>
      </c>
      <c r="P11" s="42">
        <f>+'当年度'!P11-'前年度'!P11</f>
        <v>230</v>
      </c>
      <c r="Q11" s="42">
        <f>+'当年度'!Q11-'前年度'!Q11</f>
        <v>3960</v>
      </c>
      <c r="R11" s="41">
        <f>+'当年度'!R11-'前年度'!R11</f>
        <v>-189017</v>
      </c>
    </row>
    <row r="12" spans="1:18" ht="24.75" customHeight="1">
      <c r="A12" s="15"/>
      <c r="B12" s="10" t="s">
        <v>7</v>
      </c>
      <c r="C12" s="53">
        <f>+'当年度'!C12-'前年度'!C12</f>
        <v>2007465</v>
      </c>
      <c r="D12" s="42">
        <f>+'当年度'!D12-'前年度'!D12</f>
        <v>1845662</v>
      </c>
      <c r="E12" s="42">
        <f>+'当年度'!E12-'前年度'!E12</f>
        <v>8571</v>
      </c>
      <c r="F12" s="42">
        <f>+'当年度'!F12-'前年度'!F12</f>
        <v>730973</v>
      </c>
      <c r="G12" s="42">
        <f>+'当年度'!G12-'前年度'!G12</f>
        <v>698917</v>
      </c>
      <c r="H12" s="42">
        <f>+'当年度'!H12-'前年度'!H12</f>
        <v>32056</v>
      </c>
      <c r="I12" s="42">
        <f>+'当年度'!I12-'前年度'!I12</f>
        <v>130084</v>
      </c>
      <c r="J12" s="42">
        <f>+'当年度'!J12-'前年度'!J12</f>
        <v>279662</v>
      </c>
      <c r="K12" s="42">
        <f>+'当年度'!K12-'前年度'!K12</f>
        <v>84549</v>
      </c>
      <c r="L12" s="42">
        <f>+'当年度'!L12-'前年度'!L12</f>
        <v>225988</v>
      </c>
      <c r="M12" s="42">
        <f>+'当年度'!M12-'前年度'!M12</f>
        <v>-4471</v>
      </c>
      <c r="N12" s="42">
        <f>+'当年度'!N12-'前年度'!N12</f>
        <v>-181850</v>
      </c>
      <c r="O12" s="42">
        <f>+'当年度'!O12-'前年度'!O12</f>
        <v>45088</v>
      </c>
      <c r="P12" s="42">
        <f>+'当年度'!P12-'前年度'!P12</f>
        <v>-1575</v>
      </c>
      <c r="Q12" s="42">
        <f>+'当年度'!Q12-'前年度'!Q12</f>
        <v>196688</v>
      </c>
      <c r="R12" s="41">
        <f>+'当年度'!R12-'前年度'!R12</f>
        <v>-117859</v>
      </c>
    </row>
    <row r="13" spans="1:18" ht="24.75" customHeight="1">
      <c r="A13" s="15"/>
      <c r="B13" s="10" t="s">
        <v>8</v>
      </c>
      <c r="C13" s="53">
        <f>+'当年度'!C13-'前年度'!C13</f>
        <v>647791</v>
      </c>
      <c r="D13" s="42">
        <f>+'当年度'!D13-'前年度'!D13</f>
        <v>365196</v>
      </c>
      <c r="E13" s="42">
        <f>+'当年度'!E13-'前年度'!E13</f>
        <v>0</v>
      </c>
      <c r="F13" s="42">
        <f>+'当年度'!F13-'前年度'!F13</f>
        <v>-62587</v>
      </c>
      <c r="G13" s="42">
        <f>+'当年度'!G13-'前年度'!G13</f>
        <v>55452</v>
      </c>
      <c r="H13" s="42">
        <f>+'当年度'!H13-'前年度'!H13</f>
        <v>-53502</v>
      </c>
      <c r="I13" s="42">
        <f>+'当年度'!I13-'前年度'!I13</f>
        <v>-117873</v>
      </c>
      <c r="J13" s="42">
        <f>+'当年度'!J13-'前年度'!J13</f>
        <v>285512</v>
      </c>
      <c r="K13" s="42">
        <f>+'当年度'!K13-'前年度'!K13</f>
        <v>251431</v>
      </c>
      <c r="L13" s="42">
        <f>+'当年度'!L13-'前年度'!L13</f>
        <v>30291</v>
      </c>
      <c r="M13" s="42">
        <f>+'当年度'!M13-'前年度'!M13</f>
        <v>7661</v>
      </c>
      <c r="N13" s="42">
        <f>+'当年度'!N13-'前年度'!N13</f>
        <v>242492</v>
      </c>
      <c r="O13" s="42">
        <f>+'当年度'!O13-'前年度'!O13</f>
        <v>-29013</v>
      </c>
      <c r="P13" s="42">
        <f>+'当年度'!P13-'前年度'!P13</f>
        <v>-6038</v>
      </c>
      <c r="Q13" s="42">
        <f>+'当年度'!Q13-'前年度'!Q13</f>
        <v>40119</v>
      </c>
      <c r="R13" s="41">
        <f>+'当年度'!R13-'前年度'!R13</f>
        <v>-2917</v>
      </c>
    </row>
    <row r="14" spans="1:18" ht="24.75" customHeight="1">
      <c r="A14" s="15"/>
      <c r="B14" s="10" t="s">
        <v>9</v>
      </c>
      <c r="C14" s="53">
        <f>+'当年度'!C14-'前年度'!C14</f>
        <v>166496</v>
      </c>
      <c r="D14" s="42">
        <f>+'当年度'!D14-'前年度'!D14</f>
        <v>135539</v>
      </c>
      <c r="E14" s="42">
        <f>+'当年度'!E14-'前年度'!E14</f>
        <v>-2105</v>
      </c>
      <c r="F14" s="42">
        <f>+'当年度'!F14-'前年度'!F14</f>
        <v>-42472</v>
      </c>
      <c r="G14" s="42">
        <f>+'当年度'!G14-'前年度'!G14</f>
        <v>-25733</v>
      </c>
      <c r="H14" s="42">
        <f>+'当年度'!H14-'前年度'!H14</f>
        <v>-16739</v>
      </c>
      <c r="I14" s="42">
        <f>+'当年度'!I14-'前年度'!I14</f>
        <v>-52632</v>
      </c>
      <c r="J14" s="42">
        <f>+'当年度'!J14-'前年度'!J14</f>
        <v>37846</v>
      </c>
      <c r="K14" s="42">
        <f>+'当年度'!K14-'前年度'!K14</f>
        <v>39152</v>
      </c>
      <c r="L14" s="42">
        <f>+'当年度'!L14-'前年度'!L14</f>
        <v>-11290</v>
      </c>
      <c r="M14" s="42">
        <f>+'当年度'!M14-'前年度'!M14</f>
        <v>-5399</v>
      </c>
      <c r="N14" s="42">
        <f>+'当年度'!N14-'前年度'!N14</f>
        <v>68810</v>
      </c>
      <c r="O14" s="42">
        <f>+'当年度'!O14-'前年度'!O14</f>
        <v>-12969</v>
      </c>
      <c r="P14" s="42">
        <f>+'当年度'!P14-'前年度'!P14</f>
        <v>-500</v>
      </c>
      <c r="Q14" s="42">
        <f>+'当年度'!Q14-'前年度'!Q14</f>
        <v>-806</v>
      </c>
      <c r="R14" s="41">
        <f>+'当年度'!R14-'前年度'!R14</f>
        <v>-6889</v>
      </c>
    </row>
    <row r="15" spans="1:18" ht="24.75" customHeight="1">
      <c r="A15" s="15"/>
      <c r="B15" s="10" t="s">
        <v>10</v>
      </c>
      <c r="C15" s="53">
        <f>+'当年度'!C15-'前年度'!C15</f>
        <v>1035645</v>
      </c>
      <c r="D15" s="42">
        <f>+'当年度'!D15-'前年度'!D15</f>
        <v>1029529</v>
      </c>
      <c r="E15" s="42">
        <f>+'当年度'!E15-'前年度'!E15</f>
        <v>-1902</v>
      </c>
      <c r="F15" s="42">
        <f>+'当年度'!F15-'前年度'!F15</f>
        <v>-619</v>
      </c>
      <c r="G15" s="42">
        <f>+'当年度'!G15-'前年度'!G15</f>
        <v>24174</v>
      </c>
      <c r="H15" s="42">
        <f>+'当年度'!H15-'前年度'!H15</f>
        <v>-24793</v>
      </c>
      <c r="I15" s="42">
        <f>+'当年度'!I15-'前年度'!I15</f>
        <v>130038</v>
      </c>
      <c r="J15" s="42">
        <f>+'当年度'!J15-'前年度'!J15</f>
        <v>13610</v>
      </c>
      <c r="K15" s="42">
        <f>+'当年度'!K15-'前年度'!K15</f>
        <v>12989</v>
      </c>
      <c r="L15" s="42">
        <f>+'当年度'!L15-'前年度'!L15</f>
        <v>48035</v>
      </c>
      <c r="M15" s="42">
        <f>+'当年度'!M15-'前年度'!M15</f>
        <v>1380</v>
      </c>
      <c r="N15" s="42">
        <f>+'当年度'!N15-'前年度'!N15</f>
        <v>-27349</v>
      </c>
      <c r="O15" s="42">
        <f>+'当年度'!O15-'前年度'!O15</f>
        <v>-9077</v>
      </c>
      <c r="P15" s="42">
        <f>+'当年度'!P15-'前年度'!P15</f>
        <v>-1743</v>
      </c>
      <c r="Q15" s="42">
        <f>+'当年度'!Q15-'前年度'!Q15</f>
        <v>2364</v>
      </c>
      <c r="R15" s="41">
        <f>+'当年度'!R15-'前年度'!R15</f>
        <v>-7494</v>
      </c>
    </row>
    <row r="16" spans="1:18" ht="24.75" customHeight="1">
      <c r="A16" s="15"/>
      <c r="B16" s="10" t="s">
        <v>11</v>
      </c>
      <c r="C16" s="53">
        <f>+'当年度'!C16-'前年度'!C16</f>
        <v>186519</v>
      </c>
      <c r="D16" s="42">
        <f>+'当年度'!D16-'前年度'!D16</f>
        <v>292553</v>
      </c>
      <c r="E16" s="42">
        <f>+'当年度'!E16-'前年度'!E16</f>
        <v>-1963</v>
      </c>
      <c r="F16" s="42">
        <f>+'当年度'!F16-'前年度'!F16</f>
        <v>-27357</v>
      </c>
      <c r="G16" s="42">
        <f>+'当年度'!G16-'前年度'!G16</f>
        <v>35487</v>
      </c>
      <c r="H16" s="42">
        <f>+'当年度'!H16-'前年度'!H16</f>
        <v>-17664</v>
      </c>
      <c r="I16" s="42">
        <f>+'当年度'!I16-'前年度'!I16</f>
        <v>548</v>
      </c>
      <c r="J16" s="42">
        <f>+'当年度'!J16-'前年度'!J16</f>
        <v>-73409</v>
      </c>
      <c r="K16" s="42">
        <f>+'当年度'!K16-'前年度'!K16</f>
        <v>-73540</v>
      </c>
      <c r="L16" s="42">
        <f>+'当年度'!L16-'前年度'!L16</f>
        <v>27663</v>
      </c>
      <c r="M16" s="42">
        <f>+'当年度'!M16-'前年度'!M16</f>
        <v>-8141</v>
      </c>
      <c r="N16" s="42">
        <f>+'当年度'!N16-'前年度'!N16</f>
        <v>-113783</v>
      </c>
      <c r="O16" s="42">
        <f>+'当年度'!O16-'前年度'!O16</f>
        <v>20311</v>
      </c>
      <c r="P16" s="42">
        <f>+'当年度'!P16-'前年度'!P16</f>
        <v>-587</v>
      </c>
      <c r="Q16" s="42">
        <f>+'当年度'!Q16-'前年度'!Q16</f>
        <v>718</v>
      </c>
      <c r="R16" s="41">
        <f>+'当年度'!R16-'前年度'!R16</f>
        <v>-32625</v>
      </c>
    </row>
    <row r="17" spans="1:18" ht="24.75" customHeight="1">
      <c r="A17" s="15"/>
      <c r="B17" s="10" t="s">
        <v>12</v>
      </c>
      <c r="C17" s="53">
        <f>+'当年度'!C17-'前年度'!C17</f>
        <v>672321</v>
      </c>
      <c r="D17" s="42">
        <f>+'当年度'!D17-'前年度'!D17</f>
        <v>532961</v>
      </c>
      <c r="E17" s="42">
        <f>+'当年度'!E17-'前年度'!E17</f>
        <v>-289</v>
      </c>
      <c r="F17" s="42">
        <f>+'当年度'!F17-'前年度'!F17</f>
        <v>-43260</v>
      </c>
      <c r="G17" s="42">
        <f>+'当年度'!G17-'前年度'!G17</f>
        <v>-5737</v>
      </c>
      <c r="H17" s="42">
        <f>+'当年度'!H17-'前年度'!H17</f>
        <v>-37523</v>
      </c>
      <c r="I17" s="42">
        <f>+'当年度'!I17-'前年度'!I17</f>
        <v>-14783</v>
      </c>
      <c r="J17" s="42">
        <f>+'当年度'!J17-'前年度'!J17</f>
        <v>1042</v>
      </c>
      <c r="K17" s="42">
        <f>+'当年度'!K17-'前年度'!K17</f>
        <v>3428</v>
      </c>
      <c r="L17" s="42">
        <f>+'当年度'!L17-'前年度'!L17</f>
        <v>1869</v>
      </c>
      <c r="M17" s="42">
        <f>+'当年度'!M17-'前年度'!M17</f>
        <v>737</v>
      </c>
      <c r="N17" s="42">
        <f>+'当年度'!N17-'前年度'!N17</f>
        <v>-34632</v>
      </c>
      <c r="O17" s="42">
        <f>+'当年度'!O17-'前年度'!O17</f>
        <v>35554</v>
      </c>
      <c r="P17" s="42">
        <f>+'当年度'!P17-'前年度'!P17</f>
        <v>-1236</v>
      </c>
      <c r="Q17" s="42">
        <f>+'当年度'!Q17-'前年度'!Q17</f>
        <v>-1150</v>
      </c>
      <c r="R17" s="41">
        <f>+'当年度'!R17-'前年度'!R17</f>
        <v>138318</v>
      </c>
    </row>
    <row r="18" spans="1:18" ht="24.75" customHeight="1">
      <c r="A18" s="15"/>
      <c r="B18" s="10" t="s">
        <v>31</v>
      </c>
      <c r="C18" s="53">
        <f>+'当年度'!C18-'前年度'!C18</f>
        <v>1227581</v>
      </c>
      <c r="D18" s="42">
        <f>+'当年度'!D18-'前年度'!D18</f>
        <v>603424</v>
      </c>
      <c r="E18" s="42">
        <f>+'当年度'!E18-'前年度'!E18</f>
        <v>-29962</v>
      </c>
      <c r="F18" s="42">
        <f>+'当年度'!F18-'前年度'!F18</f>
        <v>-80214</v>
      </c>
      <c r="G18" s="42">
        <f>+'当年度'!G18-'前年度'!G18</f>
        <v>-21059</v>
      </c>
      <c r="H18" s="42">
        <f>+'当年度'!H18-'前年度'!H18</f>
        <v>-59155</v>
      </c>
      <c r="I18" s="42">
        <f>+'当年度'!I18-'前年度'!I18</f>
        <v>-17956</v>
      </c>
      <c r="J18" s="42">
        <f>+'当年度'!J18-'前年度'!J18</f>
        <v>132759</v>
      </c>
      <c r="K18" s="42">
        <f>+'当年度'!K18-'前年度'!K18</f>
        <v>129914</v>
      </c>
      <c r="L18" s="42">
        <f>+'当年度'!L18-'前年度'!L18</f>
        <v>41527</v>
      </c>
      <c r="M18" s="42">
        <f>+'当年度'!M18-'前年度'!M18</f>
        <v>-58</v>
      </c>
      <c r="N18" s="42">
        <f>+'当年度'!N18-'前年度'!N18</f>
        <v>55632</v>
      </c>
      <c r="O18" s="42">
        <f>+'当年度'!O18-'前年度'!O18</f>
        <v>32813</v>
      </c>
      <c r="P18" s="42">
        <f>+'当年度'!P18-'前年度'!P18</f>
        <v>322</v>
      </c>
      <c r="Q18" s="42">
        <f>+'当年度'!Q18-'前年度'!Q18</f>
        <v>2523</v>
      </c>
      <c r="R18" s="41">
        <f>+'当年度'!R18-'前年度'!R18</f>
        <v>491398</v>
      </c>
    </row>
    <row r="19" spans="1:18" ht="24.75" customHeight="1">
      <c r="A19" s="15"/>
      <c r="B19" s="10" t="s">
        <v>33</v>
      </c>
      <c r="C19" s="53">
        <f>+'当年度'!C19-'前年度'!C19</f>
        <v>704204</v>
      </c>
      <c r="D19" s="42">
        <f>+'当年度'!D19-'前年度'!D19</f>
        <v>826109</v>
      </c>
      <c r="E19" s="42">
        <f>+'当年度'!E19-'前年度'!E19</f>
        <v>-8508</v>
      </c>
      <c r="F19" s="42">
        <f>+'当年度'!F19-'前年度'!F19</f>
        <v>134089</v>
      </c>
      <c r="G19" s="42">
        <f>+'当年度'!G19-'前年度'!G19</f>
        <v>134389</v>
      </c>
      <c r="H19" s="42">
        <f>+'当年度'!H19-'前年度'!H19</f>
        <v>-300</v>
      </c>
      <c r="I19" s="42">
        <f>+'当年度'!I19-'前年度'!I19</f>
        <v>21690</v>
      </c>
      <c r="J19" s="42">
        <f>+'当年度'!J19-'前年度'!J19</f>
        <v>-28613</v>
      </c>
      <c r="K19" s="42">
        <f>+'当年度'!K19-'前年度'!K19</f>
        <v>-33349</v>
      </c>
      <c r="L19" s="42">
        <f>+'当年度'!L19-'前年度'!L19</f>
        <v>-9764</v>
      </c>
      <c r="M19" s="42">
        <f>+'当年度'!M19-'前年度'!M19</f>
        <v>-1867</v>
      </c>
      <c r="N19" s="42">
        <f>+'当年度'!N19-'前年度'!N19</f>
        <v>26953</v>
      </c>
      <c r="O19" s="42">
        <f>+'当年度'!O19-'前年度'!O19</f>
        <v>-48671</v>
      </c>
      <c r="P19" s="42">
        <f>+'当年度'!P19-'前年度'!P19</f>
        <v>4163</v>
      </c>
      <c r="Q19" s="42">
        <f>+'当年度'!Q19-'前年度'!Q19</f>
        <v>573</v>
      </c>
      <c r="R19" s="41">
        <f>+'当年度'!R19-'前年度'!R19</f>
        <v>-93292</v>
      </c>
    </row>
    <row r="20" spans="1:18" ht="24.75" customHeight="1">
      <c r="A20" s="16"/>
      <c r="B20" s="12" t="s">
        <v>34</v>
      </c>
      <c r="C20" s="54">
        <f>+'当年度'!C20-'前年度'!C20</f>
        <v>-74383</v>
      </c>
      <c r="D20" s="46">
        <f>+'当年度'!D20-'前年度'!D20</f>
        <v>778866</v>
      </c>
      <c r="E20" s="46">
        <f>+'当年度'!E20-'前年度'!E20</f>
        <v>-4292</v>
      </c>
      <c r="F20" s="46">
        <f>+'当年度'!F20-'前年度'!F20</f>
        <v>-26694</v>
      </c>
      <c r="G20" s="46">
        <f>+'当年度'!G20-'前年度'!G20</f>
        <v>22575</v>
      </c>
      <c r="H20" s="46">
        <f>+'当年度'!H20-'前年度'!H20</f>
        <v>-37862</v>
      </c>
      <c r="I20" s="46">
        <f>+'当年度'!I20-'前年度'!I20</f>
        <v>41560</v>
      </c>
      <c r="J20" s="46">
        <f>+'当年度'!J20-'前年度'!J20</f>
        <v>-415964</v>
      </c>
      <c r="K20" s="46">
        <f>+'当年度'!K20-'前年度'!K20</f>
        <v>-379115</v>
      </c>
      <c r="L20" s="46">
        <f>+'当年度'!L20-'前年度'!L20</f>
        <v>52457</v>
      </c>
      <c r="M20" s="46">
        <f>+'当年度'!M20-'前年度'!M20</f>
        <v>376</v>
      </c>
      <c r="N20" s="46">
        <f>+'当年度'!N20-'前年度'!N20</f>
        <v>-401383</v>
      </c>
      <c r="O20" s="46">
        <f>+'当年度'!O20-'前年度'!O20</f>
        <v>-30565</v>
      </c>
      <c r="P20" s="46">
        <f>+'当年度'!P20-'前年度'!P20</f>
        <v>-8</v>
      </c>
      <c r="Q20" s="46">
        <f>+'当年度'!Q20-'前年度'!Q20</f>
        <v>-36841</v>
      </c>
      <c r="R20" s="47">
        <f>+'当年度'!R20-'前年度'!R20</f>
        <v>-437285</v>
      </c>
    </row>
    <row r="21" spans="1:18" ht="24.75" customHeight="1">
      <c r="A21" s="15"/>
      <c r="B21" s="10" t="s">
        <v>13</v>
      </c>
      <c r="C21" s="53">
        <f>+'当年度'!C21-'前年度'!C21</f>
        <v>38993</v>
      </c>
      <c r="D21" s="42">
        <f>+'当年度'!D21-'前年度'!D21</f>
        <v>42215</v>
      </c>
      <c r="E21" s="42">
        <f>+'当年度'!E21-'前年度'!E21</f>
        <v>-1854</v>
      </c>
      <c r="F21" s="42">
        <f>+'当年度'!F21-'前年度'!F21</f>
        <v>51545</v>
      </c>
      <c r="G21" s="42">
        <f>+'当年度'!G21-'前年度'!G21</f>
        <v>64358</v>
      </c>
      <c r="H21" s="42">
        <f>+'当年度'!H21-'前年度'!H21</f>
        <v>3833</v>
      </c>
      <c r="I21" s="42">
        <f>+'当年度'!I21-'前年度'!I21</f>
        <v>-930</v>
      </c>
      <c r="J21" s="42">
        <f>+'当年度'!J21-'前年度'!J21</f>
        <v>21000</v>
      </c>
      <c r="K21" s="42">
        <f>+'当年度'!K21-'前年度'!K21</f>
        <v>21451</v>
      </c>
      <c r="L21" s="42">
        <f>+'当年度'!L21-'前年度'!L21</f>
        <v>12079</v>
      </c>
      <c r="M21" s="42">
        <f>+'当年度'!M21-'前年度'!M21</f>
        <v>-1568</v>
      </c>
      <c r="N21" s="42">
        <f>+'当年度'!N21-'前年度'!N21</f>
        <v>10940</v>
      </c>
      <c r="O21" s="42">
        <f>+'当年度'!O21-'前年度'!O21</f>
        <v>0</v>
      </c>
      <c r="P21" s="42">
        <f>+'当年度'!P21-'前年度'!P21</f>
        <v>-242</v>
      </c>
      <c r="Q21" s="42">
        <f>+'当年度'!Q21-'前年度'!Q21</f>
        <v>-209</v>
      </c>
      <c r="R21" s="38">
        <f>+'当年度'!R21-'前年度'!R21</f>
        <v>-24222</v>
      </c>
    </row>
    <row r="22" spans="1:18" ht="24.75" customHeight="1">
      <c r="A22" s="15"/>
      <c r="B22" s="10" t="s">
        <v>14</v>
      </c>
      <c r="C22" s="53">
        <f>+'当年度'!C22-'前年度'!C22</f>
        <v>340356</v>
      </c>
      <c r="D22" s="42">
        <f>+'当年度'!D22-'前年度'!D22</f>
        <v>228165</v>
      </c>
      <c r="E22" s="42">
        <f>+'当年度'!E22-'前年度'!E22</f>
        <v>130</v>
      </c>
      <c r="F22" s="42">
        <f>+'当年度'!F22-'前年度'!F22</f>
        <v>-26891</v>
      </c>
      <c r="G22" s="42">
        <f>+'当年度'!G22-'前年度'!G22</f>
        <v>111615</v>
      </c>
      <c r="H22" s="42">
        <f>+'当年度'!H22-'前年度'!H22</f>
        <v>-157</v>
      </c>
      <c r="I22" s="42">
        <f>+'当年度'!I22-'前年度'!I22</f>
        <v>-228</v>
      </c>
      <c r="J22" s="42">
        <f>+'当年度'!J22-'前年度'!J22</f>
        <v>118511</v>
      </c>
      <c r="K22" s="42">
        <f>+'当年度'!K22-'前年度'!K22</f>
        <v>124187</v>
      </c>
      <c r="L22" s="42">
        <f>+'当年度'!L22-'前年度'!L22</f>
        <v>38987</v>
      </c>
      <c r="M22" s="42">
        <f>+'当年度'!M22-'前年度'!M22</f>
        <v>1423</v>
      </c>
      <c r="N22" s="42">
        <f>+'当年度'!N22-'前年度'!N22</f>
        <v>83777</v>
      </c>
      <c r="O22" s="42">
        <f>+'当年度'!O22-'前年度'!O22</f>
        <v>0</v>
      </c>
      <c r="P22" s="42">
        <f>+'当年度'!P22-'前年度'!P22</f>
        <v>-390</v>
      </c>
      <c r="Q22" s="42">
        <f>+'当年度'!Q22-'前年度'!Q22</f>
        <v>-5286</v>
      </c>
      <c r="R22" s="41">
        <f>+'当年度'!R22-'前年度'!R22</f>
        <v>-6320</v>
      </c>
    </row>
    <row r="23" spans="1:18" ht="24.75" customHeight="1">
      <c r="A23" s="15"/>
      <c r="B23" s="10" t="s">
        <v>15</v>
      </c>
      <c r="C23" s="53">
        <f>+'当年度'!C23-'前年度'!C23</f>
        <v>978958</v>
      </c>
      <c r="D23" s="42">
        <f>+'当年度'!D23-'前年度'!D23</f>
        <v>681135</v>
      </c>
      <c r="E23" s="42">
        <f>+'当年度'!E23-'前年度'!E23</f>
        <v>718</v>
      </c>
      <c r="F23" s="42">
        <f>+'当年度'!F23-'前年度'!F23</f>
        <v>276550</v>
      </c>
      <c r="G23" s="42">
        <f>+'当年度'!G23-'前年度'!G23</f>
        <v>348211</v>
      </c>
      <c r="H23" s="42">
        <f>+'当年度'!H23-'前年度'!H23</f>
        <v>48058</v>
      </c>
      <c r="I23" s="42">
        <f>+'当年度'!I23-'前年度'!I23</f>
        <v>48106</v>
      </c>
      <c r="J23" s="42">
        <f>+'当年度'!J23-'前年度'!J23</f>
        <v>145272</v>
      </c>
      <c r="K23" s="42">
        <f>+'当年度'!K23-'前年度'!K23</f>
        <v>139117</v>
      </c>
      <c r="L23" s="42">
        <f>+'当年度'!L23-'前年度'!L23</f>
        <v>51148</v>
      </c>
      <c r="M23" s="42">
        <f>+'当年度'!M23-'前年度'!M23</f>
        <v>3119</v>
      </c>
      <c r="N23" s="42">
        <f>+'当年度'!N23-'前年度'!N23</f>
        <v>85010</v>
      </c>
      <c r="O23" s="42">
        <f>+'当年度'!O23-'前年度'!O23</f>
        <v>0</v>
      </c>
      <c r="P23" s="42">
        <f>+'当年度'!P23-'前年度'!P23</f>
        <v>-70</v>
      </c>
      <c r="Q23" s="42">
        <f>+'当年度'!Q23-'前年度'!Q23</f>
        <v>6225</v>
      </c>
      <c r="R23" s="41">
        <f>+'当年度'!R23-'前年度'!R23</f>
        <v>152551</v>
      </c>
    </row>
    <row r="24" spans="1:18" ht="24.75" customHeight="1">
      <c r="A24" s="15"/>
      <c r="B24" s="10" t="s">
        <v>16</v>
      </c>
      <c r="C24" s="53">
        <f>+'当年度'!C24-'前年度'!C24</f>
        <v>318765</v>
      </c>
      <c r="D24" s="42">
        <f>+'当年度'!D24-'前年度'!D24</f>
        <v>257826</v>
      </c>
      <c r="E24" s="42">
        <f>+'当年度'!E24-'前年度'!E24</f>
        <v>2083</v>
      </c>
      <c r="F24" s="42">
        <f>+'当年度'!F24-'前年度'!F24</f>
        <v>125490</v>
      </c>
      <c r="G24" s="42">
        <f>+'当年度'!G24-'前年度'!G24</f>
        <v>103102</v>
      </c>
      <c r="H24" s="42">
        <f>+'当年度'!H24-'前年度'!H24</f>
        <v>22388</v>
      </c>
      <c r="I24" s="42">
        <f>+'当年度'!I24-'前年度'!I24</f>
        <v>-4300</v>
      </c>
      <c r="J24" s="42">
        <f>+'当年度'!J24-'前年度'!J24</f>
        <v>44263</v>
      </c>
      <c r="K24" s="42">
        <f>+'当年度'!K24-'前年度'!K24</f>
        <v>35777</v>
      </c>
      <c r="L24" s="42">
        <f>+'当年度'!L24-'前年度'!L24</f>
        <v>-1496</v>
      </c>
      <c r="M24" s="42">
        <f>+'当年度'!M24-'前年度'!M24</f>
        <v>888</v>
      </c>
      <c r="N24" s="42">
        <f>+'当年度'!N24-'前年度'!N24</f>
        <v>36385</v>
      </c>
      <c r="O24" s="42">
        <f>+'当年度'!O24-'前年度'!O24</f>
        <v>0</v>
      </c>
      <c r="P24" s="42">
        <f>+'当年度'!P24-'前年度'!P24</f>
        <v>-1199</v>
      </c>
      <c r="Q24" s="42">
        <f>+'当年度'!Q24-'前年度'!Q24</f>
        <v>9685</v>
      </c>
      <c r="R24" s="41">
        <f>+'当年度'!R24-'前年度'!R24</f>
        <v>16676</v>
      </c>
    </row>
    <row r="25" spans="1:18" ht="24.75" customHeight="1">
      <c r="A25" s="15"/>
      <c r="B25" s="10" t="s">
        <v>17</v>
      </c>
      <c r="C25" s="53">
        <f>+'当年度'!C25-'前年度'!C25</f>
        <v>373565</v>
      </c>
      <c r="D25" s="42">
        <f>+'当年度'!D25-'前年度'!D25</f>
        <v>343806</v>
      </c>
      <c r="E25" s="42">
        <f>+'当年度'!E25-'前年度'!E25</f>
        <v>740</v>
      </c>
      <c r="F25" s="42">
        <f>+'当年度'!F25-'前年度'!F25</f>
        <v>167077</v>
      </c>
      <c r="G25" s="42">
        <f>+'当年度'!G25-'前年度'!G25</f>
        <v>142704</v>
      </c>
      <c r="H25" s="42">
        <f>+'当年度'!H25-'前年度'!H25</f>
        <v>24373</v>
      </c>
      <c r="I25" s="42">
        <f>+'当年度'!I25-'前年度'!I25</f>
        <v>24631</v>
      </c>
      <c r="J25" s="42">
        <f>+'当年度'!J25-'前年度'!J25</f>
        <v>31404</v>
      </c>
      <c r="K25" s="42">
        <f>+'当年度'!K25-'前年度'!K25</f>
        <v>38441</v>
      </c>
      <c r="L25" s="42">
        <f>+'当年度'!L25-'前年度'!L25</f>
        <v>121</v>
      </c>
      <c r="M25" s="42">
        <f>+'当年度'!M25-'前年度'!M25</f>
        <v>-521</v>
      </c>
      <c r="N25" s="42">
        <f>+'当年度'!N25-'前年度'!N25</f>
        <v>38841</v>
      </c>
      <c r="O25" s="42">
        <f>+'当年度'!O25-'前年度'!O25</f>
        <v>0</v>
      </c>
      <c r="P25" s="42">
        <f>+'当年度'!P25-'前年度'!P25</f>
        <v>545</v>
      </c>
      <c r="Q25" s="42">
        <f>+'当年度'!Q25-'前年度'!Q25</f>
        <v>-7582</v>
      </c>
      <c r="R25" s="41">
        <f>+'当年度'!R25-'前年度'!R25</f>
        <v>-1645</v>
      </c>
    </row>
    <row r="26" spans="1:18" ht="24.75" customHeight="1">
      <c r="A26" s="15"/>
      <c r="B26" s="10" t="s">
        <v>18</v>
      </c>
      <c r="C26" s="53">
        <f>+'当年度'!C26-'前年度'!C26</f>
        <v>232005</v>
      </c>
      <c r="D26" s="42">
        <f>+'当年度'!D26-'前年度'!D26</f>
        <v>348523</v>
      </c>
      <c r="E26" s="42">
        <f>+'当年度'!E26-'前年度'!E26</f>
        <v>-2098</v>
      </c>
      <c r="F26" s="42">
        <f>+'当年度'!F26-'前年度'!F26</f>
        <v>155945</v>
      </c>
      <c r="G26" s="42">
        <f>+'当年度'!G26-'前年度'!G26</f>
        <v>157075</v>
      </c>
      <c r="H26" s="42">
        <f>+'当年度'!H26-'前年度'!H26</f>
        <v>-1130</v>
      </c>
      <c r="I26" s="42">
        <f>+'当年度'!I26-'前年度'!I26</f>
        <v>15242</v>
      </c>
      <c r="J26" s="42">
        <f>+'当年度'!J26-'前年度'!J26</f>
        <v>-63411</v>
      </c>
      <c r="K26" s="42">
        <f>+'当年度'!K26-'前年度'!K26</f>
        <v>-63264</v>
      </c>
      <c r="L26" s="42">
        <f>+'当年度'!L26-'前年度'!L26</f>
        <v>50609</v>
      </c>
      <c r="M26" s="42">
        <f>+'当年度'!M26-'前年度'!M26</f>
        <v>-2033</v>
      </c>
      <c r="N26" s="42">
        <f>+'当年度'!N26-'前年度'!N26</f>
        <v>-107318</v>
      </c>
      <c r="O26" s="42">
        <f>+'当年度'!O26-'前年度'!O26</f>
        <v>-4522</v>
      </c>
      <c r="P26" s="42">
        <f>+'当年度'!P26-'前年度'!P26</f>
        <v>2159</v>
      </c>
      <c r="Q26" s="42">
        <f>+'当年度'!Q26-'前年度'!Q26</f>
        <v>-2306</v>
      </c>
      <c r="R26" s="41">
        <f>+'当年度'!R26-'前年度'!R26</f>
        <v>-53107</v>
      </c>
    </row>
    <row r="27" spans="1:18" ht="24.75" customHeight="1">
      <c r="A27" s="15"/>
      <c r="B27" s="10" t="s">
        <v>19</v>
      </c>
      <c r="C27" s="53">
        <f>+'当年度'!C27-'前年度'!C27</f>
        <v>502627</v>
      </c>
      <c r="D27" s="42">
        <f>+'当年度'!D27-'前年度'!D27</f>
        <v>367630</v>
      </c>
      <c r="E27" s="42">
        <f>+'当年度'!E27-'前年度'!E27</f>
        <v>90</v>
      </c>
      <c r="F27" s="42">
        <f>+'当年度'!F27-'前年度'!F27</f>
        <v>-48063</v>
      </c>
      <c r="G27" s="42">
        <f>+'当年度'!G27-'前年度'!G27</f>
        <v>-23621</v>
      </c>
      <c r="H27" s="42">
        <f>+'当年度'!H27-'前年度'!H27</f>
        <v>-24442</v>
      </c>
      <c r="I27" s="42">
        <f>+'当年度'!I27-'前年度'!I27</f>
        <v>20778</v>
      </c>
      <c r="J27" s="42">
        <f>+'当年度'!J27-'前年度'!J27</f>
        <v>73587</v>
      </c>
      <c r="K27" s="42">
        <f>+'当年度'!K27-'前年度'!K27</f>
        <v>74119</v>
      </c>
      <c r="L27" s="42">
        <f>+'当年度'!L27-'前年度'!L27</f>
        <v>-1339</v>
      </c>
      <c r="M27" s="42">
        <f>+'当年度'!M27-'前年度'!M27</f>
        <v>-1672</v>
      </c>
      <c r="N27" s="42">
        <f>+'当年度'!N27-'前年度'!N27</f>
        <v>77130</v>
      </c>
      <c r="O27" s="42">
        <f>+'当年度'!O27-'前年度'!O27</f>
        <v>0</v>
      </c>
      <c r="P27" s="42">
        <f>+'当年度'!P27-'前年度'!P27</f>
        <v>-1054</v>
      </c>
      <c r="Q27" s="42">
        <f>+'当年度'!Q27-'前年度'!Q27</f>
        <v>522</v>
      </c>
      <c r="R27" s="41">
        <f>+'当年度'!R27-'前年度'!R27</f>
        <v>61410</v>
      </c>
    </row>
    <row r="28" spans="1:18" ht="24.75" customHeight="1">
      <c r="A28" s="15"/>
      <c r="B28" s="10" t="s">
        <v>20</v>
      </c>
      <c r="C28" s="53">
        <f>+'当年度'!C28-'前年度'!C28</f>
        <v>98176</v>
      </c>
      <c r="D28" s="42">
        <f>+'当年度'!D28-'前年度'!D28</f>
        <v>149317</v>
      </c>
      <c r="E28" s="42">
        <f>+'当年度'!E28-'前年度'!E28</f>
        <v>-133</v>
      </c>
      <c r="F28" s="42">
        <f>+'当年度'!F28-'前年度'!F28</f>
        <v>-21181</v>
      </c>
      <c r="G28" s="42">
        <f>+'当年度'!G28-'前年度'!G28</f>
        <v>-6182</v>
      </c>
      <c r="H28" s="42">
        <f>+'当年度'!H28-'前年度'!H28</f>
        <v>-14999</v>
      </c>
      <c r="I28" s="42">
        <f>+'当年度'!I28-'前年度'!I28</f>
        <v>5372</v>
      </c>
      <c r="J28" s="42">
        <f>+'当年度'!J28-'前年度'!J28</f>
        <v>-25921</v>
      </c>
      <c r="K28" s="42">
        <f>+'当年度'!K28-'前年度'!K28</f>
        <v>-25279</v>
      </c>
      <c r="L28" s="42">
        <f>+'当年度'!L28-'前年度'!L28</f>
        <v>9552</v>
      </c>
      <c r="M28" s="42">
        <f>+'当年度'!M28-'前年度'!M28</f>
        <v>3755</v>
      </c>
      <c r="N28" s="42">
        <f>+'当年度'!N28-'前年度'!N28</f>
        <v>-37893</v>
      </c>
      <c r="O28" s="42">
        <f>+'当年度'!O28-'前年度'!O28</f>
        <v>0</v>
      </c>
      <c r="P28" s="42">
        <f>+'当年度'!P28-'前年度'!P28</f>
        <v>660</v>
      </c>
      <c r="Q28" s="42">
        <f>+'当年度'!Q28-'前年度'!Q28</f>
        <v>-1302</v>
      </c>
      <c r="R28" s="41">
        <f>+'当年度'!R28-'前年度'!R28</f>
        <v>-25220</v>
      </c>
    </row>
    <row r="29" spans="1:18" ht="24.75" customHeight="1">
      <c r="A29" s="15"/>
      <c r="B29" s="10" t="s">
        <v>21</v>
      </c>
      <c r="C29" s="53">
        <f>+'当年度'!C29-'前年度'!C29</f>
        <v>212220</v>
      </c>
      <c r="D29" s="42">
        <f>+'当年度'!D29-'前年度'!D29</f>
        <v>181485</v>
      </c>
      <c r="E29" s="42">
        <f>+'当年度'!E29-'前年度'!E29</f>
        <v>439</v>
      </c>
      <c r="F29" s="42">
        <f>+'当年度'!F29-'前年度'!F29</f>
        <v>-13444</v>
      </c>
      <c r="G29" s="42">
        <f>+'当年度'!G29-'前年度'!G29</f>
        <v>-362</v>
      </c>
      <c r="H29" s="42">
        <f>+'当年度'!H29-'前年度'!H29</f>
        <v>-11122</v>
      </c>
      <c r="I29" s="42">
        <f>+'当年度'!I29-'前年度'!I29</f>
        <v>-4701</v>
      </c>
      <c r="J29" s="42">
        <f>+'当年度'!J29-'前年度'!J29</f>
        <v>29726</v>
      </c>
      <c r="K29" s="42">
        <f>+'当年度'!K29-'前年度'!K29</f>
        <v>25197</v>
      </c>
      <c r="L29" s="42">
        <f>+'当年度'!L29-'前年度'!L29</f>
        <v>36884</v>
      </c>
      <c r="M29" s="42">
        <f>+'当年度'!M29-'前年度'!M29</f>
        <v>-661</v>
      </c>
      <c r="N29" s="42">
        <f>+'当年度'!N29-'前年度'!N29</f>
        <v>-10595</v>
      </c>
      <c r="O29" s="42">
        <f>+'当年度'!O29-'前年度'!O29</f>
        <v>0</v>
      </c>
      <c r="P29" s="42">
        <f>+'当年度'!P29-'前年度'!P29</f>
        <v>5492</v>
      </c>
      <c r="Q29" s="42">
        <f>+'当年度'!Q29-'前年度'!Q29</f>
        <v>-963</v>
      </c>
      <c r="R29" s="41">
        <f>+'当年度'!R29-'前年度'!R29</f>
        <v>1009</v>
      </c>
    </row>
    <row r="30" spans="1:18" ht="24.75" customHeight="1">
      <c r="A30" s="15"/>
      <c r="B30" s="10" t="s">
        <v>22</v>
      </c>
      <c r="C30" s="53">
        <f>+'当年度'!C30-'前年度'!C30</f>
        <v>183956</v>
      </c>
      <c r="D30" s="42">
        <f>+'当年度'!D30-'前年度'!D30</f>
        <v>178565</v>
      </c>
      <c r="E30" s="42">
        <f>+'当年度'!E30-'前年度'!E30</f>
        <v>1217</v>
      </c>
      <c r="F30" s="42">
        <f>+'当年度'!F30-'前年度'!F30</f>
        <v>-4865</v>
      </c>
      <c r="G30" s="42">
        <f>+'当年度'!G30-'前年度'!G30</f>
        <v>10306</v>
      </c>
      <c r="H30" s="42">
        <f>+'当年度'!H30-'前年度'!H30</f>
        <v>-15171</v>
      </c>
      <c r="I30" s="42">
        <f>+'当年度'!I30-'前年度'!I30</f>
        <v>11032</v>
      </c>
      <c r="J30" s="42">
        <f>+'当年度'!J30-'前年度'!J30</f>
        <v>3607</v>
      </c>
      <c r="K30" s="42">
        <f>+'当年度'!K30-'前年度'!K30</f>
        <v>5042</v>
      </c>
      <c r="L30" s="42">
        <f>+'当年度'!L30-'前年度'!L30</f>
        <v>16402</v>
      </c>
      <c r="M30" s="42">
        <f>+'当年度'!M30-'前年度'!M30</f>
        <v>0</v>
      </c>
      <c r="N30" s="42">
        <f>+'当年度'!N30-'前年度'!N30</f>
        <v>-11360</v>
      </c>
      <c r="O30" s="42">
        <f>+'当年度'!O30-'前年度'!O30</f>
        <v>0</v>
      </c>
      <c r="P30" s="42">
        <f>+'当年度'!P30-'前年度'!P30</f>
        <v>-712</v>
      </c>
      <c r="Q30" s="42">
        <f>+'当年度'!Q30-'前年度'!Q30</f>
        <v>-723</v>
      </c>
      <c r="R30" s="41">
        <f>+'当年度'!R30-'前年度'!R30</f>
        <v>1784</v>
      </c>
    </row>
    <row r="31" spans="1:18" ht="24.75" customHeight="1">
      <c r="A31" s="15"/>
      <c r="B31" s="10" t="s">
        <v>32</v>
      </c>
      <c r="C31" s="53">
        <f>+'当年度'!C31-'前年度'!C31</f>
        <v>93516</v>
      </c>
      <c r="D31" s="42">
        <f>+'当年度'!D31-'前年度'!D31</f>
        <v>161416</v>
      </c>
      <c r="E31" s="42">
        <f>+'当年度'!E31-'前年度'!E31</f>
        <v>-1993</v>
      </c>
      <c r="F31" s="42">
        <f>+'当年度'!F31-'前年度'!F31</f>
        <v>46813</v>
      </c>
      <c r="G31" s="42">
        <f>+'当年度'!G31-'前年度'!G31</f>
        <v>47119</v>
      </c>
      <c r="H31" s="42">
        <f>+'当年度'!H31-'前年度'!H31</f>
        <v>-306</v>
      </c>
      <c r="I31" s="42">
        <f>+'当年度'!I31-'前年度'!I31</f>
        <v>5470</v>
      </c>
      <c r="J31" s="42">
        <f>+'当年度'!J31-'前年度'!J31</f>
        <v>-45301</v>
      </c>
      <c r="K31" s="42">
        <f>+'当年度'!K31-'前年度'!K31</f>
        <v>-45839</v>
      </c>
      <c r="L31" s="42">
        <f>+'当年度'!L31-'前年度'!L31</f>
        <v>16557</v>
      </c>
      <c r="M31" s="42">
        <f>+'当年度'!M31-'前年度'!M31</f>
        <v>3163</v>
      </c>
      <c r="N31" s="42">
        <f>+'当年度'!N31-'前年度'!N31</f>
        <v>-65559</v>
      </c>
      <c r="O31" s="42">
        <f>+'当年度'!O31-'前年度'!O31</f>
        <v>0</v>
      </c>
      <c r="P31" s="42">
        <f>+'当年度'!P31-'前年度'!P31</f>
        <v>179</v>
      </c>
      <c r="Q31" s="42">
        <f>+'当年度'!Q31-'前年度'!Q31</f>
        <v>359</v>
      </c>
      <c r="R31" s="41">
        <f>+'当年度'!R31-'前年度'!R31</f>
        <v>-22599</v>
      </c>
    </row>
    <row r="32" spans="1:18" ht="24.75" customHeight="1">
      <c r="A32" s="15"/>
      <c r="B32" s="10" t="s">
        <v>35</v>
      </c>
      <c r="C32" s="53">
        <f>+'当年度'!C32-'前年度'!C32</f>
        <v>196105</v>
      </c>
      <c r="D32" s="42">
        <f>+'当年度'!D32-'前年度'!D32</f>
        <v>121793</v>
      </c>
      <c r="E32" s="42">
        <f>+'当年度'!E32-'前年度'!E32</f>
        <v>-3579</v>
      </c>
      <c r="F32" s="42">
        <f>+'当年度'!F32-'前年度'!F32</f>
        <v>-4334</v>
      </c>
      <c r="G32" s="42">
        <f>+'当年度'!G32-'前年度'!G32</f>
        <v>14761</v>
      </c>
      <c r="H32" s="42">
        <f>+'当年度'!H32-'前年度'!H32</f>
        <v>-19095</v>
      </c>
      <c r="I32" s="42">
        <f>+'当年度'!I32-'前年度'!I32</f>
        <v>29351</v>
      </c>
      <c r="J32" s="42">
        <f>+'当年度'!J32-'前年度'!J32</f>
        <v>13501</v>
      </c>
      <c r="K32" s="42">
        <f>+'当年度'!K32-'前年度'!K32</f>
        <v>14006</v>
      </c>
      <c r="L32" s="42">
        <f>+'当年度'!L32-'前年度'!L32</f>
        <v>22038</v>
      </c>
      <c r="M32" s="42">
        <f>+'当年度'!M32-'前年度'!M32</f>
        <v>1175</v>
      </c>
      <c r="N32" s="42">
        <f>+'当年度'!N32-'前年度'!N32</f>
        <v>-9207</v>
      </c>
      <c r="O32" s="42">
        <f>+'当年度'!O32-'前年度'!O32</f>
        <v>0</v>
      </c>
      <c r="P32" s="42">
        <f>+'当年度'!P32-'前年度'!P32</f>
        <v>399</v>
      </c>
      <c r="Q32" s="42">
        <f>+'当年度'!Q32-'前年度'!Q32</f>
        <v>-904</v>
      </c>
      <c r="R32" s="41">
        <f>+'当年度'!R32-'前年度'!R32</f>
        <v>60811</v>
      </c>
    </row>
    <row r="33" spans="1:18" ht="24.75" customHeight="1">
      <c r="A33" s="15"/>
      <c r="B33" s="10" t="s">
        <v>36</v>
      </c>
      <c r="C33" s="53">
        <f>+'当年度'!C33-'前年度'!C33</f>
        <v>421334</v>
      </c>
      <c r="D33" s="42">
        <f>+'当年度'!D33-'前年度'!D33</f>
        <v>362529</v>
      </c>
      <c r="E33" s="42">
        <f>+'当年度'!E33-'前年度'!E33</f>
        <v>0</v>
      </c>
      <c r="F33" s="42">
        <f>+'当年度'!F33-'前年度'!F33</f>
        <v>-36072</v>
      </c>
      <c r="G33" s="42">
        <f>+'当年度'!G33-'前年度'!G33</f>
        <v>-9801</v>
      </c>
      <c r="H33" s="42">
        <f>+'当年度'!H33-'前年度'!H33</f>
        <v>-26271</v>
      </c>
      <c r="I33" s="42">
        <f>+'当年度'!I33-'前年度'!I33</f>
        <v>-129</v>
      </c>
      <c r="J33" s="42">
        <f>+'当年度'!J33-'前年度'!J33</f>
        <v>2156</v>
      </c>
      <c r="K33" s="42">
        <f>+'当年度'!K33-'前年度'!K33</f>
        <v>6877</v>
      </c>
      <c r="L33" s="42">
        <f>+'当年度'!L33-'前年度'!L33</f>
        <v>5976</v>
      </c>
      <c r="M33" s="42">
        <f>+'当年度'!M33-'前年度'!M33</f>
        <v>-24407</v>
      </c>
      <c r="N33" s="42">
        <f>+'当年度'!N33-'前年度'!N33</f>
        <v>25308</v>
      </c>
      <c r="O33" s="42">
        <f>+'当年度'!O33-'前年度'!O33</f>
        <v>0</v>
      </c>
      <c r="P33" s="42">
        <f>+'当年度'!P33-'前年度'!P33</f>
        <v>-280</v>
      </c>
      <c r="Q33" s="42">
        <f>+'当年度'!Q33-'前年度'!Q33</f>
        <v>-4441</v>
      </c>
      <c r="R33" s="41">
        <f>+'当年度'!R33-'前年度'!R33</f>
        <v>56649</v>
      </c>
    </row>
    <row r="34" spans="1:18" ht="24.75" customHeight="1">
      <c r="A34" s="15"/>
      <c r="B34" s="10" t="s">
        <v>23</v>
      </c>
      <c r="C34" s="53">
        <f>+'当年度'!C34-'前年度'!C34</f>
        <v>198848</v>
      </c>
      <c r="D34" s="42">
        <f>+'当年度'!D34-'前年度'!D34</f>
        <v>264353</v>
      </c>
      <c r="E34" s="42">
        <f>+'当年度'!E34-'前年度'!E34</f>
        <v>-210</v>
      </c>
      <c r="F34" s="42">
        <f>+'当年度'!F34-'前年度'!F34</f>
        <v>6422</v>
      </c>
      <c r="G34" s="42">
        <f>+'当年度'!G34-'前年度'!G34</f>
        <v>26634</v>
      </c>
      <c r="H34" s="42">
        <f>+'当年度'!H34-'前年度'!H34</f>
        <v>2324</v>
      </c>
      <c r="I34" s="42">
        <f>+'当年度'!I34-'前年度'!I34</f>
        <v>-699</v>
      </c>
      <c r="J34" s="42">
        <f>+'当年度'!J34-'前年度'!J34</f>
        <v>-80326</v>
      </c>
      <c r="K34" s="42">
        <f>+'当年度'!K34-'前年度'!K34</f>
        <v>-80037</v>
      </c>
      <c r="L34" s="42">
        <f>+'当年度'!L34-'前年度'!L34</f>
        <v>-7369</v>
      </c>
      <c r="M34" s="42">
        <f>+'当年度'!M34-'前年度'!M34</f>
        <v>-3175</v>
      </c>
      <c r="N34" s="42">
        <f>+'当年度'!N34-'前年度'!N34</f>
        <v>-69603</v>
      </c>
      <c r="O34" s="42">
        <f>+'当年度'!O34-'前年度'!O34</f>
        <v>0</v>
      </c>
      <c r="P34" s="42">
        <f>+'当年度'!P34-'前年度'!P34</f>
        <v>151</v>
      </c>
      <c r="Q34" s="42">
        <f>+'当年度'!Q34-'前年度'!Q34</f>
        <v>-440</v>
      </c>
      <c r="R34" s="41">
        <f>+'当年度'!R34-'前年度'!R34</f>
        <v>14821</v>
      </c>
    </row>
    <row r="35" spans="1:18" ht="24.75" customHeight="1">
      <c r="A35" s="15"/>
      <c r="B35" s="11" t="s">
        <v>24</v>
      </c>
      <c r="C35" s="55">
        <f>+'当年度'!C35-'前年度'!C35</f>
        <v>318448</v>
      </c>
      <c r="D35" s="56">
        <f>+'当年度'!D35-'前年度'!D35</f>
        <v>322513</v>
      </c>
      <c r="E35" s="56">
        <f>+'当年度'!E35-'前年度'!E35</f>
        <v>-611</v>
      </c>
      <c r="F35" s="56">
        <f>+'当年度'!F35-'前年度'!F35</f>
        <v>99951</v>
      </c>
      <c r="G35" s="56">
        <f>+'当年度'!G35-'前年度'!G35</f>
        <v>88503</v>
      </c>
      <c r="H35" s="56">
        <f>+'当年度'!H35-'前年度'!H35</f>
        <v>11448</v>
      </c>
      <c r="I35" s="56">
        <f>+'当年度'!I35-'前年度'!I35</f>
        <v>5978</v>
      </c>
      <c r="J35" s="56">
        <f>+'当年度'!J35-'前年度'!J35</f>
        <v>-43103</v>
      </c>
      <c r="K35" s="56">
        <f>+'当年度'!K35-'前年度'!K35</f>
        <v>-49277</v>
      </c>
      <c r="L35" s="56">
        <f>+'当年度'!L35-'前年度'!L35</f>
        <v>18769</v>
      </c>
      <c r="M35" s="56">
        <f>+'当年度'!M35-'前年度'!M35</f>
        <v>3248</v>
      </c>
      <c r="N35" s="56">
        <f>+'当年度'!N35-'前年度'!N35</f>
        <v>-71494</v>
      </c>
      <c r="O35" s="56">
        <f>+'当年度'!O35-'前年度'!O35</f>
        <v>0</v>
      </c>
      <c r="P35" s="56">
        <f>+'当年度'!P35-'前年度'!P35</f>
        <v>2997</v>
      </c>
      <c r="Q35" s="56">
        <f>+'当年度'!Q35-'前年度'!Q35</f>
        <v>3177</v>
      </c>
      <c r="R35" s="47">
        <f>+'当年度'!R35-'前年度'!R35</f>
        <v>39038</v>
      </c>
    </row>
    <row r="36" spans="1:18" ht="30" customHeight="1">
      <c r="A36" s="15"/>
      <c r="B36" s="14" t="s">
        <v>25</v>
      </c>
      <c r="C36" s="49">
        <f>+'当年度'!C36-'前年度'!C36</f>
        <v>21301480</v>
      </c>
      <c r="D36" s="49">
        <f>+'当年度'!D36-'前年度'!D36</f>
        <v>17491158</v>
      </c>
      <c r="E36" s="49">
        <f>+'当年度'!E36-'前年度'!E36</f>
        <v>-45585</v>
      </c>
      <c r="F36" s="49">
        <f>+'当年度'!F36-'前年度'!F36</f>
        <v>1857199</v>
      </c>
      <c r="G36" s="49">
        <f>+'当年度'!G36-'前年度'!G36</f>
        <v>2389642</v>
      </c>
      <c r="H36" s="49">
        <f>+'当年度'!H36-'前年度'!H36</f>
        <v>-411319</v>
      </c>
      <c r="I36" s="49">
        <f>+'当年度'!I36-'前年度'!I36</f>
        <v>35910</v>
      </c>
      <c r="J36" s="49">
        <f>+'当年度'!J36-'前年度'!J36</f>
        <v>3857274</v>
      </c>
      <c r="K36" s="49">
        <f>+'当年度'!K36-'前年度'!K36</f>
        <v>3645408</v>
      </c>
      <c r="L36" s="49">
        <f>+'当年度'!L36-'前年度'!L36</f>
        <v>1171196</v>
      </c>
      <c r="M36" s="49">
        <f>+'当年度'!M36-'前年度'!M36</f>
        <v>-75742</v>
      </c>
      <c r="N36" s="49">
        <f>+'当年度'!N36-'前年度'!N36</f>
        <v>2821991</v>
      </c>
      <c r="O36" s="49">
        <f>+'当年度'!O36-'前年度'!O36</f>
        <v>-270871</v>
      </c>
      <c r="P36" s="49">
        <f>+'当年度'!P36-'前年度'!P36</f>
        <v>-14076</v>
      </c>
      <c r="Q36" s="49">
        <f>+'当年度'!Q36-'前年度'!Q36</f>
        <v>225942</v>
      </c>
      <c r="R36" s="49">
        <f>+'当年度'!R36-'前年度'!R36</f>
        <v>-46952</v>
      </c>
    </row>
    <row r="37" spans="1:18" ht="30" customHeight="1">
      <c r="A37" s="15"/>
      <c r="B37" s="14" t="s">
        <v>53</v>
      </c>
      <c r="C37" s="49">
        <f>+'当年度'!C37-'前年度'!C37</f>
        <v>4507872</v>
      </c>
      <c r="D37" s="49">
        <f>+'当年度'!D37-'前年度'!D37</f>
        <v>4011271</v>
      </c>
      <c r="E37" s="49">
        <f>+'当年度'!E37-'前年度'!E37</f>
        <v>-5061</v>
      </c>
      <c r="F37" s="49">
        <f>+'当年度'!F37-'前年度'!F37</f>
        <v>774943</v>
      </c>
      <c r="G37" s="49">
        <f>+'当年度'!G37-'前年度'!G37</f>
        <v>1074422</v>
      </c>
      <c r="H37" s="49">
        <f>+'当年度'!H37-'前年度'!H37</f>
        <v>-269</v>
      </c>
      <c r="I37" s="49">
        <f>+'当年度'!I37-'前年度'!I37</f>
        <v>154973</v>
      </c>
      <c r="J37" s="49">
        <f>+'当年度'!J37-'前年度'!J37</f>
        <v>224965</v>
      </c>
      <c r="K37" s="49">
        <f>+'当年度'!K37-'前年度'!K37</f>
        <v>220518</v>
      </c>
      <c r="L37" s="49">
        <f>+'当年度'!L37-'前年度'!L37</f>
        <v>268918</v>
      </c>
      <c r="M37" s="49">
        <f>+'当年度'!M37-'前年度'!M37</f>
        <v>-17266</v>
      </c>
      <c r="N37" s="49">
        <f>+'当年度'!N37-'前年度'!N37</f>
        <v>-25638</v>
      </c>
      <c r="O37" s="49">
        <f>+'当年度'!O37-'前年度'!O37</f>
        <v>-4522</v>
      </c>
      <c r="P37" s="49">
        <f>+'当年度'!P37-'前年度'!P37</f>
        <v>8635</v>
      </c>
      <c r="Q37" s="49">
        <f>+'当年度'!Q37-'前年度'!Q37</f>
        <v>-4188</v>
      </c>
      <c r="R37" s="49">
        <f>+'当年度'!R37-'前年度'!R37</f>
        <v>271636</v>
      </c>
    </row>
    <row r="38" spans="1:18" ht="30" customHeight="1">
      <c r="A38" s="15"/>
      <c r="B38" s="14" t="s">
        <v>26</v>
      </c>
      <c r="C38" s="49">
        <f>+'当年度'!C38-'前年度'!C38</f>
        <v>25809352</v>
      </c>
      <c r="D38" s="49">
        <f>+'当年度'!D38-'前年度'!D38</f>
        <v>21502429</v>
      </c>
      <c r="E38" s="49">
        <f>+'当年度'!E38-'前年度'!E38</f>
        <v>-50646</v>
      </c>
      <c r="F38" s="49">
        <f>+'当年度'!F38-'前年度'!F38</f>
        <v>2632142</v>
      </c>
      <c r="G38" s="49">
        <f>+'当年度'!G38-'前年度'!G38</f>
        <v>3464064</v>
      </c>
      <c r="H38" s="49">
        <f>+'当年度'!H38-'前年度'!H38</f>
        <v>-411588</v>
      </c>
      <c r="I38" s="49">
        <f>+'当年度'!I38-'前年度'!I38</f>
        <v>190883</v>
      </c>
      <c r="J38" s="49">
        <f>+'当年度'!J38-'前年度'!J38</f>
        <v>4082239</v>
      </c>
      <c r="K38" s="49">
        <f>+'当年度'!K38-'前年度'!K38</f>
        <v>3865926</v>
      </c>
      <c r="L38" s="49">
        <f>+'当年度'!L38-'前年度'!L38</f>
        <v>1440114</v>
      </c>
      <c r="M38" s="49">
        <f>+'当年度'!M38-'前年度'!M38</f>
        <v>-93008</v>
      </c>
      <c r="N38" s="49">
        <f>+'当年度'!N38-'前年度'!N38</f>
        <v>2796353</v>
      </c>
      <c r="O38" s="49">
        <f>+'当年度'!O38-'前年度'!O38</f>
        <v>-275393</v>
      </c>
      <c r="P38" s="49">
        <f>+'当年度'!P38-'前年度'!P38</f>
        <v>-5441</v>
      </c>
      <c r="Q38" s="49">
        <f>+'当年度'!Q38-'前年度'!Q38</f>
        <v>221754</v>
      </c>
      <c r="R38" s="49">
        <f>+'当年度'!R38-'前年度'!R38</f>
        <v>224684</v>
      </c>
    </row>
  </sheetData>
  <sheetProtection/>
  <mergeCells count="10">
    <mergeCell ref="C3:C6"/>
    <mergeCell ref="D4:D6"/>
    <mergeCell ref="E5:E6"/>
    <mergeCell ref="F5:F6"/>
    <mergeCell ref="Q5:Q6"/>
    <mergeCell ref="R4:R6"/>
    <mergeCell ref="I5:I6"/>
    <mergeCell ref="J4:J6"/>
    <mergeCell ref="K5:K6"/>
    <mergeCell ref="P5:P6"/>
  </mergeCells>
  <printOptions/>
  <pageMargins left="0.5905511811023623" right="0.5905511811023623" top="1.1811023622047245" bottom="0.5905511811023623" header="0.7874015748031497" footer="0.3937007874015748"/>
  <pageSetup fitToHeight="1" fitToWidth="1" horizontalDpi="600" verticalDpi="600" orientation="landscape" paperSize="9" scale="53" r:id="rId1"/>
  <headerFooter alignWithMargins="0">
    <oddHeader>&amp;L&amp;"ＭＳ ゴシック,標準"&amp;24４－２ 義務的経費の状況（対前年度増減額）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showGridLines="0" view="pageBreakPreview" zoomScale="60" zoomScaleNormal="75" zoomScalePageLayoutView="0" workbookViewId="0" topLeftCell="B1">
      <pane xSplit="1" ySplit="6" topLeftCell="C7" activePane="bottomRight" state="frozen"/>
      <selection pane="topLeft" activeCell="D2" sqref="D2"/>
      <selection pane="topRight" activeCell="D2" sqref="D2"/>
      <selection pane="bottomLeft" activeCell="D2" sqref="D2"/>
      <selection pane="bottomRight" activeCell="D2" sqref="D2"/>
    </sheetView>
  </sheetViews>
  <sheetFormatPr defaultColWidth="8.66015625" defaultRowHeight="18"/>
  <cols>
    <col min="1" max="1" width="8.83203125" style="4" customWidth="1"/>
    <col min="2" max="2" width="11.66015625" style="4" customWidth="1"/>
    <col min="3" max="4" width="12.66015625" style="0" customWidth="1"/>
    <col min="5" max="9" width="11.66015625" style="0" customWidth="1"/>
    <col min="10" max="11" width="12.66015625" style="0" customWidth="1"/>
    <col min="12" max="18" width="11.66015625" style="0" customWidth="1"/>
  </cols>
  <sheetData>
    <row r="1" ht="17.25">
      <c r="B1" s="78" t="s">
        <v>57</v>
      </c>
    </row>
    <row r="2" spans="2:18" ht="17.25">
      <c r="B2" s="5"/>
      <c r="C2" s="1"/>
      <c r="D2" s="1"/>
      <c r="E2" s="1"/>
      <c r="F2" s="1"/>
      <c r="G2" s="1"/>
      <c r="H2" s="1"/>
      <c r="I2" s="1"/>
      <c r="J2" s="3"/>
      <c r="K2" s="1"/>
      <c r="L2" s="1"/>
      <c r="M2" s="1"/>
      <c r="N2" s="1"/>
      <c r="O2" s="1"/>
      <c r="P2" s="1"/>
      <c r="Q2" s="3"/>
      <c r="R2" s="3" t="s">
        <v>1</v>
      </c>
    </row>
    <row r="3" spans="1:19" ht="21" customHeight="1">
      <c r="A3" s="15"/>
      <c r="B3" s="6"/>
      <c r="C3" s="79" t="s">
        <v>37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8"/>
      <c r="S3" s="19"/>
    </row>
    <row r="4" spans="1:19" ht="21" customHeight="1">
      <c r="A4" s="15"/>
      <c r="B4" s="7"/>
      <c r="C4" s="80"/>
      <c r="D4" s="82" t="s">
        <v>38</v>
      </c>
      <c r="E4" s="17"/>
      <c r="F4" s="17"/>
      <c r="G4" s="17"/>
      <c r="H4" s="17"/>
      <c r="I4" s="25"/>
      <c r="J4" s="86" t="s">
        <v>43</v>
      </c>
      <c r="K4" s="17"/>
      <c r="L4" s="17"/>
      <c r="M4" s="26"/>
      <c r="N4" s="26"/>
      <c r="O4" s="17"/>
      <c r="P4" s="26"/>
      <c r="Q4" s="27"/>
      <c r="R4" s="89" t="s">
        <v>51</v>
      </c>
      <c r="S4" s="19"/>
    </row>
    <row r="5" spans="1:19" ht="21" customHeight="1">
      <c r="A5" s="15"/>
      <c r="B5" s="7"/>
      <c r="C5" s="80"/>
      <c r="D5" s="83"/>
      <c r="E5" s="85" t="s">
        <v>52</v>
      </c>
      <c r="F5" s="86" t="s">
        <v>39</v>
      </c>
      <c r="G5" s="20"/>
      <c r="H5" s="21"/>
      <c r="I5" s="86" t="s">
        <v>42</v>
      </c>
      <c r="J5" s="86"/>
      <c r="K5" s="79" t="s">
        <v>44</v>
      </c>
      <c r="L5" s="20"/>
      <c r="M5" s="31"/>
      <c r="N5" s="32"/>
      <c r="O5" s="30"/>
      <c r="P5" s="87" t="s">
        <v>49</v>
      </c>
      <c r="Q5" s="87" t="s">
        <v>50</v>
      </c>
      <c r="R5" s="89"/>
      <c r="S5" s="19"/>
    </row>
    <row r="6" spans="1:19" ht="24.75" customHeight="1">
      <c r="A6" s="15"/>
      <c r="B6" s="8"/>
      <c r="C6" s="81"/>
      <c r="D6" s="84"/>
      <c r="E6" s="81"/>
      <c r="F6" s="86"/>
      <c r="G6" s="28" t="s">
        <v>40</v>
      </c>
      <c r="H6" s="29" t="s">
        <v>41</v>
      </c>
      <c r="I6" s="86"/>
      <c r="J6" s="86"/>
      <c r="K6" s="81"/>
      <c r="L6" s="22" t="s">
        <v>45</v>
      </c>
      <c r="M6" s="29" t="s">
        <v>46</v>
      </c>
      <c r="N6" s="34" t="s">
        <v>47</v>
      </c>
      <c r="O6" s="33" t="s">
        <v>48</v>
      </c>
      <c r="P6" s="88"/>
      <c r="Q6" s="88"/>
      <c r="R6" s="90"/>
      <c r="S6" s="19"/>
    </row>
    <row r="7" spans="1:18" ht="24.75" customHeight="1">
      <c r="A7" s="15"/>
      <c r="B7" s="9" t="s">
        <v>2</v>
      </c>
      <c r="C7" s="57">
        <f>IF(AND('当年度'!C7=0,'前年度'!C7=0),"",IF('前年度'!C7=0,"皆増 ",IF('当年度'!C7=0,"皆減 ",ROUND('増減額'!C7/'前年度'!C7*100,1))))</f>
        <v>5.9</v>
      </c>
      <c r="D7" s="58">
        <f>IF(AND('当年度'!D7=0,'前年度'!D7=0),"",IF('前年度'!D7=0,"皆増 ",IF('当年度'!D7=0,"皆減 ",ROUND('増減額'!D7/'前年度'!D7*100,1))))</f>
        <v>13.3</v>
      </c>
      <c r="E7" s="58">
        <f>IF(AND('当年度'!E7=0,'前年度'!E7=0),"",IF('前年度'!E7=0,"皆増 ",IF('当年度'!E7=0,"皆減 ",ROUND('増減額'!E7/'前年度'!E7*100,1))))</f>
        <v>0.5</v>
      </c>
      <c r="F7" s="58">
        <f>IF(AND('当年度'!F7=0,'前年度'!F7=0),"",IF('前年度'!F7=0,"皆増 ",IF('当年度'!F7=0,"皆減 ",ROUND('増減額'!F7/'前年度'!F7*100,1))))</f>
        <v>0</v>
      </c>
      <c r="G7" s="58">
        <f>IF(AND('当年度'!G7=0,'前年度'!G7=0),"",IF('前年度'!G7=0,"皆増 ",IF('当年度'!G7=0,"皆減 ",ROUND('増減額'!G7/'前年度'!G7*100,1))))</f>
        <v>1.5</v>
      </c>
      <c r="H7" s="58">
        <f>IF(AND('当年度'!H7=0,'前年度'!H7=0),"",IF('前年度'!H7=0,"皆増 ",IF('当年度'!H7=0,"皆減 ",ROUND('増減額'!H7/'前年度'!H7*100,1))))</f>
        <v>-2.8</v>
      </c>
      <c r="I7" s="58">
        <f>IF(AND('当年度'!I7=0,'前年度'!I7=0),"",IF('前年度'!I7=0,"皆増 ",IF('当年度'!I7=0,"皆減 ",ROUND('増減額'!I7/'前年度'!I7*100,1))))</f>
        <v>-2.2</v>
      </c>
      <c r="J7" s="58">
        <f>IF(AND('当年度'!J7=0,'前年度'!J7=0),"",IF('前年度'!J7=0,"皆増 ",IF('当年度'!J7=0,"皆減 ",ROUND('増減額'!J7/'前年度'!J7*100,1))))</f>
        <v>2.6</v>
      </c>
      <c r="K7" s="58">
        <f>IF(AND('当年度'!K7=0,'前年度'!K7=0),"",IF('前年度'!K7=0,"皆増 ",IF('当年度'!K7=0,"皆減 ",ROUND('増減額'!K7/'前年度'!K7*100,1))))</f>
        <v>2.9</v>
      </c>
      <c r="L7" s="57">
        <f>IF(AND('当年度'!L7=0,'前年度'!L7=0),"",IF('前年度'!L7=0,"皆増 ",IF('当年度'!L7=0,"皆減 ",ROUND('増減額'!L7/'前年度'!L7*100,1))))</f>
        <v>1.9</v>
      </c>
      <c r="M7" s="59">
        <f>IF(AND('当年度'!M7=0,'前年度'!M7=0),"",IF('前年度'!M7=0,"皆増 ",IF('当年度'!M7=0,"皆減 ",ROUND('増減額'!M7/'前年度'!M7*100,1))))</f>
        <v>-4.2</v>
      </c>
      <c r="N7" s="59">
        <f>IF(AND('当年度'!N7=0,'前年度'!N7=0),"",IF('前年度'!N7=0,"皆増 ",IF('当年度'!N7=0,"皆減 ",ROUND('増減額'!N7/'前年度'!N7*100,1))))</f>
        <v>7</v>
      </c>
      <c r="O7" s="58">
        <f>IF(AND('当年度'!O7=0,'前年度'!O7=0),"",IF('前年度'!O7=0,"皆増 ",IF('当年度'!O7=0,"皆減 ",ROUND('増減額'!O7/'前年度'!O7*100,1))))</f>
        <v>-3.5</v>
      </c>
      <c r="P7" s="58">
        <f>IF(AND('当年度'!P7=0,'前年度'!P7=0),"",IF('前年度'!P7=0,"皆増 ",IF('当年度'!P7=0,"皆減 ",ROUND('増減額'!P7/'前年度'!P7*100,1))))</f>
        <v>-29.2</v>
      </c>
      <c r="Q7" s="58">
        <f>IF(AND('当年度'!Q7=0,'前年度'!Q7=0),"",IF('前年度'!Q7=0,"皆増 ",IF('当年度'!Q7=0,"皆減 ",ROUND('増減額'!Q7/'前年度'!Q7*100,1))))</f>
        <v>-2.2</v>
      </c>
      <c r="R7" s="60">
        <f>IF(AND('当年度'!R7=0,'前年度'!R7=0),"",IF('前年度'!R7=0,"皆増 ",IF('当年度'!R7=0,"皆減 ",ROUND('増減額'!R7/'前年度'!R7*100,1))))</f>
        <v>0</v>
      </c>
    </row>
    <row r="8" spans="1:18" ht="24.75" customHeight="1">
      <c r="A8" s="15"/>
      <c r="B8" s="10" t="s">
        <v>3</v>
      </c>
      <c r="C8" s="61">
        <f>IF(AND('当年度'!C8=0,'前年度'!C8=0),"",IF('前年度'!C8=0,"皆増 ",IF('当年度'!C8=0,"皆減 ",ROUND('増減額'!C8/'前年度'!C8*100,1))))</f>
        <v>9.8</v>
      </c>
      <c r="D8" s="62">
        <f>IF(AND('当年度'!D8=0,'前年度'!D8=0),"",IF('前年度'!D8=0,"皆増 ",IF('当年度'!D8=0,"皆減 ",ROUND('増減額'!D8/'前年度'!D8*100,1))))</f>
        <v>24.2</v>
      </c>
      <c r="E8" s="62">
        <f>IF(AND('当年度'!E8=0,'前年度'!E8=0),"",IF('前年度'!E8=0,"皆増 ",IF('当年度'!E8=0,"皆減 ",ROUND('増減額'!E8/'前年度'!E8*100,1))))</f>
        <v>1.7</v>
      </c>
      <c r="F8" s="62">
        <f>IF(AND('当年度'!F8=0,'前年度'!F8=0),"",IF('前年度'!F8=0,"皆増 ",IF('当年度'!F8=0,"皆減 ",ROUND('増減額'!F8/'前年度'!F8*100,1))))</f>
        <v>6.7</v>
      </c>
      <c r="G8" s="62">
        <f>IF(AND('当年度'!G8=0,'前年度'!G8=0),"",IF('前年度'!G8=0,"皆増 ",IF('当年度'!G8=0,"皆減 ",ROUND('増減額'!G8/'前年度'!G8*100,1))))</f>
        <v>9</v>
      </c>
      <c r="H8" s="62">
        <f>IF(AND('当年度'!H8=0,'前年度'!H8=0),"",IF('前年度'!H8=0,"皆増 ",IF('当年度'!H8=0,"皆減 ",ROUND('増減額'!H8/'前年度'!H8*100,1))))</f>
        <v>2.9</v>
      </c>
      <c r="I8" s="62">
        <f>IF(AND('当年度'!I8=0,'前年度'!I8=0),"",IF('前年度'!I8=0,"皆増 ",IF('当年度'!I8=0,"皆減 ",ROUND('増減額'!I8/'前年度'!I8*100,1))))</f>
        <v>12</v>
      </c>
      <c r="J8" s="62">
        <f>IF(AND('当年度'!J8=0,'前年度'!J8=0),"",IF('前年度'!J8=0,"皆増 ",IF('当年度'!J8=0,"皆減 ",ROUND('増減額'!J8/'前年度'!J8*100,1))))</f>
        <v>5.8</v>
      </c>
      <c r="K8" s="62">
        <f>IF(AND('当年度'!K8=0,'前年度'!K8=0),"",IF('前年度'!K8=0,"皆増 ",IF('当年度'!K8=0,"皆減 ",ROUND('増減額'!K8/'前年度'!K8*100,1))))</f>
        <v>5.9</v>
      </c>
      <c r="L8" s="61">
        <f>IF(AND('当年度'!L8=0,'前年度'!L8=0),"",IF('前年度'!L8=0,"皆増 ",IF('当年度'!L8=0,"皆減 ",ROUND('増減額'!L8/'前年度'!L8*100,1))))</f>
        <v>4.2</v>
      </c>
      <c r="M8" s="62">
        <f>IF(AND('当年度'!M8=0,'前年度'!M8=0),"",IF('前年度'!M8=0,"皆増 ",IF('当年度'!M8=0,"皆減 ",ROUND('増減額'!M8/'前年度'!M8*100,1))))</f>
        <v>-7.9</v>
      </c>
      <c r="N8" s="62">
        <f>IF(AND('当年度'!N8=0,'前年度'!N8=0),"",IF('前年度'!N8=0,"皆増 ",IF('当年度'!N8=0,"皆減 ",ROUND('増減額'!N8/'前年度'!N8*100,1))))</f>
        <v>9.2</v>
      </c>
      <c r="O8" s="62">
        <f>IF(AND('当年度'!O8=0,'前年度'!O8=0),"",IF('前年度'!O8=0,"皆増 ",IF('当年度'!O8=0,"皆減 ",ROUND('増減額'!O8/'前年度'!O8*100,1))))</f>
        <v>1.5</v>
      </c>
      <c r="P8" s="62">
        <f>IF(AND('当年度'!P8=0,'前年度'!P8=0),"",IF('前年度'!P8=0,"皆増 ",IF('当年度'!P8=0,"皆減 ",ROUND('増減額'!P8/'前年度'!P8*100,1))))</f>
        <v>-7.1</v>
      </c>
      <c r="Q8" s="62">
        <f>IF(AND('当年度'!Q8=0,'前年度'!Q8=0),"",IF('前年度'!Q8=0,"皆増 ",IF('当年度'!Q8=0,"皆減 ",ROUND('増減額'!Q8/'前年度'!Q8*100,1))))</f>
        <v>6.6</v>
      </c>
      <c r="R8" s="63">
        <f>IF(AND('当年度'!R8=0,'前年度'!R8=0),"",IF('前年度'!R8=0,"皆増 ",IF('当年度'!R8=0,"皆減 ",ROUND('増減額'!R8/'前年度'!R8*100,1))))</f>
        <v>-8.6</v>
      </c>
    </row>
    <row r="9" spans="1:18" ht="24.75" customHeight="1">
      <c r="A9" s="15"/>
      <c r="B9" s="10" t="s">
        <v>4</v>
      </c>
      <c r="C9" s="61">
        <f>IF(AND('当年度'!C9=0,'前年度'!C9=0),"",IF('前年度'!C9=0,"皆増 ",IF('当年度'!C9=0,"皆減 ",ROUND('増減額'!C9/'前年度'!C9*100,1))))</f>
        <v>8.8</v>
      </c>
      <c r="D9" s="62">
        <f>IF(AND('当年度'!D9=0,'前年度'!D9=0),"",IF('前年度'!D9=0,"皆増 ",IF('当年度'!D9=0,"皆減 ",ROUND('増減額'!D9/'前年度'!D9*100,1))))</f>
        <v>21.8</v>
      </c>
      <c r="E9" s="62">
        <f>IF(AND('当年度'!E9=0,'前年度'!E9=0),"",IF('前年度'!E9=0,"皆増 ",IF('当年度'!E9=0,"皆減 ",ROUND('増減額'!E9/'前年度'!E9*100,1))))</f>
        <v>-5.5</v>
      </c>
      <c r="F9" s="62">
        <f>IF(AND('当年度'!F9=0,'前年度'!F9=0),"",IF('前年度'!F9=0,"皆増 ",IF('当年度'!F9=0,"皆減 ",ROUND('増減額'!F9/'前年度'!F9*100,1))))</f>
        <v>0.9</v>
      </c>
      <c r="G9" s="62">
        <f>IF(AND('当年度'!G9=0,'前年度'!G9=0),"",IF('前年度'!G9=0,"皆増 ",IF('当年度'!G9=0,"皆減 ",ROUND('増減額'!G9/'前年度'!G9*100,1))))</f>
        <v>2.1</v>
      </c>
      <c r="H9" s="62">
        <f>IF(AND('当年度'!H9=0,'前年度'!H9=0),"",IF('前年度'!H9=0,"皆増 ",IF('当年度'!H9=0,"皆減 ",ROUND('増減額'!H9/'前年度'!H9*100,1))))</f>
        <v>-1.3</v>
      </c>
      <c r="I9" s="62">
        <f>IF(AND('当年度'!I9=0,'前年度'!I9=0),"",IF('前年度'!I9=0,"皆増 ",IF('当年度'!I9=0,"皆減 ",ROUND('増減額'!I9/'前年度'!I9*100,1))))</f>
        <v>9.9</v>
      </c>
      <c r="J9" s="62">
        <f>IF(AND('当年度'!J9=0,'前年度'!J9=0),"",IF('前年度'!J9=0,"皆増 ",IF('当年度'!J9=0,"皆減 ",ROUND('増減額'!J9/'前年度'!J9*100,1))))</f>
        <v>3.6</v>
      </c>
      <c r="K9" s="62">
        <f>IF(AND('当年度'!K9=0,'前年度'!K9=0),"",IF('前年度'!K9=0,"皆増 ",IF('当年度'!K9=0,"皆減 ",ROUND('増減額'!K9/'前年度'!K9*100,1))))</f>
        <v>4</v>
      </c>
      <c r="L9" s="61">
        <f>IF(AND('当年度'!L9=0,'前年度'!L9=0),"",IF('前年度'!L9=0,"皆増 ",IF('当年度'!L9=0,"皆減 ",ROUND('増減額'!L9/'前年度'!L9*100,1))))</f>
        <v>5</v>
      </c>
      <c r="M9" s="62">
        <f>IF(AND('当年度'!M9=0,'前年度'!M9=0),"",IF('前年度'!M9=0,"皆増 ",IF('当年度'!M9=0,"皆減 ",ROUND('増減額'!M9/'前年度'!M9*100,1))))</f>
        <v>-14.6</v>
      </c>
      <c r="N9" s="62">
        <f>IF(AND('当年度'!N9=0,'前年度'!N9=0),"",IF('前年度'!N9=0,"皆増 ",IF('当年度'!N9=0,"皆減 ",ROUND('増減額'!N9/'前年度'!N9*100,1))))</f>
        <v>4.3</v>
      </c>
      <c r="O9" s="62">
        <f>IF(AND('当年度'!O9=0,'前年度'!O9=0),"",IF('前年度'!O9=0,"皆増 ",IF('当年度'!O9=0,"皆減 ",ROUND('増減額'!O9/'前年度'!O9*100,1))))</f>
        <v>3.6</v>
      </c>
      <c r="P9" s="62">
        <f>IF(AND('当年度'!P9=0,'前年度'!P9=0),"",IF('前年度'!P9=0,"皆増 ",IF('当年度'!P9=0,"皆減 ",ROUND('増減額'!P9/'前年度'!P9*100,1))))</f>
        <v>20.1</v>
      </c>
      <c r="Q9" s="62">
        <f>IF(AND('当年度'!Q9=0,'前年度'!Q9=0),"",IF('前年度'!Q9=0,"皆増 ",IF('当年度'!Q9=0,"皆減 ",ROUND('増減額'!Q9/'前年度'!Q9*100,1))))</f>
        <v>-3.5</v>
      </c>
      <c r="R9" s="63">
        <f>IF(AND('当年度'!R9=0,'前年度'!R9=0),"",IF('前年度'!R9=0,"皆増 ",IF('当年度'!R9=0,"皆減 ",ROUND('増減額'!R9/'前年度'!R9*100,1))))</f>
        <v>0.8</v>
      </c>
    </row>
    <row r="10" spans="1:18" ht="24.75" customHeight="1">
      <c r="A10" s="15"/>
      <c r="B10" s="10" t="s">
        <v>5</v>
      </c>
      <c r="C10" s="61">
        <f>IF(AND('当年度'!C10=0,'前年度'!C10=0),"",IF('前年度'!C10=0,"皆増 ",IF('当年度'!C10=0,"皆減 ",ROUND('増減額'!C10/'前年度'!C10*100,1))))</f>
        <v>7.2</v>
      </c>
      <c r="D10" s="62">
        <f>IF(AND('当年度'!D10=0,'前年度'!D10=0),"",IF('前年度'!D10=0,"皆増 ",IF('当年度'!D10=0,"皆減 ",ROUND('増減額'!D10/'前年度'!D10*100,1))))</f>
        <v>15.2</v>
      </c>
      <c r="E10" s="62">
        <f>IF(AND('当年度'!E10=0,'前年度'!E10=0),"",IF('前年度'!E10=0,"皆増 ",IF('当年度'!E10=0,"皆減 ",ROUND('増減額'!E10/'前年度'!E10*100,1))))</f>
        <v>0.8</v>
      </c>
      <c r="F10" s="62">
        <f>IF(AND('当年度'!F10=0,'前年度'!F10=0),"",IF('前年度'!F10=0,"皆増 ",IF('当年度'!F10=0,"皆減 ",ROUND('増減額'!F10/'前年度'!F10*100,1))))</f>
        <v>3.5</v>
      </c>
      <c r="G10" s="62">
        <f>IF(AND('当年度'!G10=0,'前年度'!G10=0),"",IF('前年度'!G10=0,"皆増 ",IF('当年度'!G10=0,"皆減 ",ROUND('増減額'!G10/'前年度'!G10*100,1))))</f>
        <v>7.4</v>
      </c>
      <c r="H10" s="62">
        <f>IF(AND('当年度'!H10=0,'前年度'!H10=0),"",IF('前年度'!H10=0,"皆増 ",IF('当年度'!H10=0,"皆減 ",ROUND('増減額'!H10/'前年度'!H10*100,1))))</f>
        <v>-3.6</v>
      </c>
      <c r="I10" s="62">
        <f>IF(AND('当年度'!I10=0,'前年度'!I10=0),"",IF('前年度'!I10=0,"皆増 ",IF('当年度'!I10=0,"皆減 ",ROUND('増減額'!I10/'前年度'!I10*100,1))))</f>
        <v>-27.7</v>
      </c>
      <c r="J10" s="62">
        <f>IF(AND('当年度'!J10=0,'前年度'!J10=0),"",IF('前年度'!J10=0,"皆増 ",IF('当年度'!J10=0,"皆減 ",ROUND('増減額'!J10/'前年度'!J10*100,1))))</f>
        <v>1</v>
      </c>
      <c r="K10" s="62">
        <f>IF(AND('当年度'!K10=0,'前年度'!K10=0),"",IF('前年度'!K10=0,"皆増 ",IF('当年度'!K10=0,"皆減 ",ROUND('増減額'!K10/'前年度'!K10*100,1))))</f>
        <v>1</v>
      </c>
      <c r="L10" s="61">
        <f>IF(AND('当年度'!L10=0,'前年度'!L10=0),"",IF('前年度'!L10=0,"皆増 ",IF('当年度'!L10=0,"皆減 ",ROUND('増減額'!L10/'前年度'!L10*100,1))))</f>
        <v>2.4</v>
      </c>
      <c r="M10" s="62">
        <f>IF(AND('当年度'!M10=0,'前年度'!M10=0),"",IF('前年度'!M10=0,"皆増 ",IF('当年度'!M10=0,"皆減 ",ROUND('増減額'!M10/'前年度'!M10*100,1))))</f>
        <v>9.1</v>
      </c>
      <c r="N10" s="62">
        <f>IF(AND('当年度'!N10=0,'前年度'!N10=0),"",IF('前年度'!N10=0,"皆増 ",IF('当年度'!N10=0,"皆減 ",ROUND('増減額'!N10/'前年度'!N10*100,1))))</f>
        <v>3.8</v>
      </c>
      <c r="O10" s="62">
        <f>IF(AND('当年度'!O10=0,'前年度'!O10=0),"",IF('前年度'!O10=0,"皆増 ",IF('当年度'!O10=0,"皆減 ",ROUND('増減額'!O10/'前年度'!O10*100,1))))</f>
        <v>-6.7</v>
      </c>
      <c r="P10" s="62">
        <f>IF(AND('当年度'!P10=0,'前年度'!P10=0),"",IF('前年度'!P10=0,"皆増 ",IF('当年度'!P10=0,"皆減 ",ROUND('増減額'!P10/'前年度'!P10*100,1))))</f>
        <v>52.1</v>
      </c>
      <c r="Q10" s="62">
        <f>IF(AND('当年度'!Q10=0,'前年度'!Q10=0),"",IF('前年度'!Q10=0,"皆増 ",IF('当年度'!Q10=0,"皆減 ",ROUND('増減額'!Q10/'前年度'!Q10*100,1))))</f>
        <v>2.7</v>
      </c>
      <c r="R10" s="63">
        <f>IF(AND('当年度'!R10=0,'前年度'!R10=0),"",IF('前年度'!R10=0,"皆増 ",IF('当年度'!R10=0,"皆減 ",ROUND('増減額'!R10/'前年度'!R10*100,1))))</f>
        <v>9.2</v>
      </c>
    </row>
    <row r="11" spans="1:18" ht="24.75" customHeight="1">
      <c r="A11" s="15"/>
      <c r="B11" s="10" t="s">
        <v>6</v>
      </c>
      <c r="C11" s="61">
        <f>IF(AND('当年度'!C11=0,'前年度'!C11=0),"",IF('前年度'!C11=0,"皆増 ",IF('当年度'!C11=0,"皆減 ",ROUND('増減額'!C11/'前年度'!C11*100,1))))</f>
        <v>6.7</v>
      </c>
      <c r="D11" s="62">
        <f>IF(AND('当年度'!D11=0,'前年度'!D11=0),"",IF('前年度'!D11=0,"皆増 ",IF('当年度'!D11=0,"皆減 ",ROUND('増減額'!D11/'前年度'!D11*100,1))))</f>
        <v>12</v>
      </c>
      <c r="E11" s="62">
        <f>IF(AND('当年度'!E11=0,'前年度'!E11=0),"",IF('前年度'!E11=0,"皆増 ",IF('当年度'!E11=0,"皆減 ",ROUND('増減額'!E11/'前年度'!E11*100,1))))</f>
        <v>-2</v>
      </c>
      <c r="F11" s="62">
        <f>IF(AND('当年度'!F11=0,'前年度'!F11=0),"",IF('前年度'!F11=0,"皆増 ",IF('当年度'!F11=0,"皆減 ",ROUND('増減額'!F11/'前年度'!F11*100,1))))</f>
        <v>2.2</v>
      </c>
      <c r="G11" s="62">
        <f>IF(AND('当年度'!G11=0,'前年度'!G11=0),"",IF('前年度'!G11=0,"皆増 ",IF('当年度'!G11=0,"皆減 ",ROUND('増減額'!G11/'前年度'!G11*100,1))))</f>
        <v>5</v>
      </c>
      <c r="H11" s="62">
        <f>IF(AND('当年度'!H11=0,'前年度'!H11=0),"",IF('前年度'!H11=0,"皆増 ",IF('当年度'!H11=0,"皆減 ",ROUND('増減額'!H11/'前年度'!H11*100,1))))</f>
        <v>-3.2</v>
      </c>
      <c r="I11" s="62">
        <f>IF(AND('当年度'!I11=0,'前年度'!I11=0),"",IF('前年度'!I11=0,"皆増 ",IF('当年度'!I11=0,"皆減 ",ROUND('増減額'!I11/'前年度'!I11*100,1))))</f>
        <v>12.4</v>
      </c>
      <c r="J11" s="62">
        <f>IF(AND('当年度'!J11=0,'前年度'!J11=0),"",IF('前年度'!J11=0,"皆増 ",IF('当年度'!J11=0,"皆減 ",ROUND('増減額'!J11/'前年度'!J11*100,1))))</f>
        <v>8.6</v>
      </c>
      <c r="K11" s="62">
        <f>IF(AND('当年度'!K11=0,'前年度'!K11=0),"",IF('前年度'!K11=0,"皆増 ",IF('当年度'!K11=0,"皆減 ",ROUND('増減額'!K11/'前年度'!K11*100,1))))</f>
        <v>8.6</v>
      </c>
      <c r="L11" s="61">
        <f>IF(AND('当年度'!L11=0,'前年度'!L11=0),"",IF('前年度'!L11=0,"皆増 ",IF('当年度'!L11=0,"皆減 ",ROUND('増減額'!L11/'前年度'!L11*100,1))))</f>
        <v>1.8</v>
      </c>
      <c r="M11" s="62">
        <f>IF(AND('当年度'!M11=0,'前年度'!M11=0),"",IF('前年度'!M11=0,"皆増 ",IF('当年度'!M11=0,"皆減 ",ROUND('増減額'!M11/'前年度'!M11*100,1))))</f>
        <v>-11.4</v>
      </c>
      <c r="N11" s="62">
        <f>IF(AND('当年度'!N11=0,'前年度'!N11=0),"",IF('前年度'!N11=0,"皆増 ",IF('当年度'!N11=0,"皆減 ",ROUND('増減額'!N11/'前年度'!N11*100,1))))</f>
        <v>17.1</v>
      </c>
      <c r="O11" s="62">
        <f>IF(AND('当年度'!O11=0,'前年度'!O11=0),"",IF('前年度'!O11=0,"皆増 ",IF('当年度'!O11=0,"皆減 ",ROUND('増減額'!O11/'前年度'!O11*100,1))))</f>
        <v>-0.6</v>
      </c>
      <c r="P11" s="62">
        <f>IF(AND('当年度'!P11=0,'前年度'!P11=0),"",IF('前年度'!P11=0,"皆増 ",IF('当年度'!P11=0,"皆減 ",ROUND('増減額'!P11/'前年度'!P11*100,1))))</f>
        <v>2.7</v>
      </c>
      <c r="Q11" s="62">
        <f>IF(AND('当年度'!Q11=0,'前年度'!Q11=0),"",IF('前年度'!Q11=0,"皆増 ",IF('当年度'!Q11=0,"皆減 ",ROUND('増減額'!Q11/'前年度'!Q11*100,1))))</f>
        <v>4.2</v>
      </c>
      <c r="R11" s="63">
        <f>IF(AND('当年度'!R11=0,'前年度'!R11=0),"",IF('前年度'!R11=0,"皆増 ",IF('当年度'!R11=0,"皆減 ",ROUND('増減額'!R11/'前年度'!R11*100,1))))</f>
        <v>-2.8</v>
      </c>
    </row>
    <row r="12" spans="1:18" ht="24.75" customHeight="1">
      <c r="A12" s="15"/>
      <c r="B12" s="10" t="s">
        <v>7</v>
      </c>
      <c r="C12" s="61">
        <f>IF(AND('当年度'!C12=0,'前年度'!C12=0),"",IF('前年度'!C12=0,"皆増 ",IF('当年度'!C12=0,"皆減 ",ROUND('増減額'!C12/'前年度'!C12*100,1))))</f>
        <v>6.1</v>
      </c>
      <c r="D12" s="62">
        <f>IF(AND('当年度'!D12=0,'前年度'!D12=0),"",IF('前年度'!D12=0,"皆増 ",IF('当年度'!D12=0,"皆減 ",ROUND('増減額'!D12/'前年度'!D12*100,1))))</f>
        <v>15.2</v>
      </c>
      <c r="E12" s="62">
        <f>IF(AND('当年度'!E12=0,'前年度'!E12=0),"",IF('前年度'!E12=0,"皆増 ",IF('当年度'!E12=0,"皆減 ",ROUND('増減額'!E12/'前年度'!E12*100,1))))</f>
        <v>3.5</v>
      </c>
      <c r="F12" s="62">
        <f>IF(AND('当年度'!F12=0,'前年度'!F12=0),"",IF('前年度'!F12=0,"皆増 ",IF('当年度'!F12=0,"皆減 ",ROUND('増減額'!F12/'前年度'!F12*100,1))))</f>
        <v>8.2</v>
      </c>
      <c r="G12" s="62">
        <f>IF(AND('当年度'!G12=0,'前年度'!G12=0),"",IF('前年度'!G12=0,"皆増 ",IF('当年度'!G12=0,"皆減 ",ROUND('増減額'!G12/'前年度'!G12*100,1))))</f>
        <v>12.3</v>
      </c>
      <c r="H12" s="62">
        <f>IF(AND('当年度'!H12=0,'前年度'!H12=0),"",IF('前年度'!H12=0,"皆増 ",IF('当年度'!H12=0,"皆減 ",ROUND('増減額'!H12/'前年度'!H12*100,1))))</f>
        <v>1</v>
      </c>
      <c r="I12" s="62">
        <f>IF(AND('当年度'!I12=0,'前年度'!I12=0),"",IF('前年度'!I12=0,"皆増 ",IF('当年度'!I12=0,"皆減 ",ROUND('増減額'!I12/'前年度'!I12*100,1))))</f>
        <v>17.1</v>
      </c>
      <c r="J12" s="62">
        <f>IF(AND('当年度'!J12=0,'前年度'!J12=0),"",IF('前年度'!J12=0,"皆増 ",IF('当年度'!J12=0,"皆減 ",ROUND('増減額'!J12/'前年度'!J12*100,1))))</f>
        <v>1.7</v>
      </c>
      <c r="K12" s="62">
        <f>IF(AND('当年度'!K12=0,'前年度'!K12=0),"",IF('前年度'!K12=0,"皆増 ",IF('当年度'!K12=0,"皆減 ",ROUND('増減額'!K12/'前年度'!K12*100,1))))</f>
        <v>0.5</v>
      </c>
      <c r="L12" s="61">
        <f>IF(AND('当年度'!L12=0,'前年度'!L12=0),"",IF('前年度'!L12=0,"皆増 ",IF('当年度'!L12=0,"皆減 ",ROUND('増減額'!L12/'前年度'!L12*100,1))))</f>
        <v>5.4</v>
      </c>
      <c r="M12" s="62">
        <f>IF(AND('当年度'!M12=0,'前年度'!M12=0),"",IF('前年度'!M12=0,"皆増 ",IF('当年度'!M12=0,"皆減 ",ROUND('増減額'!M12/'前年度'!M12*100,1))))</f>
        <v>-2.9</v>
      </c>
      <c r="N12" s="62">
        <f>IF(AND('当年度'!N12=0,'前年度'!N12=0),"",IF('前年度'!N12=0,"皆増 ",IF('当年度'!N12=0,"皆減 ",ROUND('増減額'!N12/'前年度'!N12*100,1))))</f>
        <v>-1.7</v>
      </c>
      <c r="O12" s="62">
        <f>IF(AND('当年度'!O12=0,'前年度'!O12=0),"",IF('前年度'!O12=0,"皆増 ",IF('当年度'!O12=0,"皆減 ",ROUND('増減額'!O12/'前年度'!O12*100,1))))</f>
        <v>2.8</v>
      </c>
      <c r="P12" s="62">
        <f>IF(AND('当年度'!P12=0,'前年度'!P12=0),"",IF('前年度'!P12=0,"皆増 ",IF('当年度'!P12=0,"皆減 ",ROUND('増減額'!P12/'前年度'!P12*100,1))))</f>
        <v>-11.9</v>
      </c>
      <c r="Q12" s="62">
        <f>IF(AND('当年度'!Q12=0,'前年度'!Q12=0),"",IF('前年度'!Q12=0,"皆増 ",IF('当年度'!Q12=0,"皆減 ",ROUND('増減額'!Q12/'前年度'!Q12*100,1))))</f>
        <v>50.3</v>
      </c>
      <c r="R12" s="63">
        <f>IF(AND('当年度'!R12=0,'前年度'!R12=0),"",IF('前年度'!R12=0,"皆増 ",IF('当年度'!R12=0,"皆減 ",ROUND('増減額'!R12/'前年度'!R12*100,1))))</f>
        <v>-3</v>
      </c>
    </row>
    <row r="13" spans="1:18" ht="24.75" customHeight="1">
      <c r="A13" s="15"/>
      <c r="B13" s="10" t="s">
        <v>8</v>
      </c>
      <c r="C13" s="61">
        <f>IF(AND('当年度'!C13=0,'前年度'!C13=0),"",IF('前年度'!C13=0,"皆増 ",IF('当年度'!C13=0,"皆減 ",ROUND('増減額'!C13/'前年度'!C13*100,1))))</f>
        <v>4.3</v>
      </c>
      <c r="D13" s="62">
        <f>IF(AND('当年度'!D13=0,'前年度'!D13=0),"",IF('前年度'!D13=0,"皆増 ",IF('当年度'!D13=0,"皆減 ",ROUND('増減額'!D13/'前年度'!D13*100,1))))</f>
        <v>7.6</v>
      </c>
      <c r="E13" s="62">
        <f>IF(AND('当年度'!E13=0,'前年度'!E13=0),"",IF('前年度'!E13=0,"皆増 ",IF('当年度'!E13=0,"皆減 ",ROUND('増減額'!E13/'前年度'!E13*100,1))))</f>
        <v>0</v>
      </c>
      <c r="F13" s="62">
        <f>IF(AND('当年度'!F13=0,'前年度'!F13=0),"",IF('前年度'!F13=0,"皆増 ",IF('当年度'!F13=0,"皆減 ",ROUND('増減額'!F13/'前年度'!F13*100,1))))</f>
        <v>-1.9</v>
      </c>
      <c r="G13" s="62">
        <f>IF(AND('当年度'!G13=0,'前年度'!G13=0),"",IF('前年度'!G13=0,"皆増 ",IF('当年度'!G13=0,"皆減 ",ROUND('増減額'!G13/'前年度'!G13*100,1))))</f>
        <v>2.7</v>
      </c>
      <c r="H13" s="62">
        <f>IF(AND('当年度'!H13=0,'前年度'!H13=0),"",IF('前年度'!H13=0,"皆増 ",IF('当年度'!H13=0,"皆減 ",ROUND('増減額'!H13/'前年度'!H13*100,1))))</f>
        <v>-4.5</v>
      </c>
      <c r="I13" s="62">
        <f>IF(AND('当年度'!I13=0,'前年度'!I13=0),"",IF('前年度'!I13=0,"皆増 ",IF('当年度'!I13=0,"皆減 ",ROUND('増減額'!I13/'前年度'!I13*100,1))))</f>
        <v>-21.5</v>
      </c>
      <c r="J13" s="62">
        <f>IF(AND('当年度'!J13=0,'前年度'!J13=0),"",IF('前年度'!J13=0,"皆増 ",IF('当年度'!J13=0,"皆減 ",ROUND('増減額'!J13/'前年度'!J13*100,1))))</f>
        <v>4</v>
      </c>
      <c r="K13" s="62">
        <f>IF(AND('当年度'!K13=0,'前年度'!K13=0),"",IF('前年度'!K13=0,"皆増 ",IF('当年度'!K13=0,"皆減 ",ROUND('増減額'!K13/'前年度'!K13*100,1))))</f>
        <v>3.6</v>
      </c>
      <c r="L13" s="61">
        <f>IF(AND('当年度'!L13=0,'前年度'!L13=0),"",IF('前年度'!L13=0,"皆増 ",IF('当年度'!L13=0,"皆減 ",ROUND('増減額'!L13/'前年度'!L13*100,1))))</f>
        <v>1.4</v>
      </c>
      <c r="M13" s="62">
        <f>IF(AND('当年度'!M13=0,'前年度'!M13=0),"",IF('前年度'!M13=0,"皆増 ",IF('当年度'!M13=0,"皆減 ",ROUND('増減額'!M13/'前年度'!M13*100,1))))</f>
        <v>6.3</v>
      </c>
      <c r="N13" s="62">
        <f>IF(AND('当年度'!N13=0,'前年度'!N13=0),"",IF('前年度'!N13=0,"皆増 ",IF('当年度'!N13=0,"皆減 ",ROUND('増減額'!N13/'前年度'!N13*100,1))))</f>
        <v>6.1</v>
      </c>
      <c r="O13" s="62">
        <f>IF(AND('当年度'!O13=0,'前年度'!O13=0),"",IF('前年度'!O13=0,"皆増 ",IF('当年度'!O13=0,"皆減 ",ROUND('増減額'!O13/'前年度'!O13*100,1))))</f>
        <v>-3.7</v>
      </c>
      <c r="P13" s="62">
        <f>IF(AND('当年度'!P13=0,'前年度'!P13=0),"",IF('前年度'!P13=0,"皆増 ",IF('当年度'!P13=0,"皆減 ",ROUND('増減額'!P13/'前年度'!P13*100,1))))</f>
        <v>-56</v>
      </c>
      <c r="Q13" s="62">
        <f>IF(AND('当年度'!Q13=0,'前年度'!Q13=0),"",IF('前年度'!Q13=0,"皆増 ",IF('当年度'!Q13=0,"皆減 ",ROUND('増減額'!Q13/'前年度'!Q13*100,1))))</f>
        <v>42.4</v>
      </c>
      <c r="R13" s="63">
        <f>IF(AND('当年度'!R13=0,'前年度'!R13=0),"",IF('前年度'!R13=0,"皆増 ",IF('当年度'!R13=0,"皆減 ",ROUND('増減額'!R13/'前年度'!R13*100,1))))</f>
        <v>-0.1</v>
      </c>
    </row>
    <row r="14" spans="1:18" ht="24.75" customHeight="1">
      <c r="A14" s="15"/>
      <c r="B14" s="10" t="s">
        <v>9</v>
      </c>
      <c r="C14" s="61">
        <f>IF(AND('当年度'!C14=0,'前年度'!C14=0),"",IF('前年度'!C14=0,"皆増 ",IF('当年度'!C14=0,"皆減 ",ROUND('増減額'!C14/'前年度'!C14*100,1))))</f>
        <v>3.8</v>
      </c>
      <c r="D14" s="62">
        <f>IF(AND('当年度'!D14=0,'前年度'!D14=0),"",IF('前年度'!D14=0,"皆増 ",IF('当年度'!D14=0,"皆減 ",ROUND('増減額'!D14/'前年度'!D14*100,1))))</f>
        <v>9.5</v>
      </c>
      <c r="E14" s="62">
        <f>IF(AND('当年度'!E14=0,'前年度'!E14=0),"",IF('前年度'!E14=0,"皆増 ",IF('当年度'!E14=0,"皆減 ",ROUND('増減額'!E14/'前年度'!E14*100,1))))</f>
        <v>-3.1</v>
      </c>
      <c r="F14" s="62">
        <f>IF(AND('当年度'!F14=0,'前年度'!F14=0),"",IF('前年度'!F14=0,"皆増 ",IF('当年度'!F14=0,"皆減 ",ROUND('増減額'!F14/'前年度'!F14*100,1))))</f>
        <v>-4.4</v>
      </c>
      <c r="G14" s="62">
        <f>IF(AND('当年度'!G14=0,'前年度'!G14=0),"",IF('前年度'!G14=0,"皆増 ",IF('当年度'!G14=0,"皆減 ",ROUND('増減額'!G14/'前年度'!G14*100,1))))</f>
        <v>-4</v>
      </c>
      <c r="H14" s="62">
        <f>IF(AND('当年度'!H14=0,'前年度'!H14=0),"",IF('前年度'!H14=0,"皆増 ",IF('当年度'!H14=0,"皆減 ",ROUND('増減額'!H14/'前年度'!H14*100,1))))</f>
        <v>-5.4</v>
      </c>
      <c r="I14" s="62">
        <f>IF(AND('当年度'!I14=0,'前年度'!I14=0),"",IF('前年度'!I14=0,"皆増 ",IF('当年度'!I14=0,"皆減 ",ROUND('増減額'!I14/'前年度'!I14*100,1))))</f>
        <v>-51.8</v>
      </c>
      <c r="J14" s="62">
        <f>IF(AND('当年度'!J14=0,'前年度'!J14=0),"",IF('前年度'!J14=0,"皆増 ",IF('当年度'!J14=0,"皆減 ",ROUND('増減額'!J14/'前年度'!J14*100,1))))</f>
        <v>2.2</v>
      </c>
      <c r="K14" s="62">
        <f>IF(AND('当年度'!K14=0,'前年度'!K14=0),"",IF('前年度'!K14=0,"皆増 ",IF('当年度'!K14=0,"皆減 ",ROUND('増減額'!K14/'前年度'!K14*100,1))))</f>
        <v>2.3</v>
      </c>
      <c r="L14" s="61">
        <f>IF(AND('当年度'!L14=0,'前年度'!L14=0),"",IF('前年度'!L14=0,"皆増 ",IF('当年度'!L14=0,"皆減 ",ROUND('増減額'!L14/'前年度'!L14*100,1))))</f>
        <v>-1.9</v>
      </c>
      <c r="M14" s="62">
        <f>IF(AND('当年度'!M14=0,'前年度'!M14=0),"",IF('前年度'!M14=0,"皆増 ",IF('当年度'!M14=0,"皆減 ",ROUND('増減額'!M14/'前年度'!M14*100,1))))</f>
        <v>-4.9</v>
      </c>
      <c r="N14" s="62">
        <f>IF(AND('当年度'!N14=0,'前年度'!N14=0),"",IF('前年度'!N14=0,"皆増 ",IF('当年度'!N14=0,"皆減 ",ROUND('増減額'!N14/'前年度'!N14*100,1))))</f>
        <v>10</v>
      </c>
      <c r="O14" s="62">
        <f>IF(AND('当年度'!O14=0,'前年度'!O14=0),"",IF('前年度'!O14=0,"皆増 ",IF('当年度'!O14=0,"皆減 ",ROUND('増減額'!O14/'前年度'!O14*100,1))))</f>
        <v>-4.1</v>
      </c>
      <c r="P14" s="62">
        <f>IF(AND('当年度'!P14=0,'前年度'!P14=0),"",IF('前年度'!P14=0,"皆増 ",IF('当年度'!P14=0,"皆減 ",ROUND('増減額'!P14/'前年度'!P14*100,1))))</f>
        <v>-71.2</v>
      </c>
      <c r="Q14" s="62">
        <f>IF(AND('当年度'!Q14=0,'前年度'!Q14=0),"",IF('前年度'!Q14=0,"皆増 ",IF('当年度'!Q14=0,"皆減 ",ROUND('増減額'!Q14/'前年度'!Q14*100,1))))</f>
        <v>-5.9</v>
      </c>
      <c r="R14" s="63">
        <f>IF(AND('当年度'!R14=0,'前年度'!R14=0),"",IF('前年度'!R14=0,"皆増 ",IF('当年度'!R14=0,"皆減 ",ROUND('増減額'!R14/'前年度'!R14*100,1))))</f>
        <v>-0.6</v>
      </c>
    </row>
    <row r="15" spans="1:18" ht="24.75" customHeight="1">
      <c r="A15" s="15"/>
      <c r="B15" s="10" t="s">
        <v>10</v>
      </c>
      <c r="C15" s="61">
        <f>IF(AND('当年度'!C15=0,'前年度'!C15=0),"",IF('前年度'!C15=0,"皆増 ",IF('当年度'!C15=0,"皆減 ",ROUND('増減額'!C15/'前年度'!C15*100,1))))</f>
        <v>11</v>
      </c>
      <c r="D15" s="62">
        <f>IF(AND('当年度'!D15=0,'前年度'!D15=0),"",IF('前年度'!D15=0,"皆増 ",IF('当年度'!D15=0,"皆減 ",ROUND('増減額'!D15/'前年度'!D15*100,1))))</f>
        <v>27.1</v>
      </c>
      <c r="E15" s="62">
        <f>IF(AND('当年度'!E15=0,'前年度'!E15=0),"",IF('前年度'!E15=0,"皆増 ",IF('当年度'!E15=0,"皆減 ",ROUND('増減額'!E15/'前年度'!E15*100,1))))</f>
        <v>-1.6</v>
      </c>
      <c r="F15" s="62">
        <f>IF(AND('当年度'!F15=0,'前年度'!F15=0),"",IF('前年度'!F15=0,"皆増 ",IF('当年度'!F15=0,"皆減 ",ROUND('増減額'!F15/'前年度'!F15*100,1))))</f>
        <v>0</v>
      </c>
      <c r="G15" s="62">
        <f>IF(AND('当年度'!G15=0,'前年度'!G15=0),"",IF('前年度'!G15=0,"皆増 ",IF('当年度'!G15=0,"皆減 ",ROUND('増減額'!G15/'前年度'!G15*100,1))))</f>
        <v>1.4</v>
      </c>
      <c r="H15" s="62">
        <f>IF(AND('当年度'!H15=0,'前年度'!H15=0),"",IF('前年度'!H15=0,"皆増 ",IF('当年度'!H15=0,"皆減 ",ROUND('増減額'!H15/'前年度'!H15*100,1))))</f>
        <v>-2.5</v>
      </c>
      <c r="I15" s="62">
        <f>IF(AND('当年度'!I15=0,'前年度'!I15=0),"",IF('前年度'!I15=0,"皆増 ",IF('当年度'!I15=0,"皆減 ",ROUND('増減額'!I15/'前年度'!I15*100,1))))</f>
        <v>72.9</v>
      </c>
      <c r="J15" s="62">
        <f>IF(AND('当年度'!J15=0,'前年度'!J15=0),"",IF('前年度'!J15=0,"皆増 ",IF('当年度'!J15=0,"皆減 ",ROUND('増減額'!J15/'前年度'!J15*100,1))))</f>
        <v>0.4</v>
      </c>
      <c r="K15" s="62">
        <f>IF(AND('当年度'!K15=0,'前年度'!K15=0),"",IF('前年度'!K15=0,"皆増 ",IF('当年度'!K15=0,"皆減 ",ROUND('増減額'!K15/'前年度'!K15*100,1))))</f>
        <v>0.3</v>
      </c>
      <c r="L15" s="61">
        <f>IF(AND('当年度'!L15=0,'前年度'!L15=0),"",IF('前年度'!L15=0,"皆増 ",IF('当年度'!L15=0,"皆減 ",ROUND('増減額'!L15/'前年度'!L15*100,1))))</f>
        <v>4.9</v>
      </c>
      <c r="M15" s="62">
        <f>IF(AND('当年度'!M15=0,'前年度'!M15=0),"",IF('前年度'!M15=0,"皆増 ",IF('当年度'!M15=0,"皆減 ",ROUND('増減額'!M15/'前年度'!M15*100,1))))</f>
        <v>1.9</v>
      </c>
      <c r="N15" s="62">
        <f>IF(AND('当年度'!N15=0,'前年度'!N15=0),"",IF('前年度'!N15=0,"皆増 ",IF('当年度'!N15=0,"皆減 ",ROUND('増減額'!N15/'前年度'!N15*100,1))))</f>
        <v>-1.2</v>
      </c>
      <c r="O15" s="62">
        <f>IF(AND('当年度'!O15=0,'前年度'!O15=0),"",IF('前年度'!O15=0,"皆増 ",IF('当年度'!O15=0,"皆減 ",ROUND('増減額'!O15/'前年度'!O15*100,1))))</f>
        <v>-2.6</v>
      </c>
      <c r="P15" s="62">
        <f>IF(AND('当年度'!P15=0,'前年度'!P15=0),"",IF('前年度'!P15=0,"皆増 ",IF('当年度'!P15=0,"皆減 ",ROUND('増減額'!P15/'前年度'!P15*100,1))))</f>
        <v>-42.5</v>
      </c>
      <c r="Q15" s="62">
        <f>IF(AND('当年度'!Q15=0,'前年度'!Q15=0),"",IF('前年度'!Q15=0,"皆増 ",IF('当年度'!Q15=0,"皆減 ",ROUND('増減額'!Q15/'前年度'!Q15*100,1))))</f>
        <v>8.9</v>
      </c>
      <c r="R15" s="63">
        <f>IF(AND('当年度'!R15=0,'前年度'!R15=0),"",IF('前年度'!R15=0,"皆増 ",IF('当年度'!R15=0,"皆減 ",ROUND('増減額'!R15/'前年度'!R15*100,1))))</f>
        <v>-0.4</v>
      </c>
    </row>
    <row r="16" spans="1:18" ht="24.75" customHeight="1">
      <c r="A16" s="15"/>
      <c r="B16" s="10" t="s">
        <v>11</v>
      </c>
      <c r="C16" s="61">
        <f>IF(AND('当年度'!C16=0,'前年度'!C16=0),"",IF('前年度'!C16=0,"皆増 ",IF('当年度'!C16=0,"皆減 ",ROUND('増減額'!C16/'前年度'!C16*100,1))))</f>
        <v>3.7</v>
      </c>
      <c r="D16" s="62">
        <f>IF(AND('当年度'!D16=0,'前年度'!D16=0),"",IF('前年度'!D16=0,"皆増 ",IF('当年度'!D16=0,"皆減 ",ROUND('増減額'!D16/'前年度'!D16*100,1))))</f>
        <v>12.7</v>
      </c>
      <c r="E16" s="62">
        <f>IF(AND('当年度'!E16=0,'前年度'!E16=0),"",IF('前年度'!E16=0,"皆増 ",IF('当年度'!E16=0,"皆減 ",ROUND('増減額'!E16/'前年度'!E16*100,1))))</f>
        <v>-2.6</v>
      </c>
      <c r="F16" s="62">
        <f>IF(AND('当年度'!F16=0,'前年度'!F16=0),"",IF('前年度'!F16=0,"皆増 ",IF('当年度'!F16=0,"皆減 ",ROUND('増減額'!F16/'前年度'!F16*100,1))))</f>
        <v>-1.7</v>
      </c>
      <c r="G16" s="62">
        <f>IF(AND('当年度'!G16=0,'前年度'!G16=0),"",IF('前年度'!G16=0,"皆増 ",IF('当年度'!G16=0,"皆減 ",ROUND('増減額'!G16/'前年度'!G16*100,1))))</f>
        <v>3.6</v>
      </c>
      <c r="H16" s="62">
        <f>IF(AND('当年度'!H16=0,'前年度'!H16=0),"",IF('前年度'!H16=0,"皆増 ",IF('当年度'!H16=0,"皆減 ",ROUND('増減額'!H16/'前年度'!H16*100,1))))</f>
        <v>-3.4</v>
      </c>
      <c r="I16" s="62">
        <f>IF(AND('当年度'!I16=0,'前年度'!I16=0),"",IF('前年度'!I16=0,"皆増 ",IF('当年度'!I16=0,"皆減 ",ROUND('増減額'!I16/'前年度'!I16*100,1))))</f>
        <v>0.3</v>
      </c>
      <c r="J16" s="62">
        <f>IF(AND('当年度'!J16=0,'前年度'!J16=0),"",IF('前年度'!J16=0,"皆増 ",IF('当年度'!J16=0,"皆減 ",ROUND('増減額'!J16/'前年度'!J16*100,1))))</f>
        <v>-5.2</v>
      </c>
      <c r="K16" s="62">
        <f>IF(AND('当年度'!K16=0,'前年度'!K16=0),"",IF('前年度'!K16=0,"皆増 ",IF('当年度'!K16=0,"皆減 ",ROUND('増減額'!K16/'前年度'!K16*100,1))))</f>
        <v>-5.3</v>
      </c>
      <c r="L16" s="61">
        <f>IF(AND('当年度'!L16=0,'前年度'!L16=0),"",IF('前年度'!L16=0,"皆増 ",IF('当年度'!L16=0,"皆減 ",ROUND('増減額'!L16/'前年度'!L16*100,1))))</f>
        <v>4.1</v>
      </c>
      <c r="M16" s="62">
        <f>IF(AND('当年度'!M16=0,'前年度'!M16=0),"",IF('前年度'!M16=0,"皆増 ",IF('当年度'!M16=0,"皆減 ",ROUND('増減額'!M16/'前年度'!M16*100,1))))</f>
        <v>-19.2</v>
      </c>
      <c r="N16" s="62">
        <f>IF(AND('当年度'!N16=0,'前年度'!N16=0),"",IF('前年度'!N16=0,"皆増 ",IF('当年度'!N16=0,"皆減 ",ROUND('増減額'!N16/'前年度'!N16*100,1))))</f>
        <v>-22.7</v>
      </c>
      <c r="O16" s="62">
        <f>IF(AND('当年度'!O16=0,'前年度'!O16=0),"",IF('前年度'!O16=0,"皆増 ",IF('当年度'!O16=0,"皆減 ",ROUND('増減額'!O16/'前年度'!O16*100,1))))</f>
        <v>11.2</v>
      </c>
      <c r="P16" s="62">
        <f>IF(AND('当年度'!P16=0,'前年度'!P16=0),"",IF('前年度'!P16=0,"皆増 ",IF('当年度'!P16=0,"皆減 ",ROUND('増減額'!P16/'前年度'!P16*100,1))))</f>
        <v>-42.2</v>
      </c>
      <c r="Q16" s="62">
        <f>IF(AND('当年度'!Q16=0,'前年度'!Q16=0),"",IF('前年度'!Q16=0,"皆増 ",IF('当年度'!Q16=0,"皆減 ",ROUND('増減額'!Q16/'前年度'!Q16*100,1))))</f>
        <v>3.8</v>
      </c>
      <c r="R16" s="63">
        <f>IF(AND('当年度'!R16=0,'前年度'!R16=0),"",IF('前年度'!R16=0,"皆増 ",IF('当年度'!R16=0,"皆減 ",ROUND('増減額'!R16/'前年度'!R16*100,1))))</f>
        <v>-2.4</v>
      </c>
    </row>
    <row r="17" spans="1:18" ht="24.75" customHeight="1">
      <c r="A17" s="15"/>
      <c r="B17" s="10" t="s">
        <v>12</v>
      </c>
      <c r="C17" s="61">
        <f>IF(AND('当年度'!C17=0,'前年度'!C17=0),"",IF('前年度'!C17=0,"皆増 ",IF('当年度'!C17=0,"皆減 ",ROUND('増減額'!C17/'前年度'!C17*100,1))))</f>
        <v>12</v>
      </c>
      <c r="D17" s="62">
        <f>IF(AND('当年度'!D17=0,'前年度'!D17=0),"",IF('前年度'!D17=0,"皆増 ",IF('当年度'!D17=0,"皆減 ",ROUND('増減額'!D17/'前年度'!D17*100,1))))</f>
        <v>21.3</v>
      </c>
      <c r="E17" s="62">
        <f>IF(AND('当年度'!E17=0,'前年度'!E17=0),"",IF('前年度'!E17=0,"皆増 ",IF('当年度'!E17=0,"皆減 ",ROUND('増減額'!E17/'前年度'!E17*100,1))))</f>
        <v>-0.4</v>
      </c>
      <c r="F17" s="62">
        <f>IF(AND('当年度'!F17=0,'前年度'!F17=0),"",IF('前年度'!F17=0,"皆増 ",IF('当年度'!F17=0,"皆減 ",ROUND('増減額'!F17/'前年度'!F17*100,1))))</f>
        <v>-2.5</v>
      </c>
      <c r="G17" s="62">
        <f>IF(AND('当年度'!G17=0,'前年度'!G17=0),"",IF('前年度'!G17=0,"皆増 ",IF('当年度'!G17=0,"皆減 ",ROUND('増減額'!G17/'前年度'!G17*100,1))))</f>
        <v>-0.5</v>
      </c>
      <c r="H17" s="62">
        <f>IF(AND('当年度'!H17=0,'前年度'!H17=0),"",IF('前年度'!H17=0,"皆増 ",IF('当年度'!H17=0,"皆減 ",ROUND('増減額'!H17/'前年度'!H17*100,1))))</f>
        <v>-6.3</v>
      </c>
      <c r="I17" s="62">
        <f>IF(AND('当年度'!I17=0,'前年度'!I17=0),"",IF('前年度'!I17=0,"皆増 ",IF('当年度'!I17=0,"皆減 ",ROUND('増減額'!I17/'前年度'!I17*100,1))))</f>
        <v>-6.9</v>
      </c>
      <c r="J17" s="62">
        <f>IF(AND('当年度'!J17=0,'前年度'!J17=0),"",IF('前年度'!J17=0,"皆増 ",IF('当年度'!J17=0,"皆減 ",ROUND('増減額'!J17/'前年度'!J17*100,1))))</f>
        <v>0.1</v>
      </c>
      <c r="K17" s="62">
        <f>IF(AND('当年度'!K17=0,'前年度'!K17=0),"",IF('前年度'!K17=0,"皆増 ",IF('当年度'!K17=0,"皆減 ",ROUND('増減額'!K17/'前年度'!K17*100,1))))</f>
        <v>0.2</v>
      </c>
      <c r="L17" s="61">
        <f>IF(AND('当年度'!L17=0,'前年度'!L17=0),"",IF('前年度'!L17=0,"皆増 ",IF('当年度'!L17=0,"皆減 ",ROUND('増減額'!L17/'前年度'!L17*100,1))))</f>
        <v>0.3</v>
      </c>
      <c r="M17" s="62">
        <f>IF(AND('当年度'!M17=0,'前年度'!M17=0),"",IF('前年度'!M17=0,"皆増 ",IF('当年度'!M17=0,"皆減 ",ROUND('増減額'!M17/'前年度'!M17*100,1))))</f>
        <v>1.5</v>
      </c>
      <c r="N17" s="62">
        <f>IF(AND('当年度'!N17=0,'前年度'!N17=0),"",IF('前年度'!N17=0,"皆増 ",IF('当年度'!N17=0,"皆減 ",ROUND('増減額'!N17/'前年度'!N17*100,1))))</f>
        <v>-5.9</v>
      </c>
      <c r="O17" s="62">
        <f>IF(AND('当年度'!O17=0,'前年度'!O17=0),"",IF('前年度'!O17=0,"皆増 ",IF('当年度'!O17=0,"皆減 ",ROUND('増減額'!O17/'前年度'!O17*100,1))))</f>
        <v>9.7</v>
      </c>
      <c r="P17" s="62">
        <f>IF(AND('当年度'!P17=0,'前年度'!P17=0),"",IF('前年度'!P17=0,"皆増 ",IF('当年度'!P17=0,"皆減 ",ROUND('増減額'!P17/'前年度'!P17*100,1))))</f>
        <v>-59.7</v>
      </c>
      <c r="Q17" s="62">
        <f>IF(AND('当年度'!Q17=0,'前年度'!Q17=0),"",IF('前年度'!Q17=0,"皆増 ",IF('当年度'!Q17=0,"皆減 ",ROUND('増減額'!Q17/'前年度'!Q17*100,1))))</f>
        <v>-13.4</v>
      </c>
      <c r="R17" s="63">
        <f>IF(AND('当年度'!R17=0,'前年度'!R17=0),"",IF('前年度'!R17=0,"皆増 ",IF('当年度'!R17=0,"皆減 ",ROUND('増減額'!R17/'前年度'!R17*100,1))))</f>
        <v>9.2</v>
      </c>
    </row>
    <row r="18" spans="1:18" ht="24.75" customHeight="1">
      <c r="A18" s="15"/>
      <c r="B18" s="10" t="s">
        <v>31</v>
      </c>
      <c r="C18" s="61">
        <f>IF(AND('当年度'!C18=0,'前年度'!C18=0),"",IF('前年度'!C18=0,"皆増 ",IF('当年度'!C18=0,"皆減 ",ROUND('増減額'!C18/'前年度'!C18*100,1))))</f>
        <v>14.7</v>
      </c>
      <c r="D18" s="62">
        <f>IF(AND('当年度'!D18=0,'前年度'!D18=0),"",IF('前年度'!D18=0,"皆増 ",IF('当年度'!D18=0,"皆減 ",ROUND('増減額'!D18/'前年度'!D18*100,1))))</f>
        <v>20.8</v>
      </c>
      <c r="E18" s="62">
        <f>IF(AND('当年度'!E18=0,'前年度'!E18=0),"",IF('前年度'!E18=0,"皆増 ",IF('当年度'!E18=0,"皆減 ",ROUND('増減額'!E18/'前年度'!E18*100,1))))</f>
        <v>-21</v>
      </c>
      <c r="F18" s="62">
        <f>IF(AND('当年度'!F18=0,'前年度'!F18=0),"",IF('前年度'!F18=0,"皆増 ",IF('当年度'!F18=0,"皆減 ",ROUND('増減額'!F18/'前年度'!F18*100,1))))</f>
        <v>-4</v>
      </c>
      <c r="G18" s="62">
        <f>IF(AND('当年度'!G18=0,'前年度'!G18=0),"",IF('前年度'!G18=0,"皆増 ",IF('当年度'!G18=0,"皆減 ",ROUND('増減額'!G18/'前年度'!G18*100,1))))</f>
        <v>-1.6</v>
      </c>
      <c r="H18" s="62">
        <f>IF(AND('当年度'!H18=0,'前年度'!H18=0),"",IF('前年度'!H18=0,"皆増 ",IF('当年度'!H18=0,"皆減 ",ROUND('増減額'!H18/'前年度'!H18*100,1))))</f>
        <v>-8.6</v>
      </c>
      <c r="I18" s="62">
        <f>IF(AND('当年度'!I18=0,'前年度'!I18=0),"",IF('前年度'!I18=0,"皆増 ",IF('当年度'!I18=0,"皆減 ",ROUND('増減額'!I18/'前年度'!I18*100,1))))</f>
        <v>-6.6</v>
      </c>
      <c r="J18" s="62">
        <f>IF(AND('当年度'!J18=0,'前年度'!J18=0),"",IF('前年度'!J18=0,"皆増 ",IF('当年度'!J18=0,"皆減 ",ROUND('増減額'!J18/'前年度'!J18*100,1))))</f>
        <v>4.4</v>
      </c>
      <c r="K18" s="62">
        <f>IF(AND('当年度'!K18=0,'前年度'!K18=0),"",IF('前年度'!K18=0,"皆増 ",IF('当年度'!K18=0,"皆減 ",ROUND('増減額'!K18/'前年度'!K18*100,1))))</f>
        <v>4.3</v>
      </c>
      <c r="L18" s="61">
        <f>IF(AND('当年度'!L18=0,'前年度'!L18=0),"",IF('前年度'!L18=0,"皆増 ",IF('当年度'!L18=0,"皆減 ",ROUND('増減額'!L18/'前年度'!L18*100,1))))</f>
        <v>3.5</v>
      </c>
      <c r="M18" s="62">
        <f>IF(AND('当年度'!M18=0,'前年度'!M18=0),"",IF('前年度'!M18=0,"皆増 ",IF('当年度'!M18=0,"皆減 ",ROUND('増減額'!M18/'前年度'!M18*100,1))))</f>
        <v>-0.5</v>
      </c>
      <c r="N18" s="62">
        <f>IF(AND('当年度'!N18=0,'前年度'!N18=0),"",IF('前年度'!N18=0,"皆増 ",IF('当年度'!N18=0,"皆減 ",ROUND('増減額'!N18/'前年度'!N18*100,1))))</f>
        <v>3.6</v>
      </c>
      <c r="O18" s="62">
        <f>IF(AND('当年度'!O18=0,'前年度'!O18=0),"",IF('前年度'!O18=0,"皆増 ",IF('当年度'!O18=0,"皆減 ",ROUND('増減額'!O18/'前年度'!O18*100,1))))</f>
        <v>11.4</v>
      </c>
      <c r="P18" s="62">
        <f>IF(AND('当年度'!P18=0,'前年度'!P18=0),"",IF('前年度'!P18=0,"皆増 ",IF('当年度'!P18=0,"皆減 ",ROUND('増減額'!P18/'前年度'!P18*100,1))))</f>
        <v>21</v>
      </c>
      <c r="Q18" s="62">
        <f>IF(AND('当年度'!Q18=0,'前年度'!Q18=0),"",IF('前年度'!Q18=0,"皆増 ",IF('当年度'!Q18=0,"皆減 ",ROUND('増減額'!Q18/'前年度'!Q18*100,1))))</f>
        <v>15.5</v>
      </c>
      <c r="R18" s="63">
        <f>IF(AND('当年度'!R18=0,'前年度'!R18=0),"",IF('前年度'!R18=0,"皆増 ",IF('当年度'!R18=0,"皆減 ",ROUND('増減額'!R18/'前年度'!R18*100,1))))</f>
        <v>20.7</v>
      </c>
    </row>
    <row r="19" spans="1:18" ht="24.75" customHeight="1">
      <c r="A19" s="15"/>
      <c r="B19" s="10" t="s">
        <v>33</v>
      </c>
      <c r="C19" s="61">
        <f>IF(AND('当年度'!C19=0,'前年度'!C19=0),"",IF('前年度'!C19=0,"皆増 ",IF('当年度'!C19=0,"皆減 ",ROUND('増減額'!C19/'前年度'!C19*100,1))))</f>
        <v>5.6</v>
      </c>
      <c r="D19" s="62">
        <f>IF(AND('当年度'!D19=0,'前年度'!D19=0),"",IF('前年度'!D19=0,"皆増 ",IF('当年度'!D19=0,"皆減 ",ROUND('増減額'!D19/'前年度'!D19*100,1))))</f>
        <v>19.9</v>
      </c>
      <c r="E19" s="62">
        <f>IF(AND('当年度'!E19=0,'前年度'!E19=0),"",IF('前年度'!E19=0,"皆増 ",IF('当年度'!E19=0,"皆減 ",ROUND('増減額'!E19/'前年度'!E19*100,1))))</f>
        <v>-7.3</v>
      </c>
      <c r="F19" s="62">
        <f>IF(AND('当年度'!F19=0,'前年度'!F19=0),"",IF('前年度'!F19=0,"皆増 ",IF('当年度'!F19=0,"皆減 ",ROUND('増減額'!F19/'前年度'!F19*100,1))))</f>
        <v>4.8</v>
      </c>
      <c r="G19" s="62">
        <f>IF(AND('当年度'!G19=0,'前年度'!G19=0),"",IF('前年度'!G19=0,"皆増 ",IF('当年度'!G19=0,"皆減 ",ROUND('増減額'!G19/'前年度'!G19*100,1))))</f>
        <v>7.4</v>
      </c>
      <c r="H19" s="62">
        <f>IF(AND('当年度'!H19=0,'前年度'!H19=0),"",IF('前年度'!H19=0,"皆増 ",IF('当年度'!H19=0,"皆減 ",ROUND('増減額'!H19/'前年度'!H19*100,1))))</f>
        <v>0</v>
      </c>
      <c r="I19" s="62">
        <f>IF(AND('当年度'!I19=0,'前年度'!I19=0),"",IF('前年度'!I19=0,"皆増 ",IF('当年度'!I19=0,"皆減 ",ROUND('増減額'!I19/'前年度'!I19*100,1))))</f>
        <v>4.9</v>
      </c>
      <c r="J19" s="62">
        <f>IF(AND('当年度'!J19=0,'前年度'!J19=0),"",IF('前年度'!J19=0,"皆増 ",IF('当年度'!J19=0,"皆減 ",ROUND('増減額'!J19/'前年度'!J19*100,1))))</f>
        <v>-0.8</v>
      </c>
      <c r="K19" s="62">
        <f>IF(AND('当年度'!K19=0,'前年度'!K19=0),"",IF('前年度'!K19=0,"皆増 ",IF('当年度'!K19=0,"皆減 ",ROUND('増減額'!K19/'前年度'!K19*100,1))))</f>
        <v>-0.9</v>
      </c>
      <c r="L19" s="61">
        <f>IF(AND('当年度'!L19=0,'前年度'!L19=0),"",IF('前年度'!L19=0,"皆増 ",IF('当年度'!L19=0,"皆減 ",ROUND('増減額'!L19/'前年度'!L19*100,1))))</f>
        <v>-0.6</v>
      </c>
      <c r="M19" s="62">
        <f>IF(AND('当年度'!M19=0,'前年度'!M19=0),"",IF('前年度'!M19=0,"皆増 ",IF('当年度'!M19=0,"皆減 ",ROUND('増減額'!M19/'前年度'!M19*100,1))))</f>
        <v>-1.5</v>
      </c>
      <c r="N19" s="62">
        <f>IF(AND('当年度'!N19=0,'前年度'!N19=0),"",IF('前年度'!N19=0,"皆増 ",IF('当年度'!N19=0,"皆減 ",ROUND('増減額'!N19/'前年度'!N19*100,1))))</f>
        <v>2.4</v>
      </c>
      <c r="O19" s="62">
        <f>IF(AND('当年度'!O19=0,'前年度'!O19=0),"",IF('前年度'!O19=0,"皆増 ",IF('当年度'!O19=0,"皆減 ",ROUND('増減額'!O19/'前年度'!O19*100,1))))</f>
        <v>-6.1</v>
      </c>
      <c r="P19" s="62">
        <f>IF(AND('当年度'!P19=0,'前年度'!P19=0),"",IF('前年度'!P19=0,"皆増 ",IF('当年度'!P19=0,"皆減 ",ROUND('増減額'!P19/'前年度'!P19*100,1))))</f>
        <v>133.9</v>
      </c>
      <c r="Q19" s="62">
        <f>IF(AND('当年度'!Q19=0,'前年度'!Q19=0),"",IF('前年度'!Q19=0,"皆増 ",IF('当年度'!Q19=0,"皆減 ",ROUND('増減額'!Q19/'前年度'!Q19*100,1))))</f>
        <v>0.6</v>
      </c>
      <c r="R19" s="63">
        <f>IF(AND('当年度'!R19=0,'前年度'!R19=0),"",IF('前年度'!R19=0,"皆増 ",IF('当年度'!R19=0,"皆減 ",ROUND('増減額'!R19/'前年度'!R19*100,1))))</f>
        <v>-2</v>
      </c>
    </row>
    <row r="20" spans="1:18" ht="24.75" customHeight="1">
      <c r="A20" s="16"/>
      <c r="B20" s="12" t="s">
        <v>34</v>
      </c>
      <c r="C20" s="64">
        <f>IF(AND('当年度'!C20=0,'前年度'!C20=0),"",IF('前年度'!C20=0,"皆増 ",IF('当年度'!C20=0,"皆減 ",ROUND('増減額'!C20/'前年度'!C20*100,1))))</f>
        <v>-0.3</v>
      </c>
      <c r="D20" s="65">
        <f>IF(AND('当年度'!D20=0,'前年度'!D20=0),"",IF('前年度'!D20=0,"皆増 ",IF('当年度'!D20=0,"皆減 ",ROUND('増減額'!D20/'前年度'!D20*100,1))))</f>
        <v>8.9</v>
      </c>
      <c r="E20" s="65">
        <f>IF(AND('当年度'!E20=0,'前年度'!E20=0),"",IF('前年度'!E20=0,"皆増 ",IF('当年度'!E20=0,"皆減 ",ROUND('増減額'!E20/'前年度'!E20*100,1))))</f>
        <v>-2.6</v>
      </c>
      <c r="F20" s="65">
        <f>IF(AND('当年度'!F20=0,'前年度'!F20=0),"",IF('前年度'!F20=0,"皆増 ",IF('当年度'!F20=0,"皆減 ",ROUND('増減額'!F20/'前年度'!F20*100,1))))</f>
        <v>-0.5</v>
      </c>
      <c r="G20" s="65">
        <f>IF(AND('当年度'!G20=0,'前年度'!G20=0),"",IF('前年度'!G20=0,"皆増 ",IF('当年度'!G20=0,"皆減 ",ROUND('増減額'!G20/'前年度'!G20*100,1))))</f>
        <v>0.6</v>
      </c>
      <c r="H20" s="65">
        <f>IF(AND('当年度'!H20=0,'前年度'!H20=0),"",IF('前年度'!H20=0,"皆増 ",IF('当年度'!H20=0,"皆減 ",ROUND('増減額'!H20/'前年度'!H20*100,1))))</f>
        <v>-1.8</v>
      </c>
      <c r="I20" s="65">
        <f>IF(AND('当年度'!I20=0,'前年度'!I20=0),"",IF('前年度'!I20=0,"皆増 ",IF('当年度'!I20=0,"皆減 ",ROUND('増減額'!I20/'前年度'!I20*100,1))))</f>
        <v>5.6</v>
      </c>
      <c r="J20" s="65">
        <f>IF(AND('当年度'!J20=0,'前年度'!J20=0),"",IF('前年度'!J20=0,"皆増 ",IF('当年度'!J20=0,"皆減 ",ROUND('増減額'!J20/'前年度'!J20*100,1))))</f>
        <v>-5.5</v>
      </c>
      <c r="K20" s="65">
        <f>IF(AND('当年度'!K20=0,'前年度'!K20=0),"",IF('前年度'!K20=0,"皆増 ",IF('当年度'!K20=0,"皆減 ",ROUND('増減額'!K20/'前年度'!K20*100,1))))</f>
        <v>-5.1</v>
      </c>
      <c r="L20" s="64">
        <f>IF(AND('当年度'!L20=0,'前年度'!L20=0),"",IF('前年度'!L20=0,"皆増 ",IF('当年度'!L20=0,"皆減 ",ROUND('増減額'!L20/'前年度'!L20*100,1))))</f>
        <v>2.2</v>
      </c>
      <c r="M20" s="65">
        <f>IF(AND('当年度'!M20=0,'前年度'!M20=0),"",IF('前年度'!M20=0,"皆増 ",IF('当年度'!M20=0,"皆減 ",ROUND('増減額'!M20/'前年度'!M20*100,1))))</f>
        <v>0.1</v>
      </c>
      <c r="N20" s="65">
        <f>IF(AND('当年度'!N20=0,'前年度'!N20=0),"",IF('前年度'!N20=0,"皆増 ",IF('当年度'!N20=0,"皆減 ",ROUND('増減額'!N20/'前年度'!N20*100,1))))</f>
        <v>-10.8</v>
      </c>
      <c r="O20" s="65">
        <f>IF(AND('当年度'!O20=0,'前年度'!O20=0),"",IF('前年度'!O20=0,"皆増 ",IF('当年度'!O20=0,"皆減 ",ROUND('増減額'!O20/'前年度'!O20*100,1))))</f>
        <v>-2.8</v>
      </c>
      <c r="P20" s="65">
        <f>IF(AND('当年度'!P20=0,'前年度'!P20=0),"",IF('前年度'!P20=0,"皆増 ",IF('当年度'!P20=0,"皆減 ",ROUND('増減額'!P20/'前年度'!P20*100,1))))</f>
        <v>-1</v>
      </c>
      <c r="Q20" s="65">
        <f>IF(AND('当年度'!Q20=0,'前年度'!Q20=0),"",IF('前年度'!Q20=0,"皆増 ",IF('当年度'!Q20=0,"皆減 ",ROUND('増減額'!Q20/'前年度'!Q20*100,1))))</f>
        <v>-46.6</v>
      </c>
      <c r="R20" s="66">
        <f>IF(AND('当年度'!R20=0,'前年度'!R20=0),"",IF('前年度'!R20=0,"皆増 ",IF('当年度'!R20=0,"皆減 ",ROUND('増減額'!R20/'前年度'!R20*100,1))))</f>
        <v>-7</v>
      </c>
    </row>
    <row r="21" spans="1:18" ht="24.75" customHeight="1">
      <c r="A21" s="15"/>
      <c r="B21" s="10" t="s">
        <v>13</v>
      </c>
      <c r="C21" s="61">
        <f>IF(AND('当年度'!C21=0,'前年度'!C21=0),"",IF('前年度'!C21=0,"皆増 ",IF('当年度'!C21=0,"皆減 ",ROUND('増減額'!C21/'前年度'!C21*100,1))))</f>
        <v>3.8</v>
      </c>
      <c r="D21" s="62">
        <f>IF(AND('当年度'!D21=0,'前年度'!D21=0),"",IF('前年度'!D21=0,"皆増 ",IF('当年度'!D21=0,"皆減 ",ROUND('増減額'!D21/'前年度'!D21*100,1))))</f>
        <v>7.3</v>
      </c>
      <c r="E21" s="62">
        <f>IF(AND('当年度'!E21=0,'前年度'!E21=0),"",IF('前年度'!E21=0,"皆増 ",IF('当年度'!E21=0,"皆減 ",ROUND('増減額'!E21/'前年度'!E21*100,1))))</f>
        <v>-6.9</v>
      </c>
      <c r="F21" s="62">
        <f>IF(AND('当年度'!F21=0,'前年度'!F21=0),"",IF('前年度'!F21=0,"皆増 ",IF('当年度'!F21=0,"皆減 ",ROUND('増減額'!F21/'前年度'!F21*100,1))))</f>
        <v>14.1</v>
      </c>
      <c r="G21" s="62">
        <f>IF(AND('当年度'!G21=0,'前年度'!G21=0),"",IF('前年度'!G21=0,"皆増 ",IF('当年度'!G21=0,"皆減 ",ROUND('増減額'!G21/'前年度'!G21*100,1))))</f>
        <v>27.2</v>
      </c>
      <c r="H21" s="62">
        <f>IF(AND('当年度'!H21=0,'前年度'!H21=0),"",IF('前年度'!H21=0,"皆増 ",IF('当年度'!H21=0,"皆減 ",ROUND('増減額'!H21/'前年度'!H21*100,1))))</f>
        <v>3.4</v>
      </c>
      <c r="I21" s="62">
        <f>IF(AND('当年度'!I21=0,'前年度'!I21=0),"",IF('前年度'!I21=0,"皆増 ",IF('当年度'!I21=0,"皆減 ",ROUND('増減額'!I21/'前年度'!I21*100,1))))</f>
        <v>-1.8</v>
      </c>
      <c r="J21" s="62">
        <f>IF(AND('当年度'!J21=0,'前年度'!J21=0),"",IF('前年度'!J21=0,"皆増 ",IF('当年度'!J21=0,"皆減 ",ROUND('増減額'!J21/'前年度'!J21*100,1))))</f>
        <v>10</v>
      </c>
      <c r="K21" s="62">
        <f>IF(AND('当年度'!K21=0,'前年度'!K21=0),"",IF('前年度'!K21=0,"皆増 ",IF('当年度'!K21=0,"皆減 ",ROUND('増減額'!K21/'前年度'!K21*100,1))))</f>
        <v>10.3</v>
      </c>
      <c r="L21" s="61">
        <f>IF(AND('当年度'!L21=0,'前年度'!L21=0),"",IF('前年度'!L21=0,"皆増 ",IF('当年度'!L21=0,"皆減 ",ROUND('増減額'!L21/'前年度'!L21*100,1))))</f>
        <v>11.8</v>
      </c>
      <c r="M21" s="62">
        <f>IF(AND('当年度'!M21=0,'前年度'!M21=0),"",IF('前年度'!M21=0,"皆増 ",IF('当年度'!M21=0,"皆減 ",ROUND('増減額'!M21/'前年度'!M21*100,1))))</f>
        <v>-39.2</v>
      </c>
      <c r="N21" s="62">
        <f>IF(AND('当年度'!N21=0,'前年度'!N21=0),"",IF('前年度'!N21=0,"皆増 ",IF('当年度'!N21=0,"皆減 ",ROUND('増減額'!N21/'前年度'!N21*100,1))))</f>
        <v>10.8</v>
      </c>
      <c r="O21" s="62">
        <f>IF(AND('当年度'!O21=0,'前年度'!O21=0),"",IF('前年度'!O21=0,"皆増 ",IF('当年度'!O21=0,"皆減 ",ROUND('増減額'!O21/'前年度'!O21*100,1))))</f>
      </c>
      <c r="P21" s="62">
        <f>IF(AND('当年度'!P21=0,'前年度'!P21=0),"",IF('前年度'!P21=0,"皆増 ",IF('当年度'!P21=0,"皆減 ",ROUND('増減額'!P21/'前年度'!P21*100,1))))</f>
        <v>-58.7</v>
      </c>
      <c r="Q21" s="62">
        <f>IF(AND('当年度'!Q21=0,'前年度'!Q21=0),"",IF('前年度'!Q21=0,"皆増 ",IF('当年度'!Q21=0,"皆減 ",ROUND('増減額'!Q21/'前年度'!Q21*100,1))))</f>
        <v>-11.2</v>
      </c>
      <c r="R21" s="60">
        <f>IF(AND('当年度'!R21=0,'前年度'!R21=0),"",IF('前年度'!R21=0,"皆増 ",IF('当年度'!R21=0,"皆減 ",ROUND('増減額'!R21/'前年度'!R21*100,1))))</f>
        <v>-10</v>
      </c>
    </row>
    <row r="22" spans="1:18" ht="24.75" customHeight="1">
      <c r="A22" s="15"/>
      <c r="B22" s="10" t="s">
        <v>14</v>
      </c>
      <c r="C22" s="61">
        <f>IF(AND('当年度'!C22=0,'前年度'!C22=0),"",IF('前年度'!C22=0,"皆増 ",IF('当年度'!C22=0,"皆減 ",ROUND('増減額'!C22/'前年度'!C22*100,1))))</f>
        <v>9.6</v>
      </c>
      <c r="D22" s="62">
        <f>IF(AND('当年度'!D22=0,'前年度'!D22=0),"",IF('前年度'!D22=0,"皆増 ",IF('当年度'!D22=0,"皆減 ",ROUND('増減額'!D22/'前年度'!D22*100,1))))</f>
        <v>12.9</v>
      </c>
      <c r="E22" s="62">
        <f>IF(AND('当年度'!E22=0,'前年度'!E22=0),"",IF('前年度'!E22=0,"皆増 ",IF('当年度'!E22=0,"皆減 ",ROUND('増減額'!E22/'前年度'!E22*100,1))))</f>
        <v>0.2</v>
      </c>
      <c r="F22" s="62">
        <f>IF(AND('当年度'!F22=0,'前年度'!F22=0),"",IF('前年度'!F22=0,"皆増 ",IF('当年度'!F22=0,"皆減 ",ROUND('増減額'!F22/'前年度'!F22*100,1))))</f>
        <v>-2.2</v>
      </c>
      <c r="G22" s="62">
        <f>IF(AND('当年度'!G22=0,'前年度'!G22=0),"",IF('前年度'!G22=0,"皆増 ",IF('当年度'!G22=0,"皆減 ",ROUND('増減額'!G22/'前年度'!G22*100,1))))</f>
        <v>15.6</v>
      </c>
      <c r="H22" s="62">
        <f>IF(AND('当年度'!H22=0,'前年度'!H22=0),"",IF('前年度'!H22=0,"皆増 ",IF('当年度'!H22=0,"皆減 ",ROUND('増減額'!H22/'前年度'!H22*100,1))))</f>
        <v>0</v>
      </c>
      <c r="I22" s="62">
        <f>IF(AND('当年度'!I22=0,'前年度'!I22=0),"",IF('前年度'!I22=0,"皆増 ",IF('当年度'!I22=0,"皆減 ",ROUND('増減額'!I22/'前年度'!I22*100,1))))</f>
        <v>-0.1</v>
      </c>
      <c r="J22" s="62">
        <f>IF(AND('当年度'!J22=0,'前年度'!J22=0),"",IF('前年度'!J22=0,"皆増 ",IF('当年度'!J22=0,"皆減 ",ROUND('増減額'!J22/'前年度'!J22*100,1))))</f>
        <v>9.5</v>
      </c>
      <c r="K22" s="62">
        <f>IF(AND('当年度'!K22=0,'前年度'!K22=0),"",IF('前年度'!K22=0,"皆増 ",IF('当年度'!K22=0,"皆減 ",ROUND('増減額'!K22/'前年度'!K22*100,1))))</f>
        <v>10.2</v>
      </c>
      <c r="L22" s="61">
        <f>IF(AND('当年度'!L22=0,'前年度'!L22=0),"",IF('前年度'!L22=0,"皆増 ",IF('当年度'!L22=0,"皆減 ",ROUND('増減額'!L22/'前年度'!L22*100,1))))</f>
        <v>5.2</v>
      </c>
      <c r="M22" s="62">
        <f>IF(AND('当年度'!M22=0,'前年度'!M22=0),"",IF('前年度'!M22=0,"皆増 ",IF('当年度'!M22=0,"皆減 ",ROUND('増減額'!M22/'前年度'!M22*100,1))))</f>
        <v>18.3</v>
      </c>
      <c r="N22" s="62">
        <f>IF(AND('当年度'!N22=0,'前年度'!N22=0),"",IF('前年度'!N22=0,"皆増 ",IF('当年度'!N22=0,"皆減 ",ROUND('増減額'!N22/'前年度'!N22*100,1))))</f>
        <v>18.1</v>
      </c>
      <c r="O22" s="62">
        <f>IF(AND('当年度'!O22=0,'前年度'!O22=0),"",IF('前年度'!O22=0,"皆増 ",IF('当年度'!O22=0,"皆減 ",ROUND('増減額'!O22/'前年度'!O22*100,1))))</f>
      </c>
      <c r="P22" s="62">
        <f>IF(AND('当年度'!P22=0,'前年度'!P22=0),"",IF('前年度'!P22=0,"皆増 ",IF('当年度'!P22=0,"皆減 ",ROUND('増減額'!P22/'前年度'!P22*100,1))))</f>
        <v>-4.4</v>
      </c>
      <c r="Q22" s="62">
        <f>IF(AND('当年度'!Q22=0,'前年度'!Q22=0),"",IF('前年度'!Q22=0,"皆増 ",IF('当年度'!Q22=0,"皆減 ",ROUND('増減額'!Q22/'前年度'!Q22*100,1))))</f>
        <v>-25.5</v>
      </c>
      <c r="R22" s="63">
        <f>IF(AND('当年度'!R22=0,'前年度'!R22=0),"",IF('前年度'!R22=0,"皆増 ",IF('当年度'!R22=0,"皆減 ",ROUND('増減額'!R22/'前年度'!R22*100,1))))</f>
        <v>-1.2</v>
      </c>
    </row>
    <row r="23" spans="1:18" ht="24.75" customHeight="1">
      <c r="A23" s="15"/>
      <c r="B23" s="10" t="s">
        <v>15</v>
      </c>
      <c r="C23" s="61">
        <f>IF(AND('当年度'!C23=0,'前年度'!C23=0),"",IF('前年度'!C23=0,"皆増 ",IF('当年度'!C23=0,"皆減 ",ROUND('増減額'!C23/'前年度'!C23*100,1))))</f>
        <v>18.6</v>
      </c>
      <c r="D23" s="62">
        <f>IF(AND('当年度'!D23=0,'前年度'!D23=0),"",IF('前年度'!D23=0,"皆増 ",IF('当年度'!D23=0,"皆減 ",ROUND('増減額'!D23/'前年度'!D23*100,1))))</f>
        <v>25.5</v>
      </c>
      <c r="E23" s="62">
        <f>IF(AND('当年度'!E23=0,'前年度'!E23=0),"",IF('前年度'!E23=0,"皆増 ",IF('当年度'!E23=0,"皆減 ",ROUND('増減額'!E23/'前年度'!E23*100,1))))</f>
        <v>0.8</v>
      </c>
      <c r="F23" s="62">
        <f>IF(AND('当年度'!F23=0,'前年度'!F23=0),"",IF('前年度'!F23=0,"皆増 ",IF('当年度'!F23=0,"皆減 ",ROUND('増減額'!F23/'前年度'!F23*100,1))))</f>
        <v>14.9</v>
      </c>
      <c r="G23" s="62">
        <f>IF(AND('当年度'!G23=0,'前年度'!G23=0),"",IF('前年度'!G23=0,"皆増 ",IF('当年度'!G23=0,"皆減 ",ROUND('増減額'!G23/'前年度'!G23*100,1))))</f>
        <v>31.3</v>
      </c>
      <c r="H23" s="62">
        <f>IF(AND('当年度'!H23=0,'前年度'!H23=0),"",IF('前年度'!H23=0,"皆増 ",IF('当年度'!H23=0,"皆減 ",ROUND('増減額'!H23/'前年度'!H23*100,1))))</f>
        <v>7.6</v>
      </c>
      <c r="I23" s="62">
        <f>IF(AND('当年度'!I23=0,'前年度'!I23=0),"",IF('前年度'!I23=0,"皆増 ",IF('当年度'!I23=0,"皆減 ",ROUND('増減額'!I23/'前年度'!I23*100,1))))</f>
        <v>21.5</v>
      </c>
      <c r="J23" s="62">
        <f>IF(AND('当年度'!J23=0,'前年度'!J23=0),"",IF('前年度'!J23=0,"皆増 ",IF('当年度'!J23=0,"皆減 ",ROUND('増減額'!J23/'前年度'!J23*100,1))))</f>
        <v>7.5</v>
      </c>
      <c r="K23" s="62">
        <f>IF(AND('当年度'!K23=0,'前年度'!K23=0),"",IF('前年度'!K23=0,"皆増 ",IF('当年度'!K23=0,"皆減 ",ROUND('増減額'!K23/'前年度'!K23*100,1))))</f>
        <v>7.5</v>
      </c>
      <c r="L23" s="61">
        <f>IF(AND('当年度'!L23=0,'前年度'!L23=0),"",IF('前年度'!L23=0,"皆増 ",IF('当年度'!L23=0,"皆減 ",ROUND('増減額'!L23/'前年度'!L23*100,1))))</f>
        <v>7.1</v>
      </c>
      <c r="M23" s="62">
        <f>IF(AND('当年度'!M23=0,'前年度'!M23=0),"",IF('前年度'!M23=0,"皆増 ",IF('当年度'!M23=0,"皆減 ",ROUND('増減額'!M23/'前年度'!M23*100,1))))</f>
        <v>5.2</v>
      </c>
      <c r="N23" s="62">
        <f>IF(AND('当年度'!N23=0,'前年度'!N23=0),"",IF('前年度'!N23=0,"皆増 ",IF('当年度'!N23=0,"皆減 ",ROUND('増減額'!N23/'前年度'!N23*100,1))))</f>
        <v>7.8</v>
      </c>
      <c r="O23" s="62">
        <f>IF(AND('当年度'!O23=0,'前年度'!O23=0),"",IF('前年度'!O23=0,"皆増 ",IF('当年度'!O23=0,"皆減 ",ROUND('増減額'!O23/'前年度'!O23*100,1))))</f>
      </c>
      <c r="P23" s="62">
        <f>IF(AND('当年度'!P23=0,'前年度'!P23=0),"",IF('前年度'!P23=0,"皆増 ",IF('当年度'!P23=0,"皆減 ",ROUND('増減額'!P23/'前年度'!P23*100,1))))</f>
        <v>-0.3</v>
      </c>
      <c r="Q23" s="62">
        <f>IF(AND('当年度'!Q23=0,'前年度'!Q23=0),"",IF('前年度'!Q23=0,"皆増 ",IF('当年度'!Q23=0,"皆減 ",ROUND('増減額'!Q23/'前年度'!Q23*100,1))))</f>
        <v>15.2</v>
      </c>
      <c r="R23" s="63">
        <f>IF(AND('当年度'!R23=0,'前年度'!R23=0),"",IF('前年度'!R23=0,"皆増 ",IF('当年度'!R23=0,"皆減 ",ROUND('増減額'!R23/'前年度'!R23*100,1))))</f>
        <v>23.5</v>
      </c>
    </row>
    <row r="24" spans="1:18" ht="24.75" customHeight="1">
      <c r="A24" s="15"/>
      <c r="B24" s="10" t="s">
        <v>16</v>
      </c>
      <c r="C24" s="61">
        <f>IF(AND('当年度'!C24=0,'前年度'!C24=0),"",IF('前年度'!C24=0,"皆増 ",IF('当年度'!C24=0,"皆減 ",ROUND('増減額'!C24/'前年度'!C24*100,1))))</f>
        <v>18.1</v>
      </c>
      <c r="D24" s="62">
        <f>IF(AND('当年度'!D24=0,'前年度'!D24=0),"",IF('前年度'!D24=0,"皆増 ",IF('当年度'!D24=0,"皆減 ",ROUND('増減額'!D24/'前年度'!D24*100,1))))</f>
        <v>28.4</v>
      </c>
      <c r="E24" s="62">
        <f>IF(AND('当年度'!E24=0,'前年度'!E24=0),"",IF('前年度'!E24=0,"皆増 ",IF('当年度'!E24=0,"皆減 ",ROUND('増減額'!E24/'前年度'!E24*100,1))))</f>
        <v>5.1</v>
      </c>
      <c r="F24" s="62">
        <f>IF(AND('当年度'!F24=0,'前年度'!F24=0),"",IF('前年度'!F24=0,"皆増 ",IF('当年度'!F24=0,"皆減 ",ROUND('増減額'!F24/'前年度'!F24*100,1))))</f>
        <v>22.1</v>
      </c>
      <c r="G24" s="62">
        <f>IF(AND('当年度'!G24=0,'前年度'!G24=0),"",IF('前年度'!G24=0,"皆増 ",IF('当年度'!G24=0,"皆減 ",ROUND('増減額'!G24/'前年度'!G24*100,1))))</f>
        <v>28.3</v>
      </c>
      <c r="H24" s="62">
        <f>IF(AND('当年度'!H24=0,'前年度'!H24=0),"",IF('前年度'!H24=0,"皆増 ",IF('当年度'!H24=0,"皆減 ",ROUND('増減額'!H24/'前年度'!H24*100,1))))</f>
        <v>10.9</v>
      </c>
      <c r="I24" s="62">
        <f>IF(AND('当年度'!I24=0,'前年度'!I24=0),"",IF('前年度'!I24=0,"皆増 ",IF('当年度'!I24=0,"皆減 ",ROUND('増減額'!I24/'前年度'!I24*100,1))))</f>
        <v>-4.8</v>
      </c>
      <c r="J24" s="62">
        <f>IF(AND('当年度'!J24=0,'前年度'!J24=0),"",IF('前年度'!J24=0,"皆増 ",IF('当年度'!J24=0,"皆減 ",ROUND('増減額'!J24/'前年度'!J24*100,1))))</f>
        <v>8.2</v>
      </c>
      <c r="K24" s="62">
        <f>IF(AND('当年度'!K24=0,'前年度'!K24=0),"",IF('前年度'!K24=0,"皆増 ",IF('当年度'!K24=0,"皆減 ",ROUND('増減額'!K24/'前年度'!K24*100,1))))</f>
        <v>6.9</v>
      </c>
      <c r="L24" s="61">
        <f>IF(AND('当年度'!L24=0,'前年度'!L24=0),"",IF('前年度'!L24=0,"皆増 ",IF('当年度'!L24=0,"皆減 ",ROUND('増減額'!L24/'前年度'!L24*100,1))))</f>
        <v>-1</v>
      </c>
      <c r="M24" s="62">
        <f>IF(AND('当年度'!M24=0,'前年度'!M24=0),"",IF('前年度'!M24=0,"皆増 ",IF('当年度'!M24=0,"皆減 ",ROUND('増減額'!M24/'前年度'!M24*100,1))))</f>
        <v>7.4</v>
      </c>
      <c r="N24" s="62">
        <f>IF(AND('当年度'!N24=0,'前年度'!N24=0),"",IF('前年度'!N24=0,"皆増 ",IF('当年度'!N24=0,"皆減 ",ROUND('増減額'!N24/'前年度'!N24*100,1))))</f>
        <v>10.1</v>
      </c>
      <c r="O24" s="62">
        <f>IF(AND('当年度'!O24=0,'前年度'!O24=0),"",IF('前年度'!O24=0,"皆増 ",IF('当年度'!O24=0,"皆減 ",ROUND('増減額'!O24/'前年度'!O24*100,1))))</f>
      </c>
      <c r="P24" s="62">
        <f>IF(AND('当年度'!P24=0,'前年度'!P24=0),"",IF('前年度'!P24=0,"皆増 ",IF('当年度'!P24=0,"皆減 ",ROUND('増減額'!P24/'前年度'!P24*100,1))))</f>
        <v>-45.8</v>
      </c>
      <c r="Q24" s="62">
        <f>IF(AND('当年度'!Q24=0,'前年度'!Q24=0),"",IF('前年度'!Q24=0,"皆増 ",IF('当年度'!Q24=0,"皆減 ",ROUND('増減額'!Q24/'前年度'!Q24*100,1))))</f>
        <v>79.7</v>
      </c>
      <c r="R24" s="63">
        <f>IF(AND('当年度'!R24=0,'前年度'!R24=0),"",IF('前年度'!R24=0,"皆増 ",IF('当年度'!R24=0,"皆減 ",ROUND('増減額'!R24/'前年度'!R24*100,1))))</f>
        <v>5.2</v>
      </c>
    </row>
    <row r="25" spans="1:18" ht="24.75" customHeight="1">
      <c r="A25" s="15"/>
      <c r="B25" s="10" t="s">
        <v>17</v>
      </c>
      <c r="C25" s="61">
        <f>IF(AND('当年度'!C25=0,'前年度'!C25=0),"",IF('前年度'!C25=0,"皆増 ",IF('当年度'!C25=0,"皆減 ",ROUND('増減額'!C25/'前年度'!C25*100,1))))</f>
        <v>19.7</v>
      </c>
      <c r="D25" s="62">
        <f>IF(AND('当年度'!D25=0,'前年度'!D25=0),"",IF('前年度'!D25=0,"皆増 ",IF('当年度'!D25=0,"皆減 ",ROUND('増減額'!D25/'前年度'!D25*100,1))))</f>
        <v>36.4</v>
      </c>
      <c r="E25" s="62">
        <f>IF(AND('当年度'!E25=0,'前年度'!E25=0),"",IF('前年度'!E25=0,"皆増 ",IF('当年度'!E25=0,"皆減 ",ROUND('増減額'!E25/'前年度'!E25*100,1))))</f>
        <v>1.5</v>
      </c>
      <c r="F25" s="62">
        <f>IF(AND('当年度'!F25=0,'前年度'!F25=0),"",IF('前年度'!F25=0,"皆増 ",IF('当年度'!F25=0,"皆減 ",ROUND('増減額'!F25/'前年度'!F25*100,1))))</f>
        <v>27.5</v>
      </c>
      <c r="G25" s="62">
        <f>IF(AND('当年度'!G25=0,'前年度'!G25=0),"",IF('前年度'!G25=0,"皆増 ",IF('当年度'!G25=0,"皆減 ",ROUND('増減額'!G25/'前年度'!G25*100,1))))</f>
        <v>37</v>
      </c>
      <c r="H25" s="62">
        <f>IF(AND('当年度'!H25=0,'前年度'!H25=0),"",IF('前年度'!H25=0,"皆増 ",IF('当年度'!H25=0,"皆減 ",ROUND('増減額'!H25/'前年度'!H25*100,1))))</f>
        <v>11</v>
      </c>
      <c r="I25" s="62">
        <f>IF(AND('当年度'!I25=0,'前年度'!I25=0),"",IF('前年度'!I25=0,"皆増 ",IF('当年度'!I25=0,"皆減 ",ROUND('増減額'!I25/'前年度'!I25*100,1))))</f>
        <v>30.2</v>
      </c>
      <c r="J25" s="62">
        <f>IF(AND('当年度'!J25=0,'前年度'!J25=0),"",IF('前年度'!J25=0,"皆増 ",IF('当年度'!J25=0,"皆減 ",ROUND('増減額'!J25/'前年度'!J25*100,1))))</f>
        <v>3.5</v>
      </c>
      <c r="K25" s="62">
        <f>IF(AND('当年度'!K25=0,'前年度'!K25=0),"",IF('前年度'!K25=0,"皆増 ",IF('当年度'!K25=0,"皆減 ",ROUND('増減額'!K25/'前年度'!K25*100,1))))</f>
        <v>4.4</v>
      </c>
      <c r="L25" s="61">
        <f>IF(AND('当年度'!L25=0,'前年度'!L25=0),"",IF('前年度'!L25=0,"皆増 ",IF('当年度'!L25=0,"皆減 ",ROUND('増減額'!L25/'前年度'!L25*100,1))))</f>
        <v>0</v>
      </c>
      <c r="M25" s="62">
        <f>IF(AND('当年度'!M25=0,'前年度'!M25=0),"",IF('前年度'!M25=0,"皆増 ",IF('当年度'!M25=0,"皆減 ",ROUND('増減額'!M25/'前年度'!M25*100,1))))</f>
        <v>-2.3</v>
      </c>
      <c r="N25" s="62">
        <f>IF(AND('当年度'!N25=0,'前年度'!N25=0),"",IF('前年度'!N25=0,"皆増 ",IF('当年度'!N25=0,"皆減 ",ROUND('増減額'!N25/'前年度'!N25*100,1))))</f>
        <v>7.7</v>
      </c>
      <c r="O25" s="62">
        <f>IF(AND('当年度'!O25=0,'前年度'!O25=0),"",IF('前年度'!O25=0,"皆増 ",IF('当年度'!O25=0,"皆減 ",ROUND('増減額'!O25/'前年度'!O25*100,1))))</f>
      </c>
      <c r="P25" s="62">
        <f>IF(AND('当年度'!P25=0,'前年度'!P25=0),"",IF('前年度'!P25=0,"皆増 ",IF('当年度'!P25=0,"皆減 ",ROUND('増減額'!P25/'前年度'!P25*100,1))))</f>
        <v>67.9</v>
      </c>
      <c r="Q25" s="62">
        <f>IF(AND('当年度'!Q25=0,'前年度'!Q25=0),"",IF('前年度'!Q25=0,"皆増 ",IF('当年度'!Q25=0,"皆減 ",ROUND('増減額'!Q25/'前年度'!Q25*100,1))))</f>
        <v>-33.5</v>
      </c>
      <c r="R25" s="63">
        <f>IF(AND('当年度'!R25=0,'前年度'!R25=0),"",IF('前年度'!R25=0,"皆増 ",IF('当年度'!R25=0,"皆減 ",ROUND('増減額'!R25/'前年度'!R25*100,1))))</f>
        <v>-3.2</v>
      </c>
    </row>
    <row r="26" spans="1:18" ht="24.75" customHeight="1">
      <c r="A26" s="15"/>
      <c r="B26" s="10" t="s">
        <v>18</v>
      </c>
      <c r="C26" s="61">
        <f>IF(AND('当年度'!C26=0,'前年度'!C26=0),"",IF('前年度'!C26=0,"皆増 ",IF('当年度'!C26=0,"皆減 ",ROUND('増減額'!C26/'前年度'!C26*100,1))))</f>
        <v>8.4</v>
      </c>
      <c r="D26" s="62">
        <f>IF(AND('当年度'!D26=0,'前年度'!D26=0),"",IF('前年度'!D26=0,"皆増 ",IF('当年度'!D26=0,"皆減 ",ROUND('増減額'!D26/'前年度'!D26*100,1))))</f>
        <v>31.2</v>
      </c>
      <c r="E26" s="62">
        <f>IF(AND('当年度'!E26=0,'前年度'!E26=0),"",IF('前年度'!E26=0,"皆増 ",IF('当年度'!E26=0,"皆減 ",ROUND('増減額'!E26/'前年度'!E26*100,1))))</f>
        <v>-5.5</v>
      </c>
      <c r="F26" s="62">
        <f>IF(AND('当年度'!F26=0,'前年度'!F26=0),"",IF('前年度'!F26=0,"皆増 ",IF('当年度'!F26=0,"皆減 ",ROUND('増減額'!F26/'前年度'!F26*100,1))))</f>
        <v>21</v>
      </c>
      <c r="G26" s="62">
        <f>IF(AND('当年度'!G26=0,'前年度'!G26=0),"",IF('前年度'!G26=0,"皆増 ",IF('当年度'!G26=0,"皆減 ",ROUND('増減額'!G26/'前年度'!G26*100,1))))</f>
        <v>32.7</v>
      </c>
      <c r="H26" s="62">
        <f>IF(AND('当年度'!H26=0,'前年度'!H26=0),"",IF('前年度'!H26=0,"皆増 ",IF('当年度'!H26=0,"皆減 ",ROUND('増減額'!H26/'前年度'!H26*100,1))))</f>
        <v>-0.4</v>
      </c>
      <c r="I26" s="62">
        <f>IF(AND('当年度'!I26=0,'前年度'!I26=0),"",IF('前年度'!I26=0,"皆増 ",IF('当年度'!I26=0,"皆減 ",ROUND('増減額'!I26/'前年度'!I26*100,1))))</f>
        <v>14.7</v>
      </c>
      <c r="J26" s="62">
        <f>IF(AND('当年度'!J26=0,'前年度'!J26=0),"",IF('前年度'!J26=0,"皆増 ",IF('当年度'!J26=0,"皆減 ",ROUND('増減額'!J26/'前年度'!J26*100,1))))</f>
        <v>-6.2</v>
      </c>
      <c r="K26" s="62">
        <f>IF(AND('当年度'!K26=0,'前年度'!K26=0),"",IF('前年度'!K26=0,"皆増 ",IF('当年度'!K26=0,"皆減 ",ROUND('増減額'!K26/'前年度'!K26*100,1))))</f>
        <v>-6.3</v>
      </c>
      <c r="L26" s="61">
        <f>IF(AND('当年度'!L26=0,'前年度'!L26=0),"",IF('前年度'!L26=0,"皆増 ",IF('当年度'!L26=0,"皆減 ",ROUND('増減額'!L26/'前年度'!L26*100,1))))</f>
        <v>13.4</v>
      </c>
      <c r="M26" s="62">
        <f>IF(AND('当年度'!M26=0,'前年度'!M26=0),"",IF('前年度'!M26=0,"皆増 ",IF('当年度'!M26=0,"皆減 ",ROUND('増減額'!M26/'前年度'!M26*100,1))))</f>
        <v>-8.6</v>
      </c>
      <c r="N26" s="62">
        <f>IF(AND('当年度'!N26=0,'前年度'!N26=0),"",IF('前年度'!N26=0,"皆増 ",IF('当年度'!N26=0,"皆減 ",ROUND('増減額'!N26/'前年度'!N26*100,1))))</f>
        <v>-19.5</v>
      </c>
      <c r="O26" s="62">
        <f>IF(AND('当年度'!O26=0,'前年度'!O26=0),"",IF('前年度'!O26=0,"皆増 ",IF('当年度'!O26=0,"皆減 ",ROUND('増減額'!O26/'前年度'!O26*100,1))))</f>
        <v>-8.2</v>
      </c>
      <c r="P26" s="62">
        <f>IF(AND('当年度'!P26=0,'前年度'!P26=0),"",IF('前年度'!P26=0,"皆増 ",IF('当年度'!P26=0,"皆減 ",ROUND('増減額'!P26/'前年度'!P26*100,1))))</f>
        <v>63.3</v>
      </c>
      <c r="Q26" s="62">
        <f>IF(AND('当年度'!Q26=0,'前年度'!Q26=0),"",IF('前年度'!Q26=0,"皆増 ",IF('当年度'!Q26=0,"皆減 ",ROUND('増減額'!Q26/'前年度'!Q26*100,1))))</f>
        <v>-24.3</v>
      </c>
      <c r="R26" s="63">
        <f>IF(AND('当年度'!R26=0,'前年度'!R26=0),"",IF('前年度'!R26=0,"皆増 ",IF('当年度'!R26=0,"皆減 ",ROUND('増減額'!R26/'前年度'!R26*100,1))))</f>
        <v>-8.4</v>
      </c>
    </row>
    <row r="27" spans="1:18" ht="24.75" customHeight="1">
      <c r="A27" s="15"/>
      <c r="B27" s="10" t="s">
        <v>19</v>
      </c>
      <c r="C27" s="61">
        <f>IF(AND('当年度'!C27=0,'前年度'!C27=0),"",IF('前年度'!C27=0,"皆増 ",IF('当年度'!C27=0,"皆減 ",ROUND('増減額'!C27/'前年度'!C27*100,1))))</f>
        <v>13.5</v>
      </c>
      <c r="D27" s="62">
        <f>IF(AND('当年度'!D27=0,'前年度'!D27=0),"",IF('前年度'!D27=0,"皆増 ",IF('当年度'!D27=0,"皆減 ",ROUND('増減額'!D27/'前年度'!D27*100,1))))</f>
        <v>25.4</v>
      </c>
      <c r="E27" s="62">
        <f>IF(AND('当年度'!E27=0,'前年度'!E27=0),"",IF('前年度'!E27=0,"皆増 ",IF('当年度'!E27=0,"皆減 ",ROUND('増減額'!E27/'前年度'!E27*100,1))))</f>
        <v>0.2</v>
      </c>
      <c r="F27" s="62">
        <f>IF(AND('当年度'!F27=0,'前年度'!F27=0),"",IF('前年度'!F27=0,"皆増 ",IF('当年度'!F27=0,"皆減 ",ROUND('増減額'!F27/'前年度'!F27*100,1))))</f>
        <v>-4.9</v>
      </c>
      <c r="G27" s="62">
        <f>IF(AND('当年度'!G27=0,'前年度'!G27=0),"",IF('前年度'!G27=0,"皆増 ",IF('当年度'!G27=0,"皆減 ",ROUND('増減額'!G27/'前年度'!G27*100,1))))</f>
        <v>-3.6</v>
      </c>
      <c r="H27" s="62">
        <f>IF(AND('当年度'!H27=0,'前年度'!H27=0),"",IF('前年度'!H27=0,"皆増 ",IF('当年度'!H27=0,"皆減 ",ROUND('増減額'!H27/'前年度'!H27*100,1))))</f>
        <v>-7.5</v>
      </c>
      <c r="I27" s="62">
        <f>IF(AND('当年度'!I27=0,'前年度'!I27=0),"",IF('前年度'!I27=0,"皆増 ",IF('当年度'!I27=0,"皆減 ",ROUND('増減額'!I27/'前年度'!I27*100,1))))</f>
        <v>14.7</v>
      </c>
      <c r="J27" s="62">
        <f>IF(AND('当年度'!J27=0,'前年度'!J27=0),"",IF('前年度'!J27=0,"皆増 ",IF('当年度'!J27=0,"皆減 ",ROUND('増減額'!J27/'前年度'!J27*100,1))))</f>
        <v>5.3</v>
      </c>
      <c r="K27" s="62">
        <f>IF(AND('当年度'!K27=0,'前年度'!K27=0),"",IF('前年度'!K27=0,"皆増 ",IF('当年度'!K27=0,"皆減 ",ROUND('増減額'!K27/'前年度'!K27*100,1))))</f>
        <v>5.4</v>
      </c>
      <c r="L27" s="61">
        <f>IF(AND('当年度'!L27=0,'前年度'!L27=0),"",IF('前年度'!L27=0,"皆増 ",IF('当年度'!L27=0,"皆減 ",ROUND('増減額'!L27/'前年度'!L27*100,1))))</f>
        <v>-0.2</v>
      </c>
      <c r="M27" s="62">
        <f>IF(AND('当年度'!M27=0,'前年度'!M27=0),"",IF('前年度'!M27=0,"皆増 ",IF('当年度'!M27=0,"皆減 ",ROUND('増減額'!M27/'前年度'!M27*100,1))))</f>
        <v>-10.5</v>
      </c>
      <c r="N27" s="62">
        <f>IF(AND('当年度'!N27=0,'前年度'!N27=0),"",IF('前年度'!N27=0,"皆増 ",IF('当年度'!N27=0,"皆減 ",ROUND('増減額'!N27/'前年度'!N27*100,1))))</f>
        <v>11.8</v>
      </c>
      <c r="O27" s="62">
        <f>IF(AND('当年度'!O27=0,'前年度'!O27=0),"",IF('前年度'!O27=0,"皆増 ",IF('当年度'!O27=0,"皆減 ",ROUND('増減額'!O27/'前年度'!O27*100,1))))</f>
      </c>
      <c r="P27" s="62">
        <f>IF(AND('当年度'!P27=0,'前年度'!P27=0),"",IF('前年度'!P27=0,"皆増 ",IF('当年度'!P27=0,"皆減 ",ROUND('増減額'!P27/'前年度'!P27*100,1))))</f>
        <v>-56.1</v>
      </c>
      <c r="Q27" s="62">
        <f>IF(AND('当年度'!Q27=0,'前年度'!Q27=0),"",IF('前年度'!Q27=0,"皆増 ",IF('当年度'!Q27=0,"皆減 ",ROUND('増減額'!Q27/'前年度'!Q27*100,1))))</f>
        <v>3</v>
      </c>
      <c r="R27" s="63">
        <f>IF(AND('当年度'!R27=0,'前年度'!R27=0),"",IF('前年度'!R27=0,"皆増 ",IF('当年度'!R27=0,"皆減 ",ROUND('増減額'!R27/'前年度'!R27*100,1))))</f>
        <v>7.1</v>
      </c>
    </row>
    <row r="28" spans="1:18" ht="24.75" customHeight="1">
      <c r="A28" s="15"/>
      <c r="B28" s="10" t="s">
        <v>20</v>
      </c>
      <c r="C28" s="61">
        <f>IF(AND('当年度'!C28=0,'前年度'!C28=0),"",IF('前年度'!C28=0,"皆増 ",IF('当年度'!C28=0,"皆減 ",ROUND('増減額'!C28/'前年度'!C28*100,1))))</f>
        <v>3.4</v>
      </c>
      <c r="D28" s="62">
        <f>IF(AND('当年度'!D28=0,'前年度'!D28=0),"",IF('前年度'!D28=0,"皆増 ",IF('当年度'!D28=0,"皆減 ",ROUND('増減額'!D28/'前年度'!D28*100,1))))</f>
        <v>12.3</v>
      </c>
      <c r="E28" s="62">
        <f>IF(AND('当年度'!E28=0,'前年度'!E28=0),"",IF('前年度'!E28=0,"皆増 ",IF('当年度'!E28=0,"皆減 ",ROUND('増減額'!E28/'前年度'!E28*100,1))))</f>
        <v>-0.4</v>
      </c>
      <c r="F28" s="62">
        <f>IF(AND('当年度'!F28=0,'前年度'!F28=0),"",IF('前年度'!F28=0,"皆増 ",IF('当年度'!F28=0,"皆減 ",ROUND('増減額'!F28/'前年度'!F28*100,1))))</f>
        <v>-2.6</v>
      </c>
      <c r="G28" s="62">
        <f>IF(AND('当年度'!G28=0,'前年度'!G28=0),"",IF('前年度'!G28=0,"皆増 ",IF('当年度'!G28=0,"皆減 ",ROUND('増減額'!G28/'前年度'!G28*100,1))))</f>
        <v>-1.2</v>
      </c>
      <c r="H28" s="62">
        <f>IF(AND('当年度'!H28=0,'前年度'!H28=0),"",IF('前年度'!H28=0,"皆増 ",IF('当年度'!H28=0,"皆減 ",ROUND('増減額'!H28/'前年度'!H28*100,1))))</f>
        <v>-5.2</v>
      </c>
      <c r="I28" s="62">
        <f>IF(AND('当年度'!I28=0,'前年度'!I28=0),"",IF('前年度'!I28=0,"皆増 ",IF('当年度'!I28=0,"皆減 ",ROUND('増減額'!I28/'前年度'!I28*100,1))))</f>
        <v>5.1</v>
      </c>
      <c r="J28" s="62">
        <f>IF(AND('当年度'!J28=0,'前年度'!J28=0),"",IF('前年度'!J28=0,"皆増 ",IF('当年度'!J28=0,"皆減 ",ROUND('増減額'!J28/'前年度'!J28*100,1))))</f>
        <v>-4.7</v>
      </c>
      <c r="K28" s="62">
        <f>IF(AND('当年度'!K28=0,'前年度'!K28=0),"",IF('前年度'!K28=0,"皆増 ",IF('当年度'!K28=0,"皆減 ",ROUND('増減額'!K28/'前年度'!K28*100,1))))</f>
        <v>-4.6</v>
      </c>
      <c r="L28" s="61">
        <f>IF(AND('当年度'!L28=0,'前年度'!L28=0),"",IF('前年度'!L28=0,"皆増 ",IF('当年度'!L28=0,"皆減 ",ROUND('増減額'!L28/'前年度'!L28*100,1))))</f>
        <v>4.2</v>
      </c>
      <c r="M28" s="62">
        <f>IF(AND('当年度'!M28=0,'前年度'!M28=0),"",IF('前年度'!M28=0,"皆増 ",IF('当年度'!M28=0,"皆減 ",ROUND('増減額'!M28/'前年度'!M28*100,1))))</f>
        <v>5.5</v>
      </c>
      <c r="N28" s="62">
        <f>IF(AND('当年度'!N28=0,'前年度'!N28=0),"",IF('前年度'!N28=0,"皆増 ",IF('当年度'!N28=0,"皆減 ",ROUND('増減額'!N28/'前年度'!N28*100,1))))</f>
        <v>-14.9</v>
      </c>
      <c r="O28" s="62">
        <f>IF(AND('当年度'!O28=0,'前年度'!O28=0),"",IF('前年度'!O28=0,"皆増 ",IF('当年度'!O28=0,"皆減 ",ROUND('増減額'!O28/'前年度'!O28*100,1))))</f>
      </c>
      <c r="P28" s="62">
        <f>IF(AND('当年度'!P28=0,'前年度'!P28=0),"",IF('前年度'!P28=0,"皆増 ",IF('当年度'!P28=0,"皆減 ",ROUND('増減額'!P28/'前年度'!P28*100,1))))</f>
        <v>331.7</v>
      </c>
      <c r="Q28" s="62">
        <f>IF(AND('当年度'!Q28=0,'前年度'!Q28=0),"",IF('前年度'!Q28=0,"皆増 ",IF('当年度'!Q28=0,"皆減 ",ROUND('増減額'!Q28/'前年度'!Q28*100,1))))</f>
        <v>-29.8</v>
      </c>
      <c r="R28" s="63">
        <f>IF(AND('当年度'!R28=0,'前年度'!R28=0),"",IF('前年度'!R28=0,"皆増 ",IF('当年度'!R28=0,"皆減 ",ROUND('増減額'!R28/'前年度'!R28*100,1))))</f>
        <v>-2.3</v>
      </c>
    </row>
    <row r="29" spans="1:18" ht="24.75" customHeight="1">
      <c r="A29" s="15"/>
      <c r="B29" s="10" t="s">
        <v>21</v>
      </c>
      <c r="C29" s="61">
        <f>IF(AND('当年度'!C29=0,'前年度'!C29=0),"",IF('前年度'!C29=0,"皆増 ",IF('当年度'!C29=0,"皆減 ",ROUND('増減額'!C29/'前年度'!C29*100,1))))</f>
        <v>9.9</v>
      </c>
      <c r="D29" s="62">
        <f>IF(AND('当年度'!D29=0,'前年度'!D29=0),"",IF('前年度'!D29=0,"皆増 ",IF('当年度'!D29=0,"皆減 ",ROUND('増減額'!D29/'前年度'!D29*100,1))))</f>
        <v>20.8</v>
      </c>
      <c r="E29" s="62">
        <f>IF(AND('当年度'!E29=0,'前年度'!E29=0),"",IF('前年度'!E29=0,"皆増 ",IF('当年度'!E29=0,"皆減 ",ROUND('増減額'!E29/'前年度'!E29*100,1))))</f>
        <v>1.4</v>
      </c>
      <c r="F29" s="62">
        <f>IF(AND('当年度'!F29=0,'前年度'!F29=0),"",IF('前年度'!F29=0,"皆増 ",IF('当年度'!F29=0,"皆減 ",ROUND('増減額'!F29/'前年度'!F29*100,1))))</f>
        <v>-2.5</v>
      </c>
      <c r="G29" s="62">
        <f>IF(AND('当年度'!G29=0,'前年度'!G29=0),"",IF('前年度'!G29=0,"皆増 ",IF('当年度'!G29=0,"皆減 ",ROUND('増減額'!G29/'前年度'!G29*100,1))))</f>
        <v>-0.1</v>
      </c>
      <c r="H29" s="62">
        <f>IF(AND('当年度'!H29=0,'前年度'!H29=0),"",IF('前年度'!H29=0,"皆増 ",IF('当年度'!H29=0,"皆減 ",ROUND('増減額'!H29/'前年度'!H29*100,1))))</f>
        <v>-6.3</v>
      </c>
      <c r="I29" s="62">
        <f>IF(AND('当年度'!I29=0,'前年度'!I29=0),"",IF('前年度'!I29=0,"皆増 ",IF('当年度'!I29=0,"皆減 ",ROUND('増減額'!I29/'前年度'!I29*100,1))))</f>
        <v>-5.5</v>
      </c>
      <c r="J29" s="62">
        <f>IF(AND('当年度'!J29=0,'前年度'!J29=0),"",IF('前年度'!J29=0,"皆増 ",IF('当年度'!J29=0,"皆減 ",ROUND('増減額'!J29/'前年度'!J29*100,1))))</f>
        <v>3.5</v>
      </c>
      <c r="K29" s="62">
        <f>IF(AND('当年度'!K29=0,'前年度'!K29=0),"",IF('前年度'!K29=0,"皆増 ",IF('当年度'!K29=0,"皆減 ",ROUND('増減額'!K29/'前年度'!K29*100,1))))</f>
        <v>3</v>
      </c>
      <c r="L29" s="61">
        <f>IF(AND('当年度'!L29=0,'前年度'!L29=0),"",IF('前年度'!L29=0,"皆増 ",IF('当年度'!L29=0,"皆減 ",ROUND('増減額'!L29/'前年度'!L29*100,1))))</f>
        <v>7</v>
      </c>
      <c r="M29" s="62">
        <f>IF(AND('当年度'!M29=0,'前年度'!M29=0),"",IF('前年度'!M29=0,"皆増 ",IF('当年度'!M29=0,"皆減 ",ROUND('増減額'!M29/'前年度'!M29*100,1))))</f>
        <v>-4.8</v>
      </c>
      <c r="N29" s="62">
        <f>IF(AND('当年度'!N29=0,'前年度'!N29=0),"",IF('前年度'!N29=0,"皆増 ",IF('当年度'!N29=0,"皆減 ",ROUND('増減額'!N29/'前年度'!N29*100,1))))</f>
        <v>-3.5</v>
      </c>
      <c r="O29" s="62">
        <f>IF(AND('当年度'!O29=0,'前年度'!O29=0),"",IF('前年度'!O29=0,"皆増 ",IF('当年度'!O29=0,"皆減 ",ROUND('増減額'!O29/'前年度'!O29*100,1))))</f>
      </c>
      <c r="P29" s="62">
        <f>IF(AND('当年度'!P29=0,'前年度'!P29=0),"",IF('前年度'!P29=0,"皆増 ",IF('当年度'!P29=0,"皆減 ",ROUND('増減額'!P29/'前年度'!P29*100,1))))</f>
        <v>167.2</v>
      </c>
      <c r="Q29" s="62">
        <f>IF(AND('当年度'!Q29=0,'前年度'!Q29=0),"",IF('前年度'!Q29=0,"皆増 ",IF('当年度'!Q29=0,"皆減 ",ROUND('増減額'!Q29/'前年度'!Q29*100,1))))</f>
        <v>-9.3</v>
      </c>
      <c r="R29" s="63">
        <f>IF(AND('当年度'!R29=0,'前年度'!R29=0),"",IF('前年度'!R29=0,"皆増 ",IF('当年度'!R29=0,"皆減 ",ROUND('増減額'!R29/'前年度'!R29*100,1))))</f>
        <v>0.2</v>
      </c>
    </row>
    <row r="30" spans="1:18" ht="24.75" customHeight="1">
      <c r="A30" s="15"/>
      <c r="B30" s="10" t="s">
        <v>22</v>
      </c>
      <c r="C30" s="61">
        <f>IF(AND('当年度'!C30=0,'前年度'!C30=0),"",IF('前年度'!C30=0,"皆増 ",IF('当年度'!C30=0,"皆減 ",ROUND('増減額'!C30/'前年度'!C30*100,1))))</f>
        <v>13.5</v>
      </c>
      <c r="D30" s="62">
        <f>IF(AND('当年度'!D30=0,'前年度'!D30=0),"",IF('前年度'!D30=0,"皆増 ",IF('当年度'!D30=0,"皆減 ",ROUND('増減額'!D30/'前年度'!D30*100,1))))</f>
        <v>25.6</v>
      </c>
      <c r="E30" s="62">
        <f>IF(AND('当年度'!E30=0,'前年度'!E30=0),"",IF('前年度'!E30=0,"皆増 ",IF('当年度'!E30=0,"皆減 ",ROUND('増減額'!E30/'前年度'!E30*100,1))))</f>
        <v>3.5</v>
      </c>
      <c r="F30" s="62">
        <f>IF(AND('当年度'!F30=0,'前年度'!F30=0),"",IF('前年度'!F30=0,"皆増 ",IF('当年度'!F30=0,"皆減 ",ROUND('増減額'!F30/'前年度'!F30*100,1))))</f>
        <v>-1.2</v>
      </c>
      <c r="G30" s="62">
        <f>IF(AND('当年度'!G30=0,'前年度'!G30=0),"",IF('前年度'!G30=0,"皆増 ",IF('当年度'!G30=0,"皆減 ",ROUND('増減額'!G30/'前年度'!G30*100,1))))</f>
        <v>3.7</v>
      </c>
      <c r="H30" s="62">
        <f>IF(AND('当年度'!H30=0,'前年度'!H30=0),"",IF('前年度'!H30=0,"皆増 ",IF('当年度'!H30=0,"皆減 ",ROUND('増減額'!H30/'前年度'!H30*100,1))))</f>
        <v>-10.7</v>
      </c>
      <c r="I30" s="62">
        <f>IF(AND('当年度'!I30=0,'前年度'!I30=0),"",IF('前年度'!I30=0,"皆増 ",IF('当年度'!I30=0,"皆減 ",ROUND('増減額'!I30/'前年度'!I30*100,1))))</f>
        <v>13.6</v>
      </c>
      <c r="J30" s="62">
        <f>IF(AND('当年度'!J30=0,'前年度'!J30=0),"",IF('前年度'!J30=0,"皆増 ",IF('当年度'!J30=0,"皆減 ",ROUND('増減額'!J30/'前年度'!J30*100,1))))</f>
        <v>1</v>
      </c>
      <c r="K30" s="62">
        <f>IF(AND('当年度'!K30=0,'前年度'!K30=0),"",IF('前年度'!K30=0,"皆増 ",IF('当年度'!K30=0,"皆減 ",ROUND('増減額'!K30/'前年度'!K30*100,1))))</f>
        <v>1.5</v>
      </c>
      <c r="L30" s="61">
        <f>IF(AND('当年度'!L30=0,'前年度'!L30=0),"",IF('前年度'!L30=0,"皆増 ",IF('当年度'!L30=0,"皆減 ",ROUND('増減額'!L30/'前年度'!L30*100,1))))</f>
        <v>9.4</v>
      </c>
      <c r="M30" s="62">
        <f>IF(AND('当年度'!M30=0,'前年度'!M30=0),"",IF('前年度'!M30=0,"皆増 ",IF('当年度'!M30=0,"皆減 ",ROUND('増減額'!M30/'前年度'!M30*100,1))))</f>
        <v>0</v>
      </c>
      <c r="N30" s="62">
        <f>IF(AND('当年度'!N30=0,'前年度'!N30=0),"",IF('前年度'!N30=0,"皆増 ",IF('当年度'!N30=0,"皆減 ",ROUND('増減額'!N30/'前年度'!N30*100,1))))</f>
        <v>-6.8</v>
      </c>
      <c r="O30" s="62">
        <f>IF(AND('当年度'!O30=0,'前年度'!O30=0),"",IF('前年度'!O30=0,"皆増 ",IF('当年度'!O30=0,"皆減 ",ROUND('増減額'!O30/'前年度'!O30*100,1))))</f>
      </c>
      <c r="P30" s="62">
        <f>IF(AND('当年度'!P30=0,'前年度'!P30=0),"",IF('前年度'!P30=0,"皆増 ",IF('当年度'!P30=0,"皆減 ",ROUND('増減額'!P30/'前年度'!P30*100,1))))</f>
        <v>-59.2</v>
      </c>
      <c r="Q30" s="62">
        <f>IF(AND('当年度'!Q30=0,'前年度'!Q30=0),"",IF('前年度'!Q30=0,"皆増 ",IF('当年度'!Q30=0,"皆減 ",ROUND('増減額'!Q30/'前年度'!Q30*100,1))))</f>
        <v>-25.8</v>
      </c>
      <c r="R30" s="63">
        <f>IF(AND('当年度'!R30=0,'前年度'!R30=0),"",IF('前年度'!R30=0,"皆増 ",IF('当年度'!R30=0,"皆減 ",ROUND('増減額'!R30/'前年度'!R30*100,1))))</f>
        <v>0.6</v>
      </c>
    </row>
    <row r="31" spans="1:18" ht="24.75" customHeight="1">
      <c r="A31" s="15"/>
      <c r="B31" s="10" t="s">
        <v>32</v>
      </c>
      <c r="C31" s="61">
        <f>IF(AND('当年度'!C31=0,'前年度'!C31=0),"",IF('前年度'!C31=0,"皆増 ",IF('当年度'!C31=0,"皆減 ",ROUND('増減額'!C31/'前年度'!C31*100,1))))</f>
        <v>3.4</v>
      </c>
      <c r="D31" s="62">
        <f>IF(AND('当年度'!D31=0,'前年度'!D31=0),"",IF('前年度'!D31=0,"皆増 ",IF('当年度'!D31=0,"皆減 ",ROUND('増減額'!D31/'前年度'!D31*100,1))))</f>
        <v>16.1</v>
      </c>
      <c r="E31" s="62">
        <f>IF(AND('当年度'!E31=0,'前年度'!E31=0),"",IF('前年度'!E31=0,"皆増 ",IF('当年度'!E31=0,"皆減 ",ROUND('増減額'!E31/'前年度'!E31*100,1))))</f>
        <v>-4.8</v>
      </c>
      <c r="F31" s="62">
        <f>IF(AND('当年度'!F31=0,'前年度'!F31=0),"",IF('前年度'!F31=0,"皆増 ",IF('当年度'!F31=0,"皆減 ",ROUND('増減額'!F31/'前年度'!F31*100,1))))</f>
        <v>7.3</v>
      </c>
      <c r="G31" s="62">
        <f>IF(AND('当年度'!G31=0,'前年度'!G31=0),"",IF('前年度'!G31=0,"皆増 ",IF('当年度'!G31=0,"皆減 ",ROUND('増減額'!G31/'前年度'!G31*100,1))))</f>
        <v>10.8</v>
      </c>
      <c r="H31" s="62">
        <f>IF(AND('当年度'!H31=0,'前年度'!H31=0),"",IF('前年度'!H31=0,"皆増 ",IF('当年度'!H31=0,"皆減 ",ROUND('増減額'!H31/'前年度'!H31*100,1))))</f>
        <v>-0.1</v>
      </c>
      <c r="I31" s="62">
        <f>IF(AND('当年度'!I31=0,'前年度'!I31=0),"",IF('前年度'!I31=0,"皆増 ",IF('当年度'!I31=0,"皆減 ",ROUND('増減額'!I31/'前年度'!I31*100,1))))</f>
        <v>5.4</v>
      </c>
      <c r="J31" s="62">
        <f>IF(AND('当年度'!J31=0,'前年度'!J31=0),"",IF('前年度'!J31=0,"皆増 ",IF('当年度'!J31=0,"皆減 ",ROUND('増減額'!J31/'前年度'!J31*100,1))))</f>
        <v>-9.5</v>
      </c>
      <c r="K31" s="62">
        <f>IF(AND('当年度'!K31=0,'前年度'!K31=0),"",IF('前年度'!K31=0,"皆増 ",IF('当年度'!K31=0,"皆減 ",ROUND('増減額'!K31/'前年度'!K31*100,1))))</f>
        <v>-9.7</v>
      </c>
      <c r="L31" s="61">
        <f>IF(AND('当年度'!L31=0,'前年度'!L31=0),"",IF('前年度'!L31=0,"皆増 ",IF('当年度'!L31=0,"皆減 ",ROUND('増減額'!L31/'前年度'!L31*100,1))))</f>
        <v>6.2</v>
      </c>
      <c r="M31" s="62">
        <f>IF(AND('当年度'!M31=0,'前年度'!M31=0),"",IF('前年度'!M31=0,"皆増 ",IF('当年度'!M31=0,"皆減 ",ROUND('増減額'!M31/'前年度'!M31*100,1))))</f>
        <v>19.1</v>
      </c>
      <c r="N31" s="62">
        <f>IF(AND('当年度'!N31=0,'前年度'!N31=0),"",IF('前年度'!N31=0,"皆増 ",IF('当年度'!N31=0,"皆減 ",ROUND('増減額'!N31/'前年度'!N31*100,1))))</f>
        <v>-34.2</v>
      </c>
      <c r="O31" s="62">
        <f>IF(AND('当年度'!O31=0,'前年度'!O31=0),"",IF('前年度'!O31=0,"皆増 ",IF('当年度'!O31=0,"皆減 ",ROUND('増減額'!O31/'前年度'!O31*100,1))))</f>
      </c>
      <c r="P31" s="62" t="str">
        <f>IF(AND('当年度'!P31=0,'前年度'!P31=0),"",IF('前年度'!P31=0,"皆増 ",IF('当年度'!P31=0,"皆減 ",ROUND('増減額'!P31/'前年度'!P31*100,1))))</f>
        <v>皆増 </v>
      </c>
      <c r="Q31" s="62">
        <f>IF(AND('当年度'!Q31=0,'前年度'!Q31=0),"",IF('前年度'!Q31=0,"皆増 ",IF('当年度'!Q31=0,"皆減 ",ROUND('増減額'!Q31/'前年度'!Q31*100,1))))</f>
        <v>21</v>
      </c>
      <c r="R31" s="63">
        <f>IF(AND('当年度'!R31=0,'前年度'!R31=0),"",IF('前年度'!R31=0,"皆増 ",IF('当年度'!R31=0,"皆減 ",ROUND('増減額'!R31/'前年度'!R31*100,1))))</f>
        <v>-1.8</v>
      </c>
    </row>
    <row r="32" spans="1:18" ht="24.75" customHeight="1">
      <c r="A32" s="15"/>
      <c r="B32" s="10" t="s">
        <v>35</v>
      </c>
      <c r="C32" s="61">
        <f>IF(AND('当年度'!C32=0,'前年度'!C32=0),"",IF('前年度'!C32=0,"皆増 ",IF('当年度'!C32=0,"皆減 ",ROUND('増減額'!C32/'前年度'!C32*100,1))))</f>
        <v>5.9</v>
      </c>
      <c r="D32" s="62">
        <f>IF(AND('当年度'!D32=0,'前年度'!D32=0),"",IF('前年度'!D32=0,"皆増 ",IF('当年度'!D32=0,"皆減 ",ROUND('増減額'!D32/'前年度'!D32*100,1))))</f>
        <v>7.9</v>
      </c>
      <c r="E32" s="62">
        <f>IF(AND('当年度'!E32=0,'前年度'!E32=0),"",IF('前年度'!E32=0,"皆増 ",IF('当年度'!E32=0,"皆減 ",ROUND('増減額'!E32/'前年度'!E32*100,1))))</f>
        <v>-7.7</v>
      </c>
      <c r="F32" s="62">
        <f>IF(AND('当年度'!F32=0,'前年度'!F32=0),"",IF('前年度'!F32=0,"皆増 ",IF('当年度'!F32=0,"皆減 ",ROUND('増減額'!F32/'前年度'!F32*100,1))))</f>
        <v>-0.4</v>
      </c>
      <c r="G32" s="62">
        <f>IF(AND('当年度'!G32=0,'前年度'!G32=0),"",IF('前年度'!G32=0,"皆増 ",IF('当年度'!G32=0,"皆減 ",ROUND('増減額'!G32/'前年度'!G32*100,1))))</f>
        <v>2.1</v>
      </c>
      <c r="H32" s="62">
        <f>IF(AND('当年度'!H32=0,'前年度'!H32=0),"",IF('前年度'!H32=0,"皆増 ",IF('当年度'!H32=0,"皆減 ",ROUND('増減額'!H32/'前年度'!H32*100,1))))</f>
        <v>-5.7</v>
      </c>
      <c r="I32" s="62">
        <f>IF(AND('当年度'!I32=0,'前年度'!I32=0),"",IF('前年度'!I32=0,"皆増 ",IF('当年度'!I32=0,"皆減 ",ROUND('増減額'!I32/'前年度'!I32*100,1))))</f>
        <v>21.7</v>
      </c>
      <c r="J32" s="62">
        <f>IF(AND('当年度'!J32=0,'前年度'!J32=0),"",IF('前年度'!J32=0,"皆増 ",IF('当年度'!J32=0,"皆減 ",ROUND('増減額'!J32/'前年度'!J32*100,1))))</f>
        <v>2.3</v>
      </c>
      <c r="K32" s="62">
        <f>IF(AND('当年度'!K32=0,'前年度'!K32=0),"",IF('前年度'!K32=0,"皆増 ",IF('当年度'!K32=0,"皆減 ",ROUND('増減額'!K32/'前年度'!K32*100,1))))</f>
        <v>2.3</v>
      </c>
      <c r="L32" s="61">
        <f>IF(AND('当年度'!L32=0,'前年度'!L32=0),"",IF('前年度'!L32=0,"皆増 ",IF('当年度'!L32=0,"皆減 ",ROUND('増減額'!L32/'前年度'!L32*100,1))))</f>
        <v>5.1</v>
      </c>
      <c r="M32" s="62">
        <f>IF(AND('当年度'!M32=0,'前年度'!M32=0),"",IF('前年度'!M32=0,"皆増 ",IF('当年度'!M32=0,"皆減 ",ROUND('増減額'!M32/'前年度'!M32*100,1))))</f>
        <v>4.8</v>
      </c>
      <c r="N32" s="62">
        <f>IF(AND('当年度'!N32=0,'前年度'!N32=0),"",IF('前年度'!N32=0,"皆増 ",IF('当年度'!N32=0,"皆減 ",ROUND('増減額'!N32/'前年度'!N32*100,1))))</f>
        <v>-6.6</v>
      </c>
      <c r="O32" s="62">
        <f>IF(AND('当年度'!O32=0,'前年度'!O32=0),"",IF('前年度'!O32=0,"皆増 ",IF('当年度'!O32=0,"皆減 ",ROUND('増減額'!O32/'前年度'!O32*100,1))))</f>
      </c>
      <c r="P32" s="62">
        <f>IF(AND('当年度'!P32=0,'前年度'!P32=0),"",IF('前年度'!P32=0,"皆増 ",IF('当年度'!P32=0,"皆減 ",ROUND('増減額'!P32/'前年度'!P32*100,1))))</f>
        <v>4987.5</v>
      </c>
      <c r="Q32" s="62">
        <f>IF(AND('当年度'!Q32=0,'前年度'!Q32=0),"",IF('前年度'!Q32=0,"皆増 ",IF('当年度'!Q32=0,"皆減 ",ROUND('増減額'!Q32/'前年度'!Q32*100,1))))</f>
        <v>-27.1</v>
      </c>
      <c r="R32" s="63">
        <f>IF(AND('当年度'!R32=0,'前年度'!R32=0),"",IF('前年度'!R32=0,"皆増 ",IF('当年度'!R32=0,"皆減 ",ROUND('増減額'!R32/'前年度'!R32*100,1))))</f>
        <v>5.2</v>
      </c>
    </row>
    <row r="33" spans="1:18" ht="24.75" customHeight="1">
      <c r="A33" s="15"/>
      <c r="B33" s="10" t="s">
        <v>36</v>
      </c>
      <c r="C33" s="61">
        <f>IF(AND('当年度'!C33=0,'前年度'!C33=0),"",IF('前年度'!C33=0,"皆増 ",IF('当年度'!C33=0,"皆減 ",ROUND('増減額'!C33/'前年度'!C33*100,1))))</f>
        <v>10.7</v>
      </c>
      <c r="D33" s="62">
        <f>IF(AND('当年度'!D33=0,'前年度'!D33=0),"",IF('前年度'!D33=0,"皆増 ",IF('当年度'!D33=0,"皆減 ",ROUND('増減額'!D33/'前年度'!D33*100,1))))</f>
        <v>24.4</v>
      </c>
      <c r="E33" s="62">
        <f>IF(AND('当年度'!E33=0,'前年度'!E33=0),"",IF('前年度'!E33=0,"皆増 ",IF('当年度'!E33=0,"皆減 ",ROUND('増減額'!E33/'前年度'!E33*100,1))))</f>
        <v>0</v>
      </c>
      <c r="F33" s="62">
        <f>IF(AND('当年度'!F33=0,'前年度'!F33=0),"",IF('前年度'!F33=0,"皆増 ",IF('当年度'!F33=0,"皆減 ",ROUND('増減額'!F33/'前年度'!F33*100,1))))</f>
        <v>-3.6</v>
      </c>
      <c r="G33" s="62">
        <f>IF(AND('当年度'!G33=0,'前年度'!G33=0),"",IF('前年度'!G33=0,"皆増 ",IF('当年度'!G33=0,"皆減 ",ROUND('増減額'!G33/'前年度'!G33*100,1))))</f>
        <v>-1.5</v>
      </c>
      <c r="H33" s="62">
        <f>IF(AND('当年度'!H33=0,'前年度'!H33=0),"",IF('前年度'!H33=0,"皆増 ",IF('当年度'!H33=0,"皆減 ",ROUND('増減額'!H33/'前年度'!H33*100,1))))</f>
        <v>-7.6</v>
      </c>
      <c r="I33" s="62">
        <f>IF(AND('当年度'!I33=0,'前年度'!I33=0),"",IF('前年度'!I33=0,"皆増 ",IF('当年度'!I33=0,"皆減 ",ROUND('増減額'!I33/'前年度'!I33*100,1))))</f>
        <v>-0.1</v>
      </c>
      <c r="J33" s="62">
        <f>IF(AND('当年度'!J33=0,'前年度'!J33=0),"",IF('前年度'!J33=0,"皆増 ",IF('当年度'!J33=0,"皆減 ",ROUND('増減額'!J33/'前年度'!J33*100,1))))</f>
        <v>0.2</v>
      </c>
      <c r="K33" s="62">
        <f>IF(AND('当年度'!K33=0,'前年度'!K33=0),"",IF('前年度'!K33=0,"皆増 ",IF('当年度'!K33=0,"皆減 ",ROUND('増減額'!K33/'前年度'!K33*100,1))))</f>
        <v>0.6</v>
      </c>
      <c r="L33" s="61">
        <f>IF(AND('当年度'!L33=0,'前年度'!L33=0),"",IF('前年度'!L33=0,"皆増 ",IF('当年度'!L33=0,"皆減 ",ROUND('増減額'!L33/'前年度'!L33*100,1))))</f>
        <v>1.3</v>
      </c>
      <c r="M33" s="62">
        <f>IF(AND('当年度'!M33=0,'前年度'!M33=0),"",IF('前年度'!M33=0,"皆増 ",IF('当年度'!M33=0,"皆減 ",ROUND('増減額'!M33/'前年度'!M33*100,1))))</f>
        <v>-29.7</v>
      </c>
      <c r="N33" s="62">
        <f>IF(AND('当年度'!N33=0,'前年度'!N33=0),"",IF('前年度'!N33=0,"皆増 ",IF('当年度'!N33=0,"皆減 ",ROUND('増減額'!N33/'前年度'!N33*100,1))))</f>
        <v>4.3</v>
      </c>
      <c r="O33" s="62">
        <f>IF(AND('当年度'!O33=0,'前年度'!O33=0),"",IF('前年度'!O33=0,"皆増 ",IF('当年度'!O33=0,"皆減 ",ROUND('増減額'!O33/'前年度'!O33*100,1))))</f>
      </c>
      <c r="P33" s="62">
        <f>IF(AND('当年度'!P33=0,'前年度'!P33=0),"",IF('前年度'!P33=0,"皆増 ",IF('当年度'!P33=0,"皆減 ",ROUND('増減額'!P33/'前年度'!P33*100,1))))</f>
        <v>-29.3</v>
      </c>
      <c r="Q33" s="62">
        <f>IF(AND('当年度'!Q33=0,'前年度'!Q33=0),"",IF('前年度'!Q33=0,"皆増 ",IF('当年度'!Q33=0,"皆減 ",ROUND('増減額'!Q33/'前年度'!Q33*100,1))))</f>
        <v>-26.9</v>
      </c>
      <c r="R33" s="63">
        <f>IF(AND('当年度'!R33=0,'前年度'!R33=0),"",IF('前年度'!R33=0,"皆増 ",IF('当年度'!R33=0,"皆減 ",ROUND('増減額'!R33/'前年度'!R33*100,1))))</f>
        <v>4.3</v>
      </c>
    </row>
    <row r="34" spans="1:18" ht="24.75" customHeight="1">
      <c r="A34" s="15"/>
      <c r="B34" s="10" t="s">
        <v>23</v>
      </c>
      <c r="C34" s="61">
        <f>IF(AND('当年度'!C34=0,'前年度'!C34=0),"",IF('前年度'!C34=0,"皆増 ",IF('当年度'!C34=0,"皆減 ",ROUND('増減額'!C34/'前年度'!C34*100,1))))</f>
        <v>10.2</v>
      </c>
      <c r="D34" s="62">
        <f>IF(AND('当年度'!D34=0,'前年度'!D34=0),"",IF('前年度'!D34=0,"皆増 ",IF('当年度'!D34=0,"皆減 ",ROUND('増減額'!D34/'前年度'!D34*100,1))))</f>
        <v>29</v>
      </c>
      <c r="E34" s="62">
        <f>IF(AND('当年度'!E34=0,'前年度'!E34=0),"",IF('前年度'!E34=0,"皆増 ",IF('当年度'!E34=0,"皆減 ",ROUND('増減額'!E34/'前年度'!E34*100,1))))</f>
        <v>-0.6</v>
      </c>
      <c r="F34" s="62">
        <f>IF(AND('当年度'!F34=0,'前年度'!F34=0),"",IF('前年度'!F34=0,"皆増 ",IF('当年度'!F34=0,"皆減 ",ROUND('増減額'!F34/'前年度'!F34*100,1))))</f>
        <v>1.1</v>
      </c>
      <c r="G34" s="62">
        <f>IF(AND('当年度'!G34=0,'前年度'!G34=0),"",IF('前年度'!G34=0,"皆増 ",IF('当年度'!G34=0,"皆減 ",ROUND('増減額'!G34/'前年度'!G34*100,1))))</f>
        <v>7</v>
      </c>
      <c r="H34" s="62">
        <f>IF(AND('当年度'!H34=0,'前年度'!H34=0),"",IF('前年度'!H34=0,"皆増 ",IF('当年度'!H34=0,"皆減 ",ROUND('増減額'!H34/'前年度'!H34*100,1))))</f>
        <v>1.1</v>
      </c>
      <c r="I34" s="62">
        <f>IF(AND('当年度'!I34=0,'前年度'!I34=0),"",IF('前年度'!I34=0,"皆増 ",IF('当年度'!I34=0,"皆減 ",ROUND('増減額'!I34/'前年度'!I34*100,1))))</f>
        <v>-0.8</v>
      </c>
      <c r="J34" s="62">
        <f>IF(AND('当年度'!J34=0,'前年度'!J34=0),"",IF('前年度'!J34=0,"皆増 ",IF('当年度'!J34=0,"皆減 ",ROUND('増減額'!J34/'前年度'!J34*100,1))))</f>
        <v>-15.5</v>
      </c>
      <c r="K34" s="62">
        <f>IF(AND('当年度'!K34=0,'前年度'!K34=0),"",IF('前年度'!K34=0,"皆増 ",IF('当年度'!K34=0,"皆減 ",ROUND('増減額'!K34/'前年度'!K34*100,1))))</f>
        <v>-15.8</v>
      </c>
      <c r="L34" s="61">
        <f>IF(AND('当年度'!L34=0,'前年度'!L34=0),"",IF('前年度'!L34=0,"皆増 ",IF('当年度'!L34=0,"皆減 ",ROUND('増減額'!L34/'前年度'!L34*100,1))))</f>
        <v>-2.6</v>
      </c>
      <c r="M34" s="62">
        <f>IF(AND('当年度'!M34=0,'前年度'!M34=0),"",IF('前年度'!M34=0,"皆増 ",IF('当年度'!M34=0,"皆減 ",ROUND('増減額'!M34/'前年度'!M34*100,1))))</f>
        <v>-22.8</v>
      </c>
      <c r="N34" s="62">
        <f>IF(AND('当年度'!N34=0,'前年度'!N34=0),"",IF('前年度'!N34=0,"皆増 ",IF('当年度'!N34=0,"皆減 ",ROUND('増減額'!N34/'前年度'!N34*100,1))))</f>
        <v>-32.6</v>
      </c>
      <c r="O34" s="62">
        <f>IF(AND('当年度'!O34=0,'前年度'!O34=0),"",IF('前年度'!O34=0,"皆増 ",IF('当年度'!O34=0,"皆減 ",ROUND('増減額'!O34/'前年度'!O34*100,1))))</f>
      </c>
      <c r="P34" s="62" t="str">
        <f>IF(AND('当年度'!P34=0,'前年度'!P34=0),"",IF('前年度'!P34=0,"皆増 ",IF('当年度'!P34=0,"皆減 ",ROUND('増減額'!P34/'前年度'!P34*100,1))))</f>
        <v>皆増 </v>
      </c>
      <c r="Q34" s="62">
        <f>IF(AND('当年度'!Q34=0,'前年度'!Q34=0),"",IF('前年度'!Q34=0,"皆増 ",IF('当年度'!Q34=0,"皆減 ",ROUND('増減額'!Q34/'前年度'!Q34*100,1))))</f>
        <v>-4</v>
      </c>
      <c r="R34" s="63">
        <f>IF(AND('当年度'!R34=0,'前年度'!R34=0),"",IF('前年度'!R34=0,"皆増 ",IF('当年度'!R34=0,"皆減 ",ROUND('増減額'!R34/'前年度'!R34*100,1))))</f>
        <v>2.8</v>
      </c>
    </row>
    <row r="35" spans="1:18" ht="24.75" customHeight="1">
      <c r="A35" s="15"/>
      <c r="B35" s="10" t="s">
        <v>24</v>
      </c>
      <c r="C35" s="61">
        <f>IF(AND('当年度'!C35=0,'前年度'!C35=0),"",IF('前年度'!C35=0,"皆増 ",IF('当年度'!C35=0,"皆減 ",ROUND('増減額'!C35/'前年度'!C35*100,1))))</f>
        <v>12.1</v>
      </c>
      <c r="D35" s="62">
        <f>IF(AND('当年度'!D35=0,'前年度'!D35=0),"",IF('前年度'!D35=0,"皆増 ",IF('当年度'!D35=0,"皆減 ",ROUND('増減額'!D35/'前年度'!D35*100,1))))</f>
        <v>31.1</v>
      </c>
      <c r="E35" s="62">
        <f>IF(AND('当年度'!E35=0,'前年度'!E35=0),"",IF('前年度'!E35=0,"皆増 ",IF('当年度'!E35=0,"皆減 ",ROUND('増減額'!E35/'前年度'!E35*100,1))))</f>
        <v>-1.2</v>
      </c>
      <c r="F35" s="62">
        <f>IF(AND('当年度'!F35=0,'前年度'!F35=0),"",IF('前年度'!F35=0,"皆増 ",IF('当年度'!F35=0,"皆減 ",ROUND('増減額'!F35/'前年度'!F35*100,1))))</f>
        <v>15.3</v>
      </c>
      <c r="G35" s="62">
        <f>IF(AND('当年度'!G35=0,'前年度'!G35=0),"",IF('前年度'!G35=0,"皆増 ",IF('当年度'!G35=0,"皆減 ",ROUND('増減額'!G35/'前年度'!G35*100,1))))</f>
        <v>21.2</v>
      </c>
      <c r="H35" s="62">
        <f>IF(AND('当年度'!H35=0,'前年度'!H35=0),"",IF('前年度'!H35=0,"皆増 ",IF('当年度'!H35=0,"皆減 ",ROUND('増減額'!H35/'前年度'!H35*100,1))))</f>
        <v>4.8</v>
      </c>
      <c r="I35" s="62">
        <f>IF(AND('当年度'!I35=0,'前年度'!I35=0),"",IF('前年度'!I35=0,"皆増 ",IF('当年度'!I35=0,"皆減 ",ROUND('増減額'!I35/'前年度'!I35*100,1))))</f>
        <v>5.3</v>
      </c>
      <c r="J35" s="62">
        <f>IF(AND('当年度'!J35=0,'前年度'!J35=0),"",IF('前年度'!J35=0,"皆増 ",IF('当年度'!J35=0,"皆減 ",ROUND('増減額'!J35/'前年度'!J35*100,1))))</f>
        <v>-6</v>
      </c>
      <c r="K35" s="62">
        <f>IF(AND('当年度'!K35=0,'前年度'!K35=0),"",IF('前年度'!K35=0,"皆増 ",IF('当年度'!K35=0,"皆減 ",ROUND('増減額'!K35/'前年度'!K35*100,1))))</f>
        <v>-6.9</v>
      </c>
      <c r="L35" s="61">
        <f>IF(AND('当年度'!L35=0,'前年度'!L35=0),"",IF('前年度'!L35=0,"皆増 ",IF('当年度'!L35=0,"皆減 ",ROUND('増減額'!L35/'前年度'!L35*100,1))))</f>
        <v>5.7</v>
      </c>
      <c r="M35" s="62">
        <f>IF(AND('当年度'!M35=0,'前年度'!M35=0),"",IF('前年度'!M35=0,"皆増 ",IF('当年度'!M35=0,"皆減 ",ROUND('増減額'!M35/'前年度'!M35*100,1))))</f>
        <v>11.1</v>
      </c>
      <c r="N35" s="62">
        <f>IF(AND('当年度'!N35=0,'前年度'!N35=0),"",IF('前年度'!N35=0,"皆増 ",IF('当年度'!N35=0,"皆減 ",ROUND('増減額'!N35/'前年度'!N35*100,1))))</f>
        <v>-20</v>
      </c>
      <c r="O35" s="62">
        <f>IF(AND('当年度'!O35=0,'前年度'!O35=0),"",IF('前年度'!O35=0,"皆増 ",IF('当年度'!O35=0,"皆減 ",ROUND('増減額'!O35/'前年度'!O35*100,1))))</f>
      </c>
      <c r="P35" s="62" t="str">
        <f>IF(AND('当年度'!P35=0,'前年度'!P35=0),"",IF('前年度'!P35=0,"皆増 ",IF('当年度'!P35=0,"皆減 ",ROUND('増減額'!P35/'前年度'!P35*100,1))))</f>
        <v>皆増 </v>
      </c>
      <c r="Q35" s="62">
        <f>IF(AND('当年度'!Q35=0,'前年度'!Q35=0),"",IF('前年度'!Q35=0,"皆増 ",IF('当年度'!Q35=0,"皆減 ",ROUND('増減額'!Q35/'前年度'!Q35*100,1))))</f>
        <v>45.1</v>
      </c>
      <c r="R35" s="66">
        <f>IF(AND('当年度'!R35=0,'前年度'!R35=0),"",IF('前年度'!R35=0,"皆増 ",IF('当年度'!R35=0,"皆減 ",ROUND('増減額'!R35/'前年度'!R35*100,1))))</f>
        <v>4.4</v>
      </c>
    </row>
    <row r="36" spans="1:18" ht="30" customHeight="1">
      <c r="A36" s="15"/>
      <c r="B36" s="14" t="s">
        <v>25</v>
      </c>
      <c r="C36" s="67">
        <f>IF(AND('当年度'!C36=0,'前年度'!C36=0),"",IF('前年度'!C36=0,"皆増 ",IF('当年度'!C36=0,"皆減 ",ROUND('増減額'!C36/'前年度'!C36*100,1))))</f>
        <v>6.9</v>
      </c>
      <c r="D36" s="67">
        <f>IF(AND('当年度'!D36=0,'前年度'!D36=0),"",IF('前年度'!D36=0,"皆増 ",IF('当年度'!D36=0,"皆減 ",ROUND('増減額'!D36/'前年度'!D36*100,1))))</f>
        <v>16.4</v>
      </c>
      <c r="E36" s="67">
        <f>IF(AND('当年度'!E36=0,'前年度'!E36=0),"",IF('前年度'!E36=0,"皆増 ",IF('当年度'!E36=0,"皆減 ",ROUND('増減額'!E36/'前年度'!E36*100,1))))</f>
        <v>-1.9</v>
      </c>
      <c r="F36" s="67">
        <f>IF(AND('当年度'!F36=0,'前年度'!F36=0),"",IF('前年度'!F36=0,"皆増 ",IF('当年度'!F36=0,"皆減 ",ROUND('増減額'!F36/'前年度'!F36*100,1))))</f>
        <v>2.5</v>
      </c>
      <c r="G36" s="67">
        <f>IF(AND('当年度'!G36=0,'前年度'!G36=0),"",IF('前年度'!G36=0,"皆増 ",IF('当年度'!G36=0,"皆減 ",ROUND('増減額'!G36/'前年度'!G36*100,1))))</f>
        <v>4.9</v>
      </c>
      <c r="H36" s="67">
        <f>IF(AND('当年度'!H36=0,'前年度'!H36=0),"",IF('前年度'!H36=0,"皆増 ",IF('当年度'!H36=0,"皆減 ",ROUND('増減額'!H36/'前年度'!H36*100,1))))</f>
        <v>-1.5</v>
      </c>
      <c r="I36" s="67">
        <f>IF(AND('当年度'!I36=0,'前年度'!I36=0),"",IF('前年度'!I36=0,"皆増 ",IF('当年度'!I36=0,"皆減 ",ROUND('増減額'!I36/'前年度'!I36*100,1))))</f>
        <v>0.4</v>
      </c>
      <c r="J36" s="67">
        <f>IF(AND('当年度'!J36=0,'前年度'!J36=0),"",IF('前年度'!J36=0,"皆増 ",IF('当年度'!J36=0,"皆減 ",ROUND('増減額'!J36/'前年度'!J36*100,1))))</f>
        <v>2.9</v>
      </c>
      <c r="K36" s="67">
        <f>IF(AND('当年度'!K36=0,'前年度'!K36=0),"",IF('前年度'!K36=0,"皆増 ",IF('当年度'!K36=0,"皆減 ",ROUND('増減額'!K36/'前年度'!K36*100,1))))</f>
        <v>2.8</v>
      </c>
      <c r="L36" s="67">
        <f>IF(AND('当年度'!L36=0,'前年度'!L36=0),"",IF('前年度'!L36=0,"皆増 ",IF('当年度'!L36=0,"皆減 ",ROUND('増減額'!L36/'前年度'!L36*100,1))))</f>
        <v>2.9</v>
      </c>
      <c r="M36" s="67">
        <f>IF(AND('当年度'!M36=0,'前年度'!M36=0),"",IF('前年度'!M36=0,"皆増 ",IF('当年度'!M36=0,"皆減 ",ROUND('増減額'!M36/'前年度'!M36*100,1))))</f>
        <v>-3.2</v>
      </c>
      <c r="N36" s="67">
        <f>IF(AND('当年度'!N36=0,'前年度'!N36=0),"",IF('前年度'!N36=0,"皆増 ",IF('当年度'!N36=0,"皆減 ",ROUND('増減額'!N36/'前年度'!N36*100,1))))</f>
        <v>4.3</v>
      </c>
      <c r="O36" s="67">
        <f>IF(AND('当年度'!O36=0,'前年度'!O36=0),"",IF('前年度'!O36=0,"皆増 ",IF('当年度'!O36=0,"皆減 ",ROUND('増減額'!O36/'前年度'!O36*100,1))))</f>
        <v>-1.1</v>
      </c>
      <c r="P36" s="67">
        <f>IF(AND('当年度'!P36=0,'前年度'!P36=0),"",IF('前年度'!P36=0,"皆増 ",IF('当年度'!P36=0,"皆減 ",ROUND('増減額'!P36/'前年度'!P36*100,1))))</f>
        <v>-6.9</v>
      </c>
      <c r="Q36" s="67">
        <f>IF(AND('当年度'!Q36=0,'前年度'!Q36=0),"",IF('前年度'!Q36=0,"皆増 ",IF('当年度'!Q36=0,"皆減 ",ROUND('増減額'!Q36/'前年度'!Q36*100,1))))</f>
        <v>6.5</v>
      </c>
      <c r="R36" s="67">
        <f>IF(AND('当年度'!R36=0,'前年度'!R36=0),"",IF('前年度'!R36=0,"皆増 ",IF('当年度'!R36=0,"皆減 ",ROUND('増減額'!R36/'前年度'!R36*100,1))))</f>
        <v>-0.1</v>
      </c>
    </row>
    <row r="37" spans="1:18" ht="30" customHeight="1">
      <c r="A37" s="15"/>
      <c r="B37" s="14" t="s">
        <v>53</v>
      </c>
      <c r="C37" s="67">
        <f>IF(AND('当年度'!C37=0,'前年度'!C37=0),"",IF('前年度'!C37=0,"皆増 ",IF('当年度'!C37=0,"皆減 ",ROUND('増減額'!C37/'前年度'!C37*100,1))))</f>
        <v>11</v>
      </c>
      <c r="D37" s="67">
        <f>IF(AND('当年度'!D37=0,'前年度'!D37=0),"",IF('前年度'!D37=0,"皆増 ",IF('当年度'!D37=0,"皆減 ",ROUND('増減額'!D37/'前年度'!D37*100,1))))</f>
        <v>22</v>
      </c>
      <c r="E37" s="67">
        <f>IF(AND('当年度'!E37=0,'前年度'!E37=0),"",IF('前年度'!E37=0,"皆増 ",IF('当年度'!E37=0,"皆減 ",ROUND('増減額'!E37/'前年度'!E37*100,1))))</f>
        <v>-0.7</v>
      </c>
      <c r="F37" s="67">
        <f>IF(AND('当年度'!F37=0,'前年度'!F37=0),"",IF('前年度'!F37=0,"皆増 ",IF('当年度'!F37=0,"皆減 ",ROUND('増減額'!F37/'前年度'!F37*100,1))))</f>
        <v>6.4</v>
      </c>
      <c r="G37" s="67">
        <f>IF(AND('当年度'!G37=0,'前年度'!G37=0),"",IF('前年度'!G37=0,"皆増 ",IF('当年度'!G37=0,"皆減 ",ROUND('増減額'!G37/'前年度'!G37*100,1))))</f>
        <v>14</v>
      </c>
      <c r="H37" s="67">
        <f>IF(AND('当年度'!H37=0,'前年度'!H37=0),"",IF('前年度'!H37=0,"皆増 ",IF('当年度'!H37=0,"皆減 ",ROUND('増減額'!H37/'前年度'!H37*100,1))))</f>
        <v>0</v>
      </c>
      <c r="I37" s="67">
        <f>IF(AND('当年度'!I37=0,'前年度'!I37=0),"",IF('前年度'!I37=0,"皆増 ",IF('当年度'!I37=0,"皆減 ",ROUND('増減額'!I37/'前年度'!I37*100,1))))</f>
        <v>9.1</v>
      </c>
      <c r="J37" s="67">
        <f>IF(AND('当年度'!J37=0,'前年度'!J37=0),"",IF('前年度'!J37=0,"皆増 ",IF('当年度'!J37=0,"皆減 ",ROUND('増減額'!J37/'前年度'!J37*100,1))))</f>
        <v>1.8</v>
      </c>
      <c r="K37" s="67">
        <f>IF(AND('当年度'!K37=0,'前年度'!K37=0),"",IF('前年度'!K37=0,"皆増 ",IF('当年度'!K37=0,"皆減 ",ROUND('増減額'!K37/'前年度'!K37*100,1))))</f>
        <v>1.8</v>
      </c>
      <c r="L37" s="67">
        <f>IF(AND('当年度'!L37=0,'前年度'!L37=0),"",IF('前年度'!L37=0,"皆増 ",IF('当年度'!L37=0,"皆減 ",ROUND('増減額'!L37/'前年度'!L37*100,1))))</f>
        <v>4.6</v>
      </c>
      <c r="M37" s="67">
        <f>IF(AND('当年度'!M37=0,'前年度'!M37=0),"",IF('前年度'!M37=0,"皆増 ",IF('当年度'!M37=0,"皆減 ",ROUND('増減額'!M37/'前年度'!M37*100,1))))</f>
        <v>-4.4</v>
      </c>
      <c r="N37" s="67">
        <f>IF(AND('当年度'!N37=0,'前年度'!N37=0),"",IF('前年度'!N37=0,"皆増 ",IF('当年度'!N37=0,"皆減 ",ROUND('増減額'!N37/'前年度'!N37*100,1))))</f>
        <v>-0.4</v>
      </c>
      <c r="O37" s="67">
        <f>IF(AND('当年度'!O37=0,'前年度'!O37=0),"",IF('前年度'!O37=0,"皆増 ",IF('当年度'!O37=0,"皆減 ",ROUND('増減額'!O37/'前年度'!O37*100,1))))</f>
        <v>-8.2</v>
      </c>
      <c r="P37" s="67">
        <f>IF(AND('当年度'!P37=0,'前年度'!P37=0),"",IF('前年度'!P37=0,"皆増 ",IF('当年度'!P37=0,"皆減 ",ROUND('増減額'!P37/'前年度'!P37*100,1))))</f>
        <v>18.5</v>
      </c>
      <c r="Q37" s="67">
        <f>IF(AND('当年度'!Q37=0,'前年度'!Q37=0),"",IF('前年度'!Q37=0,"皆増 ",IF('当年度'!Q37=0,"皆減 ",ROUND('増減額'!Q37/'前年度'!Q37*100,1))))</f>
        <v>-2.3</v>
      </c>
      <c r="R37" s="67">
        <f>IF(AND('当年度'!R37=0,'前年度'!R37=0),"",IF('前年度'!R37=0,"皆増 ",IF('当年度'!R37=0,"皆減 ",ROUND('増減額'!R37/'前年度'!R37*100,1))))</f>
        <v>2.6</v>
      </c>
    </row>
    <row r="38" spans="1:18" ht="30" customHeight="1">
      <c r="A38" s="15"/>
      <c r="B38" s="14" t="s">
        <v>26</v>
      </c>
      <c r="C38" s="67">
        <f>IF(AND('当年度'!C38=0,'前年度'!C38=0),"",IF('前年度'!C38=0,"皆増 ",IF('当年度'!C38=0,"皆減 ",ROUND('増減額'!C38/'前年度'!C38*100,1))))</f>
        <v>7.4</v>
      </c>
      <c r="D38" s="67">
        <f>IF(AND('当年度'!D38=0,'前年度'!D38=0),"",IF('前年度'!D38=0,"皆増 ",IF('当年度'!D38=0,"皆減 ",ROUND('増減額'!D38/'前年度'!D38*100,1))))</f>
        <v>17.2</v>
      </c>
      <c r="E38" s="67">
        <f>IF(AND('当年度'!E38=0,'前年度'!E38=0),"",IF('前年度'!E38=0,"皆増 ",IF('当年度'!E38=0,"皆減 ",ROUND('増減額'!E38/'前年度'!E38*100,1))))</f>
        <v>-1.7</v>
      </c>
      <c r="F38" s="67">
        <f>IF(AND('当年度'!F38=0,'前年度'!F38=0),"",IF('前年度'!F38=0,"皆増 ",IF('当年度'!F38=0,"皆減 ",ROUND('増減額'!F38/'前年度'!F38*100,1))))</f>
        <v>3</v>
      </c>
      <c r="G38" s="67">
        <f>IF(AND('当年度'!G38=0,'前年度'!G38=0),"",IF('前年度'!G38=0,"皆増 ",IF('当年度'!G38=0,"皆減 ",ROUND('増減額'!G38/'前年度'!G38*100,1))))</f>
        <v>6.2</v>
      </c>
      <c r="H38" s="67">
        <f>IF(AND('当年度'!H38=0,'前年度'!H38=0),"",IF('前年度'!H38=0,"皆増 ",IF('当年度'!H38=0,"皆減 ",ROUND('増減額'!H38/'前年度'!H38*100,1))))</f>
        <v>-1.3</v>
      </c>
      <c r="I38" s="67">
        <f>IF(AND('当年度'!I38=0,'前年度'!I38=0),"",IF('前年度'!I38=0,"皆増 ",IF('当年度'!I38=0,"皆減 ",ROUND('増減額'!I38/'前年度'!I38*100,1))))</f>
        <v>1.9</v>
      </c>
      <c r="J38" s="67">
        <f>IF(AND('当年度'!J38=0,'前年度'!J38=0),"",IF('前年度'!J38=0,"皆増 ",IF('当年度'!J38=0,"皆減 ",ROUND('増減額'!J38/'前年度'!J38*100,1))))</f>
        <v>2.8</v>
      </c>
      <c r="K38" s="67">
        <f>IF(AND('当年度'!K38=0,'前年度'!K38=0),"",IF('前年度'!K38=0,"皆増 ",IF('当年度'!K38=0,"皆減 ",ROUND('増減額'!K38/'前年度'!K38*100,1))))</f>
        <v>2.7</v>
      </c>
      <c r="L38" s="67">
        <f>IF(AND('当年度'!L38=0,'前年度'!L38=0),"",IF('前年度'!L38=0,"皆増 ",IF('当年度'!L38=0,"皆減 ",ROUND('増減額'!L38/'前年度'!L38*100,1))))</f>
        <v>3.1</v>
      </c>
      <c r="M38" s="67">
        <f>IF(AND('当年度'!M38=0,'前年度'!M38=0),"",IF('前年度'!M38=0,"皆増 ",IF('当年度'!M38=0,"皆減 ",ROUND('増減額'!M38/'前年度'!M38*100,1))))</f>
        <v>-3.4</v>
      </c>
      <c r="N38" s="67">
        <f>IF(AND('当年度'!N38=0,'前年度'!N38=0),"",IF('前年度'!N38=0,"皆増 ",IF('当年度'!N38=0,"皆減 ",ROUND('増減額'!N38/'前年度'!N38*100,1))))</f>
        <v>3.9</v>
      </c>
      <c r="O38" s="67">
        <f>IF(AND('当年度'!O38=0,'前年度'!O38=0),"",IF('前年度'!O38=0,"皆増 ",IF('当年度'!O38=0,"皆減 ",ROUND('増減額'!O38/'前年度'!O38*100,1))))</f>
        <v>-1.1</v>
      </c>
      <c r="P38" s="67">
        <f>IF(AND('当年度'!P38=0,'前年度'!P38=0),"",IF('前年度'!P38=0,"皆増 ",IF('当年度'!P38=0,"皆減 ",ROUND('増減額'!P38/'前年度'!P38*100,1))))</f>
        <v>-2.2</v>
      </c>
      <c r="Q38" s="67">
        <f>IF(AND('当年度'!Q38=0,'前年度'!Q38=0),"",IF('前年度'!Q38=0,"皆増 ",IF('当年度'!Q38=0,"皆減 ",ROUND('増減額'!Q38/'前年度'!Q38*100,1))))</f>
        <v>6.1</v>
      </c>
      <c r="R38" s="67">
        <f>IF(AND('当年度'!R38=0,'前年度'!R38=0),"",IF('前年度'!R38=0,"皆増 ",IF('当年度'!R38=0,"皆減 ",ROUND('増減額'!R38/'前年度'!R38*100,1))))</f>
        <v>0.3</v>
      </c>
    </row>
  </sheetData>
  <sheetProtection/>
  <mergeCells count="10">
    <mergeCell ref="C3:C6"/>
    <mergeCell ref="D4:D6"/>
    <mergeCell ref="E5:E6"/>
    <mergeCell ref="F5:F6"/>
    <mergeCell ref="Q5:Q6"/>
    <mergeCell ref="R4:R6"/>
    <mergeCell ref="I5:I6"/>
    <mergeCell ref="J4:J6"/>
    <mergeCell ref="K5:K6"/>
    <mergeCell ref="P5:P6"/>
  </mergeCells>
  <printOptions/>
  <pageMargins left="0.5905511811023623" right="0.5905511811023623" top="1.1811023622047245" bottom="0.5905511811023623" header="0.7874015748031497" footer="0.3937007874015748"/>
  <pageSetup fitToHeight="1" fitToWidth="1" horizontalDpi="600" verticalDpi="600" orientation="landscape" paperSize="9" scale="53" r:id="rId1"/>
  <headerFooter alignWithMargins="0">
    <oddHeader>&amp;L&amp;"ＭＳ ゴシック,標準"&amp;24４－２　義務的経費の状況（対前年度増減率）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9"/>
  <sheetViews>
    <sheetView showGridLines="0" view="pageBreakPreview" zoomScale="60" zoomScaleNormal="75" workbookViewId="0" topLeftCell="A1">
      <selection activeCell="D2" sqref="D2"/>
    </sheetView>
  </sheetViews>
  <sheetFormatPr defaultColWidth="8.66015625" defaultRowHeight="18"/>
  <cols>
    <col min="1" max="1" width="8.83203125" style="4" customWidth="1"/>
    <col min="2" max="2" width="11.66015625" style="4" customWidth="1"/>
    <col min="3" max="4" width="12.66015625" style="0" customWidth="1"/>
    <col min="5" max="9" width="11.66015625" style="0" customWidth="1"/>
    <col min="10" max="11" width="12.66015625" style="0" customWidth="1"/>
    <col min="12" max="18" width="11.66015625" style="0" customWidth="1"/>
  </cols>
  <sheetData>
    <row r="1" ht="17.25">
      <c r="B1" s="78" t="s">
        <v>58</v>
      </c>
    </row>
    <row r="2" spans="2:18" ht="17.25">
      <c r="B2" s="5"/>
      <c r="C2" s="1"/>
      <c r="D2" s="1"/>
      <c r="E2" s="1"/>
      <c r="F2" s="1"/>
      <c r="G2" s="1"/>
      <c r="H2" s="1"/>
      <c r="I2" s="1"/>
      <c r="J2" s="3"/>
      <c r="K2" s="1"/>
      <c r="L2" s="1"/>
      <c r="M2" s="1"/>
      <c r="N2" s="1"/>
      <c r="O2" s="1"/>
      <c r="P2" s="1"/>
      <c r="Q2" s="3"/>
      <c r="R2" s="3" t="s">
        <v>27</v>
      </c>
    </row>
    <row r="3" spans="2:19" ht="21" customHeight="1">
      <c r="B3" s="6"/>
      <c r="C3" s="79" t="s">
        <v>37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8"/>
      <c r="S3" s="19"/>
    </row>
    <row r="4" spans="2:19" ht="21" customHeight="1">
      <c r="B4" s="7"/>
      <c r="C4" s="80"/>
      <c r="D4" s="82" t="s">
        <v>38</v>
      </c>
      <c r="E4" s="17"/>
      <c r="F4" s="17"/>
      <c r="G4" s="17"/>
      <c r="H4" s="17"/>
      <c r="I4" s="25"/>
      <c r="J4" s="86" t="s">
        <v>43</v>
      </c>
      <c r="K4" s="17"/>
      <c r="L4" s="17"/>
      <c r="M4" s="26"/>
      <c r="N4" s="26"/>
      <c r="O4" s="17"/>
      <c r="P4" s="26"/>
      <c r="Q4" s="27"/>
      <c r="R4" s="89" t="s">
        <v>51</v>
      </c>
      <c r="S4" s="19"/>
    </row>
    <row r="5" spans="2:19" ht="21" customHeight="1">
      <c r="B5" s="7"/>
      <c r="C5" s="80"/>
      <c r="D5" s="83"/>
      <c r="E5" s="85" t="s">
        <v>52</v>
      </c>
      <c r="F5" s="86" t="s">
        <v>39</v>
      </c>
      <c r="G5" s="20"/>
      <c r="H5" s="21"/>
      <c r="I5" s="86" t="s">
        <v>42</v>
      </c>
      <c r="J5" s="86"/>
      <c r="K5" s="79" t="s">
        <v>44</v>
      </c>
      <c r="L5" s="20"/>
      <c r="M5" s="31"/>
      <c r="N5" s="32"/>
      <c r="O5" s="30"/>
      <c r="P5" s="87" t="s">
        <v>49</v>
      </c>
      <c r="Q5" s="87" t="s">
        <v>50</v>
      </c>
      <c r="R5" s="89"/>
      <c r="S5" s="19"/>
    </row>
    <row r="6" spans="2:19" ht="24.75" customHeight="1">
      <c r="B6" s="8"/>
      <c r="C6" s="81"/>
      <c r="D6" s="84"/>
      <c r="E6" s="81"/>
      <c r="F6" s="86"/>
      <c r="G6" s="28" t="s">
        <v>40</v>
      </c>
      <c r="H6" s="29" t="s">
        <v>41</v>
      </c>
      <c r="I6" s="86"/>
      <c r="J6" s="86"/>
      <c r="K6" s="81"/>
      <c r="L6" s="22" t="s">
        <v>45</v>
      </c>
      <c r="M6" s="29" t="s">
        <v>46</v>
      </c>
      <c r="N6" s="34" t="s">
        <v>47</v>
      </c>
      <c r="O6" s="33" t="s">
        <v>48</v>
      </c>
      <c r="P6" s="88"/>
      <c r="Q6" s="88"/>
      <c r="R6" s="90"/>
      <c r="S6" s="19"/>
    </row>
    <row r="7" spans="2:18" ht="24.75" customHeight="1">
      <c r="B7" s="9" t="s">
        <v>2</v>
      </c>
      <c r="C7" s="68">
        <f>ROUND('当年度'!C7/'当年度'!$C7*100,1)</f>
        <v>100</v>
      </c>
      <c r="D7" s="69">
        <f>ROUND('当年度'!D7/'当年度'!$C7*100,1)</f>
        <v>38.4</v>
      </c>
      <c r="E7" s="69">
        <f>ROUND('当年度'!E7/'当年度'!$C7*100,1)</f>
        <v>0.5</v>
      </c>
      <c r="F7" s="69">
        <f>ROUND('当年度'!F7/'当年度'!$C7*100,1)</f>
        <v>24</v>
      </c>
      <c r="G7" s="69">
        <f>ROUND('当年度'!G7/'当年度'!$C7*100,1)</f>
        <v>15.6</v>
      </c>
      <c r="H7" s="69">
        <f>ROUND('当年度'!H7/'当年度'!$C7*100,1)</f>
        <v>8.3</v>
      </c>
      <c r="I7" s="69">
        <f>ROUND('当年度'!I7/'当年度'!$C7*100,1)</f>
        <v>3.2</v>
      </c>
      <c r="J7" s="69">
        <f>ROUND('当年度'!J7/'当年度'!$C7*100,1)</f>
        <v>43.1</v>
      </c>
      <c r="K7" s="69">
        <f>ROUND('当年度'!K7/'当年度'!$C7*100,1)</f>
        <v>41.5</v>
      </c>
      <c r="L7" s="69">
        <f>ROUND('当年度'!L7/'当年度'!$C7*100,1)</f>
        <v>13.9</v>
      </c>
      <c r="M7" s="70">
        <f>ROUND('当年度'!M7/'当年度'!$C7*100,1)</f>
        <v>0.8</v>
      </c>
      <c r="N7" s="70">
        <f>ROUND('当年度'!N7/'当年度'!$C7*100,1)</f>
        <v>18.7</v>
      </c>
      <c r="O7" s="69">
        <f>ROUND('当年度'!O7/'当年度'!$C7*100,1)</f>
        <v>8.1</v>
      </c>
      <c r="P7" s="69">
        <f>ROUND('当年度'!P7/'当年度'!$C7*100,1)</f>
        <v>0</v>
      </c>
      <c r="Q7" s="69">
        <f>ROUND('当年度'!Q7/'当年度'!$C7*100,1)</f>
        <v>1.5</v>
      </c>
      <c r="R7" s="60">
        <f>ROUND('当年度'!R7/'当年度'!$C7*100,1)</f>
        <v>18.5</v>
      </c>
    </row>
    <row r="8" spans="2:18" ht="24.75" customHeight="1">
      <c r="B8" s="13" t="s">
        <v>3</v>
      </c>
      <c r="C8" s="68">
        <f>ROUND('当年度'!C8/'当年度'!$C8*100,1)</f>
        <v>100</v>
      </c>
      <c r="D8" s="69">
        <f>ROUND('当年度'!D8/'当年度'!$C8*100,1)</f>
        <v>37.5</v>
      </c>
      <c r="E8" s="69">
        <f>ROUND('当年度'!E8/'当年度'!$C8*100,1)</f>
        <v>0.6</v>
      </c>
      <c r="F8" s="69">
        <f>ROUND('当年度'!F8/'当年度'!$C8*100,1)</f>
        <v>23.9</v>
      </c>
      <c r="G8" s="69">
        <f>ROUND('当年度'!G8/'当年度'!$C8*100,1)</f>
        <v>15.2</v>
      </c>
      <c r="H8" s="69">
        <f>ROUND('当年度'!H8/'当年度'!$C8*100,1)</f>
        <v>8.7</v>
      </c>
      <c r="I8" s="69">
        <f>ROUND('当年度'!I8/'当年度'!$C8*100,1)</f>
        <v>1.8</v>
      </c>
      <c r="J8" s="69">
        <f>ROUND('当年度'!J8/'当年度'!$C8*100,1)</f>
        <v>50.4</v>
      </c>
      <c r="K8" s="69">
        <f>ROUND('当年度'!K8/'当年度'!$C8*100,1)</f>
        <v>48.7</v>
      </c>
      <c r="L8" s="71">
        <f>ROUND('当年度'!L8/'当年度'!$C8*100,1)</f>
        <v>12.2</v>
      </c>
      <c r="M8" s="71">
        <f>ROUND('当年度'!M8/'当年度'!$C8*100,1)</f>
        <v>0.7</v>
      </c>
      <c r="N8" s="71">
        <f>ROUND('当年度'!N8/'当年度'!$C8*100,1)</f>
        <v>25.1</v>
      </c>
      <c r="O8" s="71">
        <f>ROUND('当年度'!O8/'当年度'!$C8*100,1)</f>
        <v>10.8</v>
      </c>
      <c r="P8" s="71">
        <f>ROUND('当年度'!P8/'当年度'!$C8*100,1)</f>
        <v>0.2</v>
      </c>
      <c r="Q8" s="71">
        <f>ROUND('当年度'!Q8/'当年度'!$C8*100,1)</f>
        <v>1.5</v>
      </c>
      <c r="R8" s="63">
        <f>ROUND('当年度'!R8/'当年度'!$C8*100,1)</f>
        <v>12.2</v>
      </c>
    </row>
    <row r="9" spans="2:18" ht="24.75" customHeight="1">
      <c r="B9" s="13" t="s">
        <v>4</v>
      </c>
      <c r="C9" s="68">
        <f>ROUND('当年度'!C9/'当年度'!$C9*100,1)</f>
        <v>100</v>
      </c>
      <c r="D9" s="69">
        <f>ROUND('当年度'!D9/'当年度'!$C9*100,1)</f>
        <v>35.8</v>
      </c>
      <c r="E9" s="69">
        <f>ROUND('当年度'!E9/'当年度'!$C9*100,1)</f>
        <v>0.6</v>
      </c>
      <c r="F9" s="69">
        <f>ROUND('当年度'!F9/'当年度'!$C9*100,1)</f>
        <v>21.5</v>
      </c>
      <c r="G9" s="69">
        <f>ROUND('当年度'!G9/'当年度'!$C9*100,1)</f>
        <v>14</v>
      </c>
      <c r="H9" s="69">
        <f>ROUND('当年度'!H9/'当年度'!$C9*100,1)</f>
        <v>7.6</v>
      </c>
      <c r="I9" s="69">
        <f>ROUND('当年度'!I9/'当年度'!$C9*100,1)</f>
        <v>1.9</v>
      </c>
      <c r="J9" s="69">
        <f>ROUND('当年度'!J9/'当年度'!$C9*100,1)</f>
        <v>43.3</v>
      </c>
      <c r="K9" s="69">
        <f>ROUND('当年度'!K9/'当年度'!$C9*100,1)</f>
        <v>41</v>
      </c>
      <c r="L9" s="69">
        <f>ROUND('当年度'!L9/'当年度'!$C9*100,1)</f>
        <v>12.9</v>
      </c>
      <c r="M9" s="69">
        <f>ROUND('当年度'!M9/'当年度'!$C9*100,1)</f>
        <v>0.8</v>
      </c>
      <c r="N9" s="69">
        <f>ROUND('当年度'!N9/'当年度'!$C9*100,1)</f>
        <v>19.9</v>
      </c>
      <c r="O9" s="69">
        <f>ROUND('当年度'!O9/'当年度'!$C9*100,1)</f>
        <v>7.5</v>
      </c>
      <c r="P9" s="69">
        <f>ROUND('当年度'!P9/'当年度'!$C9*100,1)</f>
        <v>0.1</v>
      </c>
      <c r="Q9" s="69">
        <f>ROUND('当年度'!Q9/'当年度'!$C9*100,1)</f>
        <v>2.2</v>
      </c>
      <c r="R9" s="63">
        <f>ROUND('当年度'!R9/'当年度'!$C9*100,1)</f>
        <v>20.9</v>
      </c>
    </row>
    <row r="10" spans="2:18" ht="24.75" customHeight="1">
      <c r="B10" s="13" t="s">
        <v>5</v>
      </c>
      <c r="C10" s="68">
        <f>ROUND('当年度'!C10/'当年度'!$C10*100,1)</f>
        <v>100</v>
      </c>
      <c r="D10" s="69">
        <f>ROUND('当年度'!D10/'当年度'!$C10*100,1)</f>
        <v>31.4</v>
      </c>
      <c r="E10" s="69">
        <f>ROUND('当年度'!E10/'当年度'!$C10*100,1)</f>
        <v>0.5</v>
      </c>
      <c r="F10" s="69">
        <f>ROUND('当年度'!F10/'当年度'!$C10*100,1)</f>
        <v>19.8</v>
      </c>
      <c r="G10" s="69">
        <f>ROUND('当年度'!G10/'当年度'!$C10*100,1)</f>
        <v>13.3</v>
      </c>
      <c r="H10" s="69">
        <f>ROUND('当年度'!H10/'当年度'!$C10*100,1)</f>
        <v>6.5</v>
      </c>
      <c r="I10" s="69">
        <f>ROUND('当年度'!I10/'当年度'!$C10*100,1)</f>
        <v>1.8</v>
      </c>
      <c r="J10" s="69">
        <f>ROUND('当年度'!J10/'当年度'!$C10*100,1)</f>
        <v>43</v>
      </c>
      <c r="K10" s="69">
        <f>ROUND('当年度'!K10/'当年度'!$C10*100,1)</f>
        <v>42.1</v>
      </c>
      <c r="L10" s="71">
        <f>ROUND('当年度'!L10/'当年度'!$C10*100,1)</f>
        <v>12.3</v>
      </c>
      <c r="M10" s="71">
        <f>ROUND('当年度'!M10/'当年度'!$C10*100,1)</f>
        <v>0.7</v>
      </c>
      <c r="N10" s="71">
        <f>ROUND('当年度'!N10/'当年度'!$C10*100,1)</f>
        <v>19.7</v>
      </c>
      <c r="O10" s="71">
        <f>ROUND('当年度'!O10/'当年度'!$C10*100,1)</f>
        <v>9.3</v>
      </c>
      <c r="P10" s="71">
        <f>ROUND('当年度'!P10/'当年度'!$C10*100,1)</f>
        <v>0</v>
      </c>
      <c r="Q10" s="71">
        <f>ROUND('当年度'!Q10/'当年度'!$C10*100,1)</f>
        <v>0.9</v>
      </c>
      <c r="R10" s="63">
        <f>ROUND('当年度'!R10/'当年度'!$C10*100,1)</f>
        <v>25.6</v>
      </c>
    </row>
    <row r="11" spans="2:18" ht="24.75" customHeight="1">
      <c r="B11" s="13" t="s">
        <v>6</v>
      </c>
      <c r="C11" s="68">
        <f>ROUND('当年度'!C11/'当年度'!$C11*100,1)</f>
        <v>100</v>
      </c>
      <c r="D11" s="69">
        <f>ROUND('当年度'!D11/'当年度'!$C11*100,1)</f>
        <v>36</v>
      </c>
      <c r="E11" s="69">
        <f>ROUND('当年度'!E11/'当年度'!$C11*100,1)</f>
        <v>0.7</v>
      </c>
      <c r="F11" s="69">
        <f>ROUND('当年度'!F11/'当年度'!$C11*100,1)</f>
        <v>24</v>
      </c>
      <c r="G11" s="69">
        <f>ROUND('当年度'!G11/'当年度'!$C11*100,1)</f>
        <v>16.2</v>
      </c>
      <c r="H11" s="69">
        <f>ROUND('当年度'!H11/'当年度'!$C11*100,1)</f>
        <v>7.9</v>
      </c>
      <c r="I11" s="69">
        <f>ROUND('当年度'!I11/'当年度'!$C11*100,1)</f>
        <v>2.1</v>
      </c>
      <c r="J11" s="69">
        <f>ROUND('当年度'!J11/'当年度'!$C11*100,1)</f>
        <v>39.8</v>
      </c>
      <c r="K11" s="69">
        <f>ROUND('当年度'!K11/'当年度'!$C11*100,1)</f>
        <v>39.4</v>
      </c>
      <c r="L11" s="71">
        <f>ROUND('当年度'!L11/'当年度'!$C11*100,1)</f>
        <v>13.3</v>
      </c>
      <c r="M11" s="71">
        <f>ROUND('当年度'!M11/'当年度'!$C11*100,1)</f>
        <v>0.1</v>
      </c>
      <c r="N11" s="71">
        <f>ROUND('当年度'!N11/'当年度'!$C11*100,1)</f>
        <v>20.1</v>
      </c>
      <c r="O11" s="71">
        <f>ROUND('当年度'!O11/'当年度'!$C11*100,1)</f>
        <v>5.9</v>
      </c>
      <c r="P11" s="71">
        <f>ROUND('当年度'!P11/'当年度'!$C11*100,1)</f>
        <v>0</v>
      </c>
      <c r="Q11" s="71">
        <f>ROUND('当年度'!Q11/'当年度'!$C11*100,1)</f>
        <v>0.4</v>
      </c>
      <c r="R11" s="63">
        <f>ROUND('当年度'!R11/'当年度'!$C11*100,1)</f>
        <v>24.2</v>
      </c>
    </row>
    <row r="12" spans="2:18" ht="24.75" customHeight="1">
      <c r="B12" s="13" t="s">
        <v>7</v>
      </c>
      <c r="C12" s="68">
        <f>ROUND('当年度'!C12/'当年度'!$C12*100,1)</f>
        <v>100</v>
      </c>
      <c r="D12" s="69">
        <f>ROUND('当年度'!D12/'当年度'!$C12*100,1)</f>
        <v>40.1</v>
      </c>
      <c r="E12" s="69">
        <f>ROUND('当年度'!E12/'当年度'!$C12*100,1)</f>
        <v>0.7</v>
      </c>
      <c r="F12" s="69">
        <f>ROUND('当年度'!F12/'当年度'!$C12*100,1)</f>
        <v>27.6</v>
      </c>
      <c r="G12" s="69">
        <f>ROUND('当年度'!G12/'当年度'!$C12*100,1)</f>
        <v>18.3</v>
      </c>
      <c r="H12" s="69">
        <f>ROUND('当年度'!H12/'当年度'!$C12*100,1)</f>
        <v>9.4</v>
      </c>
      <c r="I12" s="69">
        <f>ROUND('当年度'!I12/'当年度'!$C12*100,1)</f>
        <v>2.6</v>
      </c>
      <c r="J12" s="69">
        <f>ROUND('当年度'!J12/'当年度'!$C12*100,1)</f>
        <v>48.9</v>
      </c>
      <c r="K12" s="69">
        <f>ROUND('当年度'!K12/'当年度'!$C12*100,1)</f>
        <v>47.1</v>
      </c>
      <c r="L12" s="71">
        <f>ROUND('当年度'!L12/'当年度'!$C12*100,1)</f>
        <v>12.6</v>
      </c>
      <c r="M12" s="71">
        <f>ROUND('当年度'!M12/'当年度'!$C12*100,1)</f>
        <v>0.4</v>
      </c>
      <c r="N12" s="71">
        <f>ROUND('当年度'!N12/'当年度'!$C12*100,1)</f>
        <v>29.4</v>
      </c>
      <c r="O12" s="71">
        <f>ROUND('当年度'!O12/'当年度'!$C12*100,1)</f>
        <v>4.7</v>
      </c>
      <c r="P12" s="71">
        <f>ROUND('当年度'!P12/'当年度'!$C12*100,1)</f>
        <v>0</v>
      </c>
      <c r="Q12" s="71">
        <f>ROUND('当年度'!Q12/'当年度'!$C12*100,1)</f>
        <v>1.7</v>
      </c>
      <c r="R12" s="63">
        <f>ROUND('当年度'!R12/'当年度'!$C12*100,1)</f>
        <v>11.1</v>
      </c>
    </row>
    <row r="13" spans="2:18" ht="24.75" customHeight="1">
      <c r="B13" s="13" t="s">
        <v>8</v>
      </c>
      <c r="C13" s="68">
        <f>ROUND('当年度'!C13/'当年度'!$C13*100,1)</f>
        <v>100</v>
      </c>
      <c r="D13" s="69">
        <f>ROUND('当年度'!D13/'当年度'!$C13*100,1)</f>
        <v>33</v>
      </c>
      <c r="E13" s="69">
        <f>ROUND('当年度'!E13/'当年度'!$C13*100,1)</f>
        <v>0.8</v>
      </c>
      <c r="F13" s="69">
        <f>ROUND('当年度'!F13/'当年度'!$C13*100,1)</f>
        <v>20.4</v>
      </c>
      <c r="G13" s="69">
        <f>ROUND('当年度'!G13/'当年度'!$C13*100,1)</f>
        <v>13.3</v>
      </c>
      <c r="H13" s="69">
        <f>ROUND('当年度'!H13/'当年度'!$C13*100,1)</f>
        <v>7.2</v>
      </c>
      <c r="I13" s="69">
        <f>ROUND('当年度'!I13/'当年度'!$C13*100,1)</f>
        <v>2.8</v>
      </c>
      <c r="J13" s="69">
        <f>ROUND('当年度'!J13/'当年度'!$C13*100,1)</f>
        <v>46.9</v>
      </c>
      <c r="K13" s="69">
        <f>ROUND('当年度'!K13/'当年度'!$C13*100,1)</f>
        <v>46.1</v>
      </c>
      <c r="L13" s="71">
        <f>ROUND('当年度'!L13/'当年度'!$C13*100,1)</f>
        <v>13.6</v>
      </c>
      <c r="M13" s="71">
        <f>ROUND('当年度'!M13/'当年度'!$C13*100,1)</f>
        <v>0.8</v>
      </c>
      <c r="N13" s="71">
        <f>ROUND('当年度'!N13/'当年度'!$C13*100,1)</f>
        <v>26.8</v>
      </c>
      <c r="O13" s="71">
        <f>ROUND('当年度'!O13/'当年度'!$C13*100,1)</f>
        <v>4.8</v>
      </c>
      <c r="P13" s="71">
        <f>ROUND('当年度'!P13/'当年度'!$C13*100,1)</f>
        <v>0</v>
      </c>
      <c r="Q13" s="71">
        <f>ROUND('当年度'!Q13/'当年度'!$C13*100,1)</f>
        <v>0.9</v>
      </c>
      <c r="R13" s="63">
        <f>ROUND('当年度'!R13/'当年度'!$C13*100,1)</f>
        <v>20</v>
      </c>
    </row>
    <row r="14" spans="2:18" ht="24.75" customHeight="1">
      <c r="B14" s="13" t="s">
        <v>9</v>
      </c>
      <c r="C14" s="68">
        <f>ROUND('当年度'!C14/'当年度'!$C14*100,1)</f>
        <v>100</v>
      </c>
      <c r="D14" s="69">
        <f>ROUND('当年度'!D14/'当年度'!$C14*100,1)</f>
        <v>34.1</v>
      </c>
      <c r="E14" s="69">
        <f>ROUND('当年度'!E14/'当年度'!$C14*100,1)</f>
        <v>1.4</v>
      </c>
      <c r="F14" s="69">
        <f>ROUND('当年度'!F14/'当年度'!$C14*100,1)</f>
        <v>20.1</v>
      </c>
      <c r="G14" s="69">
        <f>ROUND('当年度'!G14/'当年度'!$C14*100,1)</f>
        <v>13.7</v>
      </c>
      <c r="H14" s="69">
        <f>ROUND('当年度'!H14/'当年度'!$C14*100,1)</f>
        <v>6.5</v>
      </c>
      <c r="I14" s="69">
        <f>ROUND('当年度'!I14/'当年度'!$C14*100,1)</f>
        <v>1.1</v>
      </c>
      <c r="J14" s="69">
        <f>ROUND('当年度'!J14/'当年度'!$C14*100,1)</f>
        <v>38.7</v>
      </c>
      <c r="K14" s="69">
        <f>ROUND('当年度'!K14/'当年度'!$C14*100,1)</f>
        <v>38.4</v>
      </c>
      <c r="L14" s="71">
        <f>ROUND('当年度'!L14/'当年度'!$C14*100,1)</f>
        <v>12.9</v>
      </c>
      <c r="M14" s="71">
        <f>ROUND('当年度'!M14/'当年度'!$C14*100,1)</f>
        <v>2.3</v>
      </c>
      <c r="N14" s="71">
        <f>ROUND('当年度'!N14/'当年度'!$C14*100,1)</f>
        <v>16.5</v>
      </c>
      <c r="O14" s="71">
        <f>ROUND('当年度'!O14/'当年度'!$C14*100,1)</f>
        <v>6.7</v>
      </c>
      <c r="P14" s="71">
        <f>ROUND('当年度'!P14/'当年度'!$C14*100,1)</f>
        <v>0</v>
      </c>
      <c r="Q14" s="71">
        <f>ROUND('当年度'!Q14/'当年度'!$C14*100,1)</f>
        <v>0.3</v>
      </c>
      <c r="R14" s="63">
        <f>ROUND('当年度'!R14/'当年度'!$C14*100,1)</f>
        <v>27.2</v>
      </c>
    </row>
    <row r="15" spans="2:18" ht="24.75" customHeight="1">
      <c r="B15" s="13" t="s">
        <v>10</v>
      </c>
      <c r="C15" s="68">
        <f>ROUND('当年度'!C15/'当年度'!$C15*100,1)</f>
        <v>100</v>
      </c>
      <c r="D15" s="69">
        <f>ROUND('当年度'!D15/'当年度'!$C15*100,1)</f>
        <v>46.3</v>
      </c>
      <c r="E15" s="69">
        <f>ROUND('当年度'!E15/'当年度'!$C15*100,1)</f>
        <v>1.1</v>
      </c>
      <c r="F15" s="69">
        <f>ROUND('当年度'!F15/'当年度'!$C15*100,1)</f>
        <v>26.5</v>
      </c>
      <c r="G15" s="69">
        <f>ROUND('当年度'!G15/'当年度'!$C15*100,1)</f>
        <v>17.3</v>
      </c>
      <c r="H15" s="69">
        <f>ROUND('当年度'!H15/'当年度'!$C15*100,1)</f>
        <v>9.2</v>
      </c>
      <c r="I15" s="69">
        <f>ROUND('当年度'!I15/'当年度'!$C15*100,1)</f>
        <v>3</v>
      </c>
      <c r="J15" s="69">
        <f>ROUND('当年度'!J15/'当年度'!$C15*100,1)</f>
        <v>36</v>
      </c>
      <c r="K15" s="69">
        <f>ROUND('当年度'!K15/'当年度'!$C15*100,1)</f>
        <v>35.7</v>
      </c>
      <c r="L15" s="71">
        <f>ROUND('当年度'!L15/'当年度'!$C15*100,1)</f>
        <v>9.9</v>
      </c>
      <c r="M15" s="71">
        <f>ROUND('当年度'!M15/'当年度'!$C15*100,1)</f>
        <v>0.7</v>
      </c>
      <c r="N15" s="71">
        <f>ROUND('当年度'!N15/'当年度'!$C15*100,1)</f>
        <v>21.9</v>
      </c>
      <c r="O15" s="71">
        <f>ROUND('当年度'!O15/'当年度'!$C15*100,1)</f>
        <v>3.3</v>
      </c>
      <c r="P15" s="71">
        <f>ROUND('当年度'!P15/'当年度'!$C15*100,1)</f>
        <v>0</v>
      </c>
      <c r="Q15" s="71">
        <f>ROUND('当年度'!Q15/'当年度'!$C15*100,1)</f>
        <v>0.3</v>
      </c>
      <c r="R15" s="63">
        <f>ROUND('当年度'!R15/'当年度'!$C15*100,1)</f>
        <v>17.7</v>
      </c>
    </row>
    <row r="16" spans="2:18" ht="24.75" customHeight="1">
      <c r="B16" s="13" t="s">
        <v>11</v>
      </c>
      <c r="C16" s="68">
        <f>ROUND('当年度'!C16/'当年度'!$C16*100,1)</f>
        <v>100</v>
      </c>
      <c r="D16" s="69">
        <f>ROUND('当年度'!D16/'当年度'!$C16*100,1)</f>
        <v>49.2</v>
      </c>
      <c r="E16" s="69">
        <f>ROUND('当年度'!E16/'当年度'!$C16*100,1)</f>
        <v>1.4</v>
      </c>
      <c r="F16" s="69">
        <f>ROUND('当年度'!F16/'当年度'!$C16*100,1)</f>
        <v>29.3</v>
      </c>
      <c r="G16" s="69">
        <f>ROUND('当年度'!G16/'当年度'!$C16*100,1)</f>
        <v>19.6</v>
      </c>
      <c r="H16" s="69">
        <f>ROUND('当年度'!H16/'当年度'!$C16*100,1)</f>
        <v>9.7</v>
      </c>
      <c r="I16" s="69">
        <f>ROUND('当年度'!I16/'当年度'!$C16*100,1)</f>
        <v>4.1</v>
      </c>
      <c r="J16" s="69">
        <f>ROUND('当年度'!J16/'当年度'!$C16*100,1)</f>
        <v>25.5</v>
      </c>
      <c r="K16" s="69">
        <f>ROUND('当年度'!K16/'当年度'!$C16*100,1)</f>
        <v>25.1</v>
      </c>
      <c r="L16" s="71">
        <f>ROUND('当年度'!L16/'当年度'!$C16*100,1)</f>
        <v>13.3</v>
      </c>
      <c r="M16" s="71">
        <f>ROUND('当年度'!M16/'当年度'!$C16*100,1)</f>
        <v>0.7</v>
      </c>
      <c r="N16" s="71">
        <f>ROUND('当年度'!N16/'当年度'!$C16*100,1)</f>
        <v>7.3</v>
      </c>
      <c r="O16" s="71">
        <f>ROUND('当年度'!O16/'当年度'!$C16*100,1)</f>
        <v>3.8</v>
      </c>
      <c r="P16" s="71">
        <f>ROUND('当年度'!P16/'当年度'!$C16*100,1)</f>
        <v>0</v>
      </c>
      <c r="Q16" s="71">
        <f>ROUND('当年度'!Q16/'当年度'!$C16*100,1)</f>
        <v>0.4</v>
      </c>
      <c r="R16" s="63">
        <f>ROUND('当年度'!R16/'当年度'!$C16*100,1)</f>
        <v>25.4</v>
      </c>
    </row>
    <row r="17" spans="2:18" ht="24.75" customHeight="1">
      <c r="B17" s="13" t="s">
        <v>12</v>
      </c>
      <c r="C17" s="68">
        <f>ROUND('当年度'!C17/'当年度'!$C17*100,1)</f>
        <v>100</v>
      </c>
      <c r="D17" s="69">
        <f>ROUND('当年度'!D17/'当年度'!$C17*100,1)</f>
        <v>48.4</v>
      </c>
      <c r="E17" s="69">
        <f>ROUND('当年度'!E17/'当年度'!$C17*100,1)</f>
        <v>1.3</v>
      </c>
      <c r="F17" s="69">
        <f>ROUND('当年度'!F17/'当年度'!$C17*100,1)</f>
        <v>26.7</v>
      </c>
      <c r="G17" s="69">
        <f>ROUND('当年度'!G17/'当年度'!$C17*100,1)</f>
        <v>17.7</v>
      </c>
      <c r="H17" s="69">
        <f>ROUND('当年度'!H17/'当年度'!$C17*100,1)</f>
        <v>8.9</v>
      </c>
      <c r="I17" s="69">
        <f>ROUND('当年度'!I17/'当年度'!$C17*100,1)</f>
        <v>3.2</v>
      </c>
      <c r="J17" s="69">
        <f>ROUND('当年度'!J17/'当年度'!$C17*100,1)</f>
        <v>25.3</v>
      </c>
      <c r="K17" s="69">
        <f>ROUND('当年度'!K17/'当年度'!$C17*100,1)</f>
        <v>25.1</v>
      </c>
      <c r="L17" s="69">
        <f>ROUND('当年度'!L17/'当年度'!$C17*100,1)</f>
        <v>9</v>
      </c>
      <c r="M17" s="69">
        <f>ROUND('当年度'!M17/'当年度'!$C17*100,1)</f>
        <v>0.8</v>
      </c>
      <c r="N17" s="69">
        <f>ROUND('当年度'!N17/'当年度'!$C17*100,1)</f>
        <v>8.9</v>
      </c>
      <c r="O17" s="69">
        <f>ROUND('当年度'!O17/'当年度'!$C17*100,1)</f>
        <v>6.5</v>
      </c>
      <c r="P17" s="69">
        <f>ROUND('当年度'!P17/'当年度'!$C17*100,1)</f>
        <v>0</v>
      </c>
      <c r="Q17" s="69">
        <f>ROUND('当年度'!Q17/'当年度'!$C17*100,1)</f>
        <v>0.1</v>
      </c>
      <c r="R17" s="63">
        <f>ROUND('当年度'!R17/'当年度'!$C17*100,1)</f>
        <v>26.3</v>
      </c>
    </row>
    <row r="18" spans="2:18" ht="24.75" customHeight="1">
      <c r="B18" s="10" t="s">
        <v>31</v>
      </c>
      <c r="C18" s="72">
        <f>ROUND('当年度'!C18/'当年度'!$C18*100,1)</f>
        <v>100</v>
      </c>
      <c r="D18" s="71">
        <f>ROUND('当年度'!D18/'当年度'!$C18*100,1)</f>
        <v>36.7</v>
      </c>
      <c r="E18" s="71">
        <f>ROUND('当年度'!E18/'当年度'!$C18*100,1)</f>
        <v>1.2</v>
      </c>
      <c r="F18" s="71">
        <f>ROUND('当年度'!F18/'当年度'!$C18*100,1)</f>
        <v>19.9</v>
      </c>
      <c r="G18" s="71">
        <f>ROUND('当年度'!G18/'当年度'!$C18*100,1)</f>
        <v>13.3</v>
      </c>
      <c r="H18" s="71">
        <f>ROUND('当年度'!H18/'当年度'!$C18*100,1)</f>
        <v>6.6</v>
      </c>
      <c r="I18" s="71">
        <f>ROUND('当年度'!I18/'当年度'!$C18*100,1)</f>
        <v>2.6</v>
      </c>
      <c r="J18" s="71">
        <f>ROUND('当年度'!J18/'当年度'!$C18*100,1)</f>
        <v>33.3</v>
      </c>
      <c r="K18" s="71">
        <f>ROUND('当年度'!K18/'当年度'!$C18*100,1)</f>
        <v>33.1</v>
      </c>
      <c r="L18" s="71">
        <f>ROUND('当年度'!L18/'当年度'!$C18*100,1)</f>
        <v>12.9</v>
      </c>
      <c r="M18" s="71">
        <f>ROUND('当年度'!M18/'当年度'!$C18*100,1)</f>
        <v>0.1</v>
      </c>
      <c r="N18" s="71">
        <f>ROUND('当年度'!N18/'当年度'!$C18*100,1)</f>
        <v>16.7</v>
      </c>
      <c r="O18" s="71">
        <f>ROUND('当年度'!O18/'当年度'!$C18*100,1)</f>
        <v>3.3</v>
      </c>
      <c r="P18" s="71">
        <f>ROUND('当年度'!P18/'当年度'!$C18*100,1)</f>
        <v>0</v>
      </c>
      <c r="Q18" s="71">
        <f>ROUND('当年度'!Q18/'当年度'!$C18*100,1)</f>
        <v>0.2</v>
      </c>
      <c r="R18" s="63">
        <f>ROUND('当年度'!R18/'当年度'!$C18*100,1)</f>
        <v>30</v>
      </c>
    </row>
    <row r="19" spans="2:18" ht="24.75" customHeight="1">
      <c r="B19" s="10" t="s">
        <v>33</v>
      </c>
      <c r="C19" s="72">
        <f>ROUND('当年度'!C19/'当年度'!$C19*100,1)</f>
        <v>100</v>
      </c>
      <c r="D19" s="71">
        <f>ROUND('当年度'!D19/'当年度'!$C19*100,1)</f>
        <v>37.7</v>
      </c>
      <c r="E19" s="71">
        <f>ROUND('当年度'!E19/'当年度'!$C19*100,1)</f>
        <v>0.8</v>
      </c>
      <c r="F19" s="71">
        <f>ROUND('当年度'!F19/'当年度'!$C19*100,1)</f>
        <v>22.4</v>
      </c>
      <c r="G19" s="71">
        <f>ROUND('当年度'!G19/'当年度'!$C19*100,1)</f>
        <v>14.8</v>
      </c>
      <c r="H19" s="71">
        <f>ROUND('当年度'!H19/'当年度'!$C19*100,1)</f>
        <v>7.6</v>
      </c>
      <c r="I19" s="71">
        <f>ROUND('当年度'!I19/'当年度'!$C19*100,1)</f>
        <v>3.5</v>
      </c>
      <c r="J19" s="71">
        <f>ROUND('当年度'!J19/'当年度'!$C19*100,1)</f>
        <v>27.8</v>
      </c>
      <c r="K19" s="71">
        <f>ROUND('当年度'!K19/'当年度'!$C19*100,1)</f>
        <v>26.9</v>
      </c>
      <c r="L19" s="71">
        <f>ROUND('当年度'!L19/'当年度'!$C19*100,1)</f>
        <v>11.6</v>
      </c>
      <c r="M19" s="71">
        <f>ROUND('当年度'!M19/'当年度'!$C19*100,1)</f>
        <v>0.9</v>
      </c>
      <c r="N19" s="71">
        <f>ROUND('当年度'!N19/'当年度'!$C19*100,1)</f>
        <v>8.7</v>
      </c>
      <c r="O19" s="71">
        <f>ROUND('当年度'!O19/'当年度'!$C19*100,1)</f>
        <v>5.7</v>
      </c>
      <c r="P19" s="71">
        <f>ROUND('当年度'!P19/'当年度'!$C19*100,1)</f>
        <v>0.1</v>
      </c>
      <c r="Q19" s="71">
        <f>ROUND('当年度'!Q19/'当年度'!$C19*100,1)</f>
        <v>0.8</v>
      </c>
      <c r="R19" s="63">
        <f>ROUND('当年度'!R19/'当年度'!$C19*100,1)</f>
        <v>34.5</v>
      </c>
    </row>
    <row r="20" spans="1:18" ht="24.75" customHeight="1">
      <c r="A20" s="5"/>
      <c r="B20" s="12" t="s">
        <v>34</v>
      </c>
      <c r="C20" s="73">
        <f>ROUND('当年度'!C20/'当年度'!$C20*100,1)</f>
        <v>100</v>
      </c>
      <c r="D20" s="74">
        <f>ROUND('当年度'!D20/'当年度'!$C20*100,1)</f>
        <v>42.5</v>
      </c>
      <c r="E20" s="74">
        <f>ROUND('当年度'!E20/'当年度'!$C20*100,1)</f>
        <v>0.7</v>
      </c>
      <c r="F20" s="74">
        <f>ROUND('当年度'!F20/'当年度'!$C20*100,1)</f>
        <v>25.8</v>
      </c>
      <c r="G20" s="74">
        <f>ROUND('当年度'!G20/'当年度'!$C20*100,1)</f>
        <v>16.7</v>
      </c>
      <c r="H20" s="74">
        <f>ROUND('当年度'!H20/'当年度'!$C20*100,1)</f>
        <v>9.1</v>
      </c>
      <c r="I20" s="74">
        <f>ROUND('当年度'!I20/'当年度'!$C20*100,1)</f>
        <v>3.5</v>
      </c>
      <c r="J20" s="74">
        <f>ROUND('当年度'!J20/'当年度'!$C20*100,1)</f>
        <v>31.5</v>
      </c>
      <c r="K20" s="74">
        <f>ROUND('当年度'!K20/'当年度'!$C20*100,1)</f>
        <v>31.3</v>
      </c>
      <c r="L20" s="74">
        <f>ROUND('当年度'!L20/'当年度'!$C20*100,1)</f>
        <v>10.8</v>
      </c>
      <c r="M20" s="74">
        <f>ROUND('当年度'!M20/'当年度'!$C20*100,1)</f>
        <v>1.2</v>
      </c>
      <c r="N20" s="74">
        <f>ROUND('当年度'!N20/'当年度'!$C20*100,1)</f>
        <v>14.7</v>
      </c>
      <c r="O20" s="74">
        <f>ROUND('当年度'!O20/'当年度'!$C20*100,1)</f>
        <v>4.7</v>
      </c>
      <c r="P20" s="74">
        <f>ROUND('当年度'!P20/'当年度'!$C20*100,1)</f>
        <v>0</v>
      </c>
      <c r="Q20" s="74">
        <f>ROUND('当年度'!Q20/'当年度'!$C20*100,1)</f>
        <v>0.2</v>
      </c>
      <c r="R20" s="66">
        <f>ROUND('当年度'!R20/'当年度'!$C20*100,1)</f>
        <v>26</v>
      </c>
    </row>
    <row r="21" spans="2:18" ht="24.75" customHeight="1">
      <c r="B21" s="13" t="s">
        <v>13</v>
      </c>
      <c r="C21" s="68">
        <f>ROUND('当年度'!C21/'当年度'!$C21*100,1)</f>
        <v>100</v>
      </c>
      <c r="D21" s="69">
        <f>ROUND('当年度'!D21/'当年度'!$C21*100,1)</f>
        <v>57.9</v>
      </c>
      <c r="E21" s="69">
        <f>ROUND('当年度'!E21/'当年度'!$C21*100,1)</f>
        <v>2.3</v>
      </c>
      <c r="F21" s="69">
        <f>ROUND('当年度'!F21/'当年度'!$C21*100,1)</f>
        <v>39</v>
      </c>
      <c r="G21" s="69">
        <f>ROUND('当年度'!G21/'当年度'!$C21*100,1)</f>
        <v>28.1</v>
      </c>
      <c r="H21" s="69">
        <f>ROUND('当年度'!H21/'当年度'!$C21*100,1)</f>
        <v>10.9</v>
      </c>
      <c r="I21" s="69">
        <f>ROUND('当年度'!I21/'当年度'!$C21*100,1)</f>
        <v>4.9</v>
      </c>
      <c r="J21" s="69">
        <f>ROUND('当年度'!J21/'当年度'!$C21*100,1)</f>
        <v>21.6</v>
      </c>
      <c r="K21" s="69">
        <f>ROUND('当年度'!K21/'当年度'!$C21*100,1)</f>
        <v>21.4</v>
      </c>
      <c r="L21" s="71">
        <f>ROUND('当年度'!L21/'当年度'!$C21*100,1)</f>
        <v>10.7</v>
      </c>
      <c r="M21" s="71">
        <f>ROUND('当年度'!M21/'当年度'!$C21*100,1)</f>
        <v>0.2</v>
      </c>
      <c r="N21" s="71">
        <f>ROUND('当年度'!N21/'当年度'!$C21*100,1)</f>
        <v>10.5</v>
      </c>
      <c r="O21" s="71">
        <f>ROUND('当年度'!O21/'当年度'!$C21*100,1)</f>
        <v>0</v>
      </c>
      <c r="P21" s="71">
        <f>ROUND('当年度'!P21/'当年度'!$C21*100,1)</f>
        <v>0</v>
      </c>
      <c r="Q21" s="71">
        <f>ROUND('当年度'!Q21/'当年度'!$C21*100,1)</f>
        <v>0.2</v>
      </c>
      <c r="R21" s="60">
        <f>ROUND('当年度'!R21/'当年度'!$C21*100,1)</f>
        <v>20.5</v>
      </c>
    </row>
    <row r="22" spans="2:18" ht="24.75" customHeight="1">
      <c r="B22" s="13" t="s">
        <v>14</v>
      </c>
      <c r="C22" s="68">
        <f>ROUND('当年度'!C22/'当年度'!$C22*100,1)</f>
        <v>100</v>
      </c>
      <c r="D22" s="69">
        <f>ROUND('当年度'!D22/'当年度'!$C22*100,1)</f>
        <v>51.3</v>
      </c>
      <c r="E22" s="69">
        <f>ROUND('当年度'!E22/'当年度'!$C22*100,1)</f>
        <v>1.6</v>
      </c>
      <c r="F22" s="69">
        <f>ROUND('当年度'!F22/'当年度'!$C22*100,1)</f>
        <v>30.5</v>
      </c>
      <c r="G22" s="69">
        <f>ROUND('当年度'!G22/'当年度'!$C22*100,1)</f>
        <v>21.3</v>
      </c>
      <c r="H22" s="69">
        <f>ROUND('当年度'!H22/'当年度'!$C22*100,1)</f>
        <v>9.2</v>
      </c>
      <c r="I22" s="69">
        <f>ROUND('当年度'!I22/'当年度'!$C22*100,1)</f>
        <v>4.1</v>
      </c>
      <c r="J22" s="69">
        <f>ROUND('当年度'!J22/'当年度'!$C22*100,1)</f>
        <v>35</v>
      </c>
      <c r="K22" s="69">
        <f>ROUND('当年度'!K22/'当年度'!$C22*100,1)</f>
        <v>34.3</v>
      </c>
      <c r="L22" s="71">
        <f>ROUND('当年度'!L22/'当年度'!$C22*100,1)</f>
        <v>20.1</v>
      </c>
      <c r="M22" s="71">
        <f>ROUND('当年度'!M22/'当年度'!$C22*100,1)</f>
        <v>0.2</v>
      </c>
      <c r="N22" s="71">
        <f>ROUND('当年度'!N22/'当年度'!$C22*100,1)</f>
        <v>14</v>
      </c>
      <c r="O22" s="71">
        <f>ROUND('当年度'!O22/'当年度'!$C22*100,1)</f>
        <v>0</v>
      </c>
      <c r="P22" s="71">
        <f>ROUND('当年度'!P22/'当年度'!$C22*100,1)</f>
        <v>0.2</v>
      </c>
      <c r="Q22" s="71">
        <f>ROUND('当年度'!Q22/'当年度'!$C22*100,1)</f>
        <v>0.4</v>
      </c>
      <c r="R22" s="63">
        <f>ROUND('当年度'!R22/'当年度'!$C22*100,1)</f>
        <v>13.7</v>
      </c>
    </row>
    <row r="23" spans="2:18" ht="24.75" customHeight="1">
      <c r="B23" s="13" t="s">
        <v>15</v>
      </c>
      <c r="C23" s="68">
        <f>ROUND('当年度'!C23/'当年度'!$C23*100,1)</f>
        <v>100</v>
      </c>
      <c r="D23" s="69">
        <f>ROUND('当年度'!D23/'当年度'!$C23*100,1)</f>
        <v>53.8</v>
      </c>
      <c r="E23" s="69">
        <f>ROUND('当年度'!E23/'当年度'!$C23*100,1)</f>
        <v>1.5</v>
      </c>
      <c r="F23" s="69">
        <f>ROUND('当年度'!F23/'当年度'!$C23*100,1)</f>
        <v>34.3</v>
      </c>
      <c r="G23" s="69">
        <f>ROUND('当年度'!G23/'当年度'!$C23*100,1)</f>
        <v>23.4</v>
      </c>
      <c r="H23" s="69">
        <f>ROUND('当年度'!H23/'当年度'!$C23*100,1)</f>
        <v>10.9</v>
      </c>
      <c r="I23" s="69">
        <f>ROUND('当年度'!I23/'当年度'!$C23*100,1)</f>
        <v>4.4</v>
      </c>
      <c r="J23" s="69">
        <f>ROUND('当年度'!J23/'当年度'!$C23*100,1)</f>
        <v>33.3</v>
      </c>
      <c r="K23" s="69">
        <f>ROUND('当年度'!K23/'当年度'!$C23*100,1)</f>
        <v>32.2</v>
      </c>
      <c r="L23" s="71">
        <f>ROUND('当年度'!L23/'当年度'!$C23*100,1)</f>
        <v>12.3</v>
      </c>
      <c r="M23" s="71">
        <f>ROUND('当年度'!M23/'当年度'!$C23*100,1)</f>
        <v>1</v>
      </c>
      <c r="N23" s="71">
        <f>ROUND('当年度'!N23/'当年度'!$C23*100,1)</f>
        <v>18.8</v>
      </c>
      <c r="O23" s="71">
        <f>ROUND('当年度'!O23/'当年度'!$C23*100,1)</f>
        <v>0</v>
      </c>
      <c r="P23" s="71">
        <f>ROUND('当年度'!P23/'当年度'!$C23*100,1)</f>
        <v>0.4</v>
      </c>
      <c r="Q23" s="71">
        <f>ROUND('当年度'!Q23/'当年度'!$C23*100,1)</f>
        <v>0.8</v>
      </c>
      <c r="R23" s="63">
        <f>ROUND('当年度'!R23/'当年度'!$C23*100,1)</f>
        <v>12.9</v>
      </c>
    </row>
    <row r="24" spans="2:18" ht="24.75" customHeight="1">
      <c r="B24" s="13" t="s">
        <v>16</v>
      </c>
      <c r="C24" s="68">
        <f>ROUND('当年度'!C24/'当年度'!$C24*100,1)</f>
        <v>100</v>
      </c>
      <c r="D24" s="69">
        <f>ROUND('当年度'!D24/'当年度'!$C24*100,1)</f>
        <v>55.9</v>
      </c>
      <c r="E24" s="69">
        <f>ROUND('当年度'!E24/'当年度'!$C24*100,1)</f>
        <v>2.1</v>
      </c>
      <c r="F24" s="69">
        <f>ROUND('当年度'!F24/'当年度'!$C24*100,1)</f>
        <v>33.3</v>
      </c>
      <c r="G24" s="69">
        <f>ROUND('当年度'!G24/'当年度'!$C24*100,1)</f>
        <v>22.4</v>
      </c>
      <c r="H24" s="69">
        <f>ROUND('当年度'!H24/'当年度'!$C24*100,1)</f>
        <v>10.9</v>
      </c>
      <c r="I24" s="69">
        <f>ROUND('当年度'!I24/'当年度'!$C24*100,1)</f>
        <v>4.1</v>
      </c>
      <c r="J24" s="69">
        <f>ROUND('当年度'!J24/'当年度'!$C24*100,1)</f>
        <v>27.9</v>
      </c>
      <c r="K24" s="69">
        <f>ROUND('当年度'!K24/'当年度'!$C24*100,1)</f>
        <v>26.8</v>
      </c>
      <c r="L24" s="71">
        <f>ROUND('当年度'!L24/'当年度'!$C24*100,1)</f>
        <v>7.1</v>
      </c>
      <c r="M24" s="71">
        <f>ROUND('当年度'!M24/'当年度'!$C24*100,1)</f>
        <v>0.6</v>
      </c>
      <c r="N24" s="71">
        <f>ROUND('当年度'!N24/'当年度'!$C24*100,1)</f>
        <v>19</v>
      </c>
      <c r="O24" s="71">
        <f>ROUND('当年度'!O24/'当年度'!$C24*100,1)</f>
        <v>0</v>
      </c>
      <c r="P24" s="71">
        <f>ROUND('当年度'!P24/'当年度'!$C24*100,1)</f>
        <v>0.1</v>
      </c>
      <c r="Q24" s="71">
        <f>ROUND('当年度'!Q24/'当年度'!$C24*100,1)</f>
        <v>1</v>
      </c>
      <c r="R24" s="63">
        <f>ROUND('当年度'!R24/'当年度'!$C24*100,1)</f>
        <v>16.2</v>
      </c>
    </row>
    <row r="25" spans="2:18" ht="24.75" customHeight="1">
      <c r="B25" s="13" t="s">
        <v>17</v>
      </c>
      <c r="C25" s="68">
        <f>ROUND('当年度'!C25/'当年度'!$C25*100,1)</f>
        <v>100</v>
      </c>
      <c r="D25" s="69">
        <f>ROUND('当年度'!D25/'当年度'!$C25*100,1)</f>
        <v>56.8</v>
      </c>
      <c r="E25" s="69">
        <f>ROUND('当年度'!E25/'当年度'!$C25*100,1)</f>
        <v>2.2</v>
      </c>
      <c r="F25" s="69">
        <f>ROUND('当年度'!F25/'当年度'!$C25*100,1)</f>
        <v>34.1</v>
      </c>
      <c r="G25" s="69">
        <f>ROUND('当年度'!G25/'当年度'!$C25*100,1)</f>
        <v>23.3</v>
      </c>
      <c r="H25" s="69">
        <f>ROUND('当年度'!H25/'当年度'!$C25*100,1)</f>
        <v>10.9</v>
      </c>
      <c r="I25" s="69">
        <f>ROUND('当年度'!I25/'当年度'!$C25*100,1)</f>
        <v>4.7</v>
      </c>
      <c r="J25" s="69">
        <f>ROUND('当年度'!J25/'当年度'!$C25*100,1)</f>
        <v>41</v>
      </c>
      <c r="K25" s="69">
        <f>ROUND('当年度'!K25/'当年度'!$C25*100,1)</f>
        <v>40.3</v>
      </c>
      <c r="L25" s="71">
        <f>ROUND('当年度'!L25/'当年度'!$C25*100,1)</f>
        <v>15.4</v>
      </c>
      <c r="M25" s="71">
        <f>ROUND('当年度'!M25/'当年度'!$C25*100,1)</f>
        <v>1</v>
      </c>
      <c r="N25" s="71">
        <f>ROUND('当年度'!N25/'当年度'!$C25*100,1)</f>
        <v>23.9</v>
      </c>
      <c r="O25" s="71">
        <f>ROUND('当年度'!O25/'当年度'!$C25*100,1)</f>
        <v>0</v>
      </c>
      <c r="P25" s="71">
        <f>ROUND('当年度'!P25/'当年度'!$C25*100,1)</f>
        <v>0.1</v>
      </c>
      <c r="Q25" s="71">
        <f>ROUND('当年度'!Q25/'当年度'!$C25*100,1)</f>
        <v>0.7</v>
      </c>
      <c r="R25" s="63">
        <f>ROUND('当年度'!R25/'当年度'!$C25*100,1)</f>
        <v>2.2</v>
      </c>
    </row>
    <row r="26" spans="2:18" ht="24.75" customHeight="1">
      <c r="B26" s="13" t="s">
        <v>18</v>
      </c>
      <c r="C26" s="68">
        <f>ROUND('当年度'!C26/'当年度'!$C26*100,1)</f>
        <v>100</v>
      </c>
      <c r="D26" s="69">
        <f>ROUND('当年度'!D26/'当年度'!$C26*100,1)</f>
        <v>48.9</v>
      </c>
      <c r="E26" s="69">
        <f>ROUND('当年度'!E26/'当年度'!$C26*100,1)</f>
        <v>1.2</v>
      </c>
      <c r="F26" s="69">
        <f>ROUND('当年度'!F26/'当年度'!$C26*100,1)</f>
        <v>30</v>
      </c>
      <c r="G26" s="69">
        <f>ROUND('当年度'!G26/'当年度'!$C26*100,1)</f>
        <v>21.3</v>
      </c>
      <c r="H26" s="69">
        <f>ROUND('当年度'!H26/'当年度'!$C26*100,1)</f>
        <v>8.7</v>
      </c>
      <c r="I26" s="69">
        <f>ROUND('当年度'!I26/'当年度'!$C26*100,1)</f>
        <v>4</v>
      </c>
      <c r="J26" s="69">
        <f>ROUND('当年度'!J26/'当年度'!$C26*100,1)</f>
        <v>31.8</v>
      </c>
      <c r="K26" s="69">
        <f>ROUND('当年度'!K26/'当年度'!$C26*100,1)</f>
        <v>31.4</v>
      </c>
      <c r="L26" s="69">
        <f>ROUND('当年度'!L26/'当年度'!$C26*100,1)</f>
        <v>14.2</v>
      </c>
      <c r="M26" s="69">
        <f>ROUND('当年度'!M26/'当年度'!$C26*100,1)</f>
        <v>0.7</v>
      </c>
      <c r="N26" s="69">
        <f>ROUND('当年度'!N26/'当年度'!$C26*100,1)</f>
        <v>14.8</v>
      </c>
      <c r="O26" s="69">
        <f>ROUND('当年度'!O26/'当年度'!$C26*100,1)</f>
        <v>1.7</v>
      </c>
      <c r="P26" s="69">
        <f>ROUND('当年度'!P26/'当年度'!$C26*100,1)</f>
        <v>0.2</v>
      </c>
      <c r="Q26" s="69">
        <f>ROUND('当年度'!Q26/'当年度'!$C26*100,1)</f>
        <v>0.2</v>
      </c>
      <c r="R26" s="63">
        <f>ROUND('当年度'!R26/'当年度'!$C26*100,1)</f>
        <v>19.3</v>
      </c>
    </row>
    <row r="27" spans="2:18" ht="24.75" customHeight="1">
      <c r="B27" s="13" t="s">
        <v>19</v>
      </c>
      <c r="C27" s="68">
        <f>ROUND('当年度'!C27/'当年度'!$C27*100,1)</f>
        <v>100</v>
      </c>
      <c r="D27" s="69">
        <f>ROUND('当年度'!D27/'当年度'!$C27*100,1)</f>
        <v>43.1</v>
      </c>
      <c r="E27" s="69">
        <f>ROUND('当年度'!E27/'当年度'!$C27*100,1)</f>
        <v>1.2</v>
      </c>
      <c r="F27" s="69">
        <f>ROUND('当年度'!F27/'当年度'!$C27*100,1)</f>
        <v>22.1</v>
      </c>
      <c r="G27" s="69">
        <f>ROUND('当年度'!G27/'当年度'!$C27*100,1)</f>
        <v>14.9</v>
      </c>
      <c r="H27" s="69">
        <f>ROUND('当年度'!H27/'当年度'!$C27*100,1)</f>
        <v>7.2</v>
      </c>
      <c r="I27" s="69">
        <f>ROUND('当年度'!I27/'当年度'!$C27*100,1)</f>
        <v>3.8</v>
      </c>
      <c r="J27" s="69">
        <f>ROUND('当年度'!J27/'当年度'!$C27*100,1)</f>
        <v>35</v>
      </c>
      <c r="K27" s="69">
        <f>ROUND('当年度'!K27/'当年度'!$C27*100,1)</f>
        <v>34.5</v>
      </c>
      <c r="L27" s="71">
        <f>ROUND('当年度'!L27/'当年度'!$C27*100,1)</f>
        <v>16.8</v>
      </c>
      <c r="M27" s="71">
        <f>ROUND('当年度'!M27/'当年度'!$C27*100,1)</f>
        <v>0.3</v>
      </c>
      <c r="N27" s="71">
        <f>ROUND('当年度'!N27/'当年度'!$C27*100,1)</f>
        <v>17.4</v>
      </c>
      <c r="O27" s="71">
        <f>ROUND('当年度'!O27/'当年度'!$C27*100,1)</f>
        <v>0</v>
      </c>
      <c r="P27" s="71">
        <f>ROUND('当年度'!P27/'当年度'!$C27*100,1)</f>
        <v>0</v>
      </c>
      <c r="Q27" s="71">
        <f>ROUND('当年度'!Q27/'当年度'!$C27*100,1)</f>
        <v>0.4</v>
      </c>
      <c r="R27" s="63">
        <f>ROUND('当年度'!R27/'当年度'!$C27*100,1)</f>
        <v>22</v>
      </c>
    </row>
    <row r="28" spans="2:18" ht="24.75" customHeight="1">
      <c r="B28" s="13" t="s">
        <v>20</v>
      </c>
      <c r="C28" s="68">
        <f>ROUND('当年度'!C28/'当年度'!$C28*100,1)</f>
        <v>100</v>
      </c>
      <c r="D28" s="69">
        <f>ROUND('当年度'!D28/'当年度'!$C28*100,1)</f>
        <v>46.3</v>
      </c>
      <c r="E28" s="69">
        <f>ROUND('当年度'!E28/'当年度'!$C28*100,1)</f>
        <v>1.2</v>
      </c>
      <c r="F28" s="69">
        <f>ROUND('当年度'!F28/'当年度'!$C28*100,1)</f>
        <v>26.6</v>
      </c>
      <c r="G28" s="69">
        <f>ROUND('当年度'!G28/'当年度'!$C28*100,1)</f>
        <v>17.3</v>
      </c>
      <c r="H28" s="69">
        <f>ROUND('当年度'!H28/'当年度'!$C28*100,1)</f>
        <v>9.2</v>
      </c>
      <c r="I28" s="69">
        <f>ROUND('当年度'!I28/'当年度'!$C28*100,1)</f>
        <v>3.8</v>
      </c>
      <c r="J28" s="69">
        <f>ROUND('当年度'!J28/'当年度'!$C28*100,1)</f>
        <v>18</v>
      </c>
      <c r="K28" s="69">
        <f>ROUND('当年度'!K28/'当年度'!$C28*100,1)</f>
        <v>17.9</v>
      </c>
      <c r="L28" s="69">
        <f>ROUND('当年度'!L28/'当年度'!$C28*100,1)</f>
        <v>8.1</v>
      </c>
      <c r="M28" s="69">
        <f>ROUND('当年度'!M28/'当年度'!$C28*100,1)</f>
        <v>2.5</v>
      </c>
      <c r="N28" s="69">
        <f>ROUND('当年度'!N28/'当年度'!$C28*100,1)</f>
        <v>7.4</v>
      </c>
      <c r="O28" s="69">
        <f>ROUND('当年度'!O28/'当年度'!$C28*100,1)</f>
        <v>0</v>
      </c>
      <c r="P28" s="69">
        <f>ROUND('当年度'!P28/'当年度'!$C28*100,1)</f>
        <v>0</v>
      </c>
      <c r="Q28" s="69">
        <f>ROUND('当年度'!Q28/'当年度'!$C28*100,1)</f>
        <v>0.1</v>
      </c>
      <c r="R28" s="63">
        <f>ROUND('当年度'!R28/'当年度'!$C28*100,1)</f>
        <v>35.7</v>
      </c>
    </row>
    <row r="29" spans="2:18" ht="24.75" customHeight="1">
      <c r="B29" s="13" t="s">
        <v>21</v>
      </c>
      <c r="C29" s="68">
        <f>ROUND('当年度'!C29/'当年度'!$C29*100,1)</f>
        <v>100</v>
      </c>
      <c r="D29" s="69">
        <f>ROUND('当年度'!D29/'当年度'!$C29*100,1)</f>
        <v>44.8</v>
      </c>
      <c r="E29" s="69">
        <f>ROUND('当年度'!E29/'当年度'!$C29*100,1)</f>
        <v>1.4</v>
      </c>
      <c r="F29" s="69">
        <f>ROUND('当年度'!F29/'当年度'!$C29*100,1)</f>
        <v>22.5</v>
      </c>
      <c r="G29" s="69">
        <f>ROUND('当年度'!G29/'当年度'!$C29*100,1)</f>
        <v>15.5</v>
      </c>
      <c r="H29" s="69">
        <f>ROUND('当年度'!H29/'当年度'!$C29*100,1)</f>
        <v>7</v>
      </c>
      <c r="I29" s="69">
        <f>ROUND('当年度'!I29/'当年度'!$C29*100,1)</f>
        <v>3.5</v>
      </c>
      <c r="J29" s="69">
        <f>ROUND('当年度'!J29/'当年度'!$C29*100,1)</f>
        <v>37.8</v>
      </c>
      <c r="K29" s="69">
        <f>ROUND('当年度'!K29/'当年度'!$C29*100,1)</f>
        <v>37</v>
      </c>
      <c r="L29" s="71">
        <f>ROUND('当年度'!L29/'当年度'!$C29*100,1)</f>
        <v>24.1</v>
      </c>
      <c r="M29" s="71">
        <f>ROUND('当年度'!M29/'当年度'!$C29*100,1)</f>
        <v>0.6</v>
      </c>
      <c r="N29" s="71">
        <f>ROUND('当年度'!N29/'当年度'!$C29*100,1)</f>
        <v>12.4</v>
      </c>
      <c r="O29" s="71">
        <f>ROUND('当年度'!O29/'当年度'!$C29*100,1)</f>
        <v>0</v>
      </c>
      <c r="P29" s="71">
        <f>ROUND('当年度'!P29/'当年度'!$C29*100,1)</f>
        <v>0.4</v>
      </c>
      <c r="Q29" s="71">
        <f>ROUND('当年度'!Q29/'当年度'!$C29*100,1)</f>
        <v>0.4</v>
      </c>
      <c r="R29" s="63">
        <f>ROUND('当年度'!R29/'当年度'!$C29*100,1)</f>
        <v>17.4</v>
      </c>
    </row>
    <row r="30" spans="2:18" ht="24.75" customHeight="1">
      <c r="B30" s="13" t="s">
        <v>22</v>
      </c>
      <c r="C30" s="68">
        <f>ROUND('当年度'!C30/'当年度'!$C30*100,1)</f>
        <v>100</v>
      </c>
      <c r="D30" s="69">
        <f>ROUND('当年度'!D30/'当年度'!$C30*100,1)</f>
        <v>56.6</v>
      </c>
      <c r="E30" s="69">
        <f>ROUND('当年度'!E30/'当年度'!$C30*100,1)</f>
        <v>2.3</v>
      </c>
      <c r="F30" s="69">
        <f>ROUND('当年度'!F30/'当年度'!$C30*100,1)</f>
        <v>26.7</v>
      </c>
      <c r="G30" s="69">
        <f>ROUND('当年度'!G30/'当年度'!$C30*100,1)</f>
        <v>18.5</v>
      </c>
      <c r="H30" s="69">
        <f>ROUND('当年度'!H30/'当年度'!$C30*100,1)</f>
        <v>8.2</v>
      </c>
      <c r="I30" s="69">
        <f>ROUND('当年度'!I30/'当年度'!$C30*100,1)</f>
        <v>6</v>
      </c>
      <c r="J30" s="69">
        <f>ROUND('当年度'!J30/'当年度'!$C30*100,1)</f>
        <v>22.8</v>
      </c>
      <c r="K30" s="69">
        <f>ROUND('当年度'!K30/'当年度'!$C30*100,1)</f>
        <v>22.6</v>
      </c>
      <c r="L30" s="71">
        <f>ROUND('当年度'!L30/'当年度'!$C30*100,1)</f>
        <v>12.4</v>
      </c>
      <c r="M30" s="71">
        <f>ROUND('当年度'!M30/'当年度'!$C30*100,1)</f>
        <v>0.1</v>
      </c>
      <c r="N30" s="71">
        <f>ROUND('当年度'!N30/'当年度'!$C30*100,1)</f>
        <v>10.1</v>
      </c>
      <c r="O30" s="71">
        <f>ROUND('当年度'!O30/'当年度'!$C30*100,1)</f>
        <v>0</v>
      </c>
      <c r="P30" s="71">
        <f>ROUND('当年度'!P30/'当年度'!$C30*100,1)</f>
        <v>0</v>
      </c>
      <c r="Q30" s="71">
        <f>ROUND('当年度'!Q30/'当年度'!$C30*100,1)</f>
        <v>0.1</v>
      </c>
      <c r="R30" s="63">
        <f>ROUND('当年度'!R30/'当年度'!$C30*100,1)</f>
        <v>20.6</v>
      </c>
    </row>
    <row r="31" spans="2:18" ht="24.75" customHeight="1">
      <c r="B31" s="13" t="s">
        <v>32</v>
      </c>
      <c r="C31" s="68">
        <f>ROUND('当年度'!C31/'当年度'!$C31*100,1)</f>
        <v>100</v>
      </c>
      <c r="D31" s="69">
        <f>ROUND('当年度'!D31/'当年度'!$C31*100,1)</f>
        <v>41</v>
      </c>
      <c r="E31" s="69">
        <f>ROUND('当年度'!E31/'当年度'!$C31*100,1)</f>
        <v>1.4</v>
      </c>
      <c r="F31" s="69">
        <f>ROUND('当年度'!F31/'当年度'!$C31*100,1)</f>
        <v>24.3</v>
      </c>
      <c r="G31" s="69">
        <f>ROUND('当年度'!G31/'当年度'!$C31*100,1)</f>
        <v>17</v>
      </c>
      <c r="H31" s="69">
        <f>ROUND('当年度'!H31/'当年度'!$C31*100,1)</f>
        <v>7.4</v>
      </c>
      <c r="I31" s="69">
        <f>ROUND('当年度'!I31/'当年度'!$C31*100,1)</f>
        <v>3.8</v>
      </c>
      <c r="J31" s="69">
        <f>ROUND('当年度'!J31/'当年度'!$C31*100,1)</f>
        <v>15.1</v>
      </c>
      <c r="K31" s="69">
        <f>ROUND('当年度'!K31/'当年度'!$C31*100,1)</f>
        <v>15.1</v>
      </c>
      <c r="L31" s="71">
        <f>ROUND('当年度'!L31/'当年度'!$C31*100,1)</f>
        <v>9.9</v>
      </c>
      <c r="M31" s="71">
        <f>ROUND('当年度'!M31/'当年度'!$C31*100,1)</f>
        <v>0.7</v>
      </c>
      <c r="N31" s="71">
        <f>ROUND('当年度'!N31/'当年度'!$C31*100,1)</f>
        <v>4.4</v>
      </c>
      <c r="O31" s="71">
        <f>ROUND('当年度'!O31/'当年度'!$C31*100,1)</f>
        <v>0</v>
      </c>
      <c r="P31" s="71">
        <f>ROUND('当年度'!P31/'当年度'!$C31*100,1)</f>
        <v>0</v>
      </c>
      <c r="Q31" s="71">
        <f>ROUND('当年度'!Q31/'当年度'!$C31*100,1)</f>
        <v>0.1</v>
      </c>
      <c r="R31" s="63">
        <f>ROUND('当年度'!R31/'当年度'!$C31*100,1)</f>
        <v>43.9</v>
      </c>
    </row>
    <row r="32" spans="2:18" ht="24.75" customHeight="1">
      <c r="B32" s="13" t="s">
        <v>35</v>
      </c>
      <c r="C32" s="68">
        <f>ROUND('当年度'!C32/'当年度'!$C32*100,1)</f>
        <v>100</v>
      </c>
      <c r="D32" s="69">
        <f>ROUND('当年度'!D32/'当年度'!$C32*100,1)</f>
        <v>47.3</v>
      </c>
      <c r="E32" s="69">
        <f>ROUND('当年度'!E32/'当年度'!$C32*100,1)</f>
        <v>1.2</v>
      </c>
      <c r="F32" s="69">
        <f>ROUND('当年度'!F32/'当年度'!$C32*100,1)</f>
        <v>29.4</v>
      </c>
      <c r="G32" s="69">
        <f>ROUND('当年度'!G32/'当年度'!$C32*100,1)</f>
        <v>20.5</v>
      </c>
      <c r="H32" s="69">
        <f>ROUND('当年度'!H32/'当年度'!$C32*100,1)</f>
        <v>8.9</v>
      </c>
      <c r="I32" s="69">
        <f>ROUND('当年度'!I32/'当年度'!$C32*100,1)</f>
        <v>4.7</v>
      </c>
      <c r="J32" s="69">
        <f>ROUND('当年度'!J32/'当年度'!$C32*100,1)</f>
        <v>17.5</v>
      </c>
      <c r="K32" s="69">
        <f>ROUND('当年度'!K32/'当年度'!$C32*100,1)</f>
        <v>17.4</v>
      </c>
      <c r="L32" s="69">
        <f>ROUND('当年度'!L32/'当年度'!$C32*100,1)</f>
        <v>12.9</v>
      </c>
      <c r="M32" s="69">
        <f>ROUND('当年度'!M32/'当年度'!$C32*100,1)</f>
        <v>0.7</v>
      </c>
      <c r="N32" s="69">
        <f>ROUND('当年度'!N32/'当年度'!$C32*100,1)</f>
        <v>3.7</v>
      </c>
      <c r="O32" s="69">
        <f>ROUND('当年度'!O32/'当年度'!$C32*100,1)</f>
        <v>0</v>
      </c>
      <c r="P32" s="69">
        <f>ROUND('当年度'!P32/'当年度'!$C32*100,1)</f>
        <v>0</v>
      </c>
      <c r="Q32" s="69">
        <f>ROUND('当年度'!Q32/'当年度'!$C32*100,1)</f>
        <v>0.1</v>
      </c>
      <c r="R32" s="63">
        <f>ROUND('当年度'!R32/'当年度'!$C32*100,1)</f>
        <v>35.2</v>
      </c>
    </row>
    <row r="33" spans="2:18" ht="24.75" customHeight="1">
      <c r="B33" s="13" t="s">
        <v>36</v>
      </c>
      <c r="C33" s="68">
        <f>ROUND('当年度'!C33/'当年度'!$C33*100,1)</f>
        <v>100</v>
      </c>
      <c r="D33" s="69">
        <f>ROUND('当年度'!D33/'当年度'!$C33*100,1)</f>
        <v>42.3</v>
      </c>
      <c r="E33" s="69">
        <f>ROUND('当年度'!E33/'当年度'!$C33*100,1)</f>
        <v>1.2</v>
      </c>
      <c r="F33" s="69">
        <f>ROUND('当年度'!F33/'当年度'!$C33*100,1)</f>
        <v>21.9</v>
      </c>
      <c r="G33" s="69">
        <f>ROUND('当年度'!G33/'当年度'!$C33*100,1)</f>
        <v>14.6</v>
      </c>
      <c r="H33" s="69">
        <f>ROUND('当年度'!H33/'当年度'!$C33*100,1)</f>
        <v>7.3</v>
      </c>
      <c r="I33" s="69">
        <f>ROUND('当年度'!I33/'当年度'!$C33*100,1)</f>
        <v>3.1</v>
      </c>
      <c r="J33" s="69">
        <f>ROUND('当年度'!J33/'当年度'!$C33*100,1)</f>
        <v>26.1</v>
      </c>
      <c r="K33" s="69">
        <f>ROUND('当年度'!K33/'当年度'!$C33*100,1)</f>
        <v>25.8</v>
      </c>
      <c r="L33" s="69">
        <f>ROUND('当年度'!L33/'当年度'!$C33*100,1)</f>
        <v>10.3</v>
      </c>
      <c r="M33" s="69">
        <f>ROUND('当年度'!M33/'当年度'!$C33*100,1)</f>
        <v>1.3</v>
      </c>
      <c r="N33" s="69">
        <f>ROUND('当年度'!N33/'当年度'!$C33*100,1)</f>
        <v>14.2</v>
      </c>
      <c r="O33" s="69">
        <f>ROUND('当年度'!O33/'当年度'!$C33*100,1)</f>
        <v>0</v>
      </c>
      <c r="P33" s="69">
        <f>ROUND('当年度'!P33/'当年度'!$C33*100,1)</f>
        <v>0</v>
      </c>
      <c r="Q33" s="69">
        <f>ROUND('当年度'!Q33/'当年度'!$C33*100,1)</f>
        <v>0.3</v>
      </c>
      <c r="R33" s="63">
        <f>ROUND('当年度'!R33/'当年度'!$C33*100,1)</f>
        <v>31.7</v>
      </c>
    </row>
    <row r="34" spans="2:18" ht="24.75" customHeight="1">
      <c r="B34" s="13" t="s">
        <v>23</v>
      </c>
      <c r="C34" s="68">
        <f>ROUND('当年度'!C34/'当年度'!$C34*100,1)</f>
        <v>100</v>
      </c>
      <c r="D34" s="69">
        <f>ROUND('当年度'!D34/'当年度'!$C34*100,1)</f>
        <v>54.7</v>
      </c>
      <c r="E34" s="69">
        <f>ROUND('当年度'!E34/'当年度'!$C34*100,1)</f>
        <v>1.6</v>
      </c>
      <c r="F34" s="69">
        <f>ROUND('当年度'!F34/'当年度'!$C34*100,1)</f>
        <v>28.6</v>
      </c>
      <c r="G34" s="69">
        <f>ROUND('当年度'!G34/'当年度'!$C34*100,1)</f>
        <v>18.8</v>
      </c>
      <c r="H34" s="69">
        <f>ROUND('当年度'!H34/'当年度'!$C34*100,1)</f>
        <v>9.7</v>
      </c>
      <c r="I34" s="69">
        <f>ROUND('当年度'!I34/'当年度'!$C34*100,1)</f>
        <v>3.9</v>
      </c>
      <c r="J34" s="69">
        <f>ROUND('当年度'!J34/'当年度'!$C34*100,1)</f>
        <v>20.4</v>
      </c>
      <c r="K34" s="69">
        <f>ROUND('当年度'!K34/'当年度'!$C34*100,1)</f>
        <v>19.9</v>
      </c>
      <c r="L34" s="71">
        <f>ROUND('当年度'!L34/'当年度'!$C34*100,1)</f>
        <v>12.7</v>
      </c>
      <c r="M34" s="71">
        <f>ROUND('当年度'!M34/'当年度'!$C34*100,1)</f>
        <v>0.5</v>
      </c>
      <c r="N34" s="71">
        <f>ROUND('当年度'!N34/'当年度'!$C34*100,1)</f>
        <v>6.7</v>
      </c>
      <c r="O34" s="71">
        <f>ROUND('当年度'!O34/'当年度'!$C34*100,1)</f>
        <v>0</v>
      </c>
      <c r="P34" s="71">
        <f>ROUND('当年度'!P34/'当年度'!$C34*100,1)</f>
        <v>0</v>
      </c>
      <c r="Q34" s="71">
        <f>ROUND('当年度'!Q34/'当年度'!$C34*100,1)</f>
        <v>0.5</v>
      </c>
      <c r="R34" s="63">
        <f>ROUND('当年度'!R34/'当年度'!$C34*100,1)</f>
        <v>25</v>
      </c>
    </row>
    <row r="35" spans="2:18" ht="24.75" customHeight="1">
      <c r="B35" s="13" t="s">
        <v>24</v>
      </c>
      <c r="C35" s="68">
        <f>ROUND('当年度'!C35/'当年度'!$C35*100,1)</f>
        <v>100</v>
      </c>
      <c r="D35" s="69">
        <f>ROUND('当年度'!D35/'当年度'!$C35*100,1)</f>
        <v>45.9</v>
      </c>
      <c r="E35" s="69">
        <f>ROUND('当年度'!E35/'当年度'!$C35*100,1)</f>
        <v>1.8</v>
      </c>
      <c r="F35" s="69">
        <f>ROUND('当年度'!F35/'当年度'!$C35*100,1)</f>
        <v>25.5</v>
      </c>
      <c r="G35" s="69">
        <f>ROUND('当年度'!G35/'当年度'!$C35*100,1)</f>
        <v>17.1</v>
      </c>
      <c r="H35" s="69">
        <f>ROUND('当年度'!H35/'当年度'!$C35*100,1)</f>
        <v>8.4</v>
      </c>
      <c r="I35" s="69">
        <f>ROUND('当年度'!I35/'当年度'!$C35*100,1)</f>
        <v>4</v>
      </c>
      <c r="J35" s="69">
        <f>ROUND('当年度'!J35/'当年度'!$C35*100,1)</f>
        <v>22.9</v>
      </c>
      <c r="K35" s="69">
        <f>ROUND('当年度'!K35/'当年度'!$C35*100,1)</f>
        <v>22.5</v>
      </c>
      <c r="L35" s="69">
        <f>ROUND('当年度'!L35/'当年度'!$C35*100,1)</f>
        <v>11.7</v>
      </c>
      <c r="M35" s="69">
        <f>ROUND('当年度'!M35/'当年度'!$C35*100,1)</f>
        <v>1.1</v>
      </c>
      <c r="N35" s="69">
        <f>ROUND('当年度'!N35/'当年度'!$C35*100,1)</f>
        <v>9.6</v>
      </c>
      <c r="O35" s="69">
        <f>ROUND('当年度'!O35/'当年度'!$C35*100,1)</f>
        <v>0</v>
      </c>
      <c r="P35" s="69">
        <f>ROUND('当年度'!P35/'当年度'!$C35*100,1)</f>
        <v>0.1</v>
      </c>
      <c r="Q35" s="69">
        <f>ROUND('当年度'!Q35/'当年度'!$C35*100,1)</f>
        <v>0.3</v>
      </c>
      <c r="R35" s="66">
        <f>ROUND('当年度'!R35/'当年度'!$C35*100,1)</f>
        <v>31.1</v>
      </c>
    </row>
    <row r="36" spans="2:18" ht="30" customHeight="1">
      <c r="B36" s="14" t="s">
        <v>28</v>
      </c>
      <c r="C36" s="75">
        <f>ROUND('当年度'!C36/'当年度'!$C36*100,1)</f>
        <v>100</v>
      </c>
      <c r="D36" s="75">
        <f>ROUND('当年度'!D36/'当年度'!$C36*100,1)</f>
        <v>37.7</v>
      </c>
      <c r="E36" s="75">
        <f>ROUND('当年度'!E36/'当年度'!$C36*100,1)</f>
        <v>0.7</v>
      </c>
      <c r="F36" s="75">
        <f>ROUND('当年度'!F36/'当年度'!$C36*100,1)</f>
        <v>23.6</v>
      </c>
      <c r="G36" s="75">
        <f>ROUND('当年度'!G36/'当年度'!$C36*100,1)</f>
        <v>15.5</v>
      </c>
      <c r="H36" s="75">
        <f>ROUND('当年度'!H36/'当年度'!$C36*100,1)</f>
        <v>8.1</v>
      </c>
      <c r="I36" s="75">
        <f>ROUND('当年度'!I36/'当年度'!$C36*100,1)</f>
        <v>2.5</v>
      </c>
      <c r="J36" s="75">
        <f>ROUND('当年度'!J36/'当年度'!$C36*100,1)</f>
        <v>42.3</v>
      </c>
      <c r="K36" s="75">
        <f>ROUND('当年度'!K36/'当年度'!$C36*100,1)</f>
        <v>41.1</v>
      </c>
      <c r="L36" s="75">
        <f>ROUND('当年度'!L36/'当年度'!$C36*100,1)</f>
        <v>12.6</v>
      </c>
      <c r="M36" s="75">
        <f>ROUND('当年度'!M36/'当年度'!$C36*100,1)</f>
        <v>0.7</v>
      </c>
      <c r="N36" s="75">
        <f>ROUND('当年度'!N36/'当年度'!$C36*100,1)</f>
        <v>20.6</v>
      </c>
      <c r="O36" s="75">
        <f>ROUND('当年度'!O36/'当年度'!$C36*100,1)</f>
        <v>7.2</v>
      </c>
      <c r="P36" s="75">
        <f>ROUND('当年度'!P36/'当年度'!$C36*100,1)</f>
        <v>0.1</v>
      </c>
      <c r="Q36" s="75">
        <f>ROUND('当年度'!Q36/'当年度'!$C36*100,1)</f>
        <v>1.1</v>
      </c>
      <c r="R36" s="75">
        <f>ROUND('当年度'!R36/'当年度'!$C36*100,1)</f>
        <v>20</v>
      </c>
    </row>
    <row r="37" spans="2:18" ht="30" customHeight="1">
      <c r="B37" s="12" t="s">
        <v>54</v>
      </c>
      <c r="C37" s="76">
        <f>ROUND('当年度'!C37/'当年度'!$C37*100,1)</f>
        <v>100</v>
      </c>
      <c r="D37" s="76">
        <f>ROUND('当年度'!D37/'当年度'!$C37*100,1)</f>
        <v>48.9</v>
      </c>
      <c r="E37" s="76">
        <f>ROUND('当年度'!E37/'当年度'!$C37*100,1)</f>
        <v>1.5</v>
      </c>
      <c r="F37" s="76">
        <f>ROUND('当年度'!F37/'当年度'!$C37*100,1)</f>
        <v>28.2</v>
      </c>
      <c r="G37" s="76">
        <f>ROUND('当年度'!G37/'当年度'!$C37*100,1)</f>
        <v>19.3</v>
      </c>
      <c r="H37" s="76">
        <f>ROUND('当年度'!H37/'当年度'!$C37*100,1)</f>
        <v>8.9</v>
      </c>
      <c r="I37" s="76">
        <f>ROUND('当年度'!I37/'当年度'!$C37*100,1)</f>
        <v>4.1</v>
      </c>
      <c r="J37" s="76">
        <f>ROUND('当年度'!J37/'当年度'!$C37*100,1)</f>
        <v>27.9</v>
      </c>
      <c r="K37" s="76">
        <f>ROUND('当年度'!K37/'当年度'!$C37*100,1)</f>
        <v>27.4</v>
      </c>
      <c r="L37" s="76">
        <f>ROUND('当年度'!L37/'当年度'!$C37*100,1)</f>
        <v>13.4</v>
      </c>
      <c r="M37" s="76">
        <f>ROUND('当年度'!M37/'当年度'!$C37*100,1)</f>
        <v>0.8</v>
      </c>
      <c r="N37" s="76">
        <f>ROUND('当年度'!N37/'当年度'!$C37*100,1)</f>
        <v>13</v>
      </c>
      <c r="O37" s="76">
        <f>ROUND('当年度'!O37/'当年度'!$C37*100,1)</f>
        <v>0.1</v>
      </c>
      <c r="P37" s="76">
        <f>ROUND('当年度'!P37/'当年度'!$C37*100,1)</f>
        <v>0.1</v>
      </c>
      <c r="Q37" s="76">
        <f>ROUND('当年度'!Q37/'当年度'!$C37*100,1)</f>
        <v>0.4</v>
      </c>
      <c r="R37" s="76">
        <f>ROUND('当年度'!R37/'当年度'!$C37*100,1)</f>
        <v>23.2</v>
      </c>
    </row>
    <row r="38" spans="2:18" ht="30" customHeight="1">
      <c r="B38" s="12" t="s">
        <v>29</v>
      </c>
      <c r="C38" s="77">
        <f>ROUND('当年度'!C38/'当年度'!$C38*100,1)</f>
        <v>100</v>
      </c>
      <c r="D38" s="76">
        <f>ROUND('当年度'!D38/'当年度'!$C38*100,1)</f>
        <v>39.1</v>
      </c>
      <c r="E38" s="76">
        <f>ROUND('当年度'!E38/'当年度'!$C38*100,1)</f>
        <v>0.8</v>
      </c>
      <c r="F38" s="76">
        <f>ROUND('当年度'!F38/'当年度'!$C38*100,1)</f>
        <v>24.2</v>
      </c>
      <c r="G38" s="76">
        <f>ROUND('当年度'!G38/'当年度'!$C38*100,1)</f>
        <v>15.9</v>
      </c>
      <c r="H38" s="76">
        <f>ROUND('当年度'!H38/'当年度'!$C38*100,1)</f>
        <v>8.2</v>
      </c>
      <c r="I38" s="76">
        <f>ROUND('当年度'!I38/'当年度'!$C38*100,1)</f>
        <v>2.7</v>
      </c>
      <c r="J38" s="76">
        <f>ROUND('当年度'!J38/'当年度'!$C38*100,1)</f>
        <v>40.5</v>
      </c>
      <c r="K38" s="76">
        <f>ROUND('当年度'!K38/'当年度'!$C38*100,1)</f>
        <v>39.4</v>
      </c>
      <c r="L38" s="76">
        <f>ROUND('当年度'!L38/'当年度'!$C38*100,1)</f>
        <v>12.7</v>
      </c>
      <c r="M38" s="76">
        <f>ROUND('当年度'!M38/'当年度'!$C38*100,1)</f>
        <v>0.7</v>
      </c>
      <c r="N38" s="76">
        <f>ROUND('当年度'!N38/'当年度'!$C38*100,1)</f>
        <v>19.7</v>
      </c>
      <c r="O38" s="76">
        <f>ROUND('当年度'!O38/'当年度'!$C38*100,1)</f>
        <v>6.3</v>
      </c>
      <c r="P38" s="76">
        <f>ROUND('当年度'!P38/'当年度'!$C38*100,1)</f>
        <v>0.1</v>
      </c>
      <c r="Q38" s="76">
        <f>ROUND('当年度'!Q38/'当年度'!$C38*100,1)</f>
        <v>1</v>
      </c>
      <c r="R38" s="76">
        <f>ROUND('当年度'!R38/'当年度'!$C38*100,1)</f>
        <v>20.4</v>
      </c>
    </row>
    <row r="39" spans="3:11" ht="17.25">
      <c r="C39" s="2" t="s">
        <v>30</v>
      </c>
      <c r="K39" s="2"/>
    </row>
  </sheetData>
  <sheetProtection/>
  <mergeCells count="10">
    <mergeCell ref="C3:C6"/>
    <mergeCell ref="D4:D6"/>
    <mergeCell ref="E5:E6"/>
    <mergeCell ref="F5:F6"/>
    <mergeCell ref="Q5:Q6"/>
    <mergeCell ref="R4:R6"/>
    <mergeCell ref="I5:I6"/>
    <mergeCell ref="J4:J6"/>
    <mergeCell ref="K5:K6"/>
    <mergeCell ref="P5:P6"/>
  </mergeCells>
  <printOptions/>
  <pageMargins left="0.5905511811023623" right="0.5905511811023623" top="1.1811023622047245" bottom="0.5905511811023623" header="0.7874015748031497" footer="0.3937007874015748"/>
  <pageSetup fitToHeight="1" fitToWidth="1" horizontalDpi="600" verticalDpi="600" orientation="landscape" paperSize="9" scale="53" r:id="rId1"/>
  <headerFooter alignWithMargins="0">
    <oddHeader>&amp;L&amp;"ＭＳ ゴシック,標準"&amp;24 ４－２ 義務的経費の状況（Ｒ２年度構成比）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2021-09-01T23:23:25Z</cp:lastPrinted>
  <dcterms:created xsi:type="dcterms:W3CDTF">1999-09-10T06:42:03Z</dcterms:created>
  <dcterms:modified xsi:type="dcterms:W3CDTF">2021-09-01T23:23:31Z</dcterms:modified>
  <cp:category/>
  <cp:version/>
  <cp:contentType/>
  <cp:contentStatus/>
</cp:coreProperties>
</file>