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436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<sst xmlns="http://schemas.openxmlformats.org/spreadsheetml/2006/main" count="184" uniqueCount="58">
  <si>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</si>
  <si>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</si>
  <si>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</si>
  <si>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</si>
  <si>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</si>
  <si>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</si>
  <si>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</si>
  <si>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</si>
  <si>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</si>
  <si>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</si>
  <si>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</si>
  <si>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</si>
  <si>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</si>
  <si>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</si>
  <si>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</si>
  <si>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</si>
  <si>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</si>
  <si>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</si>
  <si>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</si>
  <si>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</si>
  <si>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</si>
  <si>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</si>
  <si>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</si>
  <si>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</si>
  <si>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</si>
  <si>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</si>
  <si>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</si>
  <si>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</si>
  <si>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</si>
  <si>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</si>
  <si>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</si>
  <si>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</si>
  <si>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</si>
  <si>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</si>
  <si>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</si>
  <si>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</si>
  <si>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</si>
  <si>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</si>
  <si>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</si>
  <si>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</si>
  <si>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</si>
  <si>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</si>
  <si>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</si>
  <si>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</si>
  <si>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</si>
  <si>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</si>
  <si>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普通建設事業費（補助）の状況（当年度）</t>
  </si>
  <si>
    <t>普通建設事業費（補助）の状況（増減額）</t>
  </si>
  <si>
    <t>普通建設事業費（補助）の状況（増減率）</t>
  </si>
  <si>
    <t>普通建設事業費（補助）の状況（当年度）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</si>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</sst>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178" fontId="0" fillId="0" borderId="16" xfId="0" applyNumberFormat="1" applyBorder="1" applyAlignment="1" applyProtection="1">
      <alignment horizontal="center" shrinkToFit="1"/>
      <protection/>
    </xf>
    <xf numFmtId="178" fontId="0" fillId="0" borderId="13" xfId="0" applyNumberFormat="1" applyBorder="1" applyAlignment="1" applyProtection="1">
      <alignment horizontal="center" shrinkToFit="1"/>
      <protection/>
    </xf>
    <xf numFmtId="178" fontId="0" fillId="0" borderId="17" xfId="0" applyNumberFormat="1" applyBorder="1" applyAlignment="1" applyProtection="1">
      <alignment horizontal="center" shrinkToFit="1"/>
      <protection/>
    </xf>
    <xf numFmtId="178" fontId="0" fillId="0" borderId="18" xfId="0" applyNumberFormat="1" applyBorder="1" applyAlignment="1" applyProtection="1">
      <alignment horizontal="center" shrinkToFit="1"/>
      <protection/>
    </xf>
    <xf numFmtId="178" fontId="0" fillId="0" borderId="14" xfId="0" applyNumberFormat="1" applyBorder="1" applyAlignment="1" applyProtection="1">
      <alignment horizontal="center" shrinkToFit="1"/>
      <protection/>
    </xf>
    <xf numFmtId="178" fontId="0" fillId="0" borderId="19" xfId="0" applyNumberFormat="1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5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selection activeCell="H1" sqref="H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7740</v>
      </c>
      <c r="E6" s="30">
        <v>277427</v>
      </c>
      <c r="F6" s="30">
        <v>16327</v>
      </c>
      <c r="G6" s="30">
        <v>0</v>
      </c>
      <c r="H6" s="30">
        <v>436194</v>
      </c>
      <c r="I6" s="30">
        <v>0</v>
      </c>
      <c r="J6" s="30">
        <v>2037277</v>
      </c>
      <c r="K6" s="30">
        <v>1151</v>
      </c>
      <c r="L6" s="30">
        <v>1310132</v>
      </c>
      <c r="M6" s="30">
        <f>N6-SUM(C6:L6)</f>
        <v>0</v>
      </c>
      <c r="N6" s="30">
        <v>4086248</v>
      </c>
    </row>
    <row r="7" spans="2:14" ht="21" customHeight="1">
      <c r="B7" s="14" t="s">
        <v>14</v>
      </c>
      <c r="C7" s="26">
        <v>0</v>
      </c>
      <c r="D7" s="26">
        <v>0</v>
      </c>
      <c r="E7" s="26">
        <v>259309</v>
      </c>
      <c r="F7" s="26">
        <v>42510</v>
      </c>
      <c r="G7" s="26">
        <v>0</v>
      </c>
      <c r="H7" s="26">
        <v>290953</v>
      </c>
      <c r="I7" s="26">
        <v>0</v>
      </c>
      <c r="J7" s="26">
        <v>2047358</v>
      </c>
      <c r="K7" s="26">
        <v>174924</v>
      </c>
      <c r="L7" s="26">
        <v>3029681</v>
      </c>
      <c r="M7" s="26">
        <f aca="true" t="shared" si="0" ref="M7:M34">N7-SUM(C7:L7)</f>
        <v>0</v>
      </c>
      <c r="N7" s="26">
        <v>5844735</v>
      </c>
    </row>
    <row r="8" spans="2:14" ht="21" customHeight="1">
      <c r="B8" s="14" t="s">
        <v>15</v>
      </c>
      <c r="C8" s="26">
        <v>0</v>
      </c>
      <c r="D8" s="26">
        <v>0</v>
      </c>
      <c r="E8" s="26">
        <v>75440</v>
      </c>
      <c r="F8" s="26">
        <v>21469</v>
      </c>
      <c r="G8" s="26">
        <v>0</v>
      </c>
      <c r="H8" s="26">
        <v>118183</v>
      </c>
      <c r="I8" s="26">
        <v>5306</v>
      </c>
      <c r="J8" s="26">
        <v>709585</v>
      </c>
      <c r="K8" s="26">
        <v>134043</v>
      </c>
      <c r="L8" s="26">
        <v>268660</v>
      </c>
      <c r="M8" s="26">
        <f t="shared" si="0"/>
        <v>0</v>
      </c>
      <c r="N8" s="26">
        <v>1332686</v>
      </c>
    </row>
    <row r="9" spans="2:14" ht="21" customHeight="1">
      <c r="B9" s="15" t="s">
        <v>16</v>
      </c>
      <c r="C9" s="27">
        <v>0</v>
      </c>
      <c r="D9" s="27">
        <v>0</v>
      </c>
      <c r="E9" s="27">
        <v>473252</v>
      </c>
      <c r="F9" s="27">
        <v>67604</v>
      </c>
      <c r="G9" s="27">
        <v>0</v>
      </c>
      <c r="H9" s="27">
        <v>111147</v>
      </c>
      <c r="I9" s="27">
        <v>0</v>
      </c>
      <c r="J9" s="27">
        <v>763311</v>
      </c>
      <c r="K9" s="27">
        <v>49049</v>
      </c>
      <c r="L9" s="27">
        <v>646253</v>
      </c>
      <c r="M9" s="27">
        <f t="shared" si="0"/>
        <v>0</v>
      </c>
      <c r="N9" s="27">
        <v>2110616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175541</v>
      </c>
      <c r="F10" s="27">
        <v>3000</v>
      </c>
      <c r="G10" s="27">
        <v>0</v>
      </c>
      <c r="H10" s="27">
        <v>0</v>
      </c>
      <c r="I10" s="27">
        <v>0</v>
      </c>
      <c r="J10" s="27">
        <v>3691234</v>
      </c>
      <c r="K10" s="27">
        <v>0</v>
      </c>
      <c r="L10" s="27">
        <v>0</v>
      </c>
      <c r="M10" s="27">
        <f t="shared" si="0"/>
        <v>0</v>
      </c>
      <c r="N10" s="27">
        <v>3869775</v>
      </c>
    </row>
    <row r="11" spans="2:14" ht="21" customHeight="1">
      <c r="B11" s="15" t="s">
        <v>18</v>
      </c>
      <c r="C11" s="27">
        <v>0</v>
      </c>
      <c r="D11" s="27">
        <v>8800</v>
      </c>
      <c r="E11" s="27">
        <v>7559</v>
      </c>
      <c r="F11" s="27">
        <v>29955</v>
      </c>
      <c r="G11" s="27">
        <v>0</v>
      </c>
      <c r="H11" s="27">
        <v>40004</v>
      </c>
      <c r="I11" s="27">
        <v>3699</v>
      </c>
      <c r="J11" s="27">
        <v>1299629</v>
      </c>
      <c r="K11" s="27">
        <v>10000</v>
      </c>
      <c r="L11" s="27">
        <v>820902</v>
      </c>
      <c r="M11" s="27">
        <f t="shared" si="0"/>
        <v>0</v>
      </c>
      <c r="N11" s="27">
        <v>2220548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0</v>
      </c>
      <c r="F12" s="27">
        <v>10033</v>
      </c>
      <c r="G12" s="27">
        <v>0</v>
      </c>
      <c r="H12" s="27">
        <v>39000</v>
      </c>
      <c r="I12" s="27">
        <v>0</v>
      </c>
      <c r="J12" s="27">
        <v>239293</v>
      </c>
      <c r="K12" s="27">
        <v>0</v>
      </c>
      <c r="L12" s="27">
        <v>736043</v>
      </c>
      <c r="M12" s="27">
        <f t="shared" si="0"/>
        <v>0</v>
      </c>
      <c r="N12" s="27">
        <v>1024369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0</v>
      </c>
      <c r="F13" s="27">
        <v>15040</v>
      </c>
      <c r="G13" s="27">
        <v>0</v>
      </c>
      <c r="H13" s="27">
        <v>52675</v>
      </c>
      <c r="I13" s="27">
        <v>0</v>
      </c>
      <c r="J13" s="27">
        <v>59613</v>
      </c>
      <c r="K13" s="27">
        <v>0</v>
      </c>
      <c r="L13" s="27">
        <v>0</v>
      </c>
      <c r="M13" s="27">
        <f t="shared" si="0"/>
        <v>0</v>
      </c>
      <c r="N13" s="27">
        <v>127328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7348</v>
      </c>
      <c r="F14" s="27">
        <v>5358</v>
      </c>
      <c r="G14" s="27">
        <v>0</v>
      </c>
      <c r="H14" s="27">
        <v>25300</v>
      </c>
      <c r="I14" s="27">
        <v>0</v>
      </c>
      <c r="J14" s="27">
        <v>684574</v>
      </c>
      <c r="K14" s="27">
        <v>0</v>
      </c>
      <c r="L14" s="27">
        <v>651422</v>
      </c>
      <c r="M14" s="27">
        <f t="shared" si="0"/>
        <v>0</v>
      </c>
      <c r="N14" s="27">
        <v>1374002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16264</v>
      </c>
      <c r="G15" s="27">
        <v>0</v>
      </c>
      <c r="H15" s="27">
        <v>383420</v>
      </c>
      <c r="I15" s="27">
        <v>8073</v>
      </c>
      <c r="J15" s="27">
        <v>147779</v>
      </c>
      <c r="K15" s="27">
        <v>0</v>
      </c>
      <c r="L15" s="27">
        <v>839568</v>
      </c>
      <c r="M15" s="27">
        <f t="shared" si="0"/>
        <v>0</v>
      </c>
      <c r="N15" s="27">
        <v>1395104</v>
      </c>
    </row>
    <row r="16" spans="2:14" ht="21" customHeight="1">
      <c r="B16" s="14" t="s">
        <v>23</v>
      </c>
      <c r="C16" s="26">
        <v>0</v>
      </c>
      <c r="D16" s="26">
        <v>3943</v>
      </c>
      <c r="E16" s="26">
        <v>0</v>
      </c>
      <c r="F16" s="26">
        <v>23853</v>
      </c>
      <c r="G16" s="26">
        <v>0</v>
      </c>
      <c r="H16" s="26">
        <v>273636</v>
      </c>
      <c r="I16" s="26">
        <v>38917</v>
      </c>
      <c r="J16" s="26">
        <v>527893</v>
      </c>
      <c r="K16" s="26">
        <v>0</v>
      </c>
      <c r="L16" s="26">
        <v>17358</v>
      </c>
      <c r="M16" s="26">
        <f t="shared" si="0"/>
        <v>0</v>
      </c>
      <c r="N16" s="26">
        <v>885600</v>
      </c>
    </row>
    <row r="17" spans="2:14" ht="21" customHeight="1">
      <c r="B17" s="15" t="s">
        <v>38</v>
      </c>
      <c r="C17" s="27">
        <v>0</v>
      </c>
      <c r="D17" s="27">
        <v>7821</v>
      </c>
      <c r="E17" s="27">
        <v>33489</v>
      </c>
      <c r="F17" s="27">
        <v>0</v>
      </c>
      <c r="G17" s="27">
        <v>0</v>
      </c>
      <c r="H17" s="27">
        <v>43890</v>
      </c>
      <c r="I17" s="27">
        <v>89001</v>
      </c>
      <c r="J17" s="27">
        <v>417036</v>
      </c>
      <c r="K17" s="27">
        <v>10972</v>
      </c>
      <c r="L17" s="27">
        <v>56334</v>
      </c>
      <c r="M17" s="27">
        <f t="shared" si="0"/>
        <v>0</v>
      </c>
      <c r="N17" s="27">
        <v>658543</v>
      </c>
    </row>
    <row r="18" spans="2:14" ht="21" customHeight="1">
      <c r="B18" s="15" t="s">
        <v>39</v>
      </c>
      <c r="C18" s="27">
        <v>0</v>
      </c>
      <c r="D18" s="27">
        <v>0</v>
      </c>
      <c r="E18" s="27">
        <v>6184</v>
      </c>
      <c r="F18" s="27">
        <v>41946</v>
      </c>
      <c r="G18" s="27">
        <v>0</v>
      </c>
      <c r="H18" s="27">
        <v>0</v>
      </c>
      <c r="I18" s="27">
        <v>0</v>
      </c>
      <c r="J18" s="27">
        <v>98448</v>
      </c>
      <c r="K18" s="27">
        <v>0</v>
      </c>
      <c r="L18" s="27">
        <v>0</v>
      </c>
      <c r="M18" s="27">
        <f t="shared" si="0"/>
        <v>0</v>
      </c>
      <c r="N18" s="27">
        <v>146578</v>
      </c>
    </row>
    <row r="19" spans="2:14" ht="21" customHeight="1">
      <c r="B19" s="16" t="s">
        <v>40</v>
      </c>
      <c r="C19" s="28">
        <v>0</v>
      </c>
      <c r="D19" s="28">
        <v>225443</v>
      </c>
      <c r="E19" s="28">
        <v>296053</v>
      </c>
      <c r="F19" s="28">
        <v>49856</v>
      </c>
      <c r="G19" s="28">
        <v>0</v>
      </c>
      <c r="H19" s="28">
        <v>49451</v>
      </c>
      <c r="I19" s="28">
        <v>0</v>
      </c>
      <c r="J19" s="28">
        <v>563372</v>
      </c>
      <c r="K19" s="28">
        <v>61096</v>
      </c>
      <c r="L19" s="28">
        <v>253077</v>
      </c>
      <c r="M19" s="28">
        <f t="shared" si="0"/>
        <v>0</v>
      </c>
      <c r="N19" s="28">
        <v>1498348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157728</v>
      </c>
      <c r="K20" s="27">
        <v>38940</v>
      </c>
      <c r="L20" s="27">
        <v>76462</v>
      </c>
      <c r="M20" s="27">
        <f t="shared" si="0"/>
        <v>0</v>
      </c>
      <c r="N20" s="27">
        <v>273130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12813</v>
      </c>
      <c r="F21" s="27">
        <v>104</v>
      </c>
      <c r="G21" s="27">
        <v>0</v>
      </c>
      <c r="H21" s="27">
        <v>0</v>
      </c>
      <c r="I21" s="27">
        <v>0</v>
      </c>
      <c r="J21" s="27">
        <v>69994</v>
      </c>
      <c r="K21" s="27">
        <v>0</v>
      </c>
      <c r="L21" s="27">
        <v>100881</v>
      </c>
      <c r="M21" s="27">
        <f t="shared" si="0"/>
        <v>0</v>
      </c>
      <c r="N21" s="27">
        <v>183792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91457</v>
      </c>
      <c r="F22" s="27">
        <v>2695</v>
      </c>
      <c r="G22" s="27">
        <v>0</v>
      </c>
      <c r="H22" s="27">
        <v>124538</v>
      </c>
      <c r="I22" s="27">
        <v>0</v>
      </c>
      <c r="J22" s="27">
        <v>175012</v>
      </c>
      <c r="K22" s="27">
        <v>0</v>
      </c>
      <c r="L22" s="27">
        <v>52610</v>
      </c>
      <c r="M22" s="27">
        <f t="shared" si="0"/>
        <v>0</v>
      </c>
      <c r="N22" s="27">
        <v>446312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232855</v>
      </c>
      <c r="K23" s="27">
        <v>0</v>
      </c>
      <c r="L23" s="27">
        <v>17490</v>
      </c>
      <c r="M23" s="27">
        <f t="shared" si="0"/>
        <v>0</v>
      </c>
      <c r="N23" s="27">
        <v>250345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3400</v>
      </c>
      <c r="L24" s="27">
        <v>0</v>
      </c>
      <c r="M24" s="27">
        <f t="shared" si="0"/>
        <v>0</v>
      </c>
      <c r="N24" s="27">
        <v>3400</v>
      </c>
    </row>
    <row r="25" spans="2:14" ht="21" customHeight="1">
      <c r="B25" s="14" t="s">
        <v>29</v>
      </c>
      <c r="C25" s="26">
        <v>0</v>
      </c>
      <c r="D25" s="26">
        <v>17131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7602</v>
      </c>
      <c r="K25" s="26">
        <v>0</v>
      </c>
      <c r="L25" s="26">
        <v>26041</v>
      </c>
      <c r="M25" s="26">
        <f t="shared" si="0"/>
        <v>0</v>
      </c>
      <c r="N25" s="26">
        <v>50774</v>
      </c>
    </row>
    <row r="26" spans="2:14" ht="21" customHeight="1">
      <c r="B26" s="15" t="s">
        <v>30</v>
      </c>
      <c r="C26" s="27">
        <v>0</v>
      </c>
      <c r="D26" s="27">
        <v>4808</v>
      </c>
      <c r="E26" s="27">
        <v>1091</v>
      </c>
      <c r="F26" s="27">
        <v>22736</v>
      </c>
      <c r="G26" s="27">
        <v>0</v>
      </c>
      <c r="H26" s="27">
        <v>90051</v>
      </c>
      <c r="I26" s="27">
        <v>2222</v>
      </c>
      <c r="J26" s="27">
        <v>88196</v>
      </c>
      <c r="K26" s="27">
        <v>0</v>
      </c>
      <c r="L26" s="27">
        <v>758013</v>
      </c>
      <c r="M26" s="27">
        <f t="shared" si="0"/>
        <v>0</v>
      </c>
      <c r="N26" s="27">
        <v>967117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29884</v>
      </c>
      <c r="I27" s="26">
        <v>0</v>
      </c>
      <c r="J27" s="26">
        <v>54504</v>
      </c>
      <c r="K27" s="26">
        <v>12018</v>
      </c>
      <c r="L27" s="26">
        <v>5368</v>
      </c>
      <c r="M27" s="26">
        <f t="shared" si="0"/>
        <v>0</v>
      </c>
      <c r="N27" s="26">
        <v>101774</v>
      </c>
    </row>
    <row r="28" spans="2:14" ht="21" customHeight="1">
      <c r="B28" s="15" t="s">
        <v>32</v>
      </c>
      <c r="C28" s="27">
        <v>0</v>
      </c>
      <c r="D28" s="27">
        <v>0</v>
      </c>
      <c r="E28" s="27">
        <v>0</v>
      </c>
      <c r="F28" s="27">
        <v>2488</v>
      </c>
      <c r="G28" s="27">
        <v>0</v>
      </c>
      <c r="H28" s="27">
        <v>2078</v>
      </c>
      <c r="I28" s="27">
        <v>0</v>
      </c>
      <c r="J28" s="27">
        <v>69629</v>
      </c>
      <c r="K28" s="27">
        <v>144100</v>
      </c>
      <c r="L28" s="27">
        <v>0</v>
      </c>
      <c r="M28" s="27">
        <f t="shared" si="0"/>
        <v>0</v>
      </c>
      <c r="N28" s="27">
        <v>218295</v>
      </c>
    </row>
    <row r="29" spans="2:14" ht="21" customHeight="1">
      <c r="B29" s="15" t="s">
        <v>33</v>
      </c>
      <c r="C29" s="27">
        <v>0</v>
      </c>
      <c r="D29" s="27">
        <v>2186</v>
      </c>
      <c r="E29" s="27">
        <v>32470</v>
      </c>
      <c r="F29" s="27">
        <v>5748</v>
      </c>
      <c r="G29" s="27">
        <v>0</v>
      </c>
      <c r="H29" s="27">
        <v>2310</v>
      </c>
      <c r="I29" s="27">
        <v>0</v>
      </c>
      <c r="J29" s="27">
        <v>133324</v>
      </c>
      <c r="K29" s="27">
        <v>0</v>
      </c>
      <c r="L29" s="27">
        <v>5917</v>
      </c>
      <c r="M29" s="27">
        <f t="shared" si="0"/>
        <v>0</v>
      </c>
      <c r="N29" s="27">
        <v>181955</v>
      </c>
    </row>
    <row r="30" spans="2:14" ht="21" customHeight="1">
      <c r="B30" s="15" t="s">
        <v>41</v>
      </c>
      <c r="C30" s="27">
        <v>0</v>
      </c>
      <c r="D30" s="27">
        <v>5115</v>
      </c>
      <c r="E30" s="27">
        <v>30139</v>
      </c>
      <c r="F30" s="27">
        <v>7806</v>
      </c>
      <c r="G30" s="27">
        <v>0</v>
      </c>
      <c r="H30" s="27">
        <v>13605</v>
      </c>
      <c r="I30" s="27">
        <v>0</v>
      </c>
      <c r="J30" s="27">
        <v>235416</v>
      </c>
      <c r="K30" s="27">
        <v>1100</v>
      </c>
      <c r="L30" s="27">
        <v>46504</v>
      </c>
      <c r="M30" s="27">
        <f t="shared" si="0"/>
        <v>0</v>
      </c>
      <c r="N30" s="27">
        <v>339685</v>
      </c>
    </row>
    <row r="31" spans="2:14" ht="21" customHeight="1">
      <c r="B31" s="14" t="s">
        <v>42</v>
      </c>
      <c r="C31" s="26">
        <v>0</v>
      </c>
      <c r="D31" s="26">
        <v>7394</v>
      </c>
      <c r="E31" s="26">
        <v>0</v>
      </c>
      <c r="F31" s="26">
        <v>444</v>
      </c>
      <c r="G31" s="26">
        <v>0</v>
      </c>
      <c r="H31" s="26">
        <v>79180</v>
      </c>
      <c r="I31" s="26">
        <v>0</v>
      </c>
      <c r="J31" s="26">
        <v>375327</v>
      </c>
      <c r="K31" s="26">
        <v>61581</v>
      </c>
      <c r="L31" s="26">
        <v>4608</v>
      </c>
      <c r="M31" s="26">
        <f t="shared" si="0"/>
        <v>0</v>
      </c>
      <c r="N31" s="26">
        <v>528534</v>
      </c>
    </row>
    <row r="32" spans="2:14" ht="21" customHeight="1">
      <c r="B32" s="14" t="s">
        <v>43</v>
      </c>
      <c r="C32" s="26">
        <v>0</v>
      </c>
      <c r="D32" s="26">
        <v>0</v>
      </c>
      <c r="E32" s="26">
        <v>0</v>
      </c>
      <c r="F32" s="26">
        <v>11643</v>
      </c>
      <c r="G32" s="26">
        <v>0</v>
      </c>
      <c r="H32" s="26">
        <v>330019</v>
      </c>
      <c r="I32" s="26">
        <v>0</v>
      </c>
      <c r="J32" s="26">
        <v>111455</v>
      </c>
      <c r="K32" s="26">
        <v>0</v>
      </c>
      <c r="L32" s="26">
        <v>15171</v>
      </c>
      <c r="M32" s="26">
        <f t="shared" si="0"/>
        <v>0</v>
      </c>
      <c r="N32" s="26">
        <v>468288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101952</v>
      </c>
      <c r="I33" s="27">
        <v>0</v>
      </c>
      <c r="J33" s="27">
        <v>398134</v>
      </c>
      <c r="K33" s="27">
        <v>0</v>
      </c>
      <c r="L33" s="27">
        <v>0</v>
      </c>
      <c r="M33" s="27">
        <f t="shared" si="0"/>
        <v>0</v>
      </c>
      <c r="N33" s="27">
        <v>500086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2530</v>
      </c>
      <c r="I34" s="26">
        <v>0</v>
      </c>
      <c r="J34" s="26">
        <v>421939</v>
      </c>
      <c r="K34" s="26">
        <v>0</v>
      </c>
      <c r="L34" s="26">
        <v>69758</v>
      </c>
      <c r="M34" s="26">
        <f t="shared" si="0"/>
        <v>0</v>
      </c>
      <c r="N34" s="26">
        <v>494227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253747</v>
      </c>
      <c r="E35" s="29">
        <f t="shared" si="1"/>
        <v>1611602</v>
      </c>
      <c r="F35" s="29">
        <f t="shared" si="1"/>
        <v>343215</v>
      </c>
      <c r="G35" s="29">
        <f t="shared" si="1"/>
        <v>0</v>
      </c>
      <c r="H35" s="29">
        <f t="shared" si="1"/>
        <v>1863853</v>
      </c>
      <c r="I35" s="29">
        <f t="shared" si="1"/>
        <v>144996</v>
      </c>
      <c r="J35" s="29">
        <f t="shared" si="1"/>
        <v>13286402</v>
      </c>
      <c r="K35" s="29">
        <f t="shared" si="1"/>
        <v>441235</v>
      </c>
      <c r="L35" s="29">
        <f t="shared" si="1"/>
        <v>8629430</v>
      </c>
      <c r="M35" s="29">
        <f>SUM(M6:M19)</f>
        <v>0</v>
      </c>
      <c r="N35" s="29">
        <f t="shared" si="1"/>
        <v>26574480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36634</v>
      </c>
      <c r="E36" s="29">
        <f t="shared" si="2"/>
        <v>167970</v>
      </c>
      <c r="F36" s="29">
        <f t="shared" si="2"/>
        <v>53664</v>
      </c>
      <c r="G36" s="29">
        <f t="shared" si="2"/>
        <v>0</v>
      </c>
      <c r="H36" s="29">
        <f t="shared" si="2"/>
        <v>776147</v>
      </c>
      <c r="I36" s="29">
        <f t="shared" si="2"/>
        <v>2222</v>
      </c>
      <c r="J36" s="29">
        <f t="shared" si="2"/>
        <v>2531115</v>
      </c>
      <c r="K36" s="29">
        <f t="shared" si="2"/>
        <v>261139</v>
      </c>
      <c r="L36" s="29">
        <f t="shared" si="2"/>
        <v>1178823</v>
      </c>
      <c r="M36" s="29">
        <f t="shared" si="2"/>
        <v>0</v>
      </c>
      <c r="N36" s="29">
        <f t="shared" si="2"/>
        <v>5007714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290381</v>
      </c>
      <c r="E37" s="29">
        <f t="shared" si="3"/>
        <v>1779572</v>
      </c>
      <c r="F37" s="29">
        <f t="shared" si="3"/>
        <v>396879</v>
      </c>
      <c r="G37" s="29">
        <f t="shared" si="3"/>
        <v>0</v>
      </c>
      <c r="H37" s="29">
        <f t="shared" si="3"/>
        <v>2640000</v>
      </c>
      <c r="I37" s="29">
        <f t="shared" si="3"/>
        <v>147218</v>
      </c>
      <c r="J37" s="29">
        <f t="shared" si="3"/>
        <v>15817517</v>
      </c>
      <c r="K37" s="29">
        <f t="shared" si="3"/>
        <v>702374</v>
      </c>
      <c r="L37" s="29">
        <f t="shared" si="3"/>
        <v>9808253</v>
      </c>
      <c r="M37" s="29">
        <f t="shared" si="3"/>
        <v>0</v>
      </c>
      <c r="N37" s="29">
        <f t="shared" si="3"/>
        <v>31582194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selection activeCell="H1" sqref="H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50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0</v>
      </c>
      <c r="E6" s="30">
        <v>91511</v>
      </c>
      <c r="F6" s="30">
        <v>20235</v>
      </c>
      <c r="G6" s="30">
        <v>0</v>
      </c>
      <c r="H6" s="30">
        <v>353059</v>
      </c>
      <c r="I6" s="30">
        <v>0</v>
      </c>
      <c r="J6" s="30">
        <v>2264200</v>
      </c>
      <c r="K6" s="30">
        <v>95076</v>
      </c>
      <c r="L6" s="30">
        <v>3398890</v>
      </c>
      <c r="M6" s="30">
        <f>N6-SUM(C6:L6)</f>
        <v>0</v>
      </c>
      <c r="N6" s="30">
        <v>6222971</v>
      </c>
    </row>
    <row r="7" spans="2:14" ht="21" customHeight="1">
      <c r="B7" s="14" t="s">
        <v>14</v>
      </c>
      <c r="C7" s="26">
        <v>0</v>
      </c>
      <c r="D7" s="26">
        <v>0</v>
      </c>
      <c r="E7" s="26">
        <v>284445</v>
      </c>
      <c r="F7" s="26">
        <v>41100</v>
      </c>
      <c r="G7" s="26">
        <v>0</v>
      </c>
      <c r="H7" s="26">
        <v>108248</v>
      </c>
      <c r="I7" s="26">
        <v>0</v>
      </c>
      <c r="J7" s="26">
        <v>1182575</v>
      </c>
      <c r="K7" s="26">
        <v>95584</v>
      </c>
      <c r="L7" s="26">
        <v>8647134</v>
      </c>
      <c r="M7" s="26">
        <f aca="true" t="shared" si="0" ref="M7:M34">N7-SUM(C7:L7)</f>
        <v>0</v>
      </c>
      <c r="N7" s="26">
        <v>10359086</v>
      </c>
    </row>
    <row r="8" spans="2:14" ht="21" customHeight="1">
      <c r="B8" s="14" t="s">
        <v>15</v>
      </c>
      <c r="C8" s="26">
        <v>0</v>
      </c>
      <c r="D8" s="26">
        <v>0</v>
      </c>
      <c r="E8" s="26">
        <v>39954</v>
      </c>
      <c r="F8" s="26">
        <v>53209</v>
      </c>
      <c r="G8" s="26">
        <v>0</v>
      </c>
      <c r="H8" s="26">
        <v>134068</v>
      </c>
      <c r="I8" s="26">
        <v>34514</v>
      </c>
      <c r="J8" s="26">
        <v>1004210</v>
      </c>
      <c r="K8" s="26">
        <v>76066</v>
      </c>
      <c r="L8" s="26">
        <v>129079</v>
      </c>
      <c r="M8" s="26">
        <f t="shared" si="0"/>
        <v>0</v>
      </c>
      <c r="N8" s="26">
        <v>1471100</v>
      </c>
    </row>
    <row r="9" spans="2:14" ht="21" customHeight="1">
      <c r="B9" s="15" t="s">
        <v>16</v>
      </c>
      <c r="C9" s="27">
        <v>0</v>
      </c>
      <c r="D9" s="27">
        <v>0</v>
      </c>
      <c r="E9" s="27">
        <v>452619</v>
      </c>
      <c r="F9" s="27">
        <v>85720</v>
      </c>
      <c r="G9" s="27">
        <v>0</v>
      </c>
      <c r="H9" s="27">
        <v>50005</v>
      </c>
      <c r="I9" s="27">
        <v>0</v>
      </c>
      <c r="J9" s="27">
        <v>706000</v>
      </c>
      <c r="K9" s="27">
        <v>43957</v>
      </c>
      <c r="L9" s="27">
        <v>2596455</v>
      </c>
      <c r="M9" s="27">
        <f t="shared" si="0"/>
        <v>0</v>
      </c>
      <c r="N9" s="27">
        <v>3934756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288828</v>
      </c>
      <c r="F10" s="27">
        <v>9624</v>
      </c>
      <c r="G10" s="27">
        <v>0</v>
      </c>
      <c r="H10" s="27">
        <v>0</v>
      </c>
      <c r="I10" s="27">
        <v>0</v>
      </c>
      <c r="J10" s="27">
        <v>2868016</v>
      </c>
      <c r="K10" s="27">
        <v>54470</v>
      </c>
      <c r="L10" s="27">
        <v>591378</v>
      </c>
      <c r="M10" s="27">
        <f t="shared" si="0"/>
        <v>0</v>
      </c>
      <c r="N10" s="27">
        <v>3812316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24050</v>
      </c>
      <c r="F11" s="27">
        <v>737264</v>
      </c>
      <c r="G11" s="27">
        <v>0</v>
      </c>
      <c r="H11" s="27">
        <v>77319</v>
      </c>
      <c r="I11" s="27">
        <v>0</v>
      </c>
      <c r="J11" s="27">
        <v>1464094</v>
      </c>
      <c r="K11" s="27">
        <v>0</v>
      </c>
      <c r="L11" s="27">
        <v>92546</v>
      </c>
      <c r="M11" s="27">
        <f t="shared" si="0"/>
        <v>0</v>
      </c>
      <c r="N11" s="27">
        <v>2395273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18861</v>
      </c>
      <c r="F12" s="27">
        <v>2820</v>
      </c>
      <c r="G12" s="27">
        <v>0</v>
      </c>
      <c r="H12" s="27">
        <v>43000</v>
      </c>
      <c r="I12" s="27">
        <v>0</v>
      </c>
      <c r="J12" s="27">
        <v>329596</v>
      </c>
      <c r="K12" s="27">
        <v>0</v>
      </c>
      <c r="L12" s="27">
        <v>1462841</v>
      </c>
      <c r="M12" s="27">
        <f t="shared" si="0"/>
        <v>0</v>
      </c>
      <c r="N12" s="27">
        <v>1857118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0</v>
      </c>
      <c r="F13" s="27">
        <v>10984</v>
      </c>
      <c r="G13" s="27">
        <v>0</v>
      </c>
      <c r="H13" s="27">
        <v>45862</v>
      </c>
      <c r="I13" s="27">
        <v>0</v>
      </c>
      <c r="J13" s="27">
        <v>30166</v>
      </c>
      <c r="K13" s="27">
        <v>0</v>
      </c>
      <c r="L13" s="27">
        <v>89391</v>
      </c>
      <c r="M13" s="27">
        <f t="shared" si="0"/>
        <v>0</v>
      </c>
      <c r="N13" s="27">
        <v>176403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23891</v>
      </c>
      <c r="F14" s="27">
        <v>2244</v>
      </c>
      <c r="G14" s="27">
        <v>0</v>
      </c>
      <c r="H14" s="27">
        <v>9867</v>
      </c>
      <c r="I14" s="27">
        <v>0</v>
      </c>
      <c r="J14" s="27">
        <v>1149482</v>
      </c>
      <c r="K14" s="27">
        <v>0</v>
      </c>
      <c r="L14" s="27">
        <v>186535</v>
      </c>
      <c r="M14" s="27">
        <f t="shared" si="0"/>
        <v>0</v>
      </c>
      <c r="N14" s="27">
        <v>1372019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19218</v>
      </c>
      <c r="G15" s="27">
        <v>0</v>
      </c>
      <c r="H15" s="27">
        <v>383310</v>
      </c>
      <c r="I15" s="27">
        <v>883</v>
      </c>
      <c r="J15" s="27">
        <v>89201</v>
      </c>
      <c r="K15" s="27">
        <v>2920</v>
      </c>
      <c r="L15" s="27">
        <v>738642</v>
      </c>
      <c r="M15" s="27">
        <f t="shared" si="0"/>
        <v>0</v>
      </c>
      <c r="N15" s="27">
        <v>1234174</v>
      </c>
    </row>
    <row r="16" spans="2:14" ht="21" customHeight="1">
      <c r="B16" s="14" t="s">
        <v>23</v>
      </c>
      <c r="C16" s="26">
        <v>0</v>
      </c>
      <c r="D16" s="26">
        <v>4880</v>
      </c>
      <c r="E16" s="26">
        <v>0</v>
      </c>
      <c r="F16" s="26">
        <v>25330</v>
      </c>
      <c r="G16" s="26">
        <v>0</v>
      </c>
      <c r="H16" s="26">
        <v>351635</v>
      </c>
      <c r="I16" s="26">
        <v>47761</v>
      </c>
      <c r="J16" s="26">
        <v>405777</v>
      </c>
      <c r="K16" s="26">
        <v>27669</v>
      </c>
      <c r="L16" s="26">
        <v>116724</v>
      </c>
      <c r="M16" s="26">
        <f t="shared" si="0"/>
        <v>0</v>
      </c>
      <c r="N16" s="26">
        <v>979776</v>
      </c>
    </row>
    <row r="17" spans="2:14" ht="21" customHeight="1">
      <c r="B17" s="15" t="s">
        <v>51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5000</v>
      </c>
      <c r="I17" s="27">
        <v>0</v>
      </c>
      <c r="J17" s="27">
        <v>206668</v>
      </c>
      <c r="K17" s="27">
        <v>0</v>
      </c>
      <c r="L17" s="27">
        <v>78853</v>
      </c>
      <c r="M17" s="27">
        <f t="shared" si="0"/>
        <v>0</v>
      </c>
      <c r="N17" s="27">
        <v>290521</v>
      </c>
    </row>
    <row r="18" spans="2:14" ht="21" customHeight="1">
      <c r="B18" s="15" t="s">
        <v>52</v>
      </c>
      <c r="C18" s="27">
        <v>0</v>
      </c>
      <c r="D18" s="27">
        <v>0</v>
      </c>
      <c r="E18" s="27">
        <v>0</v>
      </c>
      <c r="F18" s="27">
        <v>211037</v>
      </c>
      <c r="G18" s="27">
        <v>0</v>
      </c>
      <c r="H18" s="27">
        <v>0</v>
      </c>
      <c r="I18" s="27">
        <v>0</v>
      </c>
      <c r="J18" s="27">
        <v>65340</v>
      </c>
      <c r="K18" s="27">
        <v>0</v>
      </c>
      <c r="L18" s="27">
        <v>221144</v>
      </c>
      <c r="M18" s="27">
        <f t="shared" si="0"/>
        <v>0</v>
      </c>
      <c r="N18" s="27">
        <v>497521</v>
      </c>
    </row>
    <row r="19" spans="2:14" ht="21" customHeight="1">
      <c r="B19" s="16" t="s">
        <v>53</v>
      </c>
      <c r="C19" s="28">
        <v>0</v>
      </c>
      <c r="D19" s="28">
        <v>104838</v>
      </c>
      <c r="E19" s="28">
        <v>25740</v>
      </c>
      <c r="F19" s="28">
        <v>1839307</v>
      </c>
      <c r="G19" s="28">
        <v>0</v>
      </c>
      <c r="H19" s="28">
        <v>202733</v>
      </c>
      <c r="I19" s="28">
        <v>0</v>
      </c>
      <c r="J19" s="28">
        <v>488567</v>
      </c>
      <c r="K19" s="28">
        <v>199</v>
      </c>
      <c r="L19" s="28">
        <v>1489383</v>
      </c>
      <c r="M19" s="28">
        <f t="shared" si="0"/>
        <v>0</v>
      </c>
      <c r="N19" s="28">
        <v>4150767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93989</v>
      </c>
      <c r="K20" s="27">
        <v>4251</v>
      </c>
      <c r="L20" s="27">
        <v>11799</v>
      </c>
      <c r="M20" s="27">
        <f t="shared" si="0"/>
        <v>0</v>
      </c>
      <c r="N20" s="27">
        <v>110039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31516</v>
      </c>
      <c r="F21" s="27">
        <v>0</v>
      </c>
      <c r="G21" s="27">
        <v>0</v>
      </c>
      <c r="H21" s="27">
        <v>0</v>
      </c>
      <c r="I21" s="27">
        <v>0</v>
      </c>
      <c r="J21" s="27">
        <v>82322</v>
      </c>
      <c r="K21" s="27">
        <v>0</v>
      </c>
      <c r="L21" s="27">
        <v>0</v>
      </c>
      <c r="M21" s="27">
        <f t="shared" si="0"/>
        <v>0</v>
      </c>
      <c r="N21" s="27">
        <v>113838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0</v>
      </c>
      <c r="F22" s="27">
        <v>4461</v>
      </c>
      <c r="G22" s="27">
        <v>0</v>
      </c>
      <c r="H22" s="27">
        <v>239655</v>
      </c>
      <c r="I22" s="27">
        <v>0</v>
      </c>
      <c r="J22" s="27">
        <v>125138</v>
      </c>
      <c r="K22" s="27">
        <v>0</v>
      </c>
      <c r="L22" s="27">
        <v>561679</v>
      </c>
      <c r="M22" s="27">
        <f t="shared" si="0"/>
        <v>0</v>
      </c>
      <c r="N22" s="27">
        <v>930933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148313</v>
      </c>
      <c r="K23" s="27">
        <v>0</v>
      </c>
      <c r="L23" s="27">
        <v>0</v>
      </c>
      <c r="M23" s="27">
        <f t="shared" si="0"/>
        <v>0</v>
      </c>
      <c r="N23" s="27">
        <v>148313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40486</v>
      </c>
      <c r="M24" s="27">
        <f t="shared" si="0"/>
        <v>0</v>
      </c>
      <c r="N24" s="27">
        <v>40486</v>
      </c>
    </row>
    <row r="25" spans="2:14" ht="21" customHeight="1">
      <c r="B25" s="14" t="s">
        <v>29</v>
      </c>
      <c r="C25" s="26">
        <v>0</v>
      </c>
      <c r="D25" s="26">
        <v>1404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12400</v>
      </c>
      <c r="K25" s="26">
        <v>0</v>
      </c>
      <c r="L25" s="26">
        <v>0</v>
      </c>
      <c r="M25" s="26">
        <f t="shared" si="0"/>
        <v>0</v>
      </c>
      <c r="N25" s="26">
        <v>13804</v>
      </c>
    </row>
    <row r="26" spans="2:14" ht="21" customHeight="1">
      <c r="B26" s="15" t="s">
        <v>30</v>
      </c>
      <c r="C26" s="27">
        <v>0</v>
      </c>
      <c r="D26" s="27">
        <v>271333</v>
      </c>
      <c r="E26" s="27">
        <v>0</v>
      </c>
      <c r="F26" s="27">
        <v>20474</v>
      </c>
      <c r="G26" s="27">
        <v>0</v>
      </c>
      <c r="H26" s="27">
        <v>114462</v>
      </c>
      <c r="I26" s="27">
        <v>0</v>
      </c>
      <c r="J26" s="27">
        <v>138554</v>
      </c>
      <c r="K26" s="27">
        <v>0</v>
      </c>
      <c r="L26" s="27">
        <v>1797797</v>
      </c>
      <c r="M26" s="27">
        <f t="shared" si="0"/>
        <v>0</v>
      </c>
      <c r="N26" s="27">
        <v>2342620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7580</v>
      </c>
      <c r="F27" s="26">
        <v>0</v>
      </c>
      <c r="G27" s="26">
        <v>0</v>
      </c>
      <c r="H27" s="26">
        <v>18845</v>
      </c>
      <c r="I27" s="26">
        <v>0</v>
      </c>
      <c r="J27" s="26">
        <v>69089</v>
      </c>
      <c r="K27" s="26">
        <v>0</v>
      </c>
      <c r="L27" s="26">
        <v>3740</v>
      </c>
      <c r="M27" s="26">
        <f t="shared" si="0"/>
        <v>0</v>
      </c>
      <c r="N27" s="26">
        <v>99254</v>
      </c>
    </row>
    <row r="28" spans="2:14" ht="21" customHeight="1">
      <c r="B28" s="15" t="s">
        <v>32</v>
      </c>
      <c r="C28" s="27">
        <v>0</v>
      </c>
      <c r="D28" s="27">
        <v>31180</v>
      </c>
      <c r="E28" s="27">
        <v>32946</v>
      </c>
      <c r="F28" s="27">
        <v>1824</v>
      </c>
      <c r="G28" s="27">
        <v>0</v>
      </c>
      <c r="H28" s="27">
        <v>0</v>
      </c>
      <c r="I28" s="27">
        <v>0</v>
      </c>
      <c r="J28" s="27">
        <v>44903</v>
      </c>
      <c r="K28" s="27">
        <v>0</v>
      </c>
      <c r="L28" s="27">
        <v>1851</v>
      </c>
      <c r="M28" s="27">
        <f t="shared" si="0"/>
        <v>0</v>
      </c>
      <c r="N28" s="27">
        <v>112704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0</v>
      </c>
      <c r="F29" s="27">
        <v>118732</v>
      </c>
      <c r="G29" s="27">
        <v>0</v>
      </c>
      <c r="H29" s="27">
        <v>2200</v>
      </c>
      <c r="I29" s="27">
        <v>0</v>
      </c>
      <c r="J29" s="27">
        <v>39958</v>
      </c>
      <c r="K29" s="27">
        <v>0</v>
      </c>
      <c r="L29" s="27">
        <v>0</v>
      </c>
      <c r="M29" s="27">
        <f t="shared" si="0"/>
        <v>0</v>
      </c>
      <c r="N29" s="27">
        <v>160890</v>
      </c>
    </row>
    <row r="30" spans="2:14" ht="21" customHeight="1">
      <c r="B30" s="15" t="s">
        <v>54</v>
      </c>
      <c r="C30" s="27">
        <v>0</v>
      </c>
      <c r="D30" s="27">
        <v>0</v>
      </c>
      <c r="E30" s="27">
        <v>0</v>
      </c>
      <c r="F30" s="27">
        <v>6950</v>
      </c>
      <c r="G30" s="27">
        <v>0</v>
      </c>
      <c r="H30" s="27">
        <v>51973</v>
      </c>
      <c r="I30" s="27">
        <v>0</v>
      </c>
      <c r="J30" s="27">
        <v>177255</v>
      </c>
      <c r="K30" s="27">
        <v>18363</v>
      </c>
      <c r="L30" s="27">
        <v>0</v>
      </c>
      <c r="M30" s="27">
        <f t="shared" si="0"/>
        <v>0</v>
      </c>
      <c r="N30" s="27">
        <v>254541</v>
      </c>
    </row>
    <row r="31" spans="2:14" ht="21" customHeight="1">
      <c r="B31" s="14" t="s">
        <v>55</v>
      </c>
      <c r="C31" s="26">
        <v>0</v>
      </c>
      <c r="D31" s="26">
        <v>0</v>
      </c>
      <c r="E31" s="26">
        <v>0</v>
      </c>
      <c r="F31" s="26">
        <v>224</v>
      </c>
      <c r="G31" s="26">
        <v>0</v>
      </c>
      <c r="H31" s="26">
        <v>81605</v>
      </c>
      <c r="I31" s="26">
        <v>0</v>
      </c>
      <c r="J31" s="26">
        <v>206198</v>
      </c>
      <c r="K31" s="26">
        <v>39250</v>
      </c>
      <c r="L31" s="26">
        <v>0</v>
      </c>
      <c r="M31" s="26">
        <f t="shared" si="0"/>
        <v>0</v>
      </c>
      <c r="N31" s="26">
        <v>327277</v>
      </c>
    </row>
    <row r="32" spans="2:14" ht="21" customHeight="1">
      <c r="B32" s="14" t="s">
        <v>56</v>
      </c>
      <c r="C32" s="26">
        <v>0</v>
      </c>
      <c r="D32" s="26">
        <v>0</v>
      </c>
      <c r="E32" s="26">
        <v>6528</v>
      </c>
      <c r="F32" s="26">
        <v>14575</v>
      </c>
      <c r="G32" s="26">
        <v>0</v>
      </c>
      <c r="H32" s="26">
        <v>710485</v>
      </c>
      <c r="I32" s="26">
        <v>0</v>
      </c>
      <c r="J32" s="26">
        <v>79585</v>
      </c>
      <c r="K32" s="26">
        <v>0</v>
      </c>
      <c r="L32" s="26">
        <v>522959</v>
      </c>
      <c r="M32" s="26">
        <f t="shared" si="0"/>
        <v>0</v>
      </c>
      <c r="N32" s="26">
        <v>1334132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75019</v>
      </c>
      <c r="I33" s="27">
        <v>78865</v>
      </c>
      <c r="J33" s="27">
        <v>267037</v>
      </c>
      <c r="K33" s="27">
        <v>0</v>
      </c>
      <c r="L33" s="27">
        <v>77949</v>
      </c>
      <c r="M33" s="27">
        <f t="shared" si="0"/>
        <v>0</v>
      </c>
      <c r="N33" s="27">
        <v>498870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2451</v>
      </c>
      <c r="I34" s="26">
        <v>0</v>
      </c>
      <c r="J34" s="26">
        <v>287836</v>
      </c>
      <c r="K34" s="26">
        <v>38880</v>
      </c>
      <c r="L34" s="26">
        <v>0</v>
      </c>
      <c r="M34" s="26">
        <f t="shared" si="0"/>
        <v>213247</v>
      </c>
      <c r="N34" s="26">
        <v>542414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109718</v>
      </c>
      <c r="E35" s="29">
        <f t="shared" si="1"/>
        <v>1249899</v>
      </c>
      <c r="F35" s="29">
        <f t="shared" si="1"/>
        <v>3058092</v>
      </c>
      <c r="G35" s="29">
        <f t="shared" si="1"/>
        <v>0</v>
      </c>
      <c r="H35" s="29">
        <f t="shared" si="1"/>
        <v>1764106</v>
      </c>
      <c r="I35" s="29">
        <f t="shared" si="1"/>
        <v>83158</v>
      </c>
      <c r="J35" s="29">
        <f t="shared" si="1"/>
        <v>12253892</v>
      </c>
      <c r="K35" s="29">
        <f t="shared" si="1"/>
        <v>395941</v>
      </c>
      <c r="L35" s="29">
        <f t="shared" si="1"/>
        <v>19838995</v>
      </c>
      <c r="M35" s="29">
        <f>SUM(M6:M19)</f>
        <v>0</v>
      </c>
      <c r="N35" s="29">
        <f t="shared" si="1"/>
        <v>38753801</v>
      </c>
    </row>
    <row r="36" spans="2:14" ht="24.75" customHeight="1">
      <c r="B36" s="17" t="s">
        <v>57</v>
      </c>
      <c r="C36" s="29">
        <f aca="true" t="shared" si="2" ref="C36:N36">SUM(C20:C34)</f>
        <v>0</v>
      </c>
      <c r="D36" s="29">
        <f t="shared" si="2"/>
        <v>303917</v>
      </c>
      <c r="E36" s="29">
        <f t="shared" si="2"/>
        <v>78570</v>
      </c>
      <c r="F36" s="29">
        <f t="shared" si="2"/>
        <v>167240</v>
      </c>
      <c r="G36" s="29">
        <f t="shared" si="2"/>
        <v>0</v>
      </c>
      <c r="H36" s="29">
        <f t="shared" si="2"/>
        <v>1296695</v>
      </c>
      <c r="I36" s="29">
        <f t="shared" si="2"/>
        <v>78865</v>
      </c>
      <c r="J36" s="29">
        <f t="shared" si="2"/>
        <v>1772577</v>
      </c>
      <c r="K36" s="29">
        <f t="shared" si="2"/>
        <v>100744</v>
      </c>
      <c r="L36" s="29">
        <f t="shared" si="2"/>
        <v>3018260</v>
      </c>
      <c r="M36" s="29">
        <f t="shared" si="2"/>
        <v>213247</v>
      </c>
      <c r="N36" s="29">
        <f t="shared" si="2"/>
        <v>7030115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413635</v>
      </c>
      <c r="E37" s="29">
        <f t="shared" si="3"/>
        <v>1328469</v>
      </c>
      <c r="F37" s="29">
        <f t="shared" si="3"/>
        <v>3225332</v>
      </c>
      <c r="G37" s="29">
        <f t="shared" si="3"/>
        <v>0</v>
      </c>
      <c r="H37" s="29">
        <f t="shared" si="3"/>
        <v>3060801</v>
      </c>
      <c r="I37" s="29">
        <f t="shared" si="3"/>
        <v>162023</v>
      </c>
      <c r="J37" s="29">
        <f t="shared" si="3"/>
        <v>14026469</v>
      </c>
      <c r="K37" s="29">
        <f t="shared" si="3"/>
        <v>496685</v>
      </c>
      <c r="L37" s="29">
        <f t="shared" si="3"/>
        <v>22857255</v>
      </c>
      <c r="M37" s="29">
        <f t="shared" si="3"/>
        <v>213247</v>
      </c>
      <c r="N37" s="29">
        <f t="shared" si="3"/>
        <v>45783916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普通建設事業費（補助事業費）の状況（Ｒ１年度決算額）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H1" sqref="H1"/>
      <selection pane="topRight" activeCell="H1" sqref="H1"/>
      <selection pane="bottomLeft" activeCell="H1" sqref="H1"/>
      <selection pane="bottomRight" activeCell="H1" sqref="H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7740</v>
      </c>
      <c r="E6" s="26">
        <f>+'当年度'!E6-'前年度'!E6</f>
        <v>185916</v>
      </c>
      <c r="F6" s="26">
        <f>+'当年度'!F6-'前年度'!F6</f>
        <v>-3908</v>
      </c>
      <c r="G6" s="26">
        <f>+'当年度'!G6-'前年度'!G6</f>
        <v>0</v>
      </c>
      <c r="H6" s="26">
        <f>+'当年度'!H6-'前年度'!H6</f>
        <v>83135</v>
      </c>
      <c r="I6" s="26">
        <f>+'当年度'!I6-'前年度'!I6</f>
        <v>0</v>
      </c>
      <c r="J6" s="26">
        <f>+'当年度'!J6-'前年度'!J6</f>
        <v>-226923</v>
      </c>
      <c r="K6" s="26">
        <f>+'当年度'!K6-'前年度'!K6</f>
        <v>-93925</v>
      </c>
      <c r="L6" s="26">
        <f>+'当年度'!L6-'前年度'!L6</f>
        <v>-2088758</v>
      </c>
      <c r="M6" s="26">
        <f>+'当年度'!M6-'前年度'!M6</f>
        <v>0</v>
      </c>
      <c r="N6" s="26">
        <f>+'当年度'!N6-'前年度'!N6</f>
        <v>-2136723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0</v>
      </c>
      <c r="E7" s="26">
        <f>+'当年度'!E7-'前年度'!E7</f>
        <v>-25136</v>
      </c>
      <c r="F7" s="26">
        <f>+'当年度'!F7-'前年度'!F7</f>
        <v>1410</v>
      </c>
      <c r="G7" s="26">
        <f>+'当年度'!G7-'前年度'!G7</f>
        <v>0</v>
      </c>
      <c r="H7" s="26">
        <f>+'当年度'!H7-'前年度'!H7</f>
        <v>182705</v>
      </c>
      <c r="I7" s="26">
        <f>+'当年度'!I7-'前年度'!I7</f>
        <v>0</v>
      </c>
      <c r="J7" s="26">
        <f>+'当年度'!J7-'前年度'!J7</f>
        <v>864783</v>
      </c>
      <c r="K7" s="26">
        <f>+'当年度'!K7-'前年度'!K7</f>
        <v>79340</v>
      </c>
      <c r="L7" s="26">
        <f>+'当年度'!L7-'前年度'!L7</f>
        <v>-5617453</v>
      </c>
      <c r="M7" s="26">
        <f>+'当年度'!M7-'前年度'!M7</f>
        <v>0</v>
      </c>
      <c r="N7" s="26">
        <f>+'当年度'!N7-'前年度'!N7</f>
        <v>-4514351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0</v>
      </c>
      <c r="E8" s="26">
        <f>+'当年度'!E8-'前年度'!E8</f>
        <v>35486</v>
      </c>
      <c r="F8" s="26">
        <f>+'当年度'!F8-'前年度'!F8</f>
        <v>-31740</v>
      </c>
      <c r="G8" s="26">
        <f>+'当年度'!G8-'前年度'!G8</f>
        <v>0</v>
      </c>
      <c r="H8" s="26">
        <f>+'当年度'!H8-'前年度'!H8</f>
        <v>-15885</v>
      </c>
      <c r="I8" s="26">
        <f>+'当年度'!I8-'前年度'!I8</f>
        <v>-29208</v>
      </c>
      <c r="J8" s="26">
        <f>+'当年度'!J8-'前年度'!J8</f>
        <v>-294625</v>
      </c>
      <c r="K8" s="26">
        <f>+'当年度'!K8-'前年度'!K8</f>
        <v>57977</v>
      </c>
      <c r="L8" s="26">
        <f>+'当年度'!L8-'前年度'!L8</f>
        <v>139581</v>
      </c>
      <c r="M8" s="26">
        <f>+'当年度'!M8-'前年度'!M8</f>
        <v>0</v>
      </c>
      <c r="N8" s="26">
        <f>+'当年度'!N8-'前年度'!N8</f>
        <v>-138414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0</v>
      </c>
      <c r="E9" s="27">
        <f>+'当年度'!E9-'前年度'!E9</f>
        <v>20633</v>
      </c>
      <c r="F9" s="27">
        <f>+'当年度'!F9-'前年度'!F9</f>
        <v>-18116</v>
      </c>
      <c r="G9" s="27">
        <f>+'当年度'!G9-'前年度'!G9</f>
        <v>0</v>
      </c>
      <c r="H9" s="27">
        <f>+'当年度'!H9-'前年度'!H9</f>
        <v>61142</v>
      </c>
      <c r="I9" s="27">
        <f>+'当年度'!I9-'前年度'!I9</f>
        <v>0</v>
      </c>
      <c r="J9" s="27">
        <f>+'当年度'!J9-'前年度'!J9</f>
        <v>57311</v>
      </c>
      <c r="K9" s="27">
        <f>+'当年度'!K9-'前年度'!K9</f>
        <v>5092</v>
      </c>
      <c r="L9" s="27">
        <f>+'当年度'!L9-'前年度'!L9</f>
        <v>-1950202</v>
      </c>
      <c r="M9" s="27">
        <f>+'当年度'!M9-'前年度'!M9</f>
        <v>0</v>
      </c>
      <c r="N9" s="27">
        <f>+'当年度'!N9-'前年度'!N9</f>
        <v>-1824140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0</v>
      </c>
      <c r="E10" s="27">
        <f>+'当年度'!E10-'前年度'!E10</f>
        <v>-113287</v>
      </c>
      <c r="F10" s="27">
        <f>+'当年度'!F10-'前年度'!F10</f>
        <v>-6624</v>
      </c>
      <c r="G10" s="27">
        <f>+'当年度'!G10-'前年度'!G10</f>
        <v>0</v>
      </c>
      <c r="H10" s="27">
        <f>+'当年度'!H10-'前年度'!H10</f>
        <v>0</v>
      </c>
      <c r="I10" s="27">
        <f>+'当年度'!I10-'前年度'!I10</f>
        <v>0</v>
      </c>
      <c r="J10" s="27">
        <f>+'当年度'!J10-'前年度'!J10</f>
        <v>823218</v>
      </c>
      <c r="K10" s="27">
        <f>+'当年度'!K10-'前年度'!K10</f>
        <v>-54470</v>
      </c>
      <c r="L10" s="27">
        <f>+'当年度'!L10-'前年度'!L10</f>
        <v>-591378</v>
      </c>
      <c r="M10" s="27">
        <f>+'当年度'!M10-'前年度'!M10</f>
        <v>0</v>
      </c>
      <c r="N10" s="27">
        <f>+'当年度'!N10-'前年度'!N10</f>
        <v>57459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8800</v>
      </c>
      <c r="E11" s="27">
        <f>+'当年度'!E11-'前年度'!E11</f>
        <v>-16491</v>
      </c>
      <c r="F11" s="27">
        <f>+'当年度'!F11-'前年度'!F11</f>
        <v>-707309</v>
      </c>
      <c r="G11" s="27">
        <f>+'当年度'!G11-'前年度'!G11</f>
        <v>0</v>
      </c>
      <c r="H11" s="27">
        <f>+'当年度'!H11-'前年度'!H11</f>
        <v>-37315</v>
      </c>
      <c r="I11" s="27">
        <f>+'当年度'!I11-'前年度'!I11</f>
        <v>3699</v>
      </c>
      <c r="J11" s="27">
        <f>+'当年度'!J11-'前年度'!J11</f>
        <v>-164465</v>
      </c>
      <c r="K11" s="27">
        <f>+'当年度'!K11-'前年度'!K11</f>
        <v>10000</v>
      </c>
      <c r="L11" s="27">
        <f>+'当年度'!L11-'前年度'!L11</f>
        <v>728356</v>
      </c>
      <c r="M11" s="27">
        <f>+'当年度'!M11-'前年度'!M11</f>
        <v>0</v>
      </c>
      <c r="N11" s="27">
        <f>+'当年度'!N11-'前年度'!N11</f>
        <v>-174725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0</v>
      </c>
      <c r="E12" s="27">
        <f>+'当年度'!E12-'前年度'!E12</f>
        <v>-18861</v>
      </c>
      <c r="F12" s="27">
        <f>+'当年度'!F12-'前年度'!F12</f>
        <v>7213</v>
      </c>
      <c r="G12" s="27">
        <f>+'当年度'!G12-'前年度'!G12</f>
        <v>0</v>
      </c>
      <c r="H12" s="27">
        <f>+'当年度'!H12-'前年度'!H12</f>
        <v>-4000</v>
      </c>
      <c r="I12" s="27">
        <f>+'当年度'!I12-'前年度'!I12</f>
        <v>0</v>
      </c>
      <c r="J12" s="27">
        <f>+'当年度'!J12-'前年度'!J12</f>
        <v>-90303</v>
      </c>
      <c r="K12" s="27">
        <f>+'当年度'!K12-'前年度'!K12</f>
        <v>0</v>
      </c>
      <c r="L12" s="27">
        <f>+'当年度'!L12-'前年度'!L12</f>
        <v>-726798</v>
      </c>
      <c r="M12" s="27">
        <f>+'当年度'!M12-'前年度'!M12</f>
        <v>0</v>
      </c>
      <c r="N12" s="27">
        <f>+'当年度'!N12-'前年度'!N12</f>
        <v>-832749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0</v>
      </c>
      <c r="E13" s="27">
        <f>+'当年度'!E13-'前年度'!E13</f>
        <v>0</v>
      </c>
      <c r="F13" s="27">
        <f>+'当年度'!F13-'前年度'!F13</f>
        <v>4056</v>
      </c>
      <c r="G13" s="27">
        <f>+'当年度'!G13-'前年度'!G13</f>
        <v>0</v>
      </c>
      <c r="H13" s="27">
        <f>+'当年度'!H13-'前年度'!H13</f>
        <v>6813</v>
      </c>
      <c r="I13" s="27">
        <f>+'当年度'!I13-'前年度'!I13</f>
        <v>0</v>
      </c>
      <c r="J13" s="27">
        <f>+'当年度'!J13-'前年度'!J13</f>
        <v>29447</v>
      </c>
      <c r="K13" s="27">
        <f>+'当年度'!K13-'前年度'!K13</f>
        <v>0</v>
      </c>
      <c r="L13" s="27">
        <f>+'当年度'!L13-'前年度'!L13</f>
        <v>-89391</v>
      </c>
      <c r="M13" s="27">
        <f>+'当年度'!M13-'前年度'!M13</f>
        <v>0</v>
      </c>
      <c r="N13" s="27">
        <f>+'当年度'!N13-'前年度'!N13</f>
        <v>-49075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0</v>
      </c>
      <c r="E14" s="27">
        <f>+'当年度'!E14-'前年度'!E14</f>
        <v>-16543</v>
      </c>
      <c r="F14" s="27">
        <f>+'当年度'!F14-'前年度'!F14</f>
        <v>3114</v>
      </c>
      <c r="G14" s="27">
        <f>+'当年度'!G14-'前年度'!G14</f>
        <v>0</v>
      </c>
      <c r="H14" s="27">
        <f>+'当年度'!H14-'前年度'!H14</f>
        <v>15433</v>
      </c>
      <c r="I14" s="27">
        <f>+'当年度'!I14-'前年度'!I14</f>
        <v>0</v>
      </c>
      <c r="J14" s="27">
        <f>+'当年度'!J14-'前年度'!J14</f>
        <v>-464908</v>
      </c>
      <c r="K14" s="27">
        <f>+'当年度'!K14-'前年度'!K14</f>
        <v>0</v>
      </c>
      <c r="L14" s="27">
        <f>+'当年度'!L14-'前年度'!L14</f>
        <v>464887</v>
      </c>
      <c r="M14" s="27">
        <f>+'当年度'!M14-'前年度'!M14</f>
        <v>0</v>
      </c>
      <c r="N14" s="27">
        <f>+'当年度'!N14-'前年度'!N14</f>
        <v>1983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0</v>
      </c>
      <c r="E15" s="27">
        <f>+'当年度'!E15-'前年度'!E15</f>
        <v>0</v>
      </c>
      <c r="F15" s="27">
        <f>+'当年度'!F15-'前年度'!F15</f>
        <v>-2954</v>
      </c>
      <c r="G15" s="27">
        <f>+'当年度'!G15-'前年度'!G15</f>
        <v>0</v>
      </c>
      <c r="H15" s="27">
        <f>+'当年度'!H15-'前年度'!H15</f>
        <v>110</v>
      </c>
      <c r="I15" s="27">
        <f>+'当年度'!I15-'前年度'!I15</f>
        <v>7190</v>
      </c>
      <c r="J15" s="27">
        <f>+'当年度'!J15-'前年度'!J15</f>
        <v>58578</v>
      </c>
      <c r="K15" s="27">
        <f>+'当年度'!K15-'前年度'!K15</f>
        <v>-2920</v>
      </c>
      <c r="L15" s="27">
        <f>+'当年度'!L15-'前年度'!L15</f>
        <v>100926</v>
      </c>
      <c r="M15" s="27">
        <f>+'当年度'!M15-'前年度'!M15</f>
        <v>0</v>
      </c>
      <c r="N15" s="27">
        <f>+'当年度'!N15-'前年度'!N15</f>
        <v>160930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-937</v>
      </c>
      <c r="E16" s="27">
        <f>+'当年度'!E16-'前年度'!E16</f>
        <v>0</v>
      </c>
      <c r="F16" s="27">
        <f>+'当年度'!F16-'前年度'!F16</f>
        <v>-1477</v>
      </c>
      <c r="G16" s="27">
        <f>+'当年度'!G16-'前年度'!G16</f>
        <v>0</v>
      </c>
      <c r="H16" s="27">
        <f>+'当年度'!H16-'前年度'!H16</f>
        <v>-77999</v>
      </c>
      <c r="I16" s="27">
        <f>+'当年度'!I16-'前年度'!I16</f>
        <v>-8844</v>
      </c>
      <c r="J16" s="27">
        <f>+'当年度'!J16-'前年度'!J16</f>
        <v>122116</v>
      </c>
      <c r="K16" s="27">
        <f>+'当年度'!K16-'前年度'!K16</f>
        <v>-27669</v>
      </c>
      <c r="L16" s="27">
        <f>+'当年度'!L16-'前年度'!L16</f>
        <v>-99366</v>
      </c>
      <c r="M16" s="27">
        <f>+'当年度'!M16-'前年度'!M16</f>
        <v>0</v>
      </c>
      <c r="N16" s="27">
        <f>+'当年度'!N16-'前年度'!N16</f>
        <v>-94176</v>
      </c>
    </row>
    <row r="17" spans="1:14" ht="21" customHeight="1">
      <c r="A17" s="19"/>
      <c r="B17" s="15" t="s">
        <v>38</v>
      </c>
      <c r="C17" s="27">
        <f>+'当年度'!C17-'前年度'!C17</f>
        <v>0</v>
      </c>
      <c r="D17" s="27">
        <f>+'当年度'!D17-'前年度'!D17</f>
        <v>7821</v>
      </c>
      <c r="E17" s="27">
        <f>+'当年度'!E17-'前年度'!E17</f>
        <v>33489</v>
      </c>
      <c r="F17" s="27">
        <f>+'当年度'!F17-'前年度'!F17</f>
        <v>0</v>
      </c>
      <c r="G17" s="27">
        <f>+'当年度'!G17-'前年度'!G17</f>
        <v>0</v>
      </c>
      <c r="H17" s="27">
        <f>+'当年度'!H17-'前年度'!H17</f>
        <v>38890</v>
      </c>
      <c r="I17" s="27">
        <f>+'当年度'!I17-'前年度'!I17</f>
        <v>89001</v>
      </c>
      <c r="J17" s="27">
        <f>+'当年度'!J17-'前年度'!J17</f>
        <v>210368</v>
      </c>
      <c r="K17" s="27">
        <f>+'当年度'!K17-'前年度'!K17</f>
        <v>10972</v>
      </c>
      <c r="L17" s="27">
        <f>+'当年度'!L17-'前年度'!L17</f>
        <v>-22519</v>
      </c>
      <c r="M17" s="27">
        <f>+'当年度'!M17-'前年度'!M17</f>
        <v>0</v>
      </c>
      <c r="N17" s="27">
        <f>+'当年度'!N17-'前年度'!N17</f>
        <v>368022</v>
      </c>
    </row>
    <row r="18" spans="1:14" ht="21" customHeight="1">
      <c r="A18" s="19"/>
      <c r="B18" s="15" t="s">
        <v>39</v>
      </c>
      <c r="C18" s="27">
        <f>+'当年度'!C18-'前年度'!C18</f>
        <v>0</v>
      </c>
      <c r="D18" s="27">
        <f>+'当年度'!D18-'前年度'!D18</f>
        <v>0</v>
      </c>
      <c r="E18" s="27">
        <f>+'当年度'!E18-'前年度'!E18</f>
        <v>6184</v>
      </c>
      <c r="F18" s="27">
        <f>+'当年度'!F18-'前年度'!F18</f>
        <v>-169091</v>
      </c>
      <c r="G18" s="27">
        <f>+'当年度'!G18-'前年度'!G18</f>
        <v>0</v>
      </c>
      <c r="H18" s="27">
        <f>+'当年度'!H18-'前年度'!H18</f>
        <v>0</v>
      </c>
      <c r="I18" s="27">
        <f>+'当年度'!I18-'前年度'!I18</f>
        <v>0</v>
      </c>
      <c r="J18" s="27">
        <f>+'当年度'!J18-'前年度'!J18</f>
        <v>33108</v>
      </c>
      <c r="K18" s="27">
        <f>+'当年度'!K18-'前年度'!K18</f>
        <v>0</v>
      </c>
      <c r="L18" s="27">
        <f>+'当年度'!L18-'前年度'!L18</f>
        <v>-221144</v>
      </c>
      <c r="M18" s="27">
        <f>+'当年度'!M18-'前年度'!M18</f>
        <v>0</v>
      </c>
      <c r="N18" s="27">
        <f>+'当年度'!N18-'前年度'!N18</f>
        <v>-350943</v>
      </c>
    </row>
    <row r="19" spans="1:14" ht="21" customHeight="1">
      <c r="A19" s="19"/>
      <c r="B19" s="16" t="s">
        <v>40</v>
      </c>
      <c r="C19" s="28">
        <f>+'当年度'!C19-'前年度'!C19</f>
        <v>0</v>
      </c>
      <c r="D19" s="28">
        <f>+'当年度'!D19-'前年度'!D19</f>
        <v>120605</v>
      </c>
      <c r="E19" s="28">
        <f>+'当年度'!E19-'前年度'!E19</f>
        <v>270313</v>
      </c>
      <c r="F19" s="28">
        <f>+'当年度'!F19-'前年度'!F19</f>
        <v>-1789451</v>
      </c>
      <c r="G19" s="28">
        <f>+'当年度'!G19-'前年度'!G19</f>
        <v>0</v>
      </c>
      <c r="H19" s="28">
        <f>+'当年度'!H19-'前年度'!H19</f>
        <v>-153282</v>
      </c>
      <c r="I19" s="28">
        <f>+'当年度'!I19-'前年度'!I19</f>
        <v>0</v>
      </c>
      <c r="J19" s="28">
        <f>+'当年度'!J19-'前年度'!J19</f>
        <v>74805</v>
      </c>
      <c r="K19" s="28">
        <f>+'当年度'!K19-'前年度'!K19</f>
        <v>60897</v>
      </c>
      <c r="L19" s="28">
        <f>+'当年度'!L19-'前年度'!L19</f>
        <v>-1236306</v>
      </c>
      <c r="M19" s="28">
        <f>+'当年度'!M19-'前年度'!M19</f>
        <v>0</v>
      </c>
      <c r="N19" s="28">
        <f>+'当年度'!N19-'前年度'!N19</f>
        <v>-2652419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0</v>
      </c>
      <c r="E20" s="27">
        <f>+'当年度'!E20-'前年度'!E20</f>
        <v>0</v>
      </c>
      <c r="F20" s="27">
        <f>+'当年度'!F20-'前年度'!F20</f>
        <v>0</v>
      </c>
      <c r="G20" s="27">
        <f>+'当年度'!G20-'前年度'!G20</f>
        <v>0</v>
      </c>
      <c r="H20" s="27">
        <f>+'当年度'!H20-'前年度'!H20</f>
        <v>0</v>
      </c>
      <c r="I20" s="27">
        <f>+'当年度'!I20-'前年度'!I20</f>
        <v>0</v>
      </c>
      <c r="J20" s="27">
        <f>+'当年度'!J20-'前年度'!J20</f>
        <v>63739</v>
      </c>
      <c r="K20" s="27">
        <f>+'当年度'!K20-'前年度'!K20</f>
        <v>34689</v>
      </c>
      <c r="L20" s="27">
        <f>+'当年度'!L20-'前年度'!L20</f>
        <v>64663</v>
      </c>
      <c r="M20" s="27">
        <f>+'当年度'!M20-'前年度'!M20</f>
        <v>0</v>
      </c>
      <c r="N20" s="27">
        <f>+'当年度'!N20-'前年度'!N20</f>
        <v>163091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0</v>
      </c>
      <c r="E21" s="27">
        <f>+'当年度'!E21-'前年度'!E21</f>
        <v>-18703</v>
      </c>
      <c r="F21" s="27">
        <f>+'当年度'!F21-'前年度'!F21</f>
        <v>104</v>
      </c>
      <c r="G21" s="27">
        <f>+'当年度'!G21-'前年度'!G21</f>
        <v>0</v>
      </c>
      <c r="H21" s="27">
        <f>+'当年度'!H21-'前年度'!H21</f>
        <v>0</v>
      </c>
      <c r="I21" s="27">
        <f>+'当年度'!I21-'前年度'!I21</f>
        <v>0</v>
      </c>
      <c r="J21" s="27">
        <f>+'当年度'!J21-'前年度'!J21</f>
        <v>-12328</v>
      </c>
      <c r="K21" s="27">
        <f>+'当年度'!K21-'前年度'!K21</f>
        <v>0</v>
      </c>
      <c r="L21" s="27">
        <f>+'当年度'!L21-'前年度'!L21</f>
        <v>100881</v>
      </c>
      <c r="M21" s="27">
        <f>+'当年度'!M21-'前年度'!M21</f>
        <v>0</v>
      </c>
      <c r="N21" s="27">
        <f>+'当年度'!N21-'前年度'!N21</f>
        <v>69954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0</v>
      </c>
      <c r="E22" s="27">
        <f>+'当年度'!E22-'前年度'!E22</f>
        <v>91457</v>
      </c>
      <c r="F22" s="27">
        <f>+'当年度'!F22-'前年度'!F22</f>
        <v>-1766</v>
      </c>
      <c r="G22" s="27">
        <f>+'当年度'!G22-'前年度'!G22</f>
        <v>0</v>
      </c>
      <c r="H22" s="27">
        <f>+'当年度'!H22-'前年度'!H22</f>
        <v>-115117</v>
      </c>
      <c r="I22" s="27">
        <f>+'当年度'!I22-'前年度'!I22</f>
        <v>0</v>
      </c>
      <c r="J22" s="27">
        <f>+'当年度'!J22-'前年度'!J22</f>
        <v>49874</v>
      </c>
      <c r="K22" s="27">
        <f>+'当年度'!K22-'前年度'!K22</f>
        <v>0</v>
      </c>
      <c r="L22" s="27">
        <f>+'当年度'!L22-'前年度'!L22</f>
        <v>-509069</v>
      </c>
      <c r="M22" s="27">
        <f>+'当年度'!M22-'前年度'!M22</f>
        <v>0</v>
      </c>
      <c r="N22" s="27">
        <f>+'当年度'!N22-'前年度'!N22</f>
        <v>-484621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0</v>
      </c>
      <c r="F23" s="27">
        <f>+'当年度'!F23-'前年度'!F23</f>
        <v>0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84542</v>
      </c>
      <c r="K23" s="27">
        <f>+'当年度'!K23-'前年度'!K23</f>
        <v>0</v>
      </c>
      <c r="L23" s="27">
        <f>+'当年度'!L23-'前年度'!L23</f>
        <v>17490</v>
      </c>
      <c r="M23" s="27">
        <f>+'当年度'!M23-'前年度'!M23</f>
        <v>0</v>
      </c>
      <c r="N23" s="27">
        <f>+'当年度'!N23-'前年度'!N23</f>
        <v>102032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0</v>
      </c>
      <c r="F24" s="27">
        <f>+'当年度'!F24-'前年度'!F24</f>
        <v>0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0</v>
      </c>
      <c r="K24" s="27">
        <f>+'当年度'!K24-'前年度'!K24</f>
        <v>3400</v>
      </c>
      <c r="L24" s="27">
        <f>+'当年度'!L24-'前年度'!L24</f>
        <v>-40486</v>
      </c>
      <c r="M24" s="27">
        <f>+'当年度'!M24-'前年度'!M24</f>
        <v>0</v>
      </c>
      <c r="N24" s="27">
        <f>+'当年度'!N24-'前年度'!N24</f>
        <v>-37086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15727</v>
      </c>
      <c r="E25" s="27">
        <f>+'当年度'!E25-'前年度'!E25</f>
        <v>0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0</v>
      </c>
      <c r="I25" s="27">
        <f>+'当年度'!I25-'前年度'!I25</f>
        <v>0</v>
      </c>
      <c r="J25" s="27">
        <f>+'当年度'!J25-'前年度'!J25</f>
        <v>-4798</v>
      </c>
      <c r="K25" s="27">
        <f>+'当年度'!K25-'前年度'!K25</f>
        <v>0</v>
      </c>
      <c r="L25" s="27">
        <f>+'当年度'!L25-'前年度'!L25</f>
        <v>26041</v>
      </c>
      <c r="M25" s="27">
        <f>+'当年度'!M25-'前年度'!M25</f>
        <v>0</v>
      </c>
      <c r="N25" s="27">
        <f>+'当年度'!N25-'前年度'!N25</f>
        <v>36970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-266525</v>
      </c>
      <c r="E26" s="27">
        <f>+'当年度'!E26-'前年度'!E26</f>
        <v>1091</v>
      </c>
      <c r="F26" s="27">
        <f>+'当年度'!F26-'前年度'!F26</f>
        <v>2262</v>
      </c>
      <c r="G26" s="27">
        <f>+'当年度'!G26-'前年度'!G26</f>
        <v>0</v>
      </c>
      <c r="H26" s="27">
        <f>+'当年度'!H26-'前年度'!H26</f>
        <v>-24411</v>
      </c>
      <c r="I26" s="27">
        <f>+'当年度'!I26-'前年度'!I26</f>
        <v>2222</v>
      </c>
      <c r="J26" s="27">
        <f>+'当年度'!J26-'前年度'!J26</f>
        <v>-50358</v>
      </c>
      <c r="K26" s="27">
        <f>+'当年度'!K26-'前年度'!K26</f>
        <v>0</v>
      </c>
      <c r="L26" s="27">
        <f>+'当年度'!L26-'前年度'!L26</f>
        <v>-1039784</v>
      </c>
      <c r="M26" s="27">
        <f>+'当年度'!M26-'前年度'!M26</f>
        <v>0</v>
      </c>
      <c r="N26" s="27">
        <f>+'当年度'!N26-'前年度'!N26</f>
        <v>-1375503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0</v>
      </c>
      <c r="E27" s="27">
        <f>+'当年度'!E27-'前年度'!E27</f>
        <v>-7580</v>
      </c>
      <c r="F27" s="27">
        <f>+'当年度'!F27-'前年度'!F27</f>
        <v>0</v>
      </c>
      <c r="G27" s="27">
        <f>+'当年度'!G27-'前年度'!G27</f>
        <v>0</v>
      </c>
      <c r="H27" s="27">
        <f>+'当年度'!H27-'前年度'!H27</f>
        <v>11039</v>
      </c>
      <c r="I27" s="27">
        <f>+'当年度'!I27-'前年度'!I27</f>
        <v>0</v>
      </c>
      <c r="J27" s="27">
        <f>+'当年度'!J27-'前年度'!J27</f>
        <v>-14585</v>
      </c>
      <c r="K27" s="27">
        <f>+'当年度'!K27-'前年度'!K27</f>
        <v>12018</v>
      </c>
      <c r="L27" s="27">
        <f>+'当年度'!L27-'前年度'!L27</f>
        <v>1628</v>
      </c>
      <c r="M27" s="27">
        <f>+'当年度'!M27-'前年度'!M27</f>
        <v>0</v>
      </c>
      <c r="N27" s="27">
        <f>+'当年度'!N27-'前年度'!N27</f>
        <v>2520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-31180</v>
      </c>
      <c r="E28" s="27">
        <f>+'当年度'!E28-'前年度'!E28</f>
        <v>-32946</v>
      </c>
      <c r="F28" s="27">
        <f>+'当年度'!F28-'前年度'!F28</f>
        <v>664</v>
      </c>
      <c r="G28" s="27">
        <f>+'当年度'!G28-'前年度'!G28</f>
        <v>0</v>
      </c>
      <c r="H28" s="27">
        <f>+'当年度'!H28-'前年度'!H28</f>
        <v>2078</v>
      </c>
      <c r="I28" s="27">
        <f>+'当年度'!I28-'前年度'!I28</f>
        <v>0</v>
      </c>
      <c r="J28" s="27">
        <f>+'当年度'!J28-'前年度'!J28</f>
        <v>24726</v>
      </c>
      <c r="K28" s="27">
        <f>+'当年度'!K28-'前年度'!K28</f>
        <v>144100</v>
      </c>
      <c r="L28" s="27">
        <f>+'当年度'!L28-'前年度'!L28</f>
        <v>-1851</v>
      </c>
      <c r="M28" s="27">
        <f>+'当年度'!M28-'前年度'!M28</f>
        <v>0</v>
      </c>
      <c r="N28" s="27">
        <f>+'当年度'!N28-'前年度'!N28</f>
        <v>105591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2186</v>
      </c>
      <c r="E29" s="27">
        <f>+'当年度'!E29-'前年度'!E29</f>
        <v>32470</v>
      </c>
      <c r="F29" s="27">
        <f>+'当年度'!F29-'前年度'!F29</f>
        <v>-112984</v>
      </c>
      <c r="G29" s="27">
        <f>+'当年度'!G29-'前年度'!G29</f>
        <v>0</v>
      </c>
      <c r="H29" s="27">
        <f>+'当年度'!H29-'前年度'!H29</f>
        <v>110</v>
      </c>
      <c r="I29" s="27">
        <f>+'当年度'!I29-'前年度'!I29</f>
        <v>0</v>
      </c>
      <c r="J29" s="27">
        <f>+'当年度'!J29-'前年度'!J29</f>
        <v>93366</v>
      </c>
      <c r="K29" s="27">
        <f>+'当年度'!K29-'前年度'!K29</f>
        <v>0</v>
      </c>
      <c r="L29" s="27">
        <f>+'当年度'!L29-'前年度'!L29</f>
        <v>5917</v>
      </c>
      <c r="M29" s="27">
        <f>+'当年度'!M29-'前年度'!M29</f>
        <v>0</v>
      </c>
      <c r="N29" s="27">
        <f>+'当年度'!N29-'前年度'!N29</f>
        <v>21065</v>
      </c>
    </row>
    <row r="30" spans="1:14" ht="21" customHeight="1">
      <c r="A30" s="19"/>
      <c r="B30" s="15" t="s">
        <v>41</v>
      </c>
      <c r="C30" s="27">
        <f>+'当年度'!C30-'前年度'!C30</f>
        <v>0</v>
      </c>
      <c r="D30" s="27">
        <f>+'当年度'!D30-'前年度'!D30</f>
        <v>5115</v>
      </c>
      <c r="E30" s="27">
        <f>+'当年度'!E30-'前年度'!E30</f>
        <v>30139</v>
      </c>
      <c r="F30" s="27">
        <f>+'当年度'!F30-'前年度'!F30</f>
        <v>856</v>
      </c>
      <c r="G30" s="27">
        <f>+'当年度'!G30-'前年度'!G30</f>
        <v>0</v>
      </c>
      <c r="H30" s="27">
        <f>+'当年度'!H30-'前年度'!H30</f>
        <v>-38368</v>
      </c>
      <c r="I30" s="27">
        <f>+'当年度'!I30-'前年度'!I30</f>
        <v>0</v>
      </c>
      <c r="J30" s="27">
        <f>+'当年度'!J30-'前年度'!J30</f>
        <v>58161</v>
      </c>
      <c r="K30" s="27">
        <f>+'当年度'!K30-'前年度'!K30</f>
        <v>-17263</v>
      </c>
      <c r="L30" s="27">
        <f>+'当年度'!L30-'前年度'!L30</f>
        <v>46504</v>
      </c>
      <c r="M30" s="27">
        <f>+'当年度'!M30-'前年度'!M30</f>
        <v>0</v>
      </c>
      <c r="N30" s="27">
        <f>+'当年度'!N30-'前年度'!N30</f>
        <v>85144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7394</v>
      </c>
      <c r="E31" s="27">
        <f>+'当年度'!E31-'前年度'!E31</f>
        <v>0</v>
      </c>
      <c r="F31" s="27">
        <f>+'当年度'!F31-'前年度'!F31</f>
        <v>220</v>
      </c>
      <c r="G31" s="27">
        <f>+'当年度'!G31-'前年度'!G31</f>
        <v>0</v>
      </c>
      <c r="H31" s="27">
        <f>+'当年度'!H31-'前年度'!H31</f>
        <v>-2425</v>
      </c>
      <c r="I31" s="27">
        <f>+'当年度'!I31-'前年度'!I31</f>
        <v>0</v>
      </c>
      <c r="J31" s="27">
        <f>+'当年度'!J31-'前年度'!J31</f>
        <v>169129</v>
      </c>
      <c r="K31" s="27">
        <f>+'当年度'!K31-'前年度'!K31</f>
        <v>22331</v>
      </c>
      <c r="L31" s="27">
        <f>+'当年度'!L31-'前年度'!L31</f>
        <v>4608</v>
      </c>
      <c r="M31" s="27">
        <f>+'当年度'!M31-'前年度'!M31</f>
        <v>0</v>
      </c>
      <c r="N31" s="27">
        <f>+'当年度'!N31-'前年度'!N31</f>
        <v>201257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0</v>
      </c>
      <c r="E32" s="27">
        <f>+'当年度'!E32-'前年度'!E32</f>
        <v>-6528</v>
      </c>
      <c r="F32" s="27">
        <f>+'当年度'!F32-'前年度'!F32</f>
        <v>-2932</v>
      </c>
      <c r="G32" s="27">
        <f>+'当年度'!G32-'前年度'!G32</f>
        <v>0</v>
      </c>
      <c r="H32" s="27">
        <f>+'当年度'!H32-'前年度'!H32</f>
        <v>-380466</v>
      </c>
      <c r="I32" s="27">
        <f>+'当年度'!I32-'前年度'!I32</f>
        <v>0</v>
      </c>
      <c r="J32" s="27">
        <f>+'当年度'!J32-'前年度'!J32</f>
        <v>31870</v>
      </c>
      <c r="K32" s="27">
        <f>+'当年度'!K32-'前年度'!K32</f>
        <v>0</v>
      </c>
      <c r="L32" s="27">
        <f>+'当年度'!L32-'前年度'!L32</f>
        <v>-507788</v>
      </c>
      <c r="M32" s="27">
        <f>+'当年度'!M32-'前年度'!M32</f>
        <v>0</v>
      </c>
      <c r="N32" s="27">
        <f>+'当年度'!N32-'前年度'!N32</f>
        <v>-865844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0</v>
      </c>
      <c r="F33" s="27">
        <f>+'当年度'!F33-'前年度'!F33</f>
        <v>0</v>
      </c>
      <c r="G33" s="27">
        <f>+'当年度'!G33-'前年度'!G33</f>
        <v>0</v>
      </c>
      <c r="H33" s="27">
        <f>+'当年度'!H33-'前年度'!H33</f>
        <v>26933</v>
      </c>
      <c r="I33" s="27">
        <f>+'当年度'!I33-'前年度'!I33</f>
        <v>-78865</v>
      </c>
      <c r="J33" s="27">
        <f>+'当年度'!J33-'前年度'!J33</f>
        <v>131097</v>
      </c>
      <c r="K33" s="27">
        <f>+'当年度'!K33-'前年度'!K33</f>
        <v>0</v>
      </c>
      <c r="L33" s="27">
        <f>+'当年度'!L33-'前年度'!L33</f>
        <v>-77949</v>
      </c>
      <c r="M33" s="27">
        <f>+'当年度'!M33-'前年度'!M33</f>
        <v>0</v>
      </c>
      <c r="N33" s="27">
        <f>+'当年度'!N33-'前年度'!N33</f>
        <v>1216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0</v>
      </c>
      <c r="E34" s="27">
        <f>+'当年度'!E34-'前年度'!E34</f>
        <v>0</v>
      </c>
      <c r="F34" s="27">
        <f>+'当年度'!F34-'前年度'!F34</f>
        <v>0</v>
      </c>
      <c r="G34" s="27">
        <f>+'当年度'!G34-'前年度'!G34</f>
        <v>0</v>
      </c>
      <c r="H34" s="27">
        <f>+'当年度'!H34-'前年度'!H34</f>
        <v>79</v>
      </c>
      <c r="I34" s="27">
        <f>+'当年度'!I34-'前年度'!I34</f>
        <v>0</v>
      </c>
      <c r="J34" s="27">
        <f>+'当年度'!J34-'前年度'!J34</f>
        <v>134103</v>
      </c>
      <c r="K34" s="27">
        <f>+'当年度'!K34-'前年度'!K34</f>
        <v>-38880</v>
      </c>
      <c r="L34" s="27">
        <f>+'当年度'!L34-'前年度'!L34</f>
        <v>69758</v>
      </c>
      <c r="M34" s="27">
        <f>+'当年度'!M34-'前年度'!M34</f>
        <v>-213247</v>
      </c>
      <c r="N34" s="27">
        <f>+'当年度'!N34-'前年度'!N34</f>
        <v>-48187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144029</v>
      </c>
      <c r="E35" s="29">
        <f>+'当年度'!E35-'前年度'!E35</f>
        <v>361703</v>
      </c>
      <c r="F35" s="29">
        <f>+'当年度'!F35-'前年度'!F35</f>
        <v>-2714877</v>
      </c>
      <c r="G35" s="29">
        <f>+'当年度'!G35-'前年度'!G35</f>
        <v>0</v>
      </c>
      <c r="H35" s="29">
        <f>+'当年度'!H35-'前年度'!H35</f>
        <v>99747</v>
      </c>
      <c r="I35" s="29">
        <f>+'当年度'!I35-'前年度'!I35</f>
        <v>61838</v>
      </c>
      <c r="J35" s="29">
        <f>+'当年度'!J35-'前年度'!J35</f>
        <v>1032510</v>
      </c>
      <c r="K35" s="29">
        <f>+'当年度'!K35-'前年度'!K35</f>
        <v>45294</v>
      </c>
      <c r="L35" s="29">
        <f>+'当年度'!L35-'前年度'!L35</f>
        <v>-11209565</v>
      </c>
      <c r="M35" s="29">
        <f>+'当年度'!M35-'前年度'!M35</f>
        <v>0</v>
      </c>
      <c r="N35" s="29">
        <f>+'当年度'!N35-'前年度'!N35</f>
        <v>-12179321</v>
      </c>
    </row>
    <row r="36" spans="1:14" ht="24.75" customHeight="1">
      <c r="A36" s="19"/>
      <c r="B36" s="17" t="s">
        <v>45</v>
      </c>
      <c r="C36" s="29">
        <f>+'当年度'!C36-'前年度'!C36</f>
        <v>0</v>
      </c>
      <c r="D36" s="29">
        <f>+'当年度'!D36-'前年度'!D36</f>
        <v>-267283</v>
      </c>
      <c r="E36" s="29">
        <f>+'当年度'!E36-'前年度'!E36</f>
        <v>89400</v>
      </c>
      <c r="F36" s="29">
        <f>+'当年度'!F36-'前年度'!F36</f>
        <v>-113576</v>
      </c>
      <c r="G36" s="29">
        <f>+'当年度'!G36-'前年度'!G36</f>
        <v>0</v>
      </c>
      <c r="H36" s="29">
        <f>+'当年度'!H36-'前年度'!H36</f>
        <v>-520548</v>
      </c>
      <c r="I36" s="29">
        <f>+'当年度'!I36-'前年度'!I36</f>
        <v>-76643</v>
      </c>
      <c r="J36" s="29">
        <f>+'当年度'!J36-'前年度'!J36</f>
        <v>758538</v>
      </c>
      <c r="K36" s="29">
        <f>+'当年度'!K36-'前年度'!K36</f>
        <v>160395</v>
      </c>
      <c r="L36" s="29">
        <f>+'当年度'!L36-'前年度'!L36</f>
        <v>-1839437</v>
      </c>
      <c r="M36" s="29">
        <f>+'当年度'!M36-'前年度'!M36</f>
        <v>-213247</v>
      </c>
      <c r="N36" s="29">
        <f>+'当年度'!N36-'前年度'!N36</f>
        <v>-2022401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-123254</v>
      </c>
      <c r="E37" s="29">
        <f>+'当年度'!E37-'前年度'!E37</f>
        <v>451103</v>
      </c>
      <c r="F37" s="29">
        <f>+'当年度'!F37-'前年度'!F37</f>
        <v>-2828453</v>
      </c>
      <c r="G37" s="29">
        <f>+'当年度'!G37-'前年度'!G37</f>
        <v>0</v>
      </c>
      <c r="H37" s="29">
        <f>+'当年度'!H37-'前年度'!H37</f>
        <v>-420801</v>
      </c>
      <c r="I37" s="29">
        <f>+'当年度'!I37-'前年度'!I37</f>
        <v>-14805</v>
      </c>
      <c r="J37" s="29">
        <f>+'当年度'!J37-'前年度'!J37</f>
        <v>1791048</v>
      </c>
      <c r="K37" s="29">
        <f>+'当年度'!K37-'前年度'!K37</f>
        <v>205689</v>
      </c>
      <c r="L37" s="29">
        <f>+'当年度'!L37-'前年度'!L37</f>
        <v>-13049002</v>
      </c>
      <c r="M37" s="29">
        <f>+'当年度'!M37-'前年度'!M37</f>
        <v>-213247</v>
      </c>
      <c r="N37" s="29">
        <f>+'当年度'!N37-'前年度'!N37</f>
        <v>-14201722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H1" sqref="H1"/>
      <selection pane="topRight" activeCell="H1" sqref="H1"/>
      <selection pane="bottomLeft" activeCell="H1" sqref="H1"/>
      <selection pane="bottomRight" activeCell="H1" sqref="H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 t="str">
        <f>IF(AND('当年度'!D6=0,'前年度'!D6=0),"",IF('前年度'!D6=0,"皆増 ",IF('当年度'!D6=0,"皆減 ",ROUND('増減額'!D6/'前年度'!D6*100,1))))</f>
        <v>皆増 </v>
      </c>
      <c r="E6" s="31">
        <f>IF(AND('当年度'!E6=0,'前年度'!E6=0),"",IF('前年度'!E6=0,"皆増 ",IF('当年度'!E6=0,"皆減 ",ROUND('増減額'!E6/'前年度'!E6*100,1))))</f>
        <v>203.2</v>
      </c>
      <c r="F6" s="31">
        <f>IF(AND('当年度'!F6=0,'前年度'!F6=0),"",IF('前年度'!F6=0,"皆増 ",IF('当年度'!F6=0,"皆減 ",ROUND('増減額'!F6/'前年度'!F6*100,1))))</f>
        <v>-19.3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23.5</v>
      </c>
      <c r="I6" s="31">
        <f>IF(AND('当年度'!I6=0,'前年度'!I6=0),"",IF('前年度'!I6=0,"皆増 ",IF('当年度'!I6=0,"皆減 ",ROUND('増減額'!I6/'前年度'!I6*100,1))))</f>
      </c>
      <c r="J6" s="31">
        <f>IF(AND('当年度'!J6=0,'前年度'!J6=0),"",IF('前年度'!J6=0,"皆増 ",IF('当年度'!J6=0,"皆減 ",ROUND('増減額'!J6/'前年度'!J6*100,1))))</f>
        <v>-10</v>
      </c>
      <c r="K6" s="31">
        <f>IF(AND('当年度'!K6=0,'前年度'!K6=0),"",IF('前年度'!K6=0,"皆増 ",IF('当年度'!K6=0,"皆減 ",ROUND('増減額'!K6/'前年度'!K6*100,1))))</f>
        <v>-98.8</v>
      </c>
      <c r="L6" s="31">
        <f>IF(AND('当年度'!L6=0,'前年度'!L6=0),"",IF('前年度'!L6=0,"皆増 ",IF('当年度'!L6=0,"皆減 ",ROUND('増減額'!L6/'前年度'!L6*100,1))))</f>
        <v>-61.5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-34.3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>
        <f>IF(AND('当年度'!D7=0,'前年度'!D7=0),"",IF('前年度'!D7=0,"皆増 ",IF('当年度'!D7=0,"皆減 ",ROUND('増減額'!D7/'前年度'!D7*100,1))))</f>
      </c>
      <c r="E7" s="31">
        <f>IF(AND('当年度'!E7=0,'前年度'!E7=0),"",IF('前年度'!E7=0,"皆増 ",IF('当年度'!E7=0,"皆減 ",ROUND('増減額'!E7/'前年度'!E7*100,1))))</f>
        <v>-8.8</v>
      </c>
      <c r="F7" s="31">
        <f>IF(AND('当年度'!F7=0,'前年度'!F7=0),"",IF('前年度'!F7=0,"皆増 ",IF('当年度'!F7=0,"皆減 ",ROUND('増減額'!F7/'前年度'!F7*100,1))))</f>
        <v>3.4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168.8</v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  <v>73.1</v>
      </c>
      <c r="K7" s="31">
        <f>IF(AND('当年度'!K7=0,'前年度'!K7=0),"",IF('前年度'!K7=0,"皆増 ",IF('当年度'!K7=0,"皆減 ",ROUND('増減額'!K7/'前年度'!K7*100,1))))</f>
        <v>83</v>
      </c>
      <c r="L7" s="31">
        <f>IF(AND('当年度'!L7=0,'前年度'!L7=0),"",IF('前年度'!L7=0,"皆増 ",IF('当年度'!L7=0,"皆減 ",ROUND('増減額'!L7/'前年度'!L7*100,1))))</f>
        <v>-65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-43.6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>
        <f>IF(AND('当年度'!D8=0,'前年度'!D8=0),"",IF('前年度'!D8=0,"皆増 ",IF('当年度'!D8=0,"皆減 ",ROUND('増減額'!D8/'前年度'!D8*100,1))))</f>
      </c>
      <c r="E8" s="31">
        <f>IF(AND('当年度'!E8=0,'前年度'!E8=0),"",IF('前年度'!E8=0,"皆増 ",IF('当年度'!E8=0,"皆減 ",ROUND('増減額'!E8/'前年度'!E8*100,1))))</f>
        <v>88.8</v>
      </c>
      <c r="F8" s="31">
        <f>IF(AND('当年度'!F8=0,'前年度'!F8=0),"",IF('前年度'!F8=0,"皆増 ",IF('当年度'!F8=0,"皆減 ",ROUND('増減額'!F8/'前年度'!F8*100,1))))</f>
        <v>-59.7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-11.8</v>
      </c>
      <c r="I8" s="31">
        <f>IF(AND('当年度'!I8=0,'前年度'!I8=0),"",IF('前年度'!I8=0,"皆増 ",IF('当年度'!I8=0,"皆減 ",ROUND('増減額'!I8/'前年度'!I8*100,1))))</f>
        <v>-84.6</v>
      </c>
      <c r="J8" s="31">
        <f>IF(AND('当年度'!J8=0,'前年度'!J8=0),"",IF('前年度'!J8=0,"皆増 ",IF('当年度'!J8=0,"皆減 ",ROUND('増減額'!J8/'前年度'!J8*100,1))))</f>
        <v>-29.3</v>
      </c>
      <c r="K8" s="31">
        <f>IF(AND('当年度'!K8=0,'前年度'!K8=0),"",IF('前年度'!K8=0,"皆増 ",IF('当年度'!K8=0,"皆減 ",ROUND('増減額'!K8/'前年度'!K8*100,1))))</f>
        <v>76.2</v>
      </c>
      <c r="L8" s="31">
        <f>IF(AND('当年度'!L8=0,'前年度'!L8=0),"",IF('前年度'!L8=0,"皆増 ",IF('当年度'!L8=0,"皆減 ",ROUND('増減額'!L8/'前年度'!L8*100,1))))</f>
        <v>108.1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-9.4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>
        <f>IF(AND('当年度'!D9=0,'前年度'!D9=0),"",IF('前年度'!D9=0,"皆増 ",IF('当年度'!D9=0,"皆減 ",ROUND('増減額'!D9/'前年度'!D9*100,1))))</f>
      </c>
      <c r="E9" s="31">
        <f>IF(AND('当年度'!E9=0,'前年度'!E9=0),"",IF('前年度'!E9=0,"皆増 ",IF('当年度'!E9=0,"皆減 ",ROUND('増減額'!E9/'前年度'!E9*100,1))))</f>
        <v>4.6</v>
      </c>
      <c r="F9" s="31">
        <f>IF(AND('当年度'!F9=0,'前年度'!F9=0),"",IF('前年度'!F9=0,"皆増 ",IF('当年度'!F9=0,"皆減 ",ROUND('増減額'!F9/'前年度'!F9*100,1))))</f>
        <v>-21.1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122.3</v>
      </c>
      <c r="I9" s="31">
        <f>IF(AND('当年度'!I9=0,'前年度'!I9=0),"",IF('前年度'!I9=0,"皆増 ",IF('当年度'!I9=0,"皆減 ",ROUND('増減額'!I9/'前年度'!I9*100,1))))</f>
      </c>
      <c r="J9" s="31">
        <f>IF(AND('当年度'!J9=0,'前年度'!J9=0),"",IF('前年度'!J9=0,"皆増 ",IF('当年度'!J9=0,"皆減 ",ROUND('増減額'!J9/'前年度'!J9*100,1))))</f>
        <v>8.1</v>
      </c>
      <c r="K9" s="31">
        <f>IF(AND('当年度'!K9=0,'前年度'!K9=0),"",IF('前年度'!K9=0,"皆増 ",IF('当年度'!K9=0,"皆減 ",ROUND('増減額'!K9/'前年度'!K9*100,1))))</f>
        <v>11.6</v>
      </c>
      <c r="L9" s="31">
        <f>IF(AND('当年度'!L9=0,'前年度'!L9=0),"",IF('前年度'!L9=0,"皆増 ",IF('当年度'!L9=0,"皆減 ",ROUND('増減額'!L9/'前年度'!L9*100,1))))</f>
        <v>-75.1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-46.4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</c>
      <c r="E10" s="31">
        <f>IF(AND('当年度'!E10=0,'前年度'!E10=0),"",IF('前年度'!E10=0,"皆増 ",IF('当年度'!E10=0,"皆減 ",ROUND('増減額'!E10/'前年度'!E10*100,1))))</f>
        <v>-39.2</v>
      </c>
      <c r="F10" s="31">
        <f>IF(AND('当年度'!F10=0,'前年度'!F10=0),"",IF('前年度'!F10=0,"皆増 ",IF('当年度'!F10=0,"皆減 ",ROUND('増減額'!F10/'前年度'!F10*100,1))))</f>
        <v>-68.8</v>
      </c>
      <c r="G10" s="31">
        <f>IF(AND('当年度'!G10=0,'前年度'!G10=0),"",IF('前年度'!G10=0,"皆増 ",IF('当年度'!G10=0,"皆減 ",ROUND('増減額'!G10/'前年度'!G10*100,1))))</f>
      </c>
      <c r="H10" s="31">
        <f>IF(AND('当年度'!H10=0,'前年度'!H10=0),"",IF('前年度'!H10=0,"皆増 ",IF('当年度'!H10=0,"皆減 ",ROUND('増減額'!H10/'前年度'!H10*100,1))))</f>
      </c>
      <c r="I10" s="31">
        <f>IF(AND('当年度'!I10=0,'前年度'!I10=0),"",IF('前年度'!I10=0,"皆増 ",IF('当年度'!I10=0,"皆減 ",ROUND('増減額'!I10/'前年度'!I10*100,1))))</f>
      </c>
      <c r="J10" s="31">
        <f>IF(AND('当年度'!J10=0,'前年度'!J10=0),"",IF('前年度'!J10=0,"皆増 ",IF('当年度'!J10=0,"皆減 ",ROUND('増減額'!J10/'前年度'!J10*100,1))))</f>
        <v>28.7</v>
      </c>
      <c r="K10" s="31" t="str">
        <f>IF(AND('当年度'!K10=0,'前年度'!K10=0),"",IF('前年度'!K10=0,"皆増 ",IF('当年度'!K10=0,"皆減 ",ROUND('増減額'!K10/'前年度'!K10*100,1))))</f>
        <v>皆減 </v>
      </c>
      <c r="L10" s="31" t="str">
        <f>IF(AND('当年度'!L10=0,'前年度'!L10=0),"",IF('前年度'!L10=0,"皆増 ",IF('当年度'!L10=0,"皆減 ",ROUND('増減額'!L10/'前年度'!L10*100,1))))</f>
        <v>皆減 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1.5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 t="str">
        <f>IF(AND('当年度'!D11=0,'前年度'!D11=0),"",IF('前年度'!D11=0,"皆増 ",IF('当年度'!D11=0,"皆減 ",ROUND('増減額'!D11/'前年度'!D11*100,1))))</f>
        <v>皆増 </v>
      </c>
      <c r="E11" s="31">
        <f>IF(AND('当年度'!E11=0,'前年度'!E11=0),"",IF('前年度'!E11=0,"皆増 ",IF('当年度'!E11=0,"皆減 ",ROUND('増減額'!E11/'前年度'!E11*100,1))))</f>
        <v>-68.6</v>
      </c>
      <c r="F11" s="31">
        <f>IF(AND('当年度'!F11=0,'前年度'!F11=0),"",IF('前年度'!F11=0,"皆増 ",IF('当年度'!F11=0,"皆減 ",ROUND('増減額'!F11/'前年度'!F11*100,1))))</f>
        <v>-95.9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-48.3</v>
      </c>
      <c r="I11" s="31" t="str">
        <f>IF(AND('当年度'!I11=0,'前年度'!I11=0),"",IF('前年度'!I11=0,"皆増 ",IF('当年度'!I11=0,"皆減 ",ROUND('増減額'!I11/'前年度'!I11*100,1))))</f>
        <v>皆増 </v>
      </c>
      <c r="J11" s="31">
        <f>IF(AND('当年度'!J11=0,'前年度'!J11=0),"",IF('前年度'!J11=0,"皆増 ",IF('当年度'!J11=0,"皆減 ",ROUND('増減額'!J11/'前年度'!J11*100,1))))</f>
        <v>-11.2</v>
      </c>
      <c r="K11" s="31" t="str">
        <f>IF(AND('当年度'!K11=0,'前年度'!K11=0),"",IF('前年度'!K11=0,"皆増 ",IF('当年度'!K11=0,"皆減 ",ROUND('増減額'!K11/'前年度'!K11*100,1))))</f>
        <v>皆増 </v>
      </c>
      <c r="L11" s="31">
        <f>IF(AND('当年度'!L11=0,'前年度'!L11=0),"",IF('前年度'!L11=0,"皆増 ",IF('当年度'!L11=0,"皆減 ",ROUND('増減額'!L11/'前年度'!L11*100,1))))</f>
        <v>787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-7.3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>
        <f>IF(AND('当年度'!D12=0,'前年度'!D12=0),"",IF('前年度'!D12=0,"皆増 ",IF('当年度'!D12=0,"皆減 ",ROUND('増減額'!D12/'前年度'!D12*100,1))))</f>
      </c>
      <c r="E12" s="31" t="str">
        <f>IF(AND('当年度'!E12=0,'前年度'!E12=0),"",IF('前年度'!E12=0,"皆増 ",IF('当年度'!E12=0,"皆減 ",ROUND('増減額'!E12/'前年度'!E12*100,1))))</f>
        <v>皆減 </v>
      </c>
      <c r="F12" s="31">
        <f>IF(AND('当年度'!F12=0,'前年度'!F12=0),"",IF('前年度'!F12=0,"皆増 ",IF('当年度'!F12=0,"皆減 ",ROUND('増減額'!F12/'前年度'!F12*100,1))))</f>
        <v>255.8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-9.3</v>
      </c>
      <c r="I12" s="31">
        <f>IF(AND('当年度'!I12=0,'前年度'!I12=0),"",IF('前年度'!I12=0,"皆増 ",IF('当年度'!I12=0,"皆減 ",ROUND('増減額'!I12/'前年度'!I12*100,1))))</f>
      </c>
      <c r="J12" s="31">
        <f>IF(AND('当年度'!J12=0,'前年度'!J12=0),"",IF('前年度'!J12=0,"皆増 ",IF('当年度'!J12=0,"皆減 ",ROUND('増減額'!J12/'前年度'!J12*100,1))))</f>
        <v>-27.4</v>
      </c>
      <c r="K12" s="31">
        <f>IF(AND('当年度'!K12=0,'前年度'!K12=0),"",IF('前年度'!K12=0,"皆増 ",IF('当年度'!K12=0,"皆減 ",ROUND('増減額'!K12/'前年度'!K12*100,1))))</f>
      </c>
      <c r="L12" s="31">
        <f>IF(AND('当年度'!L12=0,'前年度'!L12=0),"",IF('前年度'!L12=0,"皆増 ",IF('当年度'!L12=0,"皆減 ",ROUND('増減額'!L12/'前年度'!L12*100,1))))</f>
        <v>-49.7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-44.8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>
        <f>IF(AND('当年度'!D13=0,'前年度'!D13=0),"",IF('前年度'!D13=0,"皆増 ",IF('当年度'!D13=0,"皆減 ",ROUND('増減額'!D13/'前年度'!D13*100,1))))</f>
      </c>
      <c r="E13" s="31">
        <f>IF(AND('当年度'!E13=0,'前年度'!E13=0),"",IF('前年度'!E13=0,"皆増 ",IF('当年度'!E13=0,"皆減 ",ROUND('増減額'!E13/'前年度'!E13*100,1))))</f>
      </c>
      <c r="F13" s="31">
        <f>IF(AND('当年度'!F13=0,'前年度'!F13=0),"",IF('前年度'!F13=0,"皆増 ",IF('当年度'!F13=0,"皆減 ",ROUND('増減額'!F13/'前年度'!F13*100,1))))</f>
        <v>36.9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14.9</v>
      </c>
      <c r="I13" s="31">
        <f>IF(AND('当年度'!I13=0,'前年度'!I13=0),"",IF('前年度'!I13=0,"皆増 ",IF('当年度'!I13=0,"皆減 ",ROUND('増減額'!I13/'前年度'!I13*100,1))))</f>
      </c>
      <c r="J13" s="31">
        <f>IF(AND('当年度'!J13=0,'前年度'!J13=0),"",IF('前年度'!J13=0,"皆増 ",IF('当年度'!J13=0,"皆減 ",ROUND('増減額'!J13/'前年度'!J13*100,1))))</f>
        <v>97.6</v>
      </c>
      <c r="K13" s="31">
        <f>IF(AND('当年度'!K13=0,'前年度'!K13=0),"",IF('前年度'!K13=0,"皆増 ",IF('当年度'!K13=0,"皆減 ",ROUND('増減額'!K13/'前年度'!K13*100,1))))</f>
      </c>
      <c r="L13" s="31" t="str">
        <f>IF(AND('当年度'!L13=0,'前年度'!L13=0),"",IF('前年度'!L13=0,"皆増 ",IF('当年度'!L13=0,"皆減 ",ROUND('増減額'!L13/'前年度'!L13*100,1))))</f>
        <v>皆減 </v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-27.8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>
        <f>IF(AND('当年度'!D14=0,'前年度'!D14=0),"",IF('前年度'!D14=0,"皆増 ",IF('当年度'!D14=0,"皆減 ",ROUND('増減額'!D14/'前年度'!D14*100,1))))</f>
      </c>
      <c r="E14" s="31">
        <f>IF(AND('当年度'!E14=0,'前年度'!E14=0),"",IF('前年度'!E14=0,"皆増 ",IF('当年度'!E14=0,"皆減 ",ROUND('増減額'!E14/'前年度'!E14*100,1))))</f>
        <v>-69.2</v>
      </c>
      <c r="F14" s="31">
        <f>IF(AND('当年度'!F14=0,'前年度'!F14=0),"",IF('前年度'!F14=0,"皆増 ",IF('当年度'!F14=0,"皆減 ",ROUND('増減額'!F14/'前年度'!F14*100,1))))</f>
        <v>138.8</v>
      </c>
      <c r="G14" s="31">
        <f>IF(AND('当年度'!G14=0,'前年度'!G14=0),"",IF('前年度'!G14=0,"皆増 ",IF('当年度'!G14=0,"皆減 ",ROUND('増減額'!G14/'前年度'!G14*100,1))))</f>
      </c>
      <c r="H14" s="31">
        <f>IF(AND('当年度'!H14=0,'前年度'!H14=0),"",IF('前年度'!H14=0,"皆増 ",IF('当年度'!H14=0,"皆減 ",ROUND('増減額'!H14/'前年度'!H14*100,1))))</f>
        <v>156.4</v>
      </c>
      <c r="I14" s="31">
        <f>IF(AND('当年度'!I14=0,'前年度'!I14=0),"",IF('前年度'!I14=0,"皆増 ",IF('当年度'!I14=0,"皆減 ",ROUND('増減額'!I14/'前年度'!I14*100,1))))</f>
      </c>
      <c r="J14" s="31">
        <f>IF(AND('当年度'!J14=0,'前年度'!J14=0),"",IF('前年度'!J14=0,"皆増 ",IF('当年度'!J14=0,"皆減 ",ROUND('増減額'!J14/'前年度'!J14*100,1))))</f>
        <v>-40.4</v>
      </c>
      <c r="K14" s="31">
        <f>IF(AND('当年度'!K14=0,'前年度'!K14=0),"",IF('前年度'!K14=0,"皆増 ",IF('当年度'!K14=0,"皆減 ",ROUND('増減額'!K14/'前年度'!K14*100,1))))</f>
      </c>
      <c r="L14" s="31">
        <f>IF(AND('当年度'!L14=0,'前年度'!L14=0),"",IF('前年度'!L14=0,"皆増 ",IF('当年度'!L14=0,"皆減 ",ROUND('増減額'!L14/'前年度'!L14*100,1))))</f>
        <v>249.2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0.1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>
        <f>IF(AND('当年度'!D15=0,'前年度'!D15=0),"",IF('前年度'!D15=0,"皆増 ",IF('当年度'!D15=0,"皆減 ",ROUND('増減額'!D15/'前年度'!D15*100,1))))</f>
      </c>
      <c r="E15" s="31">
        <f>IF(AND('当年度'!E15=0,'前年度'!E15=0),"",IF('前年度'!E15=0,"皆増 ",IF('当年度'!E15=0,"皆減 ",ROUND('増減額'!E15/'前年度'!E15*100,1))))</f>
      </c>
      <c r="F15" s="31">
        <f>IF(AND('当年度'!F15=0,'前年度'!F15=0),"",IF('前年度'!F15=0,"皆増 ",IF('当年度'!F15=0,"皆減 ",ROUND('増減額'!F15/'前年度'!F15*100,1))))</f>
        <v>-15.4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0</v>
      </c>
      <c r="I15" s="31">
        <f>IF(AND('当年度'!I15=0,'前年度'!I15=0),"",IF('前年度'!I15=0,"皆増 ",IF('当年度'!I15=0,"皆減 ",ROUND('増減額'!I15/'前年度'!I15*100,1))))</f>
        <v>814.3</v>
      </c>
      <c r="J15" s="31">
        <f>IF(AND('当年度'!J15=0,'前年度'!J15=0),"",IF('前年度'!J15=0,"皆増 ",IF('当年度'!J15=0,"皆減 ",ROUND('増減額'!J15/'前年度'!J15*100,1))))</f>
        <v>65.7</v>
      </c>
      <c r="K15" s="31" t="str">
        <f>IF(AND('当年度'!K15=0,'前年度'!K15=0),"",IF('前年度'!K15=0,"皆増 ",IF('当年度'!K15=0,"皆減 ",ROUND('増減額'!K15/'前年度'!K15*100,1))))</f>
        <v>皆減 </v>
      </c>
      <c r="L15" s="31">
        <f>IF(AND('当年度'!L15=0,'前年度'!L15=0),"",IF('前年度'!L15=0,"皆増 ",IF('当年度'!L15=0,"皆減 ",ROUND('増減額'!L15/'前年度'!L15*100,1))))</f>
        <v>13.7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13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>
        <f>IF(AND('当年度'!D16=0,'前年度'!D16=0),"",IF('前年度'!D16=0,"皆増 ",IF('当年度'!D16=0,"皆減 ",ROUND('増減額'!D16/'前年度'!D16*100,1))))</f>
        <v>-19.2</v>
      </c>
      <c r="E16" s="31">
        <f>IF(AND('当年度'!E16=0,'前年度'!E16=0),"",IF('前年度'!E16=0,"皆増 ",IF('当年度'!E16=0,"皆減 ",ROUND('増減額'!E16/'前年度'!E16*100,1))))</f>
      </c>
      <c r="F16" s="31">
        <f>IF(AND('当年度'!F16=0,'前年度'!F16=0),"",IF('前年度'!F16=0,"皆増 ",IF('当年度'!F16=0,"皆減 ",ROUND('増減額'!F16/'前年度'!F16*100,1))))</f>
        <v>-5.8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-22.2</v>
      </c>
      <c r="I16" s="31">
        <f>IF(AND('当年度'!I16=0,'前年度'!I16=0),"",IF('前年度'!I16=0,"皆増 ",IF('当年度'!I16=0,"皆減 ",ROUND('増減額'!I16/'前年度'!I16*100,1))))</f>
        <v>-18.5</v>
      </c>
      <c r="J16" s="31">
        <f>IF(AND('当年度'!J16=0,'前年度'!J16=0),"",IF('前年度'!J16=0,"皆増 ",IF('当年度'!J16=0,"皆減 ",ROUND('増減額'!J16/'前年度'!J16*100,1))))</f>
        <v>30.1</v>
      </c>
      <c r="K16" s="31" t="str">
        <f>IF(AND('当年度'!K16=0,'前年度'!K16=0),"",IF('前年度'!K16=0,"皆増 ",IF('当年度'!K16=0,"皆減 ",ROUND('増減額'!K16/'前年度'!K16*100,1))))</f>
        <v>皆減 </v>
      </c>
      <c r="L16" s="31">
        <f>IF(AND('当年度'!L16=0,'前年度'!L16=0),"",IF('前年度'!L16=0,"皆増 ",IF('当年度'!L16=0,"皆減 ",ROUND('増減額'!L16/'前年度'!L16*100,1))))</f>
        <v>-85.1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-9.6</v>
      </c>
      <c r="O16" s="1"/>
    </row>
    <row r="17" spans="2:15" ht="21" customHeight="1">
      <c r="B17" s="22" t="s">
        <v>38</v>
      </c>
      <c r="C17" s="31">
        <f>IF(AND('当年度'!C17=0,'前年度'!C17=0),"",IF('前年度'!C17=0,"皆増 ",IF('当年度'!C17=0,"皆減 ",ROUND('増減額'!C17/'前年度'!C17*100,1))))</f>
      </c>
      <c r="D17" s="31" t="str">
        <f>IF(AND('当年度'!D17=0,'前年度'!D17=0),"",IF('前年度'!D17=0,"皆増 ",IF('当年度'!D17=0,"皆減 ",ROUND('増減額'!D17/'前年度'!D17*100,1))))</f>
        <v>皆増 </v>
      </c>
      <c r="E17" s="31" t="str">
        <f>IF(AND('当年度'!E17=0,'前年度'!E17=0),"",IF('前年度'!E17=0,"皆増 ",IF('当年度'!E17=0,"皆減 ",ROUND('増減額'!E17/'前年度'!E17*100,1))))</f>
        <v>皆増 </v>
      </c>
      <c r="F17" s="31">
        <f>IF(AND('当年度'!F17=0,'前年度'!F17=0),"",IF('前年度'!F17=0,"皆増 ",IF('当年度'!F17=0,"皆減 ",ROUND('増減額'!F17/'前年度'!F17*100,1))))</f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777.8</v>
      </c>
      <c r="I17" s="31" t="str">
        <f>IF(AND('当年度'!I17=0,'前年度'!I17=0),"",IF('前年度'!I17=0,"皆増 ",IF('当年度'!I17=0,"皆減 ",ROUND('増減額'!I17/'前年度'!I17*100,1))))</f>
        <v>皆増 </v>
      </c>
      <c r="J17" s="31">
        <f>IF(AND('当年度'!J17=0,'前年度'!J17=0),"",IF('前年度'!J17=0,"皆増 ",IF('当年度'!J17=0,"皆減 ",ROUND('増減額'!J17/'前年度'!J17*100,1))))</f>
        <v>101.8</v>
      </c>
      <c r="K17" s="31" t="str">
        <f>IF(AND('当年度'!K17=0,'前年度'!K17=0),"",IF('前年度'!K17=0,"皆増 ",IF('当年度'!K17=0,"皆減 ",ROUND('増減額'!K17/'前年度'!K17*100,1))))</f>
        <v>皆増 </v>
      </c>
      <c r="L17" s="31">
        <f>IF(AND('当年度'!L17=0,'前年度'!L17=0),"",IF('前年度'!L17=0,"皆増 ",IF('当年度'!L17=0,"皆減 ",ROUND('増減額'!L17/'前年度'!L17*100,1))))</f>
        <v>-28.6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126.7</v>
      </c>
      <c r="O17" s="1"/>
    </row>
    <row r="18" spans="2:15" ht="21" customHeight="1">
      <c r="B18" s="22" t="s">
        <v>39</v>
      </c>
      <c r="C18" s="32">
        <f>IF(AND('当年度'!C18=0,'前年度'!C18=0),"",IF('前年度'!C18=0,"皆増 ",IF('当年度'!C18=0,"皆減 ",ROUND('増減額'!C18/'前年度'!C18*100,1))))</f>
      </c>
      <c r="D18" s="32">
        <f>IF(AND('当年度'!D18=0,'前年度'!D18=0),"",IF('前年度'!D18=0,"皆増 ",IF('当年度'!D18=0,"皆減 ",ROUND('増減額'!D18/'前年度'!D18*100,1))))</f>
      </c>
      <c r="E18" s="32" t="str">
        <f>IF(AND('当年度'!E18=0,'前年度'!E18=0),"",IF('前年度'!E18=0,"皆増 ",IF('当年度'!E18=0,"皆減 ",ROUND('増減額'!E18/'前年度'!E18*100,1))))</f>
        <v>皆増 </v>
      </c>
      <c r="F18" s="32">
        <f>IF(AND('当年度'!F18=0,'前年度'!F18=0),"",IF('前年度'!F18=0,"皆増 ",IF('当年度'!F18=0,"皆減 ",ROUND('増減額'!F18/'前年度'!F18*100,1))))</f>
        <v>-80.1</v>
      </c>
      <c r="G18" s="32">
        <f>IF(AND('当年度'!G18=0,'前年度'!G18=0),"",IF('前年度'!G18=0,"皆増 ",IF('当年度'!G18=0,"皆減 ",ROUND('増減額'!G18/'前年度'!G18*100,1))))</f>
      </c>
      <c r="H18" s="32">
        <f>IF(AND('当年度'!H18=0,'前年度'!H18=0),"",IF('前年度'!H18=0,"皆増 ",IF('当年度'!H18=0,"皆減 ",ROUND('増減額'!H18/'前年度'!H18*100,1))))</f>
      </c>
      <c r="I18" s="32">
        <f>IF(AND('当年度'!I18=0,'前年度'!I18=0),"",IF('前年度'!I18=0,"皆増 ",IF('当年度'!I18=0,"皆減 ",ROUND('増減額'!I18/'前年度'!I18*100,1))))</f>
      </c>
      <c r="J18" s="32">
        <f>IF(AND('当年度'!J18=0,'前年度'!J18=0),"",IF('前年度'!J18=0,"皆増 ",IF('当年度'!J18=0,"皆減 ",ROUND('増減額'!J18/'前年度'!J18*100,1))))</f>
        <v>50.7</v>
      </c>
      <c r="K18" s="32">
        <f>IF(AND('当年度'!K18=0,'前年度'!K18=0),"",IF('前年度'!K18=0,"皆増 ",IF('当年度'!K18=0,"皆減 ",ROUND('増減額'!K18/'前年度'!K18*100,1))))</f>
      </c>
      <c r="L18" s="32" t="str">
        <f>IF(AND('当年度'!L18=0,'前年度'!L18=0),"",IF('前年度'!L18=0,"皆増 ",IF('当年度'!L18=0,"皆減 ",ROUND('増減額'!L18/'前年度'!L18*100,1))))</f>
        <v>皆減 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-70.5</v>
      </c>
      <c r="O18" s="1"/>
    </row>
    <row r="19" spans="2:15" ht="21" customHeight="1">
      <c r="B19" s="23" t="s">
        <v>40</v>
      </c>
      <c r="C19" s="33">
        <f>IF(AND('当年度'!C19=0,'前年度'!C19=0),"",IF('前年度'!C19=0,"皆増 ",IF('当年度'!C19=0,"皆減 ",ROUND('増減額'!C19/'前年度'!C19*100,1))))</f>
      </c>
      <c r="D19" s="33">
        <f>IF(AND('当年度'!D19=0,'前年度'!D19=0),"",IF('前年度'!D19=0,"皆増 ",IF('当年度'!D19=0,"皆減 ",ROUND('増減額'!D19/'前年度'!D19*100,1))))</f>
        <v>115</v>
      </c>
      <c r="E19" s="33">
        <f>IF(AND('当年度'!E19=0,'前年度'!E19=0),"",IF('前年度'!E19=0,"皆増 ",IF('当年度'!E19=0,"皆減 ",ROUND('増減額'!E19/'前年度'!E19*100,1))))</f>
        <v>1050.2</v>
      </c>
      <c r="F19" s="33">
        <f>IF(AND('当年度'!F19=0,'前年度'!F19=0),"",IF('前年度'!F19=0,"皆増 ",IF('当年度'!F19=0,"皆減 ",ROUND('増減額'!F19/'前年度'!F19*100,1))))</f>
        <v>-97.3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-75.6</v>
      </c>
      <c r="I19" s="33">
        <f>IF(AND('当年度'!I19=0,'前年度'!I19=0),"",IF('前年度'!I19=0,"皆増 ",IF('当年度'!I19=0,"皆減 ",ROUND('増減額'!I19/'前年度'!I19*100,1))))</f>
      </c>
      <c r="J19" s="33">
        <f>IF(AND('当年度'!J19=0,'前年度'!J19=0),"",IF('前年度'!J19=0,"皆増 ",IF('当年度'!J19=0,"皆減 ",ROUND('増減額'!J19/'前年度'!J19*100,1))))</f>
        <v>15.3</v>
      </c>
      <c r="K19" s="33">
        <f>IF(AND('当年度'!K19=0,'前年度'!K19=0),"",IF('前年度'!K19=0,"皆増 ",IF('当年度'!K19=0,"皆減 ",ROUND('増減額'!K19/'前年度'!K19*100,1))))</f>
        <v>30601.5</v>
      </c>
      <c r="L19" s="33">
        <f>IF(AND('当年度'!L19=0,'前年度'!L19=0),"",IF('前年度'!L19=0,"皆増 ",IF('当年度'!L19=0,"皆減 ",ROUND('増減額'!L19/'前年度'!L19*100,1))))</f>
        <v>-83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-63.9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>
        <f>IF(AND('当年度'!D20=0,'前年度'!D20=0),"",IF('前年度'!D20=0,"皆増 ",IF('当年度'!D20=0,"皆減 ",ROUND('増減額'!D20/'前年度'!D20*100,1))))</f>
      </c>
      <c r="E20" s="31">
        <f>IF(AND('当年度'!E20=0,'前年度'!E20=0),"",IF('前年度'!E20=0,"皆増 ",IF('当年度'!E20=0,"皆減 ",ROUND('増減額'!E20/'前年度'!E20*100,1))))</f>
      </c>
      <c r="F20" s="31">
        <f>IF(AND('当年度'!F20=0,'前年度'!F20=0),"",IF('前年度'!F20=0,"皆増 ",IF('当年度'!F20=0,"皆減 ",ROUND('増減額'!F20/'前年度'!F20*100,1))))</f>
      </c>
      <c r="G20" s="31">
        <f>IF(AND('当年度'!G20=0,'前年度'!G20=0),"",IF('前年度'!G20=0,"皆増 ",IF('当年度'!G20=0,"皆減 ",ROUND('増減額'!G20/'前年度'!G20*100,1))))</f>
      </c>
      <c r="H20" s="31">
        <f>IF(AND('当年度'!H20=0,'前年度'!H20=0),"",IF('前年度'!H20=0,"皆増 ",IF('当年度'!H20=0,"皆減 ",ROUND('増減額'!H20/'前年度'!H20*100,1))))</f>
      </c>
      <c r="I20" s="31">
        <f>IF(AND('当年度'!I20=0,'前年度'!I20=0),"",IF('前年度'!I20=0,"皆増 ",IF('当年度'!I20=0,"皆減 ",ROUND('増減額'!I20/'前年度'!I20*100,1))))</f>
      </c>
      <c r="J20" s="31">
        <f>IF(AND('当年度'!J20=0,'前年度'!J20=0),"",IF('前年度'!J20=0,"皆増 ",IF('当年度'!J20=0,"皆減 ",ROUND('増減額'!J20/'前年度'!J20*100,1))))</f>
        <v>67.8</v>
      </c>
      <c r="K20" s="31">
        <f>IF(AND('当年度'!K20=0,'前年度'!K20=0),"",IF('前年度'!K20=0,"皆増 ",IF('当年度'!K20=0,"皆減 ",ROUND('増減額'!K20/'前年度'!K20*100,1))))</f>
        <v>816</v>
      </c>
      <c r="L20" s="31">
        <f>IF(AND('当年度'!L20=0,'前年度'!L20=0),"",IF('前年度'!L20=0,"皆増 ",IF('当年度'!L20=0,"皆減 ",ROUND('増減額'!L20/'前年度'!L20*100,1))))</f>
        <v>548</v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148.2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>
        <f>IF(AND('当年度'!D21=0,'前年度'!D21=0),"",IF('前年度'!D21=0,"皆増 ",IF('当年度'!D21=0,"皆減 ",ROUND('増減額'!D21/'前年度'!D21*100,1))))</f>
      </c>
      <c r="E21" s="31">
        <f>IF(AND('当年度'!E21=0,'前年度'!E21=0),"",IF('前年度'!E21=0,"皆増 ",IF('当年度'!E21=0,"皆減 ",ROUND('増減額'!E21/'前年度'!E21*100,1))))</f>
        <v>-59.3</v>
      </c>
      <c r="F21" s="31" t="str">
        <f>IF(AND('当年度'!F21=0,'前年度'!F21=0),"",IF('前年度'!F21=0,"皆増 ",IF('当年度'!F21=0,"皆減 ",ROUND('増減額'!F21/'前年度'!F21*100,1))))</f>
        <v>皆増 </v>
      </c>
      <c r="G21" s="31">
        <f>IF(AND('当年度'!G21=0,'前年度'!G21=0),"",IF('前年度'!G21=0,"皆増 ",IF('当年度'!G21=0,"皆減 ",ROUND('増減額'!G21/'前年度'!G21*100,1))))</f>
      </c>
      <c r="H21" s="31">
        <f>IF(AND('当年度'!H21=0,'前年度'!H21=0),"",IF('前年度'!H21=0,"皆増 ",IF('当年度'!H21=0,"皆減 ",ROUND('増減額'!H21/'前年度'!H21*100,1))))</f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-15</v>
      </c>
      <c r="K21" s="31">
        <f>IF(AND('当年度'!K21=0,'前年度'!K21=0),"",IF('前年度'!K21=0,"皆増 ",IF('当年度'!K21=0,"皆減 ",ROUND('増減額'!K21/'前年度'!K21*100,1))))</f>
      </c>
      <c r="L21" s="31" t="str">
        <f>IF(AND('当年度'!L21=0,'前年度'!L21=0),"",IF('前年度'!L21=0,"皆増 ",IF('当年度'!L21=0,"皆減 ",ROUND('増減額'!L21/'前年度'!L21*100,1))))</f>
        <v>皆増 </v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61.5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>
        <f>IF(AND('当年度'!D22=0,'前年度'!D22=0),"",IF('前年度'!D22=0,"皆増 ",IF('当年度'!D22=0,"皆減 ",ROUND('増減額'!D22/'前年度'!D22*100,1))))</f>
      </c>
      <c r="E22" s="31" t="str">
        <f>IF(AND('当年度'!E22=0,'前年度'!E22=0),"",IF('前年度'!E22=0,"皆増 ",IF('当年度'!E22=0,"皆減 ",ROUND('増減額'!E22/'前年度'!E22*100,1))))</f>
        <v>皆増 </v>
      </c>
      <c r="F22" s="31">
        <f>IF(AND('当年度'!F22=0,'前年度'!F22=0),"",IF('前年度'!F22=0,"皆増 ",IF('当年度'!F22=0,"皆減 ",ROUND('増減額'!F22/'前年度'!F22*100,1))))</f>
        <v>-39.6</v>
      </c>
      <c r="G22" s="31">
        <f>IF(AND('当年度'!G22=0,'前年度'!G22=0),"",IF('前年度'!G22=0,"皆増 ",IF('当年度'!G22=0,"皆減 ",ROUND('増減額'!G22/'前年度'!G22*100,1))))</f>
      </c>
      <c r="H22" s="31">
        <f>IF(AND('当年度'!H22=0,'前年度'!H22=0),"",IF('前年度'!H22=0,"皆増 ",IF('当年度'!H22=0,"皆減 ",ROUND('増減額'!H22/'前年度'!H22*100,1))))</f>
        <v>-48</v>
      </c>
      <c r="I22" s="31">
        <f>IF(AND('当年度'!I22=0,'前年度'!I22=0),"",IF('前年度'!I22=0,"皆増 ",IF('当年度'!I22=0,"皆減 ",ROUND('増減額'!I22/'前年度'!I22*100,1))))</f>
      </c>
      <c r="J22" s="31">
        <f>IF(AND('当年度'!J22=0,'前年度'!J22=0),"",IF('前年度'!J22=0,"皆増 ",IF('当年度'!J22=0,"皆減 ",ROUND('増減額'!J22/'前年度'!J22*100,1))))</f>
        <v>39.9</v>
      </c>
      <c r="K22" s="31">
        <f>IF(AND('当年度'!K22=0,'前年度'!K22=0),"",IF('前年度'!K22=0,"皆増 ",IF('当年度'!K22=0,"皆減 ",ROUND('増減額'!K22/'前年度'!K22*100,1))))</f>
      </c>
      <c r="L22" s="31">
        <f>IF(AND('当年度'!L22=0,'前年度'!L22=0),"",IF('前年度'!L22=0,"皆増 ",IF('当年度'!L22=0,"皆減 ",ROUND('増減額'!L22/'前年度'!L22*100,1))))</f>
        <v>-90.6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-52.1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>
        <f>IF(AND('当年度'!J23=0,'前年度'!J23=0),"",IF('前年度'!J23=0,"皆増 ",IF('当年度'!J23=0,"皆減 ",ROUND('増減額'!J23/'前年度'!J23*100,1))))</f>
        <v>57</v>
      </c>
      <c r="K23" s="31">
        <f>IF(AND('当年度'!K23=0,'前年度'!K23=0),"",IF('前年度'!K23=0,"皆増 ",IF('当年度'!K23=0,"皆減 ",ROUND('増減額'!K23/'前年度'!K23*100,1))))</f>
      </c>
      <c r="L23" s="31" t="str">
        <f>IF(AND('当年度'!L23=0,'前年度'!L23=0),"",IF('前年度'!L23=0,"皆増 ",IF('当年度'!L23=0,"皆減 ",ROUND('増減額'!L23/'前年度'!L23*100,1))))</f>
        <v>皆増 </v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68.8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>
        <f>IF(AND('当年度'!F24=0,'前年度'!F24=0),"",IF('前年度'!F24=0,"皆増 ",IF('当年度'!F24=0,"皆減 ",ROUND('増減額'!F24/'前年度'!F24*100,1))))</f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>
        <f>IF(AND('当年度'!J24=0,'前年度'!J24=0),"",IF('前年度'!J24=0,"皆増 ",IF('当年度'!J24=0,"皆減 ",ROUND('増減額'!J24/'前年度'!J24*100,1))))</f>
      </c>
      <c r="K24" s="31" t="str">
        <f>IF(AND('当年度'!K24=0,'前年度'!K24=0),"",IF('前年度'!K24=0,"皆増 ",IF('当年度'!K24=0,"皆減 ",ROUND('増減額'!K24/'前年度'!K24*100,1))))</f>
        <v>皆増 </v>
      </c>
      <c r="L24" s="31" t="str">
        <f>IF(AND('当年度'!L24=0,'前年度'!L24=0),"",IF('前年度'!L24=0,"皆増 ",IF('当年度'!L24=0,"皆減 ",ROUND('増減額'!L24/'前年度'!L24*100,1))))</f>
        <v>皆減 </v>
      </c>
      <c r="M24" s="31">
        <f>IF(AND('当年度'!M24=0,'前年度'!M24=0),"",IF('前年度'!M24=0,"皆増 ",IF('当年度'!M24=0,"皆減 ",ROUND('増減額'!M24/'前年度'!M24*100,1))))</f>
      </c>
      <c r="N24" s="31">
        <f>IF(AND('当年度'!N24=0,'前年度'!N24=0),"",IF('前年度'!N24=0,"皆増 ",IF('当年度'!N24=0,"皆減 ",ROUND('増減額'!N24/'前年度'!N24*100,1))))</f>
        <v>-91.6</v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>
        <f>IF(AND('当年度'!D25=0,'前年度'!D25=0),"",IF('前年度'!D25=0,"皆増 ",IF('当年度'!D25=0,"皆減 ",ROUND('増減額'!D25/'前年度'!D25*100,1))))</f>
        <v>1120.2</v>
      </c>
      <c r="E25" s="31">
        <f>IF(AND('当年度'!E25=0,'前年度'!E25=0),"",IF('前年度'!E25=0,"皆増 ",IF('当年度'!E25=0,"皆減 ",ROUND('増減額'!E25/'前年度'!E25*100,1))))</f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>
        <f>IF(AND('当年度'!H25=0,'前年度'!H25=0),"",IF('前年度'!H25=0,"皆増 ",IF('当年度'!H25=0,"皆減 ",ROUND('増減額'!H25/'前年度'!H25*100,1))))</f>
      </c>
      <c r="I25" s="31">
        <f>IF(AND('当年度'!I25=0,'前年度'!I25=0),"",IF('前年度'!I25=0,"皆増 ",IF('当年度'!I25=0,"皆減 ",ROUND('増減額'!I25/'前年度'!I25*100,1))))</f>
      </c>
      <c r="J25" s="31">
        <f>IF(AND('当年度'!J25=0,'前年度'!J25=0),"",IF('前年度'!J25=0,"皆増 ",IF('当年度'!J25=0,"皆減 ",ROUND('増減額'!J25/'前年度'!J25*100,1))))</f>
        <v>-38.7</v>
      </c>
      <c r="K25" s="31">
        <f>IF(AND('当年度'!K25=0,'前年度'!K25=0),"",IF('前年度'!K25=0,"皆増 ",IF('当年度'!K25=0,"皆減 ",ROUND('増減額'!K25/'前年度'!K25*100,1))))</f>
      </c>
      <c r="L25" s="31" t="str">
        <f>IF(AND('当年度'!L25=0,'前年度'!L25=0),"",IF('前年度'!L25=0,"皆増 ",IF('当年度'!L25=0,"皆減 ",ROUND('増減額'!L25/'前年度'!L25*100,1))))</f>
        <v>皆増 </v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267.8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-98.2</v>
      </c>
      <c r="E26" s="31" t="str">
        <f>IF(AND('当年度'!E26=0,'前年度'!E26=0),"",IF('前年度'!E26=0,"皆増 ",IF('当年度'!E26=0,"皆減 ",ROUND('増減額'!E26/'前年度'!E26*100,1))))</f>
        <v>皆増 </v>
      </c>
      <c r="F26" s="31">
        <f>IF(AND('当年度'!F26=0,'前年度'!F26=0),"",IF('前年度'!F26=0,"皆増 ",IF('当年度'!F26=0,"皆減 ",ROUND('増減額'!F26/'前年度'!F26*100,1))))</f>
        <v>11</v>
      </c>
      <c r="G26" s="31">
        <f>IF(AND('当年度'!G26=0,'前年度'!G26=0),"",IF('前年度'!G26=0,"皆増 ",IF('当年度'!G26=0,"皆減 ",ROUND('増減額'!G26/'前年度'!G26*100,1))))</f>
      </c>
      <c r="H26" s="31">
        <f>IF(AND('当年度'!H26=0,'前年度'!H26=0),"",IF('前年度'!H26=0,"皆増 ",IF('当年度'!H26=0,"皆減 ",ROUND('増減額'!H26/'前年度'!H26*100,1))))</f>
        <v>-21.3</v>
      </c>
      <c r="I26" s="31" t="str">
        <f>IF(AND('当年度'!I26=0,'前年度'!I26=0),"",IF('前年度'!I26=0,"皆増 ",IF('当年度'!I26=0,"皆減 ",ROUND('増減額'!I26/'前年度'!I26*100,1))))</f>
        <v>皆増 </v>
      </c>
      <c r="J26" s="31">
        <f>IF(AND('当年度'!J26=0,'前年度'!J26=0),"",IF('前年度'!J26=0,"皆増 ",IF('当年度'!J26=0,"皆減 ",ROUND('増減額'!J26/'前年度'!J26*100,1))))</f>
        <v>-36.3</v>
      </c>
      <c r="K26" s="31">
        <f>IF(AND('当年度'!K26=0,'前年度'!K26=0),"",IF('前年度'!K26=0,"皆増 ",IF('当年度'!K26=0,"皆減 ",ROUND('増減額'!K26/'前年度'!K26*100,1))))</f>
      </c>
      <c r="L26" s="31">
        <f>IF(AND('当年度'!L26=0,'前年度'!L26=0),"",IF('前年度'!L26=0,"皆増 ",IF('当年度'!L26=0,"皆減 ",ROUND('増減額'!L26/'前年度'!L26*100,1))))</f>
        <v>-57.8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-58.7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>
        <f>IF(AND('当年度'!D27=0,'前年度'!D27=0),"",IF('前年度'!D27=0,"皆増 ",IF('当年度'!D27=0,"皆減 ",ROUND('増減額'!D27/'前年度'!D27*100,1))))</f>
      </c>
      <c r="E27" s="31" t="str">
        <f>IF(AND('当年度'!E27=0,'前年度'!E27=0),"",IF('前年度'!E27=0,"皆増 ",IF('当年度'!E27=0,"皆減 ",ROUND('増減額'!E27/'前年度'!E27*100,1))))</f>
        <v>皆減 </v>
      </c>
      <c r="F27" s="31">
        <f>IF(AND('当年度'!F27=0,'前年度'!F27=0),"",IF('前年度'!F27=0,"皆増 ",IF('当年度'!F27=0,"皆減 ",ROUND('増減額'!F27/'前年度'!F27*100,1))))</f>
      </c>
      <c r="G27" s="31">
        <f>IF(AND('当年度'!G27=0,'前年度'!G27=0),"",IF('前年度'!G27=0,"皆増 ",IF('当年度'!G27=0,"皆減 ",ROUND('増減額'!G27/'前年度'!G27*100,1))))</f>
      </c>
      <c r="H27" s="31">
        <f>IF(AND('当年度'!H27=0,'前年度'!H27=0),"",IF('前年度'!H27=0,"皆増 ",IF('当年度'!H27=0,"皆減 ",ROUND('増減額'!H27/'前年度'!H27*100,1))))</f>
        <v>58.6</v>
      </c>
      <c r="I27" s="31">
        <f>IF(AND('当年度'!I27=0,'前年度'!I27=0),"",IF('前年度'!I27=0,"皆増 ",IF('当年度'!I27=0,"皆減 ",ROUND('増減額'!I27/'前年度'!I27*100,1))))</f>
      </c>
      <c r="J27" s="31">
        <f>IF(AND('当年度'!J27=0,'前年度'!J27=0),"",IF('前年度'!J27=0,"皆増 ",IF('当年度'!J27=0,"皆減 ",ROUND('増減額'!J27/'前年度'!J27*100,1))))</f>
        <v>-21.1</v>
      </c>
      <c r="K27" s="31" t="str">
        <f>IF(AND('当年度'!K27=0,'前年度'!K27=0),"",IF('前年度'!K27=0,"皆増 ",IF('当年度'!K27=0,"皆減 ",ROUND('増減額'!K27/'前年度'!K27*100,1))))</f>
        <v>皆増 </v>
      </c>
      <c r="L27" s="31">
        <f>IF(AND('当年度'!L27=0,'前年度'!L27=0),"",IF('前年度'!L27=0,"皆増 ",IF('当年度'!L27=0,"皆減 ",ROUND('増減額'!L27/'前年度'!L27*100,1))))</f>
        <v>43.5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2.5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 t="str">
        <f>IF(AND('当年度'!D28=0,'前年度'!D28=0),"",IF('前年度'!D28=0,"皆増 ",IF('当年度'!D28=0,"皆減 ",ROUND('増減額'!D28/'前年度'!D28*100,1))))</f>
        <v>皆減 </v>
      </c>
      <c r="E28" s="31" t="str">
        <f>IF(AND('当年度'!E28=0,'前年度'!E28=0),"",IF('前年度'!E28=0,"皆増 ",IF('当年度'!E28=0,"皆減 ",ROUND('増減額'!E28/'前年度'!E28*100,1))))</f>
        <v>皆減 </v>
      </c>
      <c r="F28" s="31">
        <f>IF(AND('当年度'!F28=0,'前年度'!F28=0),"",IF('前年度'!F28=0,"皆増 ",IF('当年度'!F28=0,"皆減 ",ROUND('増減額'!F28/'前年度'!F28*100,1))))</f>
        <v>36.4</v>
      </c>
      <c r="G28" s="31">
        <f>IF(AND('当年度'!G28=0,'前年度'!G28=0),"",IF('前年度'!G28=0,"皆増 ",IF('当年度'!G28=0,"皆減 ",ROUND('増減額'!G28/'前年度'!G28*100,1))))</f>
      </c>
      <c r="H28" s="31" t="str">
        <f>IF(AND('当年度'!H28=0,'前年度'!H28=0),"",IF('前年度'!H28=0,"皆増 ",IF('当年度'!H28=0,"皆減 ",ROUND('増減額'!H28/'前年度'!H28*100,1))))</f>
        <v>皆増 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55.1</v>
      </c>
      <c r="K28" s="31" t="str">
        <f>IF(AND('当年度'!K28=0,'前年度'!K28=0),"",IF('前年度'!K28=0,"皆増 ",IF('当年度'!K28=0,"皆減 ",ROUND('増減額'!K28/'前年度'!K28*100,1))))</f>
        <v>皆増 </v>
      </c>
      <c r="L28" s="31" t="str">
        <f>IF(AND('当年度'!L28=0,'前年度'!L28=0),"",IF('前年度'!L28=0,"皆増 ",IF('当年度'!L28=0,"皆減 ",ROUND('増減額'!L28/'前年度'!L28*100,1))))</f>
        <v>皆減 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93.7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 t="str">
        <f>IF(AND('当年度'!D29=0,'前年度'!D29=0),"",IF('前年度'!D29=0,"皆増 ",IF('当年度'!D29=0,"皆減 ",ROUND('増減額'!D29/'前年度'!D29*100,1))))</f>
        <v>皆増 </v>
      </c>
      <c r="E29" s="31" t="str">
        <f>IF(AND('当年度'!E29=0,'前年度'!E29=0),"",IF('前年度'!E29=0,"皆増 ",IF('当年度'!E29=0,"皆減 ",ROUND('増減額'!E29/'前年度'!E29*100,1))))</f>
        <v>皆増 </v>
      </c>
      <c r="F29" s="31">
        <f>IF(AND('当年度'!F29=0,'前年度'!F29=0),"",IF('前年度'!F29=0,"皆増 ",IF('当年度'!F29=0,"皆減 ",ROUND('増減額'!F29/'前年度'!F29*100,1))))</f>
        <v>-95.2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5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233.7</v>
      </c>
      <c r="K29" s="31">
        <f>IF(AND('当年度'!K29=0,'前年度'!K29=0),"",IF('前年度'!K29=0,"皆増 ",IF('当年度'!K29=0,"皆減 ",ROUND('増減額'!K29/'前年度'!K29*100,1))))</f>
      </c>
      <c r="L29" s="31" t="str">
        <f>IF(AND('当年度'!L29=0,'前年度'!L29=0),"",IF('前年度'!L29=0,"皆増 ",IF('当年度'!L29=0,"皆減 ",ROUND('増減額'!L29/'前年度'!L29*100,1))))</f>
        <v>皆増 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13.1</v>
      </c>
      <c r="O29" s="1"/>
    </row>
    <row r="30" spans="2:15" ht="21" customHeight="1">
      <c r="B30" s="20" t="s">
        <v>41</v>
      </c>
      <c r="C30" s="31">
        <f>IF(AND('当年度'!C30=0,'前年度'!C30=0),"",IF('前年度'!C30=0,"皆増 ",IF('当年度'!C30=0,"皆減 ",ROUND('増減額'!C30/'前年度'!C30*100,1))))</f>
      </c>
      <c r="D30" s="31" t="str">
        <f>IF(AND('当年度'!D30=0,'前年度'!D30=0),"",IF('前年度'!D30=0,"皆増 ",IF('当年度'!D30=0,"皆減 ",ROUND('増減額'!D30/'前年度'!D30*100,1))))</f>
        <v>皆増 </v>
      </c>
      <c r="E30" s="31" t="str">
        <f>IF(AND('当年度'!E30=0,'前年度'!E30=0),"",IF('前年度'!E30=0,"皆増 ",IF('当年度'!E30=0,"皆減 ",ROUND('増減額'!E30/'前年度'!E30*100,1))))</f>
        <v>皆増 </v>
      </c>
      <c r="F30" s="31">
        <f>IF(AND('当年度'!F30=0,'前年度'!F30=0),"",IF('前年度'!F30=0,"皆増 ",IF('当年度'!F30=0,"皆減 ",ROUND('増減額'!F30/'前年度'!F30*100,1))))</f>
        <v>12.3</v>
      </c>
      <c r="G30" s="31">
        <f>IF(AND('当年度'!G30=0,'前年度'!G30=0),"",IF('前年度'!G30=0,"皆増 ",IF('当年度'!G30=0,"皆減 ",ROUND('増減額'!G30/'前年度'!G30*100,1))))</f>
      </c>
      <c r="H30" s="31">
        <f>IF(AND('当年度'!H30=0,'前年度'!H30=0),"",IF('前年度'!H30=0,"皆増 ",IF('当年度'!H30=0,"皆減 ",ROUND('増減額'!H30/'前年度'!H30*100,1))))</f>
        <v>-73.8</v>
      </c>
      <c r="I30" s="31">
        <f>IF(AND('当年度'!I30=0,'前年度'!I30=0),"",IF('前年度'!I30=0,"皆増 ",IF('当年度'!I30=0,"皆減 ",ROUND('増減額'!I30/'前年度'!I30*100,1))))</f>
      </c>
      <c r="J30" s="31">
        <f>IF(AND('当年度'!J30=0,'前年度'!J30=0),"",IF('前年度'!J30=0,"皆増 ",IF('当年度'!J30=0,"皆減 ",ROUND('増減額'!J30/'前年度'!J30*100,1))))</f>
        <v>32.8</v>
      </c>
      <c r="K30" s="31">
        <f>IF(AND('当年度'!K30=0,'前年度'!K30=0),"",IF('前年度'!K30=0,"皆増 ",IF('当年度'!K30=0,"皆減 ",ROUND('増減額'!K30/'前年度'!K30*100,1))))</f>
        <v>-94</v>
      </c>
      <c r="L30" s="31" t="str">
        <f>IF(AND('当年度'!L30=0,'前年度'!L30=0),"",IF('前年度'!L30=0,"皆増 ",IF('当年度'!L30=0,"皆減 ",ROUND('増減額'!L30/'前年度'!L30*100,1))))</f>
        <v>皆増 </v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33.5</v>
      </c>
      <c r="O30" s="1"/>
    </row>
    <row r="31" spans="2:15" ht="21" customHeight="1">
      <c r="B31" s="20" t="s">
        <v>42</v>
      </c>
      <c r="C31" s="31">
        <f>IF(AND('当年度'!C31=0,'前年度'!C31=0),"",IF('前年度'!C31=0,"皆増 ",IF('当年度'!C31=0,"皆減 ",ROUND('増減額'!C31/'前年度'!C31*100,1))))</f>
      </c>
      <c r="D31" s="31" t="str">
        <f>IF(AND('当年度'!D31=0,'前年度'!D31=0),"",IF('前年度'!D31=0,"皆増 ",IF('当年度'!D31=0,"皆減 ",ROUND('増減額'!D31/'前年度'!D31*100,1))))</f>
        <v>皆増 </v>
      </c>
      <c r="E31" s="31">
        <f>IF(AND('当年度'!E31=0,'前年度'!E31=0),"",IF('前年度'!E31=0,"皆増 ",IF('当年度'!E31=0,"皆減 ",ROUND('増減額'!E31/'前年度'!E31*100,1))))</f>
      </c>
      <c r="F31" s="31">
        <f>IF(AND('当年度'!F31=0,'前年度'!F31=0),"",IF('前年度'!F31=0,"皆増 ",IF('当年度'!F31=0,"皆減 ",ROUND('増減額'!F31/'前年度'!F31*100,1))))</f>
        <v>98.2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-3</v>
      </c>
      <c r="I31" s="31">
        <f>IF(AND('当年度'!I31=0,'前年度'!I31=0),"",IF('前年度'!I31=0,"皆増 ",IF('当年度'!I31=0,"皆減 ",ROUND('増減額'!I31/'前年度'!I31*100,1))))</f>
      </c>
      <c r="J31" s="31">
        <f>IF(AND('当年度'!J31=0,'前年度'!J31=0),"",IF('前年度'!J31=0,"皆増 ",IF('当年度'!J31=0,"皆減 ",ROUND('増減額'!J31/'前年度'!J31*100,1))))</f>
        <v>82</v>
      </c>
      <c r="K31" s="31">
        <f>IF(AND('当年度'!K31=0,'前年度'!K31=0),"",IF('前年度'!K31=0,"皆増 ",IF('当年度'!K31=0,"皆減 ",ROUND('増減額'!K31/'前年度'!K31*100,1))))</f>
        <v>56.9</v>
      </c>
      <c r="L31" s="31" t="str">
        <f>IF(AND('当年度'!L31=0,'前年度'!L31=0),"",IF('前年度'!L31=0,"皆増 ",IF('当年度'!L31=0,"皆減 ",ROUND('増減額'!L31/'前年度'!L31*100,1))))</f>
        <v>皆増 </v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61.5</v>
      </c>
      <c r="O31" s="1"/>
    </row>
    <row r="32" spans="2:15" ht="21" customHeight="1">
      <c r="B32" s="20" t="s">
        <v>43</v>
      </c>
      <c r="C32" s="31">
        <f>IF(AND('当年度'!C32=0,'前年度'!C32=0),"",IF('前年度'!C32=0,"皆増 ",IF('当年度'!C32=0,"皆減 ",ROUND('増減額'!C32/'前年度'!C32*100,1))))</f>
      </c>
      <c r="D32" s="31">
        <f>IF(AND('当年度'!D32=0,'前年度'!D32=0),"",IF('前年度'!D32=0,"皆増 ",IF('当年度'!D32=0,"皆減 ",ROUND('増減額'!D32/'前年度'!D32*100,1))))</f>
      </c>
      <c r="E32" s="31" t="str">
        <f>IF(AND('当年度'!E32=0,'前年度'!E32=0),"",IF('前年度'!E32=0,"皆増 ",IF('当年度'!E32=0,"皆減 ",ROUND('増減額'!E32/'前年度'!E32*100,1))))</f>
        <v>皆減 </v>
      </c>
      <c r="F32" s="31">
        <f>IF(AND('当年度'!F32=0,'前年度'!F32=0),"",IF('前年度'!F32=0,"皆増 ",IF('当年度'!F32=0,"皆減 ",ROUND('増減額'!F32/'前年度'!F32*100,1))))</f>
        <v>-20.1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-53.6</v>
      </c>
      <c r="I32" s="31">
        <f>IF(AND('当年度'!I32=0,'前年度'!I32=0),"",IF('前年度'!I32=0,"皆増 ",IF('当年度'!I32=0,"皆減 ",ROUND('増減額'!I32/'前年度'!I32*100,1))))</f>
      </c>
      <c r="J32" s="31">
        <f>IF(AND('当年度'!J32=0,'前年度'!J32=0),"",IF('前年度'!J32=0,"皆増 ",IF('当年度'!J32=0,"皆減 ",ROUND('増減額'!J32/'前年度'!J32*100,1))))</f>
        <v>40</v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  <v>-97.1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-64.9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>
        <f>IF(AND('当年度'!E33=0,'前年度'!E33=0),"",IF('前年度'!E33=0,"皆増 ",IF('当年度'!E33=0,"皆減 ",ROUND('増減額'!E33/'前年度'!E33*100,1))))</f>
      </c>
      <c r="F33" s="31">
        <f>IF(AND('当年度'!F33=0,'前年度'!F33=0),"",IF('前年度'!F33=0,"皆増 ",IF('当年度'!F33=0,"皆減 ",ROUND('増減額'!F33/'前年度'!F33*100,1))))</f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35.9</v>
      </c>
      <c r="I33" s="31" t="str">
        <f>IF(AND('当年度'!I33=0,'前年度'!I33=0),"",IF('前年度'!I33=0,"皆増 ",IF('当年度'!I33=0,"皆減 ",ROUND('増減額'!I33/'前年度'!I33*100,1))))</f>
        <v>皆減 </v>
      </c>
      <c r="J33" s="31">
        <f>IF(AND('当年度'!J33=0,'前年度'!J33=0),"",IF('前年度'!J33=0,"皆増 ",IF('当年度'!J33=0,"皆減 ",ROUND('増減額'!J33/'前年度'!J33*100,1))))</f>
        <v>49.1</v>
      </c>
      <c r="K33" s="31">
        <f>IF(AND('当年度'!K33=0,'前年度'!K33=0),"",IF('前年度'!K33=0,"皆増 ",IF('当年度'!K33=0,"皆減 ",ROUND('増減額'!K33/'前年度'!K33*100,1))))</f>
      </c>
      <c r="L33" s="31" t="str">
        <f>IF(AND('当年度'!L33=0,'前年度'!L33=0),"",IF('前年度'!L33=0,"皆増 ",IF('当年度'!L33=0,"皆減 ",ROUND('増減額'!L33/'前年度'!L33*100,1))))</f>
        <v>皆減 </v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0.2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>
        <f>IF(AND('当年度'!D34=0,'前年度'!D34=0),"",IF('前年度'!D34=0,"皆増 ",IF('当年度'!D34=0,"皆減 ",ROUND('増減額'!D34/'前年度'!D34*100,1))))</f>
      </c>
      <c r="E34" s="34">
        <f>IF(AND('当年度'!E34=0,'前年度'!E34=0),"",IF('前年度'!E34=0,"皆増 ",IF('当年度'!E34=0,"皆減 ",ROUND('増減額'!E34/'前年度'!E34*100,1))))</f>
      </c>
      <c r="F34" s="34">
        <f>IF(AND('当年度'!F34=0,'前年度'!F34=0),"",IF('前年度'!F34=0,"皆増 ",IF('当年度'!F34=0,"皆減 ",ROUND('増減額'!F34/'前年度'!F34*100,1))))</f>
      </c>
      <c r="G34" s="34">
        <f>IF(AND('当年度'!G34=0,'前年度'!G34=0),"",IF('前年度'!G34=0,"皆増 ",IF('当年度'!G34=0,"皆減 ",ROUND('増減額'!G34/'前年度'!G34*100,1))))</f>
      </c>
      <c r="H34" s="34">
        <f>IF(AND('当年度'!H34=0,'前年度'!H34=0),"",IF('前年度'!H34=0,"皆増 ",IF('当年度'!H34=0,"皆減 ",ROUND('増減額'!H34/'前年度'!H34*100,1))))</f>
        <v>3.2</v>
      </c>
      <c r="I34" s="34">
        <f>IF(AND('当年度'!I34=0,'前年度'!I34=0),"",IF('前年度'!I34=0,"皆増 ",IF('当年度'!I34=0,"皆減 ",ROUND('増減額'!I34/'前年度'!I34*100,1))))</f>
      </c>
      <c r="J34" s="34">
        <f>IF(AND('当年度'!J34=0,'前年度'!J34=0),"",IF('前年度'!J34=0,"皆増 ",IF('当年度'!J34=0,"皆減 ",ROUND('増減額'!J34/'前年度'!J34*100,1))))</f>
        <v>46.6</v>
      </c>
      <c r="K34" s="34" t="str">
        <f>IF(AND('当年度'!K34=0,'前年度'!K34=0),"",IF('前年度'!K34=0,"皆増 ",IF('当年度'!K34=0,"皆減 ",ROUND('増減額'!K34/'前年度'!K34*100,1))))</f>
        <v>皆減 </v>
      </c>
      <c r="L34" s="34" t="str">
        <f>IF(AND('当年度'!L34=0,'前年度'!L34=0),"",IF('前年度'!L34=0,"皆増 ",IF('当年度'!L34=0,"皆減 ",ROUND('増減額'!L34/'前年度'!L34*100,1))))</f>
        <v>皆増 </v>
      </c>
      <c r="M34" s="34" t="str">
        <f>IF(AND('当年度'!M34=0,'前年度'!M34=0),"",IF('前年度'!M34=0,"皆増 ",IF('当年度'!M34=0,"皆減 ",ROUND('増減額'!M34/'前年度'!M34*100,1))))</f>
        <v>皆減 </v>
      </c>
      <c r="N34" s="34">
        <f>IF(AND('当年度'!N34=0,'前年度'!N34=0),"",IF('前年度'!N34=0,"皆増 ",IF('当年度'!N34=0,"皆減 ",ROUND('増減額'!N34/'前年度'!N34*100,1))))</f>
        <v>-8.9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131.3</v>
      </c>
      <c r="E35" s="35">
        <f>IF(AND('当年度'!E35=0,'前年度'!E35=0),"",IF('前年度'!E35=0,"皆増 ",IF('当年度'!E35=0,"皆減 ",ROUND('増減額'!E35/'前年度'!E35*100,1))))</f>
        <v>28.9</v>
      </c>
      <c r="F35" s="35">
        <f>IF(AND('当年度'!F35=0,'前年度'!F35=0),"",IF('前年度'!F35=0,"皆増 ",IF('当年度'!F35=0,"皆減 ",ROUND('増減額'!F35/'前年度'!F35*100,1))))</f>
        <v>-88.8</v>
      </c>
      <c r="G35" s="35">
        <f>IF(AND('当年度'!G35=0,'前年度'!G35=0),"",IF('前年度'!G35=0,"皆増 ",IF('当年度'!G35=0,"皆減 ",ROUND('増減額'!G35/'前年度'!G35*100,1))))</f>
      </c>
      <c r="H35" s="35">
        <f>IF(AND('当年度'!H35=0,'前年度'!H35=0),"",IF('前年度'!H35=0,"皆増 ",IF('当年度'!H35=0,"皆減 ",ROUND('増減額'!H35/'前年度'!H35*100,1))))</f>
        <v>5.7</v>
      </c>
      <c r="I35" s="35">
        <f>IF(AND('当年度'!I35=0,'前年度'!I35=0),"",IF('前年度'!I35=0,"皆増 ",IF('当年度'!I35=0,"皆減 ",ROUND('増減額'!I35/'前年度'!I35*100,1))))</f>
        <v>74.4</v>
      </c>
      <c r="J35" s="35">
        <f>IF(AND('当年度'!J35=0,'前年度'!J35=0),"",IF('前年度'!J35=0,"皆増 ",IF('当年度'!J35=0,"皆減 ",ROUND('増減額'!J35/'前年度'!J35*100,1))))</f>
        <v>8.4</v>
      </c>
      <c r="K35" s="35">
        <f>IF(AND('当年度'!K35=0,'前年度'!K35=0),"",IF('前年度'!K35=0,"皆増 ",IF('当年度'!K35=0,"皆減 ",ROUND('増減額'!K35/'前年度'!K35*100,1))))</f>
        <v>11.4</v>
      </c>
      <c r="L35" s="35">
        <f>IF(AND('当年度'!L35=0,'前年度'!L35=0),"",IF('前年度'!L35=0,"皆増 ",IF('当年度'!L35=0,"皆減 ",ROUND('増減額'!L35/'前年度'!L35*100,1))))</f>
        <v>-56.5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-31.4</v>
      </c>
      <c r="O35" s="1"/>
    </row>
    <row r="36" spans="2:15" ht="24.75" customHeight="1">
      <c r="B36" s="24" t="s">
        <v>45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-87.9</v>
      </c>
      <c r="E36" s="36">
        <f>IF(AND('当年度'!E36=0,'前年度'!E36=0),"",IF('前年度'!E36=0,"皆増 ",IF('当年度'!E36=0,"皆減 ",ROUND('増減額'!E36/'前年度'!E36*100,1))))</f>
        <v>113.8</v>
      </c>
      <c r="F36" s="36">
        <f>IF(AND('当年度'!F36=0,'前年度'!F36=0),"",IF('前年度'!F36=0,"皆増 ",IF('当年度'!F36=0,"皆減 ",ROUND('増減額'!F36/'前年度'!F36*100,1))))</f>
        <v>-67.9</v>
      </c>
      <c r="G36" s="36">
        <f>IF(AND('当年度'!G36=0,'前年度'!G36=0),"",IF('前年度'!G36=0,"皆増 ",IF('当年度'!G36=0,"皆減 ",ROUND('増減額'!G36/'前年度'!G36*100,1))))</f>
      </c>
      <c r="H36" s="36">
        <f>IF(AND('当年度'!H36=0,'前年度'!H36=0),"",IF('前年度'!H36=0,"皆増 ",IF('当年度'!H36=0,"皆減 ",ROUND('増減額'!H36/'前年度'!H36*100,1))))</f>
        <v>-40.1</v>
      </c>
      <c r="I36" s="36">
        <f>IF(AND('当年度'!I36=0,'前年度'!I36=0),"",IF('前年度'!I36=0,"皆増 ",IF('当年度'!I36=0,"皆減 ",ROUND('増減額'!I36/'前年度'!I36*100,1))))</f>
        <v>-97.2</v>
      </c>
      <c r="J36" s="36">
        <f>IF(AND('当年度'!J36=0,'前年度'!J36=0),"",IF('前年度'!J36=0,"皆増 ",IF('当年度'!J36=0,"皆減 ",ROUND('増減額'!J36/'前年度'!J36*100,1))))</f>
        <v>42.8</v>
      </c>
      <c r="K36" s="36">
        <f>IF(AND('当年度'!K36=0,'前年度'!K36=0),"",IF('前年度'!K36=0,"皆増 ",IF('当年度'!K36=0,"皆減 ",ROUND('増減額'!K36/'前年度'!K36*100,1))))</f>
        <v>159.2</v>
      </c>
      <c r="L36" s="36">
        <f>IF(AND('当年度'!L36=0,'前年度'!L36=0),"",IF('前年度'!L36=0,"皆増 ",IF('当年度'!L36=0,"皆減 ",ROUND('増減額'!L36/'前年度'!L36*100,1))))</f>
        <v>-60.9</v>
      </c>
      <c r="M36" s="36" t="str">
        <f>IF(AND('当年度'!M36=0,'前年度'!M36=0),"",IF('前年度'!M36=0,"皆増 ",IF('当年度'!M36=0,"皆減 ",ROUND('増減額'!M36/'前年度'!M36*100,1))))</f>
        <v>皆減 </v>
      </c>
      <c r="N36" s="36">
        <f>IF(AND('当年度'!N36=0,'前年度'!N36=0),"",IF('前年度'!N36=0,"皆増 ",IF('当年度'!N36=0,"皆減 ",ROUND('増減額'!N36/'前年度'!N36*100,1))))</f>
        <v>-28.8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-29.8</v>
      </c>
      <c r="E37" s="36">
        <f>IF(AND('当年度'!E37=0,'前年度'!E37=0),"",IF('前年度'!E37=0,"皆増 ",IF('当年度'!E37=0,"皆減 ",ROUND('増減額'!E37/'前年度'!E37*100,1))))</f>
        <v>34</v>
      </c>
      <c r="F37" s="36">
        <f>IF(AND('当年度'!F37=0,'前年度'!F37=0),"",IF('前年度'!F37=0,"皆増 ",IF('当年度'!F37=0,"皆減 ",ROUND('増減額'!F37/'前年度'!F37*100,1))))</f>
        <v>-87.7</v>
      </c>
      <c r="G37" s="36">
        <f>IF(AND('当年度'!G37=0,'前年度'!G37=0),"",IF('前年度'!G37=0,"皆増 ",IF('当年度'!G37=0,"皆減 ",ROUND('増減額'!G37/'前年度'!G37*100,1))))</f>
      </c>
      <c r="H37" s="36">
        <f>IF(AND('当年度'!H37=0,'前年度'!H37=0),"",IF('前年度'!H37=0,"皆増 ",IF('当年度'!H37=0,"皆減 ",ROUND('増減額'!H37/'前年度'!H37*100,1))))</f>
        <v>-13.7</v>
      </c>
      <c r="I37" s="36">
        <f>IF(AND('当年度'!I37=0,'前年度'!I37=0),"",IF('前年度'!I37=0,"皆増 ",IF('当年度'!I37=0,"皆減 ",ROUND('増減額'!I37/'前年度'!I37*100,1))))</f>
        <v>-9.1</v>
      </c>
      <c r="J37" s="36">
        <f>IF(AND('当年度'!J37=0,'前年度'!J37=0),"",IF('前年度'!J37=0,"皆増 ",IF('当年度'!J37=0,"皆減 ",ROUND('増減額'!J37/'前年度'!J37*100,1))))</f>
        <v>12.8</v>
      </c>
      <c r="K37" s="36">
        <f>IF(AND('当年度'!K37=0,'前年度'!K37=0),"",IF('前年度'!K37=0,"皆増 ",IF('当年度'!K37=0,"皆減 ",ROUND('増減額'!K37/'前年度'!K37*100,1))))</f>
        <v>41.4</v>
      </c>
      <c r="L37" s="36">
        <f>IF(AND('当年度'!L37=0,'前年度'!L37=0),"",IF('前年度'!L37=0,"皆増 ",IF('当年度'!L37=0,"皆減 ",ROUND('増減額'!L37/'前年度'!L37*100,1))))</f>
        <v>-57.1</v>
      </c>
      <c r="M37" s="36" t="str">
        <f>IF(AND('当年度'!M37=0,'前年度'!M37=0),"",IF('前年度'!M37=0,"皆増 ",IF('当年度'!M37=0,"皆減 ",ROUND('増減額'!M37/'前年度'!M37*100,1))))</f>
        <v>皆減 </v>
      </c>
      <c r="N37" s="36">
        <f>IF(AND('当年度'!N37=0,'前年度'!N37=0),"",IF('前年度'!N37=0,"皆増 ",IF('当年度'!N37=0,"皆減 ",ROUND('増減額'!N37/'前年度'!N37*100,1))))</f>
        <v>-31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2021-09-01T23:40:09Z</cp:lastPrinted>
  <dcterms:created xsi:type="dcterms:W3CDTF">1999-09-10T06:44:38Z</dcterms:created>
  <dcterms:modified xsi:type="dcterms:W3CDTF">2021-09-01T23:40:12Z</dcterms:modified>
  <cp:category/>
  <cp:version/>
  <cp:contentType/>
  <cp:contentStatus/>
</cp:coreProperties>
</file>