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１期" sheetId="1" r:id="rId1"/>
  </sheets>
  <definedNames>
    <definedName name="_xlnm.Print_Area" localSheetId="0">第１期!$A$1:$V$41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O20" i="1"/>
  <c r="O17" i="1"/>
  <c r="D22" i="1" s="1"/>
  <c r="I17" i="1"/>
  <c r="I25" i="1" l="1"/>
  <c r="O25" i="1"/>
  <c r="C28" i="1" s="1"/>
  <c r="I28" i="1" s="1"/>
  <c r="O28" i="1" s="1"/>
  <c r="C33" i="1" l="1"/>
  <c r="C36" i="1" s="1"/>
  <c r="O36" i="1" s="1"/>
  <c r="S28" i="1"/>
</calcChain>
</file>

<file path=xl/sharedStrings.xml><?xml version="1.0" encoding="utf-8"?>
<sst xmlns="http://schemas.openxmlformats.org/spreadsheetml/2006/main" count="73" uniqueCount="49">
  <si>
    <t>第１期</t>
    <rPh sb="0" eb="1">
      <t>ダイ</t>
    </rPh>
    <rPh sb="2" eb="3">
      <t>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</si>
  <si>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</si>
  <si>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</si>
  <si>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</si>
  <si>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</si>
  <si>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県独自時短要請期間（４／２６～５／８（１１））</t>
    <rPh sb="0" eb="1">
      <t>ケン</t>
    </rPh>
    <rPh sb="1" eb="3">
      <t>ドクジ</t>
    </rPh>
    <rPh sb="3" eb="5">
      <t>ジタン</t>
    </rPh>
    <rPh sb="5" eb="7">
      <t>ヨウセイ</t>
    </rPh>
    <rPh sb="7" eb="9">
      <t>キカン</t>
    </rPh>
    <phoneticPr fontId="2"/>
  </si>
  <si>
    <t>【令和２年４月以降の新規開業店舗の場合】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</si>
  <si>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令和２年４月２日から令和３年４月２５日の期間に新規開業した事業者の方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</si>
  <si>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</si>
  <si>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①</t>
    <phoneticPr fontId="2"/>
  </si>
  <si>
    <t>開業日～令和3年4月25日の売上高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phoneticPr fontId="2"/>
  </si>
  <si>
    <t>開業日～令和3年4月25日の日数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ニッスウ</t>
    </rPh>
    <phoneticPr fontId="2"/>
  </si>
  <si>
    <t>開業日～令和3年4月25日の売上高日額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ウリアゲ</t>
    </rPh>
    <rPh sb="16" eb="17">
      <t>ダカ</t>
    </rPh>
    <rPh sb="17" eb="19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</si>
  <si>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</si>
  <si>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</si>
  <si>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</si>
  <si>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</si>
  <si>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</si>
  <si>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</si>
  <si>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</si>
  <si>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令和3年4月26日～5月8日（11日）の売上高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3" eb="14">
      <t>ニチ</t>
    </rPh>
    <rPh sb="17" eb="18">
      <t>ニチ</t>
    </rPh>
    <rPh sb="20" eb="22">
      <t>ウリアゲ</t>
    </rPh>
    <rPh sb="22" eb="23">
      <t>ダカ</t>
    </rPh>
    <phoneticPr fontId="2"/>
  </si>
  <si>
    <t>令和3年4月26日～5月8日（11日）の日数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3" eb="14">
      <t>ニチ</t>
    </rPh>
    <rPh sb="17" eb="18">
      <t>ニチ</t>
    </rPh>
    <rPh sb="20" eb="22">
      <t>ニッスウ</t>
    </rPh>
    <phoneticPr fontId="2"/>
  </si>
  <si>
    <t>令和3年4月26日～5月8日（11日）の売上高日額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3" eb="14">
      <t>ニチ</t>
    </rPh>
    <rPh sb="17" eb="18">
      <t>ニチ</t>
    </rPh>
    <rPh sb="20" eb="22">
      <t>ウリアゲ</t>
    </rPh>
    <rPh sb="22" eb="23">
      <t>タカ</t>
    </rPh>
    <rPh sb="23" eb="25">
      <t>ニチガク</t>
    </rPh>
    <phoneticPr fontId="2"/>
  </si>
  <si>
    <t>⑤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</si>
  <si>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</si>
  <si>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</si>
  <si>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令和3年4月26日～5月8日（11日）の売上高日額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3" eb="14">
      <t>ニチ</t>
    </rPh>
    <rPh sb="17" eb="18">
      <t>ニチ</t>
    </rPh>
    <rPh sb="20" eb="22">
      <t>ウリアゲ</t>
    </rPh>
    <rPh sb="22" eb="23">
      <t>ダカ</t>
    </rPh>
    <rPh sb="23" eb="25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</si>
  <si>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</si>
  <si>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</si>
  <si>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</si>
  <si>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</si>
  <si>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</si>
  <si>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</si>
  <si>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</si>
  <si>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</si>
  <si>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</si>
  <si>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《上限額》20万円又は「開業日～令和3年4</t>
    </r>
    <r>
      <rPr>
        <sz val="12"/>
        <rFont val="游ゴシック"/>
        <family val="3"/>
        <charset val="128"/>
        <scheme val="minor"/>
      </rPr>
      <t>月</t>
    </r>
    <r>
      <rPr>
        <sz val="12"/>
        <rFont val="游ゴシック"/>
        <family val="2"/>
        <charset val="128"/>
        <scheme val="minor"/>
      </rPr>
      <t>25</t>
    </r>
    <r>
      <rPr>
        <sz val="12"/>
        <rFont val="游ゴシック"/>
        <family val="3"/>
        <charset val="128"/>
        <scheme val="minor"/>
      </rPr>
      <t>日の売上高日額×0.3」のいずれか低い額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6" eb="29">
      <t>ウリアゲダカ</t>
    </rPh>
    <rPh sb="29" eb="31">
      <t>ニチガク</t>
    </rPh>
    <rPh sb="41" eb="42">
      <t>ヒク</t>
    </rPh>
    <rPh sb="43" eb="44">
      <t>ガク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</si>
  <si>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</si>
  <si>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</si>
  <si>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</si>
  <si>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</si>
  <si>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</si>
  <si>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</si>
  <si>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</si>
  <si>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</si>
  <si>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</si>
  <si>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</si>
  <si>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要請期間中の開業店舗（令和３年４月２６日以降開業の店舗）は、協力金の支給は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イコウ</t>
    </rPh>
    <rPh sb="30" eb="32">
      <t>カイギョウ</t>
    </rPh>
    <rPh sb="33" eb="35">
      <t>テンポ</t>
    </rPh>
    <rPh sb="38" eb="41">
      <t>キョウリョクキン</t>
    </rPh>
    <rPh sb="42" eb="44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</si>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</sst>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>
      <alignment vertical="center"/>
    </xf>
    <xf numFmtId="176" fontId="8" fillId="2" borderId="13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38" fontId="8" fillId="2" borderId="13" xfId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3" xfId="1" applyFont="1" applyBorder="1" applyAlignment="1">
      <alignment horizontal="right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38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15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3" xfId="0" quotePrefix="1" applyFont="1" applyBorder="1" applyAlignment="1">
      <alignment horizontal="left" vertical="center"/>
    </xf>
    <xf numFmtId="0" fontId="9" fillId="0" borderId="0" xfId="2" applyFont="1" applyBorder="1" applyAlignment="1" applyProtection="1">
      <alignment horizontal="left" vertical="center" shrinkToFit="1"/>
    </xf>
    <xf numFmtId="0" fontId="10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1" fillId="0" borderId="0" xfId="2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49625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1211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2261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1148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49593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0483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2325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0515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0836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1310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1310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69945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I33" sqref="I33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1" spans="1:23" ht="24" x14ac:dyDescent="0.4">
      <c r="A11" s="12" t="s">
        <v>6</v>
      </c>
    </row>
    <row r="12" spans="1:23" ht="20.25" thickBot="1" x14ac:dyDescent="0.45">
      <c r="A12" s="13" t="s">
        <v>7</v>
      </c>
      <c r="W12" s="14">
        <v>44311</v>
      </c>
    </row>
    <row r="13" spans="1:23" ht="15.95" customHeight="1" x14ac:dyDescent="0.4">
      <c r="B13" s="15" t="s">
        <v>8</v>
      </c>
      <c r="C13" s="16"/>
      <c r="D13" s="16"/>
      <c r="E13" s="16"/>
      <c r="F13" s="17"/>
    </row>
    <row r="14" spans="1:23" ht="30" customHeight="1" thickBot="1" x14ac:dyDescent="0.45">
      <c r="B14" s="18" t="s">
        <v>9</v>
      </c>
      <c r="C14" s="19"/>
      <c r="D14" s="19"/>
      <c r="E14" s="19"/>
      <c r="F14" s="20"/>
    </row>
    <row r="15" spans="1:23" ht="18.600000000000001" customHeight="1" thickBot="1" x14ac:dyDescent="0.45">
      <c r="B15" s="21"/>
      <c r="C15" s="22"/>
      <c r="E15" s="21"/>
      <c r="F15" s="23"/>
      <c r="G15" s="23"/>
      <c r="H15" s="21"/>
      <c r="I15" s="21"/>
      <c r="J15" s="24"/>
      <c r="K15" s="21"/>
      <c r="L15" s="25"/>
      <c r="M15" s="25"/>
      <c r="N15" s="21"/>
      <c r="P15" s="21"/>
      <c r="Q15" s="21"/>
      <c r="R15" s="26"/>
      <c r="S15" s="26"/>
      <c r="T15" s="21"/>
    </row>
    <row r="16" spans="1:23" ht="15.95" customHeight="1" x14ac:dyDescent="0.4">
      <c r="B16" s="27" t="s">
        <v>10</v>
      </c>
      <c r="C16" s="28"/>
      <c r="D16" s="28"/>
      <c r="E16" s="28"/>
      <c r="F16" s="29"/>
      <c r="H16" s="30" t="s">
        <v>11</v>
      </c>
      <c r="I16" s="31"/>
      <c r="J16" s="31"/>
      <c r="K16" s="31"/>
      <c r="L16" s="32"/>
      <c r="N16" s="30" t="s">
        <v>12</v>
      </c>
      <c r="O16" s="31"/>
      <c r="P16" s="31"/>
      <c r="Q16" s="31"/>
      <c r="R16" s="31"/>
      <c r="S16" s="31"/>
      <c r="T16" s="32"/>
    </row>
    <row r="17" spans="1:22" s="13" customFormat="1" ht="30" customHeight="1" thickBot="1" x14ac:dyDescent="0.45">
      <c r="B17" s="18" t="s">
        <v>13</v>
      </c>
      <c r="C17" s="33"/>
      <c r="D17" s="33"/>
      <c r="E17" s="33"/>
      <c r="F17" s="34" t="s">
        <v>14</v>
      </c>
      <c r="G17" s="35" t="s">
        <v>15</v>
      </c>
      <c r="H17" s="18" t="s">
        <v>16</v>
      </c>
      <c r="I17" s="36" t="str">
        <f>IF(C14="","",DATEDIF(C14,W12,"d")+1)</f>
        <v/>
      </c>
      <c r="J17" s="36"/>
      <c r="K17" s="36"/>
      <c r="L17" s="34" t="s">
        <v>17</v>
      </c>
      <c r="M17" s="13" t="s">
        <v>18</v>
      </c>
      <c r="N17" s="18" t="s">
        <v>19</v>
      </c>
      <c r="O17" s="37" t="str">
        <f>IF(C14="","",ROUNDUP(C17/I17,0))</f>
        <v/>
      </c>
      <c r="P17" s="37"/>
      <c r="Q17" s="37"/>
      <c r="R17" s="37"/>
      <c r="S17" s="37"/>
      <c r="T17" s="34" t="s">
        <v>14</v>
      </c>
    </row>
    <row r="18" spans="1:22" ht="19.5" thickBot="1" x14ac:dyDescent="0.45"/>
    <row r="19" spans="1:22" ht="15.95" customHeight="1" x14ac:dyDescent="0.4">
      <c r="B19" s="30" t="s">
        <v>20</v>
      </c>
      <c r="C19" s="31"/>
      <c r="D19" s="31"/>
      <c r="E19" s="31"/>
      <c r="F19" s="32"/>
      <c r="H19" s="30" t="s">
        <v>21</v>
      </c>
      <c r="I19" s="31"/>
      <c r="J19" s="31"/>
      <c r="K19" s="31"/>
      <c r="L19" s="32"/>
      <c r="N19" s="30" t="s">
        <v>22</v>
      </c>
      <c r="O19" s="31"/>
      <c r="P19" s="31"/>
      <c r="Q19" s="31"/>
      <c r="R19" s="31"/>
      <c r="S19" s="31"/>
      <c r="T19" s="32"/>
    </row>
    <row r="20" spans="1:22" s="13" customFormat="1" ht="30" customHeight="1" thickBot="1" x14ac:dyDescent="0.45">
      <c r="B20" s="18" t="s">
        <v>23</v>
      </c>
      <c r="C20" s="33"/>
      <c r="D20" s="33"/>
      <c r="E20" s="33"/>
      <c r="F20" s="34" t="s">
        <v>14</v>
      </c>
      <c r="G20" s="35" t="s">
        <v>15</v>
      </c>
      <c r="H20" s="18"/>
      <c r="I20" s="38"/>
      <c r="J20" s="38"/>
      <c r="K20" s="38"/>
      <c r="L20" s="34" t="s">
        <v>17</v>
      </c>
      <c r="M20" s="13" t="s">
        <v>18</v>
      </c>
      <c r="N20" s="18" t="s">
        <v>24</v>
      </c>
      <c r="O20" s="37" t="str">
        <f>IF(C14="","",ROUNDUP(C20/I20,0))</f>
        <v/>
      </c>
      <c r="P20" s="37"/>
      <c r="Q20" s="37"/>
      <c r="R20" s="37"/>
      <c r="S20" s="37"/>
      <c r="T20" s="34" t="s">
        <v>14</v>
      </c>
    </row>
    <row r="21" spans="1:22" ht="19.5" thickBot="1" x14ac:dyDescent="0.45"/>
    <row r="22" spans="1:22" ht="38.1" customHeight="1" thickBot="1" x14ac:dyDescent="0.45">
      <c r="B22" s="39"/>
      <c r="C22" s="40" t="s">
        <v>25</v>
      </c>
      <c r="D22" s="41" t="str">
        <f>IF(O17="","",IF(O17&lt;=O20,"売上高日額が減少していないため申請できません","申請可能です。以下を入力のうえ、協力金額を計算してください"))</f>
        <v/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</row>
    <row r="23" spans="1:22" ht="38.1" customHeight="1" thickBot="1" x14ac:dyDescent="0.45"/>
    <row r="24" spans="1:22" ht="15.95" customHeight="1" x14ac:dyDescent="0.4">
      <c r="B24" s="30" t="s">
        <v>12</v>
      </c>
      <c r="C24" s="31"/>
      <c r="D24" s="31"/>
      <c r="E24" s="31"/>
      <c r="F24" s="32"/>
      <c r="H24" s="30" t="s">
        <v>26</v>
      </c>
      <c r="I24" s="31"/>
      <c r="J24" s="31"/>
      <c r="K24" s="31"/>
      <c r="L24" s="32"/>
      <c r="N24" s="30" t="s">
        <v>27</v>
      </c>
      <c r="O24" s="31"/>
      <c r="P24" s="31"/>
      <c r="Q24" s="31"/>
      <c r="R24" s="31"/>
      <c r="S24" s="31"/>
      <c r="T24" s="32"/>
    </row>
    <row r="25" spans="1:22" s="13" customFormat="1" ht="30" customHeight="1" thickBot="1" x14ac:dyDescent="0.45">
      <c r="B25" s="18" t="s">
        <v>19</v>
      </c>
      <c r="C25" s="37" t="str">
        <f>IF(O17&gt;O20,O17,"")</f>
        <v/>
      </c>
      <c r="D25" s="37"/>
      <c r="E25" s="37"/>
      <c r="F25" s="34" t="s">
        <v>14</v>
      </c>
      <c r="G25" s="13" t="s">
        <v>28</v>
      </c>
      <c r="H25" s="18" t="s">
        <v>24</v>
      </c>
      <c r="I25" s="37" t="str">
        <f>IF(O17&gt;O20,O20,"")</f>
        <v/>
      </c>
      <c r="J25" s="37"/>
      <c r="K25" s="37"/>
      <c r="L25" s="34" t="s">
        <v>14</v>
      </c>
      <c r="M25" s="44" t="s">
        <v>18</v>
      </c>
      <c r="N25" s="18" t="s">
        <v>29</v>
      </c>
      <c r="O25" s="45" t="str">
        <f>IF(O17&gt;O20,C25-I25,"")</f>
        <v/>
      </c>
      <c r="P25" s="45"/>
      <c r="Q25" s="45"/>
      <c r="R25" s="45"/>
      <c r="S25" s="45"/>
      <c r="T25" s="34" t="s">
        <v>14</v>
      </c>
    </row>
    <row r="26" spans="1:22" ht="25.5" customHeight="1" thickBot="1" x14ac:dyDescent="0.45"/>
    <row r="27" spans="1:22" ht="15.95" customHeight="1" x14ac:dyDescent="0.4">
      <c r="B27" s="30" t="s">
        <v>27</v>
      </c>
      <c r="C27" s="31"/>
      <c r="D27" s="31"/>
      <c r="E27" s="32"/>
      <c r="H27" s="30" t="s">
        <v>30</v>
      </c>
      <c r="I27" s="31"/>
      <c r="J27" s="31"/>
      <c r="K27" s="31"/>
      <c r="L27" s="32"/>
      <c r="N27" s="15" t="s">
        <v>31</v>
      </c>
      <c r="O27" s="16"/>
      <c r="P27" s="16"/>
      <c r="Q27" s="16"/>
      <c r="R27" s="16"/>
      <c r="S27" s="16"/>
      <c r="T27" s="17"/>
    </row>
    <row r="28" spans="1:22" s="13" customFormat="1" ht="30" customHeight="1" thickBot="1" x14ac:dyDescent="0.45">
      <c r="B28" s="18" t="s">
        <v>29</v>
      </c>
      <c r="C28" s="37" t="str">
        <f>IF(O25="","",O25)</f>
        <v/>
      </c>
      <c r="D28" s="37"/>
      <c r="E28" s="34" t="s">
        <v>14</v>
      </c>
      <c r="F28" s="46" t="s">
        <v>32</v>
      </c>
      <c r="G28" s="46"/>
      <c r="H28" s="18" t="s">
        <v>33</v>
      </c>
      <c r="I28" s="47" t="str">
        <f>IF(C28="","",ROUNDUP(C28*0.4,0))</f>
        <v/>
      </c>
      <c r="J28" s="47"/>
      <c r="K28" s="47"/>
      <c r="L28" s="34" t="s">
        <v>14</v>
      </c>
      <c r="M28" s="48" t="s">
        <v>34</v>
      </c>
      <c r="N28" s="49" t="s">
        <v>35</v>
      </c>
      <c r="O28" s="37" t="str">
        <f>IF(I28="","",ROUNDUP(I28,-3)/1000)</f>
        <v/>
      </c>
      <c r="P28" s="37"/>
      <c r="Q28" s="37"/>
      <c r="R28" s="37"/>
      <c r="S28" s="50" t="str">
        <f>IF(O28="","",",000")</f>
        <v/>
      </c>
      <c r="T28" s="34" t="s">
        <v>14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1" t="s">
        <v>36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</row>
    <row r="32" spans="1:22" ht="15.95" customHeight="1" x14ac:dyDescent="0.4">
      <c r="B32" s="30" t="s">
        <v>37</v>
      </c>
      <c r="C32" s="31"/>
      <c r="D32" s="31"/>
      <c r="E32" s="32"/>
    </row>
    <row r="33" spans="1:20" s="13" customFormat="1" ht="30" customHeight="1" thickBot="1" x14ac:dyDescent="0.45">
      <c r="B33" s="18" t="s">
        <v>38</v>
      </c>
      <c r="C33" s="47" t="str">
        <f>IF(O28="","",IF(ROUNDUP(O17*0.3,0)&lt;=200000,ROUNDUP(O17*0.3,0),200000))</f>
        <v/>
      </c>
      <c r="D33" s="47"/>
      <c r="E33" s="34" t="s">
        <v>14</v>
      </c>
    </row>
    <row r="34" spans="1:20" ht="23.45" customHeight="1" thickBot="1" x14ac:dyDescent="0.45"/>
    <row r="35" spans="1:20" ht="15.95" customHeight="1" x14ac:dyDescent="0.4">
      <c r="B35" s="30" t="s">
        <v>39</v>
      </c>
      <c r="C35" s="31"/>
      <c r="D35" s="31"/>
      <c r="E35" s="32"/>
      <c r="G35" s="53"/>
      <c r="H35" s="30" t="s">
        <v>40</v>
      </c>
      <c r="I35" s="31"/>
      <c r="J35" s="32"/>
      <c r="N35" s="30" t="s">
        <v>41</v>
      </c>
      <c r="O35" s="31"/>
      <c r="P35" s="31"/>
      <c r="Q35" s="31"/>
      <c r="R35" s="31"/>
      <c r="S35" s="31"/>
      <c r="T35" s="32"/>
    </row>
    <row r="36" spans="1:20" s="13" customFormat="1" ht="30" customHeight="1" thickBot="1" x14ac:dyDescent="0.45">
      <c r="B36" s="18" t="s">
        <v>38</v>
      </c>
      <c r="C36" s="37" t="str">
        <f>IF(C33="","",IF(C33&lt;O28*1000,C33,O28*1000))</f>
        <v/>
      </c>
      <c r="D36" s="37"/>
      <c r="E36" s="34" t="s">
        <v>14</v>
      </c>
      <c r="F36" s="54" t="s">
        <v>42</v>
      </c>
      <c r="G36" s="55"/>
      <c r="H36" s="18" t="s">
        <v>43</v>
      </c>
      <c r="I36" s="56"/>
      <c r="J36" s="34" t="s">
        <v>17</v>
      </c>
      <c r="L36" s="44" t="s">
        <v>18</v>
      </c>
      <c r="N36" s="18" t="s">
        <v>44</v>
      </c>
      <c r="O36" s="37" t="str">
        <f>IF(C36="","",C36*I36)</f>
        <v/>
      </c>
      <c r="P36" s="37"/>
      <c r="Q36" s="37"/>
      <c r="R36" s="37"/>
      <c r="S36" s="37"/>
      <c r="T36" s="34" t="s">
        <v>14</v>
      </c>
    </row>
    <row r="37" spans="1:20" ht="24.6" customHeight="1" x14ac:dyDescent="0.4">
      <c r="E37" s="21"/>
      <c r="F37" s="23"/>
      <c r="G37" s="23"/>
      <c r="H37" s="21"/>
      <c r="I37" s="21"/>
      <c r="K37" s="21"/>
      <c r="L37" s="21"/>
      <c r="M37" s="21"/>
      <c r="N37" s="21"/>
      <c r="O37" s="57"/>
      <c r="P37" s="21"/>
      <c r="Q37" s="21"/>
      <c r="R37" s="26"/>
      <c r="S37" s="26"/>
      <c r="T37" s="21"/>
    </row>
    <row r="38" spans="1:20" ht="24.6" customHeight="1" x14ac:dyDescent="0.4">
      <c r="E38" s="21"/>
      <c r="F38" s="23"/>
      <c r="G38" s="23"/>
      <c r="H38" s="21"/>
      <c r="I38" s="21"/>
      <c r="K38" s="21"/>
      <c r="L38" s="21"/>
      <c r="M38" s="21"/>
      <c r="N38" s="21"/>
      <c r="O38" s="57"/>
      <c r="P38" s="21"/>
      <c r="Q38" s="21"/>
      <c r="R38" s="26"/>
      <c r="S38" s="26"/>
      <c r="T38" s="21"/>
    </row>
    <row r="39" spans="1:20" ht="24" x14ac:dyDescent="0.4">
      <c r="A39" s="12" t="s">
        <v>45</v>
      </c>
    </row>
    <row r="40" spans="1:20" ht="22.5" customHeight="1" x14ac:dyDescent="0.4">
      <c r="A40" s="58" t="s">
        <v>46</v>
      </c>
      <c r="B40" s="59" t="s">
        <v>47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20" ht="19.5" x14ac:dyDescent="0.4">
      <c r="B41" s="13" t="s">
        <v>48</v>
      </c>
    </row>
  </sheetData>
  <sheetProtection sheet="1" objects="1" scenarios="1"/>
  <mergeCells count="42">
    <mergeCell ref="C36:D36"/>
    <mergeCell ref="F36:G36"/>
    <mergeCell ref="O36:S36"/>
    <mergeCell ref="A31:U31"/>
    <mergeCell ref="B32:E32"/>
    <mergeCell ref="C33:D33"/>
    <mergeCell ref="B35:E35"/>
    <mergeCell ref="H35:J35"/>
    <mergeCell ref="N35:T35"/>
    <mergeCell ref="B27:E27"/>
    <mergeCell ref="H27:L27"/>
    <mergeCell ref="N27:T27"/>
    <mergeCell ref="C28:D28"/>
    <mergeCell ref="F28:G28"/>
    <mergeCell ref="I28:K28"/>
    <mergeCell ref="O28:R28"/>
    <mergeCell ref="D22:T22"/>
    <mergeCell ref="B24:F24"/>
    <mergeCell ref="H24:L24"/>
    <mergeCell ref="N24:T24"/>
    <mergeCell ref="C25:E25"/>
    <mergeCell ref="I25:K25"/>
    <mergeCell ref="O25:S25"/>
    <mergeCell ref="B19:F19"/>
    <mergeCell ref="H19:L19"/>
    <mergeCell ref="N19:T19"/>
    <mergeCell ref="C20:E20"/>
    <mergeCell ref="I20:K20"/>
    <mergeCell ref="O20:S20"/>
    <mergeCell ref="C14:F14"/>
    <mergeCell ref="B16:F16"/>
    <mergeCell ref="H16:L16"/>
    <mergeCell ref="N16:T16"/>
    <mergeCell ref="C17:E17"/>
    <mergeCell ref="I17:K17"/>
    <mergeCell ref="O17:S17"/>
    <mergeCell ref="D2:I2"/>
    <mergeCell ref="K2:M2"/>
    <mergeCell ref="N2:U2"/>
    <mergeCell ref="A7:V7"/>
    <mergeCell ref="A9:V9"/>
    <mergeCell ref="B13:F13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第１期</vt:lpstr>
      <vt:lpstr>第１期!Print_Area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2021-12-15T03:38:57Z</dcterms:created>
  <dcterms:modified xsi:type="dcterms:W3CDTF">2021-12-15T03:39:29Z</dcterms:modified>
</cp:coreProperties>
</file>