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２期（その他区域）" sheetId="1" r:id="rId1"/>
  </sheets>
  <definedNames>
    <definedName name="_xlnm.Print_Area" localSheetId="0">'第２期（その他区域）'!$A$1:$V$41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5" i="1" s="1"/>
  <c r="C28" i="1" s="1"/>
  <c r="I28" i="1" s="1"/>
  <c r="O28" i="1" s="1"/>
  <c r="O17" i="1"/>
  <c r="I25" i="1" s="1"/>
  <c r="I17" i="1"/>
  <c r="W12" i="1"/>
  <c r="S28" i="1" l="1"/>
  <c r="C33" i="1"/>
  <c r="C36" i="1" s="1"/>
  <c r="O36" i="1" s="1"/>
  <c r="D22" i="1"/>
  <c r="C25" i="1"/>
</calcChain>
</file>

<file path=xl/sharedStrings.xml><?xml version="1.0" encoding="utf-8"?>
<sst xmlns="http://schemas.openxmlformats.org/spreadsheetml/2006/main" count="75" uniqueCount="51">
  <si>
    <t>第２期（その他区域）</t>
    <rPh sb="0" eb="1">
      <t>ダイ</t>
    </rPh>
    <rPh sb="2" eb="3">
      <t>キ</t>
    </rPh>
    <rPh sb="6" eb="7">
      <t>タ</t>
    </rPh>
    <rPh sb="7" eb="9">
      <t>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</si>
  <si>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</si>
  <si>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</si>
  <si>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</si>
  <si>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</si>
  <si>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まん延防止等重点措置期間・その他区域（５／１２～５／３１）</t>
    <rPh sb="2" eb="10">
      <t>エンボウシトウジュウテンソチ</t>
    </rPh>
    <rPh sb="10" eb="12">
      <t>キカン</t>
    </rPh>
    <rPh sb="15" eb="16">
      <t>タ</t>
    </rPh>
    <rPh sb="16" eb="18">
      <t>クイキ</t>
    </rPh>
    <phoneticPr fontId="2"/>
  </si>
  <si>
    <t>【令和２年５月以降の新規開業店舗の場合】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</si>
  <si>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令和２年５月２日から令和３年５月１１日の期間に新規開業した事業者の方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</si>
  <si>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</si>
  <si>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↑第1期から継続して申請する場合は「１」を入力</t>
    <phoneticPr fontId="2"/>
  </si>
  <si>
    <t>①</t>
    <phoneticPr fontId="2"/>
  </si>
  <si>
    <t>※1：第1期から継続して申請する場合は令和3年4月25日</t>
    <rPh sb="3" eb="4">
      <t>ダイ</t>
    </rPh>
    <rPh sb="5" eb="6">
      <t>キ</t>
    </rPh>
    <rPh sb="8" eb="10">
      <t>ケイゾク</t>
    </rPh>
    <rPh sb="12" eb="14">
      <t>シンセイ</t>
    </rPh>
    <rPh sb="16" eb="18">
      <t>バアイ</t>
    </rPh>
    <rPh sb="19" eb="21">
      <t>レイワ</t>
    </rPh>
    <rPh sb="22" eb="23">
      <t>ネン</t>
    </rPh>
    <rPh sb="24" eb="25">
      <t>ガツ</t>
    </rPh>
    <rPh sb="27" eb="28">
      <t>ニチ</t>
    </rPh>
    <phoneticPr fontId="2"/>
  </si>
  <si>
    <t>開業日～令和3年5月11日※1の売上高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phoneticPr fontId="2"/>
  </si>
  <si>
    <t>開業日～令和3年5月11日※1の日数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ニッスウ</t>
    </rPh>
    <phoneticPr fontId="2"/>
  </si>
  <si>
    <t>開業日～令和3年5月11日※1の売上高日額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rPh sb="19" eb="21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</si>
  <si>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</si>
  <si>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</si>
  <si>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</si>
  <si>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</si>
  <si>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</si>
  <si>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</si>
  <si>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</si>
  <si>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令和3年5月12日～5月31日の売上高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phoneticPr fontId="2"/>
  </si>
  <si>
    <t>令和3年5月12日～5月31日の日数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ニッスウ</t>
    </rPh>
    <phoneticPr fontId="2"/>
  </si>
  <si>
    <t>令和3年5月12日～5月31日の売上高日額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タカ</t>
    </rPh>
    <rPh sb="19" eb="21">
      <t>ニチガク</t>
    </rPh>
    <phoneticPr fontId="2"/>
  </si>
  <si>
    <t>⑤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</si>
  <si>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</si>
  <si>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</si>
  <si>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令和3年5月12日～5月31日の売上高日額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rPh sb="19" eb="21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</si>
  <si>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</si>
  <si>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</si>
  <si>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</si>
  <si>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</si>
  <si>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</si>
  <si>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</si>
  <si>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</si>
  <si>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</si>
  <si>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</si>
  <si>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r>
      <t>《上限額》20万円又は「開業日～令和３年５</t>
    </r>
    <r>
      <rPr>
        <sz val="12"/>
        <rFont val="游ゴシック"/>
        <family val="3"/>
        <charset val="128"/>
        <scheme val="minor"/>
      </rPr>
      <t>月</t>
    </r>
    <r>
      <rPr>
        <sz val="12"/>
        <rFont val="游ゴシック"/>
        <family val="2"/>
        <charset val="128"/>
        <scheme val="minor"/>
      </rPr>
      <t>11</t>
    </r>
    <r>
      <rPr>
        <sz val="12"/>
        <rFont val="游ゴシック"/>
        <family val="3"/>
        <charset val="128"/>
        <scheme val="minor"/>
      </rPr>
      <t>日※</t>
    </r>
    <r>
      <rPr>
        <sz val="12"/>
        <rFont val="游ゴシック"/>
        <family val="2"/>
        <charset val="128"/>
        <scheme val="minor"/>
      </rPr>
      <t>1</t>
    </r>
    <r>
      <rPr>
        <sz val="12"/>
        <rFont val="游ゴシック"/>
        <family val="3"/>
        <charset val="128"/>
        <scheme val="minor"/>
      </rPr>
      <t>の売上高日額×0.3」のいずれか低い額</t>
    </r>
    <rPh sb="1" eb="4">
      <t>ジョウゲンガク</t>
    </rPh>
    <rPh sb="7" eb="9">
      <t>マンエン</t>
    </rPh>
    <rPh sb="9" eb="10">
      <t>マタ</t>
    </rPh>
    <rPh sb="12" eb="15">
      <t>カイギョウビ</t>
    </rPh>
    <rPh sb="16" eb="18">
      <t>レイワ</t>
    </rPh>
    <rPh sb="19" eb="20">
      <t>ネン</t>
    </rPh>
    <rPh sb="21" eb="22">
      <t>ガツ</t>
    </rPh>
    <rPh sb="24" eb="25">
      <t>ニチ</t>
    </rPh>
    <rPh sb="28" eb="31">
      <t>ウリアゲダカ</t>
    </rPh>
    <rPh sb="31" eb="33">
      <t>ニチガク</t>
    </rPh>
    <rPh sb="43" eb="44">
      <t>ヒク</t>
    </rPh>
    <rPh sb="45" eb="46">
      <t>ガク</t>
    </rPh>
    <phoneticPr fontId="2"/>
  </si>
  <si>
    <t>上限額</t>
    <rPh sb="0" eb="3">
      <t>ジョウゲンガク</t>
    </rPh>
    <phoneticPr fontId="2"/>
  </si>
  <si>
    <t>⑪</t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</si>
  <si>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</si>
  <si>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</si>
  <si>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</si>
  <si>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</si>
  <si>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</si>
  <si>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</si>
  <si>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</si>
  <si>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</si>
  <si>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要請期間中の開業店舗（令和３年５月１２日以降開業の店舗）は、協力金の支給は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イコウ</t>
    </rPh>
    <rPh sb="30" eb="32">
      <t>カイギョウ</t>
    </rPh>
    <rPh sb="33" eb="35">
      <t>テンポ</t>
    </rPh>
    <rPh sb="38" eb="41">
      <t>キョウリョクキン</t>
    </rPh>
    <rPh sb="42" eb="44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</si>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</sst>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2" borderId="9" xfId="0" applyFill="1" applyBorder="1" applyProtection="1">
      <alignment vertical="center"/>
      <protection locked="0"/>
    </xf>
    <xf numFmtId="57" fontId="0" fillId="0" borderId="0" xfId="0" applyNumberForma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 wrapText="1"/>
    </xf>
    <xf numFmtId="0" fontId="6" fillId="0" borderId="13" xfId="0" applyFont="1" applyBorder="1" applyProtection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shrinkToFit="1"/>
    </xf>
    <xf numFmtId="0" fontId="0" fillId="0" borderId="0" xfId="0" applyBorder="1" applyProtection="1">
      <alignment vertical="center"/>
    </xf>
    <xf numFmtId="57" fontId="0" fillId="0" borderId="0" xfId="0" applyNumberFormat="1" applyBorder="1" applyProtection="1">
      <alignment vertical="center"/>
    </xf>
    <xf numFmtId="38" fontId="0" fillId="0" borderId="0" xfId="1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38" fontId="10" fillId="0" borderId="14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0" fillId="0" borderId="0" xfId="0" applyFont="1" applyFill="1" applyBorder="1" applyProtection="1">
      <alignment vertical="center"/>
    </xf>
    <xf numFmtId="38" fontId="10" fillId="0" borderId="14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38" fontId="10" fillId="0" borderId="16" xfId="1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0" fontId="10" fillId="0" borderId="14" xfId="0" quotePrefix="1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left" vertical="center" shrinkToFit="1"/>
    </xf>
    <xf numFmtId="0" fontId="12" fillId="0" borderId="0" xfId="2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</xf>
    <xf numFmtId="0" fontId="13" fillId="0" borderId="0" xfId="2" applyFont="1" applyBorder="1" applyAlignment="1" applyProtection="1">
      <alignment vertical="center" wrapText="1"/>
    </xf>
    <xf numFmtId="0" fontId="12" fillId="0" borderId="0" xfId="2" applyFont="1" applyBorder="1" applyAlignment="1" applyProtection="1">
      <alignment vertical="center"/>
    </xf>
    <xf numFmtId="0" fontId="14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4972050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130675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235700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124325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4968875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057900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242050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061075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093200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140575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140575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004050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W14" sqref="W14"/>
    </sheetView>
  </sheetViews>
  <sheetFormatPr defaultColWidth="8.625" defaultRowHeight="18.75" x14ac:dyDescent="0.4"/>
  <cols>
    <col min="1" max="1" width="2.625" style="1" customWidth="1"/>
    <col min="2" max="2" width="3" style="1" bestFit="1" customWidth="1"/>
    <col min="3" max="3" width="17.125" style="1" customWidth="1"/>
    <col min="4" max="4" width="3" style="1" bestFit="1" customWidth="1"/>
    <col min="5" max="6" width="3" style="1" customWidth="1"/>
    <col min="7" max="7" width="3.75" style="1" customWidth="1"/>
    <col min="8" max="8" width="3" style="1" customWidth="1"/>
    <col min="9" max="9" width="16.125" style="1" customWidth="1"/>
    <col min="10" max="10" width="3" style="1" bestFit="1" customWidth="1"/>
    <col min="11" max="14" width="3" style="1" customWidth="1"/>
    <col min="15" max="15" width="3" style="1" bestFit="1" customWidth="1"/>
    <col min="16" max="16" width="6" style="1" customWidth="1"/>
    <col min="17" max="17" width="4.5" style="1" customWidth="1"/>
    <col min="18" max="18" width="3" style="1" customWidth="1"/>
    <col min="19" max="19" width="5" style="1" customWidth="1"/>
    <col min="20" max="20" width="3" style="1" customWidth="1"/>
    <col min="21" max="21" width="5.375" style="1" customWidth="1"/>
    <col min="22" max="22" width="2" style="1" customWidth="1"/>
    <col min="23" max="16384" width="8.625" style="1"/>
  </cols>
  <sheetData>
    <row r="1" spans="1:23" ht="19.5" thickBot="1" x14ac:dyDescent="0.45"/>
    <row r="2" spans="1:23" ht="26.1" customHeight="1" thickBot="1" x14ac:dyDescent="0.45">
      <c r="D2" s="2" t="s">
        <v>0</v>
      </c>
      <c r="E2" s="3"/>
      <c r="F2" s="3"/>
      <c r="G2" s="3"/>
      <c r="H2" s="3"/>
      <c r="I2" s="4"/>
      <c r="K2" s="5" t="s">
        <v>1</v>
      </c>
      <c r="L2" s="6"/>
      <c r="M2" s="7"/>
      <c r="N2" s="8"/>
      <c r="O2" s="8"/>
      <c r="P2" s="8"/>
      <c r="Q2" s="8"/>
      <c r="R2" s="8"/>
      <c r="S2" s="8"/>
      <c r="T2" s="8"/>
      <c r="U2" s="9"/>
    </row>
    <row r="4" spans="1:23" x14ac:dyDescent="0.4">
      <c r="A4" s="10" t="s">
        <v>2</v>
      </c>
    </row>
    <row r="5" spans="1:23" x14ac:dyDescent="0.4">
      <c r="A5" s="1" t="s">
        <v>3</v>
      </c>
    </row>
    <row r="7" spans="1:23" ht="25.5" x14ac:dyDescent="0.4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3" ht="7.5" customHeight="1" x14ac:dyDescent="0.4"/>
    <row r="9" spans="1:23" ht="19.5" x14ac:dyDescent="0.4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1" spans="1:23" ht="24.75" thickBot="1" x14ac:dyDescent="0.45">
      <c r="A11" s="13" t="s">
        <v>6</v>
      </c>
    </row>
    <row r="12" spans="1:23" ht="20.25" thickBot="1" x14ac:dyDescent="0.45">
      <c r="A12" s="14" t="s">
        <v>7</v>
      </c>
      <c r="Q12" s="15"/>
      <c r="W12" s="16">
        <f>IF(Q12=1,DATE(2021,4,25),DATE(2021,5,11))</f>
        <v>44327</v>
      </c>
    </row>
    <row r="13" spans="1:23" ht="15.95" customHeight="1" x14ac:dyDescent="0.4">
      <c r="B13" s="17" t="s">
        <v>8</v>
      </c>
      <c r="C13" s="18"/>
      <c r="D13" s="18"/>
      <c r="E13" s="18"/>
      <c r="F13" s="19"/>
      <c r="Q13" s="20" t="s">
        <v>9</v>
      </c>
      <c r="R13" s="21"/>
      <c r="S13" s="21"/>
      <c r="T13" s="21"/>
      <c r="U13" s="21"/>
      <c r="W13" s="16"/>
    </row>
    <row r="14" spans="1:23" ht="30" customHeight="1" thickBot="1" x14ac:dyDescent="0.45">
      <c r="B14" s="22" t="s">
        <v>10</v>
      </c>
      <c r="C14" s="23"/>
      <c r="D14" s="23"/>
      <c r="E14" s="23"/>
      <c r="F14" s="24"/>
      <c r="H14" s="25" t="s">
        <v>11</v>
      </c>
      <c r="I14" s="25"/>
      <c r="J14" s="25"/>
      <c r="K14" s="25"/>
      <c r="L14" s="25"/>
      <c r="M14" s="25"/>
      <c r="N14" s="25"/>
      <c r="O14" s="25"/>
      <c r="Q14" s="21"/>
      <c r="R14" s="21"/>
      <c r="S14" s="21"/>
      <c r="T14" s="21"/>
      <c r="U14" s="21"/>
    </row>
    <row r="15" spans="1:23" ht="18.600000000000001" customHeight="1" thickBot="1" x14ac:dyDescent="0.45">
      <c r="B15" s="26"/>
      <c r="C15" s="27"/>
      <c r="E15" s="26"/>
      <c r="F15" s="28"/>
      <c r="G15" s="28"/>
      <c r="H15" s="26"/>
      <c r="I15" s="26"/>
      <c r="J15" s="29"/>
      <c r="K15" s="26"/>
      <c r="L15" s="30"/>
      <c r="M15" s="30"/>
      <c r="N15" s="26"/>
      <c r="P15" s="26"/>
      <c r="Q15" s="26"/>
      <c r="R15" s="31"/>
      <c r="S15" s="31"/>
      <c r="T15" s="26"/>
    </row>
    <row r="16" spans="1:23" ht="15.95" customHeight="1" x14ac:dyDescent="0.4">
      <c r="B16" s="32" t="s">
        <v>12</v>
      </c>
      <c r="C16" s="33"/>
      <c r="D16" s="33"/>
      <c r="E16" s="33"/>
      <c r="F16" s="34"/>
      <c r="H16" s="35" t="s">
        <v>13</v>
      </c>
      <c r="I16" s="36"/>
      <c r="J16" s="36"/>
      <c r="K16" s="36"/>
      <c r="L16" s="37"/>
      <c r="N16" s="35" t="s">
        <v>14</v>
      </c>
      <c r="O16" s="36"/>
      <c r="P16" s="36"/>
      <c r="Q16" s="36"/>
      <c r="R16" s="36"/>
      <c r="S16" s="36"/>
      <c r="T16" s="37"/>
    </row>
    <row r="17" spans="1:22" s="14" customFormat="1" ht="30" customHeight="1" thickBot="1" x14ac:dyDescent="0.45">
      <c r="B17" s="22" t="s">
        <v>15</v>
      </c>
      <c r="C17" s="38"/>
      <c r="D17" s="38"/>
      <c r="E17" s="38"/>
      <c r="F17" s="39" t="s">
        <v>16</v>
      </c>
      <c r="G17" s="40" t="s">
        <v>17</v>
      </c>
      <c r="H17" s="22" t="s">
        <v>18</v>
      </c>
      <c r="I17" s="41" t="str">
        <f>IF(C14="","",DATEDIF(C14,W12,"d")+1)</f>
        <v/>
      </c>
      <c r="J17" s="41"/>
      <c r="K17" s="41"/>
      <c r="L17" s="39" t="s">
        <v>19</v>
      </c>
      <c r="M17" s="14" t="s">
        <v>20</v>
      </c>
      <c r="N17" s="22" t="s">
        <v>21</v>
      </c>
      <c r="O17" s="42" t="str">
        <f>IF(C14="","",ROUNDUP(C17/I17,0))</f>
        <v/>
      </c>
      <c r="P17" s="42"/>
      <c r="Q17" s="42"/>
      <c r="R17" s="42"/>
      <c r="S17" s="42"/>
      <c r="T17" s="39" t="s">
        <v>16</v>
      </c>
    </row>
    <row r="18" spans="1:22" ht="19.5" thickBot="1" x14ac:dyDescent="0.45"/>
    <row r="19" spans="1:22" ht="15.95" customHeight="1" x14ac:dyDescent="0.4">
      <c r="B19" s="35" t="s">
        <v>22</v>
      </c>
      <c r="C19" s="36"/>
      <c r="D19" s="36"/>
      <c r="E19" s="36"/>
      <c r="F19" s="37"/>
      <c r="H19" s="35" t="s">
        <v>23</v>
      </c>
      <c r="I19" s="36"/>
      <c r="J19" s="36"/>
      <c r="K19" s="36"/>
      <c r="L19" s="37"/>
      <c r="N19" s="35" t="s">
        <v>24</v>
      </c>
      <c r="O19" s="36"/>
      <c r="P19" s="36"/>
      <c r="Q19" s="36"/>
      <c r="R19" s="36"/>
      <c r="S19" s="36"/>
      <c r="T19" s="37"/>
    </row>
    <row r="20" spans="1:22" s="14" customFormat="1" ht="30" customHeight="1" thickBot="1" x14ac:dyDescent="0.45">
      <c r="B20" s="22" t="s">
        <v>25</v>
      </c>
      <c r="C20" s="38"/>
      <c r="D20" s="38"/>
      <c r="E20" s="38"/>
      <c r="F20" s="39" t="s">
        <v>16</v>
      </c>
      <c r="G20" s="40" t="s">
        <v>17</v>
      </c>
      <c r="H20" s="22"/>
      <c r="I20" s="41">
        <v>20</v>
      </c>
      <c r="J20" s="41"/>
      <c r="K20" s="41"/>
      <c r="L20" s="39" t="s">
        <v>19</v>
      </c>
      <c r="M20" s="14" t="s">
        <v>20</v>
      </c>
      <c r="N20" s="22" t="s">
        <v>26</v>
      </c>
      <c r="O20" s="42" t="str">
        <f>IF(C14="","",ROUNDUP(C20/I20,0))</f>
        <v/>
      </c>
      <c r="P20" s="42"/>
      <c r="Q20" s="42"/>
      <c r="R20" s="42"/>
      <c r="S20" s="42"/>
      <c r="T20" s="39" t="s">
        <v>16</v>
      </c>
    </row>
    <row r="21" spans="1:22" ht="19.5" thickBot="1" x14ac:dyDescent="0.45"/>
    <row r="22" spans="1:22" ht="38.1" customHeight="1" thickBot="1" x14ac:dyDescent="0.45">
      <c r="B22" s="43"/>
      <c r="C22" s="44" t="s">
        <v>27</v>
      </c>
      <c r="D22" s="45" t="str">
        <f>IF(O17="","",IF(O17&lt;=O20,"売上高日額が減少していないため申請できません","申請可能です。以下を入力のうえ、協力金額を計算してください"))</f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38.1" customHeight="1" thickBot="1" x14ac:dyDescent="0.45"/>
    <row r="24" spans="1:22" ht="15.95" customHeight="1" x14ac:dyDescent="0.4">
      <c r="B24" s="35" t="s">
        <v>14</v>
      </c>
      <c r="C24" s="36"/>
      <c r="D24" s="36"/>
      <c r="E24" s="36"/>
      <c r="F24" s="37"/>
      <c r="H24" s="35" t="s">
        <v>28</v>
      </c>
      <c r="I24" s="36"/>
      <c r="J24" s="36"/>
      <c r="K24" s="36"/>
      <c r="L24" s="37"/>
      <c r="N24" s="35" t="s">
        <v>29</v>
      </c>
      <c r="O24" s="36"/>
      <c r="P24" s="36"/>
      <c r="Q24" s="36"/>
      <c r="R24" s="36"/>
      <c r="S24" s="36"/>
      <c r="T24" s="37"/>
    </row>
    <row r="25" spans="1:22" s="14" customFormat="1" ht="30" customHeight="1" thickBot="1" x14ac:dyDescent="0.45">
      <c r="B25" s="22" t="s">
        <v>21</v>
      </c>
      <c r="C25" s="42" t="str">
        <f>IF(O17&gt;O20,O17,"")</f>
        <v/>
      </c>
      <c r="D25" s="42"/>
      <c r="E25" s="42"/>
      <c r="F25" s="39" t="s">
        <v>16</v>
      </c>
      <c r="G25" s="14" t="s">
        <v>30</v>
      </c>
      <c r="H25" s="22" t="s">
        <v>26</v>
      </c>
      <c r="I25" s="42" t="str">
        <f>IF(O17&gt;O20,O20,"")</f>
        <v/>
      </c>
      <c r="J25" s="42"/>
      <c r="K25" s="42"/>
      <c r="L25" s="39" t="s">
        <v>16</v>
      </c>
      <c r="M25" s="48" t="s">
        <v>20</v>
      </c>
      <c r="N25" s="22" t="s">
        <v>31</v>
      </c>
      <c r="O25" s="49" t="str">
        <f>IF(O17&gt;O20,C25-I25,"")</f>
        <v/>
      </c>
      <c r="P25" s="49"/>
      <c r="Q25" s="49"/>
      <c r="R25" s="49"/>
      <c r="S25" s="49"/>
      <c r="T25" s="39" t="s">
        <v>16</v>
      </c>
    </row>
    <row r="26" spans="1:22" ht="25.5" customHeight="1" thickBot="1" x14ac:dyDescent="0.45"/>
    <row r="27" spans="1:22" ht="15.95" customHeight="1" x14ac:dyDescent="0.4">
      <c r="B27" s="35" t="s">
        <v>29</v>
      </c>
      <c r="C27" s="36"/>
      <c r="D27" s="36"/>
      <c r="E27" s="37"/>
      <c r="H27" s="35" t="s">
        <v>32</v>
      </c>
      <c r="I27" s="36"/>
      <c r="J27" s="36"/>
      <c r="K27" s="36"/>
      <c r="L27" s="37"/>
      <c r="N27" s="17" t="s">
        <v>33</v>
      </c>
      <c r="O27" s="18"/>
      <c r="P27" s="18"/>
      <c r="Q27" s="18"/>
      <c r="R27" s="18"/>
      <c r="S27" s="18"/>
      <c r="T27" s="19"/>
    </row>
    <row r="28" spans="1:22" s="14" customFormat="1" ht="30" customHeight="1" thickBot="1" x14ac:dyDescent="0.45">
      <c r="B28" s="22" t="s">
        <v>31</v>
      </c>
      <c r="C28" s="42" t="str">
        <f>IF(O25="","",O25)</f>
        <v/>
      </c>
      <c r="D28" s="42"/>
      <c r="E28" s="39" t="s">
        <v>16</v>
      </c>
      <c r="F28" s="50" t="s">
        <v>34</v>
      </c>
      <c r="G28" s="50"/>
      <c r="H28" s="22" t="s">
        <v>35</v>
      </c>
      <c r="I28" s="51" t="str">
        <f>IF(C28="","",ROUNDUP(C28*0.4,0))</f>
        <v/>
      </c>
      <c r="J28" s="51"/>
      <c r="K28" s="51"/>
      <c r="L28" s="39" t="s">
        <v>16</v>
      </c>
      <c r="M28" s="52" t="s">
        <v>36</v>
      </c>
      <c r="N28" s="53" t="s">
        <v>37</v>
      </c>
      <c r="O28" s="42" t="str">
        <f>IF(I28="","",ROUNDUP(I28,-3)/1000)</f>
        <v/>
      </c>
      <c r="P28" s="42"/>
      <c r="Q28" s="42"/>
      <c r="R28" s="42"/>
      <c r="S28" s="54" t="str">
        <f>IF(O28="","",",000")</f>
        <v/>
      </c>
      <c r="T28" s="39" t="s">
        <v>16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5" t="s">
        <v>38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5.95" customHeight="1" x14ac:dyDescent="0.4">
      <c r="B32" s="35" t="s">
        <v>39</v>
      </c>
      <c r="C32" s="36"/>
      <c r="D32" s="36"/>
      <c r="E32" s="37"/>
    </row>
    <row r="33" spans="1:20" s="14" customFormat="1" ht="30" customHeight="1" thickBot="1" x14ac:dyDescent="0.45">
      <c r="B33" s="22" t="s">
        <v>40</v>
      </c>
      <c r="C33" s="51" t="str">
        <f>IF(O28="","",IF(ROUNDUP(O17*0.3,0)&lt;=200000,ROUNDUP(O17*0.3,0),200000))</f>
        <v/>
      </c>
      <c r="D33" s="51"/>
      <c r="E33" s="39" t="s">
        <v>16</v>
      </c>
    </row>
    <row r="34" spans="1:20" ht="23.45" customHeight="1" thickBot="1" x14ac:dyDescent="0.45"/>
    <row r="35" spans="1:20" ht="15.95" customHeight="1" x14ac:dyDescent="0.4">
      <c r="B35" s="35" t="s">
        <v>41</v>
      </c>
      <c r="C35" s="36"/>
      <c r="D35" s="36"/>
      <c r="E35" s="37"/>
      <c r="G35" s="57"/>
      <c r="H35" s="35" t="s">
        <v>42</v>
      </c>
      <c r="I35" s="36"/>
      <c r="J35" s="37"/>
      <c r="N35" s="35" t="s">
        <v>43</v>
      </c>
      <c r="O35" s="36"/>
      <c r="P35" s="36"/>
      <c r="Q35" s="36"/>
      <c r="R35" s="36"/>
      <c r="S35" s="36"/>
      <c r="T35" s="37"/>
    </row>
    <row r="36" spans="1:20" s="14" customFormat="1" ht="30" customHeight="1" thickBot="1" x14ac:dyDescent="0.45">
      <c r="B36" s="22" t="s">
        <v>40</v>
      </c>
      <c r="C36" s="42" t="str">
        <f>IF(C33="","",IF(C33&lt;O28*1000,C33,O28*1000))</f>
        <v/>
      </c>
      <c r="D36" s="42"/>
      <c r="E36" s="39" t="s">
        <v>16</v>
      </c>
      <c r="F36" s="58" t="s">
        <v>44</v>
      </c>
      <c r="G36" s="59"/>
      <c r="H36" s="22" t="s">
        <v>45</v>
      </c>
      <c r="I36" s="60"/>
      <c r="J36" s="39" t="s">
        <v>19</v>
      </c>
      <c r="L36" s="48" t="s">
        <v>20</v>
      </c>
      <c r="N36" s="22" t="s">
        <v>46</v>
      </c>
      <c r="O36" s="42" t="str">
        <f>IF(C36="","",C36*I36)</f>
        <v/>
      </c>
      <c r="P36" s="42"/>
      <c r="Q36" s="42"/>
      <c r="R36" s="42"/>
      <c r="S36" s="42"/>
      <c r="T36" s="39" t="s">
        <v>16</v>
      </c>
    </row>
    <row r="37" spans="1:20" ht="24.6" customHeight="1" x14ac:dyDescent="0.4">
      <c r="E37" s="26"/>
      <c r="F37" s="28"/>
      <c r="G37" s="28"/>
      <c r="H37" s="26"/>
      <c r="I37" s="26"/>
      <c r="K37" s="26"/>
      <c r="L37" s="26"/>
      <c r="M37" s="26"/>
      <c r="N37" s="26"/>
      <c r="O37" s="61"/>
      <c r="P37" s="26"/>
      <c r="Q37" s="26"/>
      <c r="R37" s="31"/>
      <c r="S37" s="31"/>
      <c r="T37" s="26"/>
    </row>
    <row r="38" spans="1:20" ht="24.6" customHeight="1" x14ac:dyDescent="0.4">
      <c r="E38" s="26"/>
      <c r="F38" s="28"/>
      <c r="G38" s="28"/>
      <c r="H38" s="26"/>
      <c r="I38" s="26"/>
      <c r="K38" s="26"/>
      <c r="L38" s="26"/>
      <c r="M38" s="26"/>
      <c r="N38" s="26"/>
      <c r="O38" s="61"/>
      <c r="P38" s="26"/>
      <c r="Q38" s="26"/>
      <c r="R38" s="31"/>
      <c r="S38" s="31"/>
      <c r="T38" s="26"/>
    </row>
    <row r="39" spans="1:20" ht="24" x14ac:dyDescent="0.4">
      <c r="A39" s="13" t="s">
        <v>47</v>
      </c>
    </row>
    <row r="40" spans="1:20" ht="22.5" customHeight="1" x14ac:dyDescent="0.4">
      <c r="A40" s="62" t="s">
        <v>48</v>
      </c>
      <c r="B40" s="63" t="s">
        <v>49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20" ht="19.5" x14ac:dyDescent="0.4">
      <c r="B41" s="14" t="s">
        <v>50</v>
      </c>
    </row>
  </sheetData>
  <sheetProtection sheet="1" objects="1" scenarios="1"/>
  <mergeCells count="44">
    <mergeCell ref="C36:D36"/>
    <mergeCell ref="F36:G36"/>
    <mergeCell ref="O36:S36"/>
    <mergeCell ref="A31:U31"/>
    <mergeCell ref="B32:E32"/>
    <mergeCell ref="C33:D33"/>
    <mergeCell ref="B35:E35"/>
    <mergeCell ref="H35:J35"/>
    <mergeCell ref="N35:T35"/>
    <mergeCell ref="B27:E27"/>
    <mergeCell ref="H27:L27"/>
    <mergeCell ref="N27:T27"/>
    <mergeCell ref="C28:D28"/>
    <mergeCell ref="F28:G28"/>
    <mergeCell ref="I28:K28"/>
    <mergeCell ref="O28:R28"/>
    <mergeCell ref="D22:T22"/>
    <mergeCell ref="B24:F24"/>
    <mergeCell ref="H24:L24"/>
    <mergeCell ref="N24:T24"/>
    <mergeCell ref="C25:E25"/>
    <mergeCell ref="I25:K25"/>
    <mergeCell ref="O25:S25"/>
    <mergeCell ref="B19:F19"/>
    <mergeCell ref="H19:L19"/>
    <mergeCell ref="N19:T19"/>
    <mergeCell ref="C20:E20"/>
    <mergeCell ref="I20:K20"/>
    <mergeCell ref="O20:S20"/>
    <mergeCell ref="B16:F16"/>
    <mergeCell ref="H16:L16"/>
    <mergeCell ref="N16:T16"/>
    <mergeCell ref="C17:E17"/>
    <mergeCell ref="I17:K17"/>
    <mergeCell ref="O17:S17"/>
    <mergeCell ref="D2:I2"/>
    <mergeCell ref="K2:M2"/>
    <mergeCell ref="N2:U2"/>
    <mergeCell ref="A7:V7"/>
    <mergeCell ref="A9:V9"/>
    <mergeCell ref="B13:F13"/>
    <mergeCell ref="Q13:U14"/>
    <mergeCell ref="C14:F14"/>
    <mergeCell ref="H14:O14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第２期（その他区域）</vt:lpstr>
      <vt:lpstr>'第２期（その他区域）'!Print_Area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2021-12-15T03:33:26Z</dcterms:created>
  <dcterms:modified xsi:type="dcterms:W3CDTF">2021-12-15T03:33:57Z</dcterms:modified>
</cp:coreProperties>
</file>