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6_第６期\14_申請関係\申請要項・様式\本申請\03_様式\別紙①及び②（統合版）\"/>
    </mc:Choice>
  </mc:AlternateContent>
  <bookViews>
    <workbookView xWindow="-120" yWindow="-120" windowWidth="20730" windowHeight="11160"/>
  </bookViews>
  <sheets>
    <sheet name="別紙①(p1)" sheetId="2" r:id="rId1"/>
    <sheet name="別紙①(p2)" sheetId="4" r:id="rId2"/>
    <sheet name="別紙②-Ｅ 要請期間中の開業(1.21-3.6) " sheetId="8" r:id="rId3"/>
  </sheets>
  <definedNames>
    <definedName name="_xlnm.Print_Area" localSheetId="0">'別紙①(p1)'!$A$1:$T$48</definedName>
    <definedName name="_xlnm.Print_Area" localSheetId="1">'別紙①(p2)'!$A$1:$T$45</definedName>
    <definedName name="_xlnm.Print_Area" localSheetId="2">'別紙②-Ｅ 要請期間中の開業(1.21-3.6) '!$A$1:$R$35</definedName>
    <definedName name="_xlnm.Print_Titles" localSheetId="0">'別紙①(p1)'!$1:$2</definedName>
    <definedName name="_xlnm.Print_Titles" localSheetId="1">'別紙①(p2)'!$1:$2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8" l="1"/>
  <c r="F5" i="4"/>
  <c r="N21" i="8"/>
  <c r="N19" i="8"/>
  <c r="R42" i="4" l="1"/>
  <c r="R45" i="2"/>
  <c r="P16" i="4" l="1"/>
  <c r="E26" i="8" s="1"/>
  <c r="K26" i="8" l="1"/>
  <c r="N42" i="4"/>
  <c r="K16" i="4" s="1"/>
  <c r="E30" i="8" s="1"/>
  <c r="K30" i="8" s="1"/>
  <c r="K33" i="8" l="1"/>
  <c r="L42" i="4"/>
  <c r="I42" i="4"/>
  <c r="F42" i="4"/>
  <c r="F45" i="2"/>
  <c r="I45" i="2"/>
  <c r="L45" i="2"/>
  <c r="N45" i="2"/>
  <c r="K16" i="2" l="1"/>
  <c r="P15" i="4"/>
  <c r="P14" i="4"/>
  <c r="P13" i="4"/>
  <c r="P12" i="4"/>
  <c r="P11" i="4"/>
  <c r="P10" i="4"/>
  <c r="P9" i="4"/>
  <c r="K15" i="4"/>
  <c r="K14" i="4"/>
  <c r="K13" i="4"/>
  <c r="K12" i="4"/>
  <c r="K11" i="4"/>
  <c r="K10" i="4"/>
  <c r="K9" i="4"/>
  <c r="R15" i="4"/>
  <c r="R14" i="4"/>
  <c r="R13" i="4"/>
  <c r="R12" i="4"/>
  <c r="R11" i="4"/>
  <c r="R10" i="4"/>
  <c r="R9" i="4"/>
  <c r="N15" i="4"/>
  <c r="N14" i="4"/>
  <c r="N13" i="4"/>
  <c r="N12" i="4"/>
  <c r="N11" i="4"/>
  <c r="N10" i="4"/>
  <c r="N9" i="4"/>
  <c r="I15" i="4"/>
  <c r="I14" i="4"/>
  <c r="I11" i="4"/>
  <c r="I12" i="4"/>
  <c r="I13" i="4"/>
  <c r="I10" i="4"/>
  <c r="I9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21" i="4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21" i="2"/>
  <c r="F6" i="4"/>
  <c r="F4" i="4"/>
  <c r="P16" i="2" l="1"/>
</calcChain>
</file>

<file path=xl/comments1.xml><?xml version="1.0" encoding="utf-8"?>
<comments xmlns="http://schemas.openxmlformats.org/spreadsheetml/2006/main">
  <authors>
    <author>作成者</author>
  </authors>
  <commentList>
    <comment ref="K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店舗名が、別紙①から入力されます</t>
        </r>
      </text>
    </comment>
    <comment ref="D2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開業日を入力してください。</t>
        </r>
      </text>
    </comment>
    <comment ref="I2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店舗が東紀州地域にある方は「はい」を、そうでない方は「いいえ」を、プルダウンで選択してください</t>
        </r>
      </text>
    </comment>
    <comment ref="E26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E30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</commentList>
</comments>
</file>

<file path=xl/sharedStrings.xml><?xml version="1.0" encoding="utf-8"?>
<sst xmlns="http://schemas.openxmlformats.org/spreadsheetml/2006/main" count="267" uniqueCount="95">
  <si>
    <t>フリガナ</t>
    <phoneticPr fontId="5"/>
  </si>
  <si>
    <t>店舗名</t>
    <rPh sb="0" eb="3">
      <t>テンポメイ</t>
    </rPh>
    <phoneticPr fontId="5"/>
  </si>
  <si>
    <t>店舗所在地</t>
    <rPh sb="0" eb="5">
      <t>テンポショザイチ</t>
    </rPh>
    <phoneticPr fontId="5"/>
  </si>
  <si>
    <t>（月）</t>
    <rPh sb="1" eb="2">
      <t>ゲツ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</si>
  <si>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</si>
  <si>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</si>
  <si>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～</t>
    <phoneticPr fontId="5"/>
  </si>
  <si>
    <t>月曜日</t>
    <rPh sb="0" eb="3">
      <t>ゲツヨウビ</t>
    </rPh>
    <phoneticPr fontId="5"/>
  </si>
  <si>
    <t>火曜日</t>
    <rPh sb="0" eb="3">
      <t>カヨウビ</t>
    </rPh>
    <phoneticPr fontId="5"/>
  </si>
  <si>
    <t>水曜日</t>
    <rPh sb="0" eb="3">
      <t>スイヨウビ</t>
    </rPh>
    <phoneticPr fontId="5"/>
  </si>
  <si>
    <t>木曜日</t>
    <rPh sb="0" eb="3">
      <t>モクヨウビ</t>
    </rPh>
    <phoneticPr fontId="5"/>
  </si>
  <si>
    <t>金曜日</t>
    <rPh sb="0" eb="3">
      <t>キンヨウビ</t>
    </rPh>
    <phoneticPr fontId="5"/>
  </si>
  <si>
    <t>土曜日</t>
    <rPh sb="0" eb="3">
      <t>ドヨウビ</t>
    </rPh>
    <phoneticPr fontId="5"/>
  </si>
  <si>
    <t>日曜日</t>
    <rPh sb="0" eb="3">
      <t>ニチヨウビ</t>
    </rPh>
    <phoneticPr fontId="5"/>
  </si>
  <si>
    <t>※１）複数の対象店舗を有する場合は、この様式をコピーして各店舗分を作成してください。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32">
      <t>カクテンポブン</t>
    </rPh>
    <rPh sb="33" eb="35">
      <t>サクセイ</t>
    </rPh>
    <phoneticPr fontId="5"/>
  </si>
  <si>
    <t>（火）</t>
    <rPh sb="1" eb="2">
      <t>カ</t>
    </rPh>
    <phoneticPr fontId="5"/>
  </si>
  <si>
    <t>（水）</t>
    <rPh sb="1" eb="2">
      <t>スイ</t>
    </rPh>
    <phoneticPr fontId="5"/>
  </si>
  <si>
    <t>（木）</t>
    <rPh sb="1" eb="2">
      <t>モク</t>
    </rPh>
    <phoneticPr fontId="5"/>
  </si>
  <si>
    <t>（金）</t>
    <rPh sb="1" eb="2">
      <t>キン</t>
    </rPh>
    <phoneticPr fontId="5"/>
  </si>
  <si>
    <t>（土）</t>
    <rPh sb="1" eb="2">
      <t>ド</t>
    </rPh>
    <phoneticPr fontId="5"/>
  </si>
  <si>
    <t>（日）</t>
    <rPh sb="1" eb="2">
      <t>ヒ</t>
    </rPh>
    <phoneticPr fontId="5"/>
  </si>
  <si>
    <t>店舗についての情報　※１</t>
    <rPh sb="0" eb="2">
      <t>テンポ</t>
    </rPh>
    <rPh sb="7" eb="9">
      <t>ジョウホウ</t>
    </rPh>
    <phoneticPr fontId="5"/>
  </si>
  <si>
    <t>【第６期】飲食店時短営業等実施店舗</t>
    <rPh sb="1" eb="2">
      <t>ダイ</t>
    </rPh>
    <rPh sb="3" eb="4">
      <t>キ</t>
    </rPh>
    <rPh sb="5" eb="7">
      <t>インショク</t>
    </rPh>
    <rPh sb="7" eb="8">
      <t>テン</t>
    </rPh>
    <rPh sb="8" eb="12">
      <t>ジタンエイギョウ</t>
    </rPh>
    <rPh sb="12" eb="13">
      <t>トウ</t>
    </rPh>
    <rPh sb="13" eb="15">
      <t>ジッシ</t>
    </rPh>
    <rPh sb="15" eb="17">
      <t>テンポ</t>
    </rPh>
    <phoneticPr fontId="5"/>
  </si>
  <si>
    <t>定休日</t>
    <rPh sb="0" eb="3">
      <t>テイキュウビ</t>
    </rPh>
    <phoneticPr fontId="5"/>
  </si>
  <si>
    <t>○</t>
    <phoneticPr fontId="5"/>
  </si>
  <si>
    <t>20時まで
又は休業</t>
    <rPh sb="2" eb="3">
      <t>ジ</t>
    </rPh>
    <rPh sb="6" eb="7">
      <t>マタ</t>
    </rPh>
    <rPh sb="8" eb="10">
      <t>キュウギョウ</t>
    </rPh>
    <phoneticPr fontId="5"/>
  </si>
  <si>
    <t>日</t>
    <rPh sb="0" eb="1">
      <t>ニチ</t>
    </rPh>
    <phoneticPr fontId="5"/>
  </si>
  <si>
    <t>認証店
21時まで</t>
    <rPh sb="0" eb="2">
      <t>ニンショウ</t>
    </rPh>
    <rPh sb="2" eb="3">
      <t>テン</t>
    </rPh>
    <phoneticPr fontId="5"/>
  </si>
  <si>
    <t>□</t>
  </si>
  <si>
    <t>あんしん みえリア認証店</t>
    <rPh sb="9" eb="11">
      <t>ニンショウ</t>
    </rPh>
    <rPh sb="11" eb="12">
      <t>ミセ</t>
    </rPh>
    <phoneticPr fontId="5"/>
  </si>
  <si>
    <t>非認証店</t>
    <rPh sb="0" eb="1">
      <t>ヒ</t>
    </rPh>
    <rPh sb="1" eb="3">
      <t>ニンショウ</t>
    </rPh>
    <rPh sb="3" eb="4">
      <t>ミセ</t>
    </rPh>
    <phoneticPr fontId="5"/>
  </si>
  <si>
    <t>21時までの時短営業（酒類提供可）</t>
    <phoneticPr fontId="5"/>
  </si>
  <si>
    <t>認証店/非認証店</t>
    <rPh sb="0" eb="2">
      <t>ニンショウ</t>
    </rPh>
    <rPh sb="2" eb="3">
      <t>テン</t>
    </rPh>
    <rPh sb="4" eb="5">
      <t>ヒ</t>
    </rPh>
    <rPh sb="5" eb="7">
      <t>ニンショウ</t>
    </rPh>
    <rPh sb="7" eb="8">
      <t>テン</t>
    </rPh>
    <phoneticPr fontId="5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</si>
  <si>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酒類なし（定休日・休業含む）</t>
    </r>
    <phoneticPr fontId="5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</si>
  <si>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酒類提供なし（定休日・休業含む）</t>
    </r>
    <phoneticPr fontId="5"/>
  </si>
  <si>
    <t>通常の営業時間
要請前の通常の営業時間を記載してください</t>
    <rPh sb="0" eb="2">
      <t>ツウジョウ</t>
    </rPh>
    <rPh sb="3" eb="7">
      <t>エイギョウジカン</t>
    </rPh>
    <phoneticPr fontId="5"/>
  </si>
  <si>
    <t>東紀州地域以外は23日まで、東紀州地域は31日まで猶予期間</t>
    <rPh sb="0" eb="1">
      <t>ヒガシ</t>
    </rPh>
    <rPh sb="1" eb="3">
      <t>キシュウ</t>
    </rPh>
    <rPh sb="3" eb="5">
      <t>チイキ</t>
    </rPh>
    <rPh sb="5" eb="7">
      <t>イガイ</t>
    </rPh>
    <rPh sb="10" eb="11">
      <t>ニチ</t>
    </rPh>
    <rPh sb="14" eb="15">
      <t>ヒガシ</t>
    </rPh>
    <rPh sb="15" eb="17">
      <t>キシュウ</t>
    </rPh>
    <rPh sb="17" eb="19">
      <t>チイキ</t>
    </rPh>
    <rPh sb="22" eb="23">
      <t>ニチ</t>
    </rPh>
    <rPh sb="25" eb="27">
      <t>ユウヨ</t>
    </rPh>
    <rPh sb="27" eb="29">
      <t>キカン</t>
    </rPh>
    <phoneticPr fontId="5"/>
  </si>
  <si>
    <t>まん延防止等重点措置適用期間（東紀州地域は1月31日～）</t>
    <rPh sb="15" eb="16">
      <t>ヒガシ</t>
    </rPh>
    <rPh sb="16" eb="18">
      <t>キシュウ</t>
    </rPh>
    <rPh sb="18" eb="20">
      <t>チイキ</t>
    </rPh>
    <rPh sb="22" eb="23">
      <t>ガツ</t>
    </rPh>
    <rPh sb="25" eb="26">
      <t>ニチ</t>
    </rPh>
    <phoneticPr fontId="5"/>
  </si>
  <si>
    <t>まん延防止等重点措置適用期間</t>
    <phoneticPr fontId="5"/>
  </si>
  <si>
    <t>別紙①(2/2)</t>
    <rPh sb="0" eb="2">
      <t>ベッシ</t>
    </rPh>
    <phoneticPr fontId="5"/>
  </si>
  <si>
    <t>別紙①(1/2)</t>
    <rPh sb="0" eb="2">
      <t>ベッシ</t>
    </rPh>
    <phoneticPr fontId="5"/>
  </si>
  <si>
    <t>≪この様式は、１店舗につき2ページ作成してください≫　</t>
    <rPh sb="3" eb="5">
      <t>ヨウシキ</t>
    </rPh>
    <rPh sb="8" eb="10">
      <t>テンポ</t>
    </rPh>
    <rPh sb="17" eb="19">
      <t>サクセイ</t>
    </rPh>
    <phoneticPr fontId="5"/>
  </si>
  <si>
    <t>協力日数(1)
（下記の日数を集計して記入し、別紙①2/2との合計を、別紙②に記入してください）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5"/>
  </si>
  <si>
    <t>協力日数(2)
（下記の日数を集計して記入し、別紙①1/2との合計を、別紙②に記入してください）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5"/>
  </si>
  <si>
    <t>□</t>
    <phoneticPr fontId="5"/>
  </si>
  <si>
    <t>☑</t>
    <phoneticPr fontId="5"/>
  </si>
  <si>
    <t>※２）要請中の営業時間を記載してください。20時以降持ち帰り（テイクアウト）や宅配（デリバリー）のみとした場合は、
　　　その部分の営業時間を除外して記載してください。</t>
    <rPh sb="3" eb="5">
      <t>ヨウセイ</t>
    </rPh>
    <rPh sb="7" eb="11">
      <t>エイギョウジカン</t>
    </rPh>
    <rPh sb="12" eb="14">
      <t>キサイ</t>
    </rPh>
    <rPh sb="23" eb="24">
      <t>ジ</t>
    </rPh>
    <rPh sb="24" eb="26">
      <t>イコウ</t>
    </rPh>
    <rPh sb="26" eb="27">
      <t>モ</t>
    </rPh>
    <rPh sb="28" eb="29">
      <t>カエ</t>
    </rPh>
    <rPh sb="39" eb="41">
      <t>タクハイ</t>
    </rPh>
    <rPh sb="63" eb="65">
      <t>ブブン</t>
    </rPh>
    <rPh sb="66" eb="70">
      <t>エイギョウジカン</t>
    </rPh>
    <rPh sb="71" eb="73">
      <t>ジョガイ</t>
    </rPh>
    <rPh sb="75" eb="77">
      <t>キサイ</t>
    </rPh>
    <phoneticPr fontId="5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</si>
  <si>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rPh sb="15" eb="17">
      <t>シキュウ</t>
    </rPh>
    <rPh sb="17" eb="20">
      <t>タイショウガイ</t>
    </rPh>
    <phoneticPr fontId="5"/>
  </si>
  <si>
    <t>日数合計（○の数）</t>
    <rPh sb="0" eb="2">
      <t>ニッスウ</t>
    </rPh>
    <rPh sb="2" eb="4">
      <t>ゴウケイ</t>
    </rPh>
    <rPh sb="7" eb="8">
      <t>カズ</t>
    </rPh>
    <phoneticPr fontId="5"/>
  </si>
  <si>
    <t>全地域共通</t>
    <rPh sb="0" eb="3">
      <t>ゼンチイキ</t>
    </rPh>
    <rPh sb="3" eb="5">
      <t>キョウツウ</t>
    </rPh>
    <phoneticPr fontId="5"/>
  </si>
  <si>
    <r>
      <t>　以下の日付ごとに、該当欄へ○を入力してください。（※２）
　（猶予期間を除き、</t>
    </r>
    <r>
      <rPr>
        <u/>
        <sz val="12"/>
        <color rgb="FFFF0000"/>
        <rFont val="BIZ UDゴシック"/>
        <family val="3"/>
        <charset val="128"/>
      </rPr>
      <t>いずれにも○がつかない日がある場合は、要請に応じていないので、協力金は全店舗支給対象外</t>
    </r>
    <r>
      <rPr>
        <sz val="12"/>
        <color theme="1"/>
        <rFont val="BIZ UDゴシック"/>
        <family val="3"/>
        <charset val="128"/>
      </rPr>
      <t>です）</t>
    </r>
    <rPh sb="1" eb="3">
      <t>イカ</t>
    </rPh>
    <rPh sb="4" eb="6">
      <t>ヒヅケ</t>
    </rPh>
    <rPh sb="10" eb="12">
      <t>ガイトウ</t>
    </rPh>
    <rPh sb="12" eb="13">
      <t>ラン</t>
    </rPh>
    <rPh sb="16" eb="18">
      <t>ニュウリョク</t>
    </rPh>
    <rPh sb="32" eb="34">
      <t>ユウヨ</t>
    </rPh>
    <rPh sb="34" eb="36">
      <t>キカン</t>
    </rPh>
    <rPh sb="37" eb="38">
      <t>ノゾ</t>
    </rPh>
    <rPh sb="51" eb="52">
      <t>ヒ</t>
    </rPh>
    <rPh sb="55" eb="57">
      <t>バアイ</t>
    </rPh>
    <rPh sb="59" eb="61">
      <t>ヨウセイ</t>
    </rPh>
    <rPh sb="62" eb="63">
      <t>オウ</t>
    </rPh>
    <rPh sb="71" eb="74">
      <t>キョウリョクキン</t>
    </rPh>
    <rPh sb="75" eb="76">
      <t>ゼン</t>
    </rPh>
    <rPh sb="76" eb="78">
      <t>テンポ</t>
    </rPh>
    <rPh sb="78" eb="80">
      <t>シキュウ</t>
    </rPh>
    <rPh sb="80" eb="83">
      <t>タイショウガイ</t>
    </rPh>
    <phoneticPr fontId="5"/>
  </si>
  <si>
    <t>○</t>
    <phoneticPr fontId="20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</si>
  <si>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3"/>
  </si>
  <si>
    <t>以下の質問を基に、該当する計算方法を選択していただき、数値を記入してください。</t>
    <rPh sb="0" eb="2">
      <t>イカ</t>
    </rPh>
    <rPh sb="3" eb="5">
      <t>シツモン</t>
    </rPh>
    <rPh sb="6" eb="7">
      <t>モト</t>
    </rPh>
    <rPh sb="9" eb="11">
      <t>ガイトウ</t>
    </rPh>
    <rPh sb="13" eb="17">
      <t>ケイサンホウホウ</t>
    </rPh>
    <rPh sb="18" eb="20">
      <t>センタク</t>
    </rPh>
    <rPh sb="27" eb="29">
      <t>スウチ</t>
    </rPh>
    <rPh sb="30" eb="32">
      <t>キニュウ</t>
    </rPh>
    <phoneticPr fontId="23"/>
  </si>
  <si>
    <t>はい　</t>
    <phoneticPr fontId="20"/>
  </si>
  <si>
    <t>いいえ</t>
    <phoneticPr fontId="20"/>
  </si>
  <si>
    <t>円</t>
    <rPh sb="0" eb="1">
      <t>エン</t>
    </rPh>
    <phoneticPr fontId="23"/>
  </si>
  <si>
    <t>円</t>
    <rPh sb="0" eb="1">
      <t>エン</t>
    </rPh>
    <phoneticPr fontId="20"/>
  </si>
  <si>
    <t>＝</t>
    <phoneticPr fontId="20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</si>
  <si>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0"/>
  </si>
  <si>
    <t>※エクセルファイルのシートでは保護がかかっており、色付きのセルのみ入力可能です。</t>
    <rPh sb="15" eb="17">
      <t>ホゴ</t>
    </rPh>
    <rPh sb="25" eb="27">
      <t>イロツ</t>
    </rPh>
    <rPh sb="33" eb="37">
      <t>ニュウリョクカノウ</t>
    </rPh>
    <phoneticPr fontId="23"/>
  </si>
  <si>
    <t>【２１時まで・酒ありの協力金額計算】</t>
    <phoneticPr fontId="20"/>
  </si>
  <si>
    <t>日</t>
    <rPh sb="0" eb="1">
      <t>ニチ</t>
    </rPh>
    <phoneticPr fontId="20"/>
  </si>
  <si>
    <t>〒</t>
    <phoneticPr fontId="5"/>
  </si>
  <si>
    <t>店舗名</t>
    <rPh sb="0" eb="3">
      <t>テンポメイ</t>
    </rPh>
    <phoneticPr fontId="23"/>
  </si>
  <si>
    <r>
      <rPr>
        <sz val="12"/>
        <rFont val="BIZ UDゴシック"/>
        <family val="3"/>
        <charset val="128"/>
      </rPr>
      <t>記入いただく「売上高」は、全て</t>
    </r>
    <r>
      <rPr>
        <b/>
        <u/>
        <sz val="14"/>
        <rFont val="BIZ UDゴシック"/>
        <family val="3"/>
        <charset val="128"/>
      </rPr>
      <t>税抜</t>
    </r>
    <r>
      <rPr>
        <sz val="12"/>
        <rFont val="BIZ UDゴシック"/>
        <family val="3"/>
        <charset val="128"/>
      </rPr>
      <t>です。また、</t>
    </r>
    <r>
      <rPr>
        <b/>
        <u/>
        <sz val="14"/>
        <rFont val="BIZ UDゴシック"/>
        <family val="3"/>
        <charset val="128"/>
      </rPr>
      <t>店内</t>
    </r>
    <r>
      <rPr>
        <sz val="12"/>
        <rFont val="BIZ UDゴシック"/>
        <family val="3"/>
        <charset val="128"/>
      </rPr>
      <t>での飲食品の提供以外は除きます（※）。</t>
    </r>
    <r>
      <rPr>
        <sz val="14"/>
        <rFont val="BIZ UDゴシック"/>
        <family val="3"/>
        <charset val="128"/>
      </rPr>
      <t xml:space="preserve">
※</t>
    </r>
    <r>
      <rPr>
        <b/>
        <u/>
        <sz val="14"/>
        <rFont val="BIZ UDゴシック"/>
        <family val="3"/>
        <charset val="128"/>
      </rPr>
      <t>持ち帰り（テイクアウト）、宅配（デリバリー）、指名料・同伴料、等は×</t>
    </r>
    <rPh sb="0" eb="2">
      <t>キニュウ</t>
    </rPh>
    <rPh sb="7" eb="9">
      <t>ウリアゲ</t>
    </rPh>
    <rPh sb="9" eb="10">
      <t>ダカ</t>
    </rPh>
    <rPh sb="23" eb="25">
      <t>テンナイ</t>
    </rPh>
    <rPh sb="27" eb="29">
      <t>インショク</t>
    </rPh>
    <rPh sb="29" eb="30">
      <t>ヒン</t>
    </rPh>
    <rPh sb="31" eb="33">
      <t>テイキョウ</t>
    </rPh>
    <rPh sb="33" eb="35">
      <t>イガイ</t>
    </rPh>
    <rPh sb="46" eb="47">
      <t>モ</t>
    </rPh>
    <rPh sb="48" eb="49">
      <t>カエ</t>
    </rPh>
    <rPh sb="59" eb="61">
      <t>タクハイ</t>
    </rPh>
    <rPh sb="69" eb="71">
      <t>シメイ</t>
    </rPh>
    <rPh sb="71" eb="72">
      <t>リョウ</t>
    </rPh>
    <rPh sb="73" eb="75">
      <t>ドウハン</t>
    </rPh>
    <rPh sb="75" eb="76">
      <t>リョウ</t>
    </rPh>
    <rPh sb="77" eb="78">
      <t>トウ</t>
    </rPh>
    <phoneticPr fontId="23"/>
  </si>
  <si>
    <t>【まん延防止等重点措置期間（１/２１～３/６）】※東紀州地域は１/３１～３/６</t>
    <rPh sb="3" eb="4">
      <t>エン</t>
    </rPh>
    <rPh sb="4" eb="6">
      <t>ボウシ</t>
    </rPh>
    <rPh sb="6" eb="7">
      <t>トウ</t>
    </rPh>
    <rPh sb="7" eb="9">
      <t>ジュウテン</t>
    </rPh>
    <rPh sb="9" eb="11">
      <t>ソチ</t>
    </rPh>
    <rPh sb="11" eb="13">
      <t>キカン</t>
    </rPh>
    <phoneticPr fontId="23"/>
  </si>
  <si>
    <t xml:space="preserve"> 中小企業・小規模企業（個人事業主を含む）ですか？
※要件は、申請受付要項をご覧ください。</t>
    <rPh sb="1" eb="5">
      <t>チュウショウキギョウ</t>
    </rPh>
    <rPh sb="6" eb="9">
      <t>ショウキボ</t>
    </rPh>
    <rPh sb="9" eb="11">
      <t>キギョウ</t>
    </rPh>
    <rPh sb="12" eb="14">
      <t>コジン</t>
    </rPh>
    <rPh sb="14" eb="17">
      <t>ジギョウヌシ</t>
    </rPh>
    <rPh sb="18" eb="19">
      <t>フク</t>
    </rPh>
    <phoneticPr fontId="23"/>
  </si>
  <si>
    <t>開業日</t>
    <rPh sb="0" eb="3">
      <t>カイギョウビ</t>
    </rPh>
    <phoneticPr fontId="20"/>
  </si>
  <si>
    <t>東紀州地域ですか？</t>
    <rPh sb="0" eb="1">
      <t>ヒガシ</t>
    </rPh>
    <rPh sb="1" eb="3">
      <t>キシュウ</t>
    </rPh>
    <rPh sb="3" eb="5">
      <t>チイキ</t>
    </rPh>
    <phoneticPr fontId="20"/>
  </si>
  <si>
    <t>はい / いいえ</t>
  </si>
  <si>
    <t>はい / いいえ</t>
    <phoneticPr fontId="20"/>
  </si>
  <si>
    <t>はい</t>
    <phoneticPr fontId="20"/>
  </si>
  <si>
    <t>【新規開業特例・要請期間中の開業】【売上高方式】</t>
    <rPh sb="1" eb="3">
      <t>シンキ</t>
    </rPh>
    <rPh sb="3" eb="5">
      <t>カイギョウ</t>
    </rPh>
    <rPh sb="5" eb="7">
      <t>トクレイ</t>
    </rPh>
    <rPh sb="8" eb="10">
      <t>ヨウセイ</t>
    </rPh>
    <rPh sb="10" eb="13">
      <t>キカンチュウ</t>
    </rPh>
    <rPh sb="14" eb="16">
      <t>カイギョウ</t>
    </rPh>
    <rPh sb="18" eb="20">
      <t>ウリアゲ</t>
    </rPh>
    <rPh sb="20" eb="21">
      <t>ダカ</t>
    </rPh>
    <rPh sb="21" eb="23">
      <t>ホウシキ</t>
    </rPh>
    <phoneticPr fontId="20"/>
  </si>
  <si>
    <t>別紙②-Ｅ　店舗ごとの協力金支給申請額計算書</t>
    <phoneticPr fontId="20"/>
  </si>
  <si>
    <t>店舗ごとに作成し、当該店舗の支給額を、支給申請書兼請求書（第１号様式）に転記してください。</t>
    <rPh sb="0" eb="2">
      <t>テンポ</t>
    </rPh>
    <rPh sb="5" eb="7">
      <t>サクセイ</t>
    </rPh>
    <rPh sb="9" eb="11">
      <t>トウガイ</t>
    </rPh>
    <rPh sb="11" eb="13">
      <t>テンポ</t>
    </rPh>
    <rPh sb="14" eb="16">
      <t>シキュウ</t>
    </rPh>
    <rPh sb="16" eb="17">
      <t>ガク</t>
    </rPh>
    <rPh sb="19" eb="21">
      <t>シキュウ</t>
    </rPh>
    <rPh sb="21" eb="23">
      <t>シンセイ</t>
    </rPh>
    <rPh sb="23" eb="24">
      <t>ショ</t>
    </rPh>
    <rPh sb="24" eb="25">
      <t>ケン</t>
    </rPh>
    <rPh sb="25" eb="28">
      <t>セイキュウショ</t>
    </rPh>
    <rPh sb="29" eb="30">
      <t>ダイ</t>
    </rPh>
    <rPh sb="31" eb="32">
      <t>ゴウ</t>
    </rPh>
    <rPh sb="32" eb="34">
      <t>ヨウシキ</t>
    </rPh>
    <rPh sb="36" eb="38">
      <t>テンキ</t>
    </rPh>
    <phoneticPr fontId="23"/>
  </si>
  <si>
    <t>開業日は、令和4年1月21日以降（東紀州地域は令和4年1月31日以降）ですか？</t>
    <rPh sb="0" eb="3">
      <t>カイギョウビ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イコウ</t>
    </rPh>
    <rPh sb="17" eb="18">
      <t>ヒガシ</t>
    </rPh>
    <rPh sb="18" eb="20">
      <t>キシュウ</t>
    </rPh>
    <rPh sb="20" eb="22">
      <t>チイキ</t>
    </rPh>
    <rPh sb="23" eb="25">
      <t>レイワ</t>
    </rPh>
    <rPh sb="26" eb="27">
      <t>ネン</t>
    </rPh>
    <rPh sb="28" eb="29">
      <t>ガツ</t>
    </rPh>
    <rPh sb="31" eb="32">
      <t>ニチ</t>
    </rPh>
    <rPh sb="32" eb="34">
      <t>イコウ</t>
    </rPh>
    <phoneticPr fontId="23"/>
  </si>
  <si>
    <t>通常の売上高方式・売上高減少額方式、又は「新規開業特例（1年未満）」をご利用ください。</t>
    <rPh sb="0" eb="2">
      <t>ツウジョウ</t>
    </rPh>
    <rPh sb="3" eb="5">
      <t>ウリアゲ</t>
    </rPh>
    <rPh sb="5" eb="6">
      <t>ダカ</t>
    </rPh>
    <rPh sb="6" eb="8">
      <t>ホウシキ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8" eb="19">
      <t>マタ</t>
    </rPh>
    <rPh sb="21" eb="23">
      <t>シンキ</t>
    </rPh>
    <rPh sb="23" eb="25">
      <t>カイギョウ</t>
    </rPh>
    <rPh sb="25" eb="27">
      <t>トクレイ</t>
    </rPh>
    <rPh sb="29" eb="30">
      <t>ネン</t>
    </rPh>
    <rPh sb="30" eb="32">
      <t>ミマン</t>
    </rPh>
    <rPh sb="36" eb="38">
      <t>リヨウ</t>
    </rPh>
    <phoneticPr fontId="20"/>
  </si>
  <si>
    <r>
      <rPr>
        <sz val="12"/>
        <rFont val="BIZ UDゴシック"/>
        <family val="3"/>
        <charset val="128"/>
      </rPr>
      <t>売上高方式を利用できない方（大企業）は、</t>
    </r>
    <r>
      <rPr>
        <sz val="12"/>
        <color rgb="FFFF0000"/>
        <rFont val="BIZ UDゴシック"/>
        <family val="3"/>
        <charset val="128"/>
      </rPr>
      <t xml:space="preserve">
</t>
    </r>
    <r>
      <rPr>
        <b/>
        <u/>
        <sz val="12"/>
        <color rgb="FFFF0000"/>
        <rFont val="BIZ UDゴシック"/>
        <family val="3"/>
        <charset val="128"/>
      </rPr>
      <t>申請できません</t>
    </r>
    <r>
      <rPr>
        <sz val="12"/>
        <color rgb="FFFF0000"/>
        <rFont val="BIZ UDゴシック"/>
        <family val="3"/>
        <charset val="128"/>
      </rPr>
      <t>。</t>
    </r>
    <rPh sb="0" eb="2">
      <t>ウリアゲ</t>
    </rPh>
    <rPh sb="2" eb="3">
      <t>ダカ</t>
    </rPh>
    <rPh sb="3" eb="5">
      <t>ホウシキ</t>
    </rPh>
    <rPh sb="6" eb="8">
      <t>リヨウ</t>
    </rPh>
    <rPh sb="12" eb="13">
      <t>カタ</t>
    </rPh>
    <rPh sb="14" eb="17">
      <t>ダイキギョウ</t>
    </rPh>
    <rPh sb="21" eb="23">
      <t>シンセイ</t>
    </rPh>
    <phoneticPr fontId="20"/>
  </si>
  <si>
    <t>　以下を記入して、支給額を確定してください。</t>
    <rPh sb="1" eb="3">
      <t>イカ</t>
    </rPh>
    <rPh sb="4" eb="6">
      <t>キニュウ</t>
    </rPh>
    <rPh sb="9" eb="12">
      <t>シキュウガク</t>
    </rPh>
    <rPh sb="13" eb="15">
      <t>カクテイ</t>
    </rPh>
    <phoneticPr fontId="23"/>
  </si>
  <si>
    <t>小計①</t>
    <phoneticPr fontId="20"/>
  </si>
  <si>
    <t>25,000円×</t>
    <phoneticPr fontId="20"/>
  </si>
  <si>
    <r>
      <t>【２０時まで、</t>
    </r>
    <r>
      <rPr>
        <u/>
        <sz val="14"/>
        <color rgb="FFFF0000"/>
        <rFont val="BIZ UDゴシック"/>
        <family val="3"/>
        <charset val="128"/>
      </rPr>
      <t>かつ</t>
    </r>
    <r>
      <rPr>
        <sz val="14"/>
        <rFont val="BIZ UDゴシック"/>
        <family val="3"/>
        <charset val="128"/>
      </rPr>
      <t>酒なしの協力金額計算】</t>
    </r>
    <phoneticPr fontId="20"/>
  </si>
  <si>
    <t>小計②</t>
    <phoneticPr fontId="20"/>
  </si>
  <si>
    <t>30,000円×</t>
    <phoneticPr fontId="20"/>
  </si>
  <si>
    <r>
      <t>※「２０時までの時短」と「酒なし」の両方が必須です。
※定休日・休業は「２０時まで、かつ酒なし」に</t>
    </r>
    <r>
      <rPr>
        <sz val="12"/>
        <color rgb="FFFF0000"/>
        <rFont val="BIZ UDゴシック"/>
        <family val="3"/>
        <charset val="128"/>
      </rPr>
      <t xml:space="preserve">
　</t>
    </r>
    <r>
      <rPr>
        <u/>
        <sz val="12"/>
        <color rgb="FFFF0000"/>
        <rFont val="BIZ UDゴシック"/>
        <family val="3"/>
        <charset val="128"/>
      </rPr>
      <t>入れてください</t>
    </r>
    <phoneticPr fontId="20"/>
  </si>
  <si>
    <t>①＋②＝</t>
    <phoneticPr fontId="20"/>
  </si>
  <si>
    <t>協力日数合計</t>
    <rPh sb="4" eb="6">
      <t>ゴウケイ</t>
    </rPh>
    <phoneticPr fontId="20"/>
  </si>
  <si>
    <t>協力日数合計（※）</t>
    <rPh sb="4" eb="6">
      <t>ゴウケイ</t>
    </rPh>
    <phoneticPr fontId="20"/>
  </si>
  <si>
    <t>20時を越える</t>
    <phoneticPr fontId="5"/>
  </si>
  <si>
    <t>20時を越え21時までに終了</t>
    <rPh sb="2" eb="3">
      <t>ジ</t>
    </rPh>
    <rPh sb="4" eb="5">
      <t>コ</t>
    </rPh>
    <rPh sb="8" eb="9">
      <t>ジ</t>
    </rPh>
    <rPh sb="12" eb="14">
      <t>シュウリョウ</t>
    </rPh>
    <phoneticPr fontId="5"/>
  </si>
  <si>
    <t>21時を越える</t>
    <rPh sb="2" eb="3">
      <t>ジ</t>
    </rPh>
    <rPh sb="4" eb="5">
      <t>コ</t>
    </rPh>
    <phoneticPr fontId="5"/>
  </si>
  <si>
    <t>時短営業の状況</t>
    <phoneticPr fontId="5"/>
  </si>
  <si>
    <t>※３）「店舗についての情報」に記載した、最も遅くまで営業している曜日の時間を、最長の営業時間とします。
　　　（曜日ごとに判断せず、最も遅い曜日の時間で統一してください）</t>
    <rPh sb="4" eb="6">
      <t>テンポ</t>
    </rPh>
    <rPh sb="11" eb="13">
      <t>ジョウホウ</t>
    </rPh>
    <rPh sb="15" eb="17">
      <t>キサイ</t>
    </rPh>
    <rPh sb="20" eb="21">
      <t>モット</t>
    </rPh>
    <rPh sb="22" eb="23">
      <t>オソ</t>
    </rPh>
    <rPh sb="26" eb="28">
      <t>エイギョウ</t>
    </rPh>
    <rPh sb="32" eb="34">
      <t>ヨウビ</t>
    </rPh>
    <rPh sb="35" eb="37">
      <t>ジカン</t>
    </rPh>
    <rPh sb="39" eb="41">
      <t>サイチョウ</t>
    </rPh>
    <rPh sb="42" eb="44">
      <t>エイギョウ</t>
    </rPh>
    <rPh sb="44" eb="46">
      <t>ジカン</t>
    </rPh>
    <rPh sb="56" eb="58">
      <t>ヨウビ</t>
    </rPh>
    <rPh sb="61" eb="63">
      <t>ハンダン</t>
    </rPh>
    <rPh sb="66" eb="67">
      <t>モット</t>
    </rPh>
    <rPh sb="68" eb="69">
      <t>オソ</t>
    </rPh>
    <rPh sb="70" eb="72">
      <t>ヨウビ</t>
    </rPh>
    <rPh sb="73" eb="75">
      <t>ジカン</t>
    </rPh>
    <rPh sb="76" eb="78">
      <t>トウイツ</t>
    </rPh>
    <phoneticPr fontId="5"/>
  </si>
  <si>
    <t>最長の営業時間（※３）</t>
    <rPh sb="0" eb="2">
      <t>サイチョウ</t>
    </rPh>
    <rPh sb="3" eb="7">
      <t>エイギョウジカン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</si>
</sst>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0_ "/>
    <numFmt numFmtId="178" formatCode="[$-411]ggge&quot;年&quot;m&quot;月&quot;d&quot;日&quot;;@"/>
  </numFmts>
  <fonts count="3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u/>
      <sz val="12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8"/>
      <name val="BIZ UDゴシック"/>
      <family val="3"/>
      <charset val="128"/>
    </font>
    <font>
      <sz val="12"/>
      <color indexed="81"/>
      <name val="BIZ UD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1"/>
      <color theme="0" tint="-0.34998626667073579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auto="1"/>
      </bottom>
      <diagonal/>
    </border>
    <border>
      <left/>
      <right/>
      <top style="thick">
        <color indexed="64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/>
      <right/>
      <top style="double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hair">
        <color auto="1"/>
      </right>
      <top style="double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ck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 style="medium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hair">
        <color auto="1"/>
      </bottom>
      <diagonal/>
    </border>
    <border>
      <left/>
      <right/>
      <top style="dashDotDot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 diagonalDown="1">
      <left style="thin">
        <color auto="1"/>
      </left>
      <right/>
      <top style="double">
        <color auto="1"/>
      </top>
      <bottom style="double">
        <color indexed="64"/>
      </bottom>
      <diagonal style="hair">
        <color auto="1"/>
      </diagonal>
    </border>
    <border diagonalDown="1">
      <left/>
      <right style="thick">
        <color auto="1"/>
      </right>
      <top style="double">
        <color auto="1"/>
      </top>
      <bottom style="double">
        <color indexed="64"/>
      </bottom>
      <diagonal style="hair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56" fontId="12" fillId="3" borderId="11" xfId="0" applyNumberFormat="1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12" fillId="3" borderId="31" xfId="0" applyNumberFormat="1" applyFont="1" applyFill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56" fontId="12" fillId="3" borderId="30" xfId="0" applyNumberFormat="1" applyFont="1" applyFill="1" applyBorder="1" applyAlignment="1">
      <alignment vertical="center"/>
    </xf>
    <xf numFmtId="0" fontId="9" fillId="0" borderId="73" xfId="0" applyFont="1" applyFill="1" applyBorder="1" applyAlignment="1">
      <alignment horizontal="right" vertical="center"/>
    </xf>
    <xf numFmtId="0" fontId="12" fillId="3" borderId="7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56" fontId="12" fillId="3" borderId="114" xfId="0" applyNumberFormat="1" applyFont="1" applyFill="1" applyBorder="1" applyAlignment="1">
      <alignment vertical="center"/>
    </xf>
    <xf numFmtId="0" fontId="12" fillId="3" borderId="115" xfId="0" applyFont="1" applyFill="1" applyBorder="1" applyAlignment="1">
      <alignment horizontal="center" vertical="center"/>
    </xf>
    <xf numFmtId="56" fontId="12" fillId="3" borderId="116" xfId="0" applyNumberFormat="1" applyFont="1" applyFill="1" applyBorder="1" applyAlignment="1">
      <alignment vertical="center"/>
    </xf>
    <xf numFmtId="0" fontId="12" fillId="3" borderId="11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vertical="center" shrinkToFit="1"/>
    </xf>
    <xf numFmtId="0" fontId="9" fillId="2" borderId="9" xfId="0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 applyProtection="1">
      <alignment horizontal="right" vertical="center"/>
      <protection locked="0"/>
    </xf>
    <xf numFmtId="0" fontId="9" fillId="2" borderId="11" xfId="0" applyFont="1" applyFill="1" applyBorder="1" applyAlignment="1" applyProtection="1">
      <alignment horizontal="right" vertical="center"/>
      <protection locked="0"/>
    </xf>
    <xf numFmtId="0" fontId="9" fillId="2" borderId="12" xfId="0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 applyProtection="1">
      <alignment horizontal="right" vertical="center"/>
      <protection locked="0"/>
    </xf>
    <xf numFmtId="0" fontId="9" fillId="2" borderId="35" xfId="0" applyFont="1" applyFill="1" applyBorder="1" applyAlignment="1" applyProtection="1">
      <alignment horizontal="right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right" vertical="center"/>
    </xf>
    <xf numFmtId="0" fontId="12" fillId="2" borderId="127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9" fillId="0" borderId="130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35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  <xf numFmtId="0" fontId="9" fillId="0" borderId="36" xfId="0" applyFont="1" applyFill="1" applyBorder="1" applyAlignment="1" applyProtection="1">
      <alignment horizontal="right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center" vertical="center"/>
    </xf>
    <xf numFmtId="0" fontId="9" fillId="0" borderId="61" xfId="0" applyFont="1" applyFill="1" applyBorder="1" applyAlignment="1" applyProtection="1">
      <alignment horizontal="center" vertical="center"/>
    </xf>
    <xf numFmtId="177" fontId="15" fillId="2" borderId="28" xfId="0" applyNumberFormat="1" applyFont="1" applyFill="1" applyBorder="1" applyAlignment="1">
      <alignment horizontal="right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1" fillId="0" borderId="0" xfId="7" applyFont="1" applyProtection="1">
      <alignment vertical="center"/>
    </xf>
    <xf numFmtId="0" fontId="22" fillId="0" borderId="0" xfId="7" applyFont="1" applyProtection="1">
      <alignment vertical="center"/>
    </xf>
    <xf numFmtId="0" fontId="12" fillId="0" borderId="23" xfId="7" applyFont="1" applyBorder="1" applyAlignment="1" applyProtection="1">
      <alignment horizontal="center" vertical="center"/>
    </xf>
    <xf numFmtId="0" fontId="21" fillId="0" borderId="0" xfId="7" applyFont="1" applyBorder="1" applyAlignment="1" applyProtection="1">
      <alignment horizontal="center" vertical="center"/>
    </xf>
    <xf numFmtId="0" fontId="21" fillId="6" borderId="0" xfId="7" applyFont="1" applyFill="1" applyBorder="1" applyAlignment="1" applyProtection="1">
      <alignment horizontal="center" vertical="center"/>
    </xf>
    <xf numFmtId="0" fontId="21" fillId="6" borderId="0" xfId="7" applyFont="1" applyFill="1" applyProtection="1">
      <alignment vertical="center"/>
    </xf>
    <xf numFmtId="0" fontId="12" fillId="0" borderId="0" xfId="7" applyFont="1" applyAlignment="1" applyProtection="1">
      <alignment horizontal="right" vertical="center"/>
    </xf>
    <xf numFmtId="0" fontId="21" fillId="0" borderId="0" xfId="7" applyFont="1" applyAlignment="1" applyProtection="1">
      <alignment horizontal="left" vertical="center"/>
    </xf>
    <xf numFmtId="0" fontId="21" fillId="0" borderId="0" xfId="7" applyFont="1" applyAlignment="1" applyProtection="1">
      <alignment horizontal="left" vertical="center" wrapText="1"/>
    </xf>
    <xf numFmtId="0" fontId="21" fillId="0" borderId="0" xfId="7" applyFont="1" applyBorder="1" applyAlignment="1" applyProtection="1">
      <alignment vertical="center" wrapText="1"/>
    </xf>
    <xf numFmtId="0" fontId="12" fillId="0" borderId="127" xfId="7" applyFont="1" applyBorder="1" applyAlignment="1" applyProtection="1">
      <alignment vertical="center"/>
    </xf>
    <xf numFmtId="0" fontId="12" fillId="0" borderId="127" xfId="7" applyFont="1" applyBorder="1" applyAlignment="1" applyProtection="1">
      <alignment vertical="center" wrapText="1"/>
    </xf>
    <xf numFmtId="0" fontId="21" fillId="0" borderId="1" xfId="7" applyFont="1" applyBorder="1" applyAlignment="1" applyProtection="1">
      <alignment vertical="center" wrapText="1"/>
    </xf>
    <xf numFmtId="0" fontId="21" fillId="0" borderId="0" xfId="7" applyFont="1" applyAlignment="1" applyProtection="1">
      <alignment horizontal="right" vertical="center"/>
    </xf>
    <xf numFmtId="0" fontId="21" fillId="0" borderId="0" xfId="7" applyFont="1" applyFill="1" applyProtection="1">
      <alignment vertical="center"/>
    </xf>
    <xf numFmtId="0" fontId="12" fillId="0" borderId="0" xfId="7" applyFont="1" applyFill="1" applyBorder="1" applyAlignment="1" applyProtection="1">
      <alignment vertical="center" wrapText="1"/>
    </xf>
    <xf numFmtId="0" fontId="12" fillId="0" borderId="0" xfId="7" applyFont="1" applyFill="1" applyBorder="1" applyAlignment="1" applyProtection="1">
      <alignment horizontal="right" vertical="center" wrapText="1"/>
    </xf>
    <xf numFmtId="0" fontId="12" fillId="0" borderId="3" xfId="7" applyFont="1" applyFill="1" applyBorder="1" applyAlignment="1" applyProtection="1">
      <alignment vertical="center" wrapText="1"/>
    </xf>
    <xf numFmtId="0" fontId="21" fillId="0" borderId="0" xfId="7" applyFont="1" applyFill="1" applyAlignment="1" applyProtection="1">
      <alignment horizontal="right" vertical="center"/>
    </xf>
    <xf numFmtId="0" fontId="21" fillId="0" borderId="24" xfId="7" applyFont="1" applyBorder="1" applyAlignment="1" applyProtection="1">
      <alignment vertical="center" wrapText="1"/>
    </xf>
    <xf numFmtId="0" fontId="21" fillId="0" borderId="1" xfId="7" applyFont="1" applyBorder="1" applyProtection="1">
      <alignment vertical="center"/>
    </xf>
    <xf numFmtId="0" fontId="21" fillId="0" borderId="2" xfId="7" applyFont="1" applyBorder="1" applyProtection="1">
      <alignment vertical="center"/>
    </xf>
    <xf numFmtId="0" fontId="21" fillId="0" borderId="3" xfId="7" applyFont="1" applyBorder="1" applyProtection="1">
      <alignment vertical="center"/>
    </xf>
    <xf numFmtId="0" fontId="12" fillId="0" borderId="0" xfId="7" applyFont="1" applyBorder="1" applyProtection="1">
      <alignment vertical="center"/>
    </xf>
    <xf numFmtId="0" fontId="21" fillId="0" borderId="0" xfId="7" applyFont="1" applyBorder="1" applyProtection="1">
      <alignment vertical="center"/>
    </xf>
    <xf numFmtId="178" fontId="33" fillId="0" borderId="0" xfId="7" applyNumberFormat="1" applyFont="1" applyFill="1" applyBorder="1" applyAlignment="1" applyProtection="1">
      <alignment vertical="center" shrinkToFit="1"/>
    </xf>
    <xf numFmtId="178" fontId="19" fillId="0" borderId="0" xfId="7" applyNumberFormat="1" applyFont="1" applyBorder="1" applyAlignment="1" applyProtection="1">
      <alignment vertical="center"/>
    </xf>
    <xf numFmtId="0" fontId="12" fillId="0" borderId="127" xfId="7" applyFont="1" applyBorder="1" applyProtection="1">
      <alignment vertical="center"/>
    </xf>
    <xf numFmtId="0" fontId="21" fillId="0" borderId="0" xfId="7" applyFont="1" applyBorder="1" applyAlignment="1" applyProtection="1">
      <alignment vertical="center"/>
    </xf>
    <xf numFmtId="0" fontId="21" fillId="0" borderId="127" xfId="7" applyFont="1" applyBorder="1" applyAlignment="1" applyProtection="1">
      <alignment vertical="center" wrapText="1"/>
    </xf>
    <xf numFmtId="0" fontId="14" fillId="0" borderId="0" xfId="7" applyFont="1" applyBorder="1" applyProtection="1">
      <alignment vertical="center"/>
    </xf>
    <xf numFmtId="0" fontId="27" fillId="0" borderId="147" xfId="7" applyFont="1" applyFill="1" applyBorder="1" applyAlignment="1" applyProtection="1">
      <alignment vertical="center" wrapText="1"/>
    </xf>
    <xf numFmtId="0" fontId="12" fillId="0" borderId="143" xfId="7" applyFont="1" applyBorder="1" applyAlignment="1" applyProtection="1">
      <alignment vertical="center" shrinkToFit="1"/>
    </xf>
    <xf numFmtId="0" fontId="14" fillId="0" borderId="147" xfId="7" applyFont="1" applyFill="1" applyBorder="1" applyAlignment="1" applyProtection="1">
      <alignment horizontal="center" vertical="center" wrapText="1"/>
    </xf>
    <xf numFmtId="0" fontId="12" fillId="0" borderId="143" xfId="7" applyFont="1" applyBorder="1" applyAlignment="1" applyProtection="1">
      <alignment vertical="center"/>
    </xf>
    <xf numFmtId="0" fontId="21" fillId="0" borderId="3" xfId="7" applyFont="1" applyBorder="1" applyAlignment="1" applyProtection="1">
      <alignment horizontal="center" vertical="center"/>
    </xf>
    <xf numFmtId="0" fontId="21" fillId="0" borderId="0" xfId="7" applyFont="1" applyBorder="1" applyAlignment="1" applyProtection="1">
      <alignment vertical="center" shrinkToFit="1"/>
    </xf>
    <xf numFmtId="0" fontId="12" fillId="0" borderId="0" xfId="7" applyFont="1" applyBorder="1" applyAlignment="1" applyProtection="1">
      <alignment horizontal="center" vertical="center" wrapText="1"/>
    </xf>
    <xf numFmtId="0" fontId="21" fillId="0" borderId="145" xfId="7" applyFont="1" applyBorder="1" applyProtection="1">
      <alignment vertical="center"/>
    </xf>
    <xf numFmtId="0" fontId="14" fillId="0" borderId="0" xfId="7" applyFont="1" applyFill="1" applyBorder="1" applyAlignment="1" applyProtection="1">
      <alignment horizontal="center" vertical="center" wrapText="1"/>
    </xf>
    <xf numFmtId="0" fontId="27" fillId="0" borderId="0" xfId="7" applyFont="1" applyFill="1" applyBorder="1" applyAlignment="1" applyProtection="1">
      <alignment vertical="center" wrapText="1"/>
    </xf>
    <xf numFmtId="6" fontId="21" fillId="0" borderId="3" xfId="7" applyNumberFormat="1" applyFont="1" applyBorder="1" applyProtection="1">
      <alignment vertical="center"/>
    </xf>
    <xf numFmtId="0" fontId="17" fillId="0" borderId="0" xfId="7" applyFont="1" applyBorder="1" applyAlignment="1" applyProtection="1">
      <alignment horizontal="left" vertical="center" wrapText="1"/>
    </xf>
    <xf numFmtId="0" fontId="19" fillId="0" borderId="0" xfId="7" applyFont="1" applyBorder="1" applyAlignment="1" applyProtection="1">
      <alignment horizontal="right" vertical="center" wrapText="1"/>
    </xf>
    <xf numFmtId="0" fontId="12" fillId="0" borderId="153" xfId="7" applyFont="1" applyBorder="1" applyAlignment="1" applyProtection="1">
      <alignment horizontal="left" vertical="center" wrapText="1"/>
    </xf>
    <xf numFmtId="0" fontId="21" fillId="0" borderId="86" xfId="7" applyFont="1" applyBorder="1" applyProtection="1">
      <alignment vertical="center"/>
    </xf>
    <xf numFmtId="0" fontId="21" fillId="0" borderId="4" xfId="7" applyFont="1" applyBorder="1" applyProtection="1">
      <alignment vertical="center"/>
    </xf>
    <xf numFmtId="0" fontId="21" fillId="0" borderId="85" xfId="7" applyFont="1" applyBorder="1" applyProtection="1">
      <alignment vertical="center"/>
    </xf>
    <xf numFmtId="0" fontId="21" fillId="0" borderId="0" xfId="7" applyFont="1" applyAlignment="1" applyProtection="1">
      <alignment vertical="center"/>
    </xf>
    <xf numFmtId="0" fontId="22" fillId="0" borderId="0" xfId="7" applyFont="1" applyBorder="1" applyProtection="1">
      <alignment vertical="center"/>
    </xf>
    <xf numFmtId="0" fontId="34" fillId="0" borderId="0" xfId="7" applyFont="1" applyProtection="1">
      <alignment vertical="center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13" fillId="2" borderId="81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177" fontId="13" fillId="0" borderId="78" xfId="0" applyNumberFormat="1" applyFont="1" applyFill="1" applyBorder="1" applyAlignment="1">
      <alignment horizontal="center" vertical="center"/>
    </xf>
    <xf numFmtId="177" fontId="13" fillId="0" borderId="70" xfId="0" applyNumberFormat="1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177" fontId="13" fillId="0" borderId="83" xfId="0" applyNumberFormat="1" applyFont="1" applyFill="1" applyBorder="1" applyAlignment="1">
      <alignment horizontal="center" vertical="center"/>
    </xf>
    <xf numFmtId="177" fontId="13" fillId="0" borderId="69" xfId="0" applyNumberFormat="1" applyFont="1" applyFill="1" applyBorder="1" applyAlignment="1">
      <alignment horizontal="center" vertical="center"/>
    </xf>
    <xf numFmtId="177" fontId="13" fillId="0" borderId="84" xfId="0" applyNumberFormat="1" applyFont="1" applyFill="1" applyBorder="1" applyAlignment="1">
      <alignment horizontal="center" vertical="center"/>
    </xf>
    <xf numFmtId="177" fontId="13" fillId="0" borderId="91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textRotation="255"/>
    </xf>
    <xf numFmtId="0" fontId="12" fillId="3" borderId="21" xfId="0" applyFont="1" applyFill="1" applyBorder="1" applyAlignment="1">
      <alignment horizontal="center" vertical="center" textRotation="255"/>
    </xf>
    <xf numFmtId="0" fontId="12" fillId="3" borderId="37" xfId="0" applyFont="1" applyFill="1" applyBorder="1" applyAlignment="1">
      <alignment horizontal="center" vertical="center" textRotation="255"/>
    </xf>
    <xf numFmtId="0" fontId="9" fillId="3" borderId="63" xfId="0" applyFont="1" applyFill="1" applyBorder="1" applyAlignment="1">
      <alignment horizontal="center" vertical="center" textRotation="255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13" fillId="2" borderId="82" xfId="0" applyFont="1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99" xfId="0" applyFont="1" applyFill="1" applyBorder="1" applyAlignment="1" applyProtection="1">
      <alignment horizontal="center" vertical="center"/>
      <protection locked="0"/>
    </xf>
    <xf numFmtId="0" fontId="9" fillId="2" borderId="100" xfId="0" applyFont="1" applyFill="1" applyBorder="1" applyAlignment="1" applyProtection="1">
      <alignment horizontal="center" vertical="center"/>
      <protection locked="0"/>
    </xf>
    <xf numFmtId="0" fontId="9" fillId="2" borderId="108" xfId="0" applyFont="1" applyFill="1" applyBorder="1" applyAlignment="1" applyProtection="1">
      <alignment horizontal="center" vertical="center"/>
      <protection locked="0"/>
    </xf>
    <xf numFmtId="0" fontId="9" fillId="2" borderId="109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94" xfId="0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13" fillId="2" borderId="95" xfId="0" applyFont="1" applyFill="1" applyBorder="1" applyAlignment="1" applyProtection="1">
      <alignment horizontal="center" vertical="center"/>
      <protection locked="0"/>
    </xf>
    <xf numFmtId="0" fontId="13" fillId="2" borderId="96" xfId="0" applyFont="1" applyFill="1" applyBorder="1" applyAlignment="1" applyProtection="1">
      <alignment horizontal="center" vertical="center"/>
      <protection locked="0"/>
    </xf>
    <xf numFmtId="0" fontId="13" fillId="2" borderId="97" xfId="0" applyFont="1" applyFill="1" applyBorder="1" applyAlignment="1" applyProtection="1">
      <alignment horizontal="center" vertical="center"/>
      <protection locked="0"/>
    </xf>
    <xf numFmtId="0" fontId="13" fillId="2" borderId="80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3" fillId="2" borderId="98" xfId="0" applyFont="1" applyFill="1" applyBorder="1" applyAlignment="1" applyProtection="1">
      <alignment horizontal="center" vertical="center"/>
      <protection locked="0"/>
    </xf>
    <xf numFmtId="0" fontId="13" fillId="2" borderId="99" xfId="0" applyFont="1" applyFill="1" applyBorder="1" applyAlignment="1" applyProtection="1">
      <alignment horizontal="center" vertical="center"/>
      <protection locked="0"/>
    </xf>
    <xf numFmtId="0" fontId="13" fillId="2" borderId="107" xfId="0" applyFont="1" applyFill="1" applyBorder="1" applyAlignment="1" applyProtection="1">
      <alignment horizontal="center" vertical="center"/>
      <protection locked="0"/>
    </xf>
    <xf numFmtId="0" fontId="13" fillId="2" borderId="108" xfId="0" applyFont="1" applyFill="1" applyBorder="1" applyAlignment="1" applyProtection="1">
      <alignment horizontal="center" vertical="center"/>
      <protection locked="0"/>
    </xf>
    <xf numFmtId="0" fontId="13" fillId="2" borderId="92" xfId="0" applyFont="1" applyFill="1" applyBorder="1" applyAlignment="1" applyProtection="1">
      <alignment horizontal="center" vertical="center"/>
      <protection locked="0"/>
    </xf>
    <xf numFmtId="0" fontId="13" fillId="2" borderId="93" xfId="0" applyFont="1" applyFill="1" applyBorder="1" applyAlignment="1" applyProtection="1">
      <alignment horizontal="center" vertical="center"/>
      <protection locked="0"/>
    </xf>
    <xf numFmtId="0" fontId="13" fillId="2" borderId="94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105" xfId="0" applyFont="1" applyFill="1" applyBorder="1" applyAlignment="1" applyProtection="1">
      <alignment horizontal="center" vertical="center"/>
      <protection locked="0"/>
    </xf>
    <xf numFmtId="0" fontId="9" fillId="2" borderId="110" xfId="0" applyFont="1" applyFill="1" applyBorder="1" applyAlignment="1" applyProtection="1">
      <alignment horizontal="center" vertical="center"/>
      <protection locked="0"/>
    </xf>
    <xf numFmtId="0" fontId="9" fillId="2" borderId="112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>
      <alignment horizontal="center" vertical="center"/>
    </xf>
    <xf numFmtId="0" fontId="13" fillId="0" borderId="102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5" xfId="0" applyFont="1" applyFill="1" applyBorder="1" applyAlignment="1">
      <alignment horizontal="center" vertical="center" wrapText="1"/>
    </xf>
    <xf numFmtId="0" fontId="12" fillId="3" borderId="86" xfId="0" applyFont="1" applyFill="1" applyBorder="1" applyAlignment="1">
      <alignment horizontal="center" vertical="center" wrapText="1"/>
    </xf>
    <xf numFmtId="0" fontId="12" fillId="3" borderId="79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2" borderId="113" xfId="0" applyFont="1" applyFill="1" applyBorder="1" applyAlignment="1" applyProtection="1">
      <alignment horizontal="center" vertical="center"/>
      <protection locked="0"/>
    </xf>
    <xf numFmtId="0" fontId="9" fillId="2" borderId="111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79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0" fontId="12" fillId="5" borderId="88" xfId="0" applyFont="1" applyFill="1" applyBorder="1" applyAlignment="1">
      <alignment horizontal="center" vertical="center" wrapText="1"/>
    </xf>
    <xf numFmtId="0" fontId="12" fillId="5" borderId="9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 wrapText="1"/>
    </xf>
    <xf numFmtId="0" fontId="12" fillId="4" borderId="71" xfId="0" applyFont="1" applyFill="1" applyBorder="1" applyAlignment="1">
      <alignment horizontal="center" vertical="center" wrapText="1"/>
    </xf>
    <xf numFmtId="0" fontId="12" fillId="4" borderId="85" xfId="0" applyFont="1" applyFill="1" applyBorder="1" applyAlignment="1">
      <alignment horizontal="center" vertical="center" wrapText="1"/>
    </xf>
    <xf numFmtId="0" fontId="13" fillId="2" borderId="109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154" xfId="0" applyFont="1" applyFill="1" applyBorder="1" applyAlignment="1">
      <alignment horizontal="center" vertical="center" shrinkToFit="1"/>
    </xf>
    <xf numFmtId="0" fontId="13" fillId="0" borderId="138" xfId="0" applyFont="1" applyFill="1" applyBorder="1" applyAlignment="1">
      <alignment horizontal="center" vertical="center" shrinkToFit="1"/>
    </xf>
    <xf numFmtId="0" fontId="13" fillId="0" borderId="155" xfId="0" applyFont="1" applyFill="1" applyBorder="1" applyAlignment="1">
      <alignment horizontal="center" vertical="center" shrinkToFi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31" xfId="0" applyFont="1" applyFill="1" applyBorder="1" applyAlignment="1">
      <alignment horizontal="center" vertical="center" wrapText="1"/>
    </xf>
    <xf numFmtId="0" fontId="11" fillId="0" borderId="132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/>
    </xf>
    <xf numFmtId="0" fontId="14" fillId="5" borderId="128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129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2" fillId="3" borderId="87" xfId="0" applyFont="1" applyFill="1" applyBorder="1" applyAlignment="1">
      <alignment horizontal="center" vertical="center" wrapText="1" shrinkToFit="1"/>
    </xf>
    <xf numFmtId="0" fontId="12" fillId="3" borderId="88" xfId="0" applyFont="1" applyFill="1" applyBorder="1" applyAlignment="1">
      <alignment horizontal="center" vertical="center" shrinkToFit="1"/>
    </xf>
    <xf numFmtId="0" fontId="12" fillId="3" borderId="90" xfId="0" applyFont="1" applyFill="1" applyBorder="1" applyAlignment="1">
      <alignment horizontal="center" vertical="center" shrinkToFit="1"/>
    </xf>
    <xf numFmtId="0" fontId="12" fillId="4" borderId="88" xfId="0" applyFont="1" applyFill="1" applyBorder="1" applyAlignment="1">
      <alignment horizontal="center" vertical="center" wrapText="1"/>
    </xf>
    <xf numFmtId="0" fontId="12" fillId="4" borderId="8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top"/>
    </xf>
    <xf numFmtId="0" fontId="9" fillId="0" borderId="23" xfId="0" applyFont="1" applyFill="1" applyBorder="1" applyAlignment="1">
      <alignment horizontal="left" vertical="top"/>
    </xf>
    <xf numFmtId="0" fontId="9" fillId="0" borderId="55" xfId="0" applyFont="1" applyFill="1" applyBorder="1" applyAlignment="1">
      <alignment horizontal="left" vertical="top"/>
    </xf>
    <xf numFmtId="0" fontId="14" fillId="5" borderId="103" xfId="0" applyFont="1" applyFill="1" applyBorder="1" applyAlignment="1">
      <alignment horizontal="center" vertical="center"/>
    </xf>
    <xf numFmtId="0" fontId="14" fillId="5" borderId="102" xfId="0" applyFont="1" applyFill="1" applyBorder="1" applyAlignment="1">
      <alignment horizontal="center" vertical="center"/>
    </xf>
    <xf numFmtId="0" fontId="14" fillId="5" borderId="104" xfId="0" applyFont="1" applyFill="1" applyBorder="1" applyAlignment="1">
      <alignment horizontal="center" vertical="center"/>
    </xf>
    <xf numFmtId="0" fontId="13" fillId="2" borderId="122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23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9" fillId="2" borderId="121" xfId="0" applyFont="1" applyFill="1" applyBorder="1" applyAlignment="1" applyProtection="1">
      <alignment horizontal="center" vertical="center"/>
      <protection locked="0"/>
    </xf>
    <xf numFmtId="0" fontId="9" fillId="2" borderId="123" xfId="0" applyFont="1" applyFill="1" applyBorder="1" applyAlignment="1" applyProtection="1">
      <alignment horizontal="center" vertical="center"/>
      <protection locked="0"/>
    </xf>
    <xf numFmtId="0" fontId="9" fillId="2" borderId="122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3" fillId="2" borderId="1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20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9" fillId="2" borderId="118" xfId="0" applyFont="1" applyFill="1" applyBorder="1" applyAlignment="1" applyProtection="1">
      <alignment horizontal="center" vertical="center"/>
      <protection locked="0"/>
    </xf>
    <xf numFmtId="0" fontId="9" fillId="2" borderId="120" xfId="0" applyFont="1" applyFill="1" applyBorder="1" applyAlignment="1" applyProtection="1">
      <alignment horizontal="center" vertical="center"/>
      <protection locked="0"/>
    </xf>
    <xf numFmtId="0" fontId="9" fillId="2" borderId="11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13" fillId="0" borderId="83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9" fillId="3" borderId="125" xfId="0" applyFont="1" applyFill="1" applyBorder="1" applyAlignment="1">
      <alignment horizontal="center" vertical="center" textRotation="255"/>
    </xf>
    <xf numFmtId="0" fontId="9" fillId="3" borderId="126" xfId="0" applyFont="1" applyFill="1" applyBorder="1" applyAlignment="1">
      <alignment horizontal="center" vertical="center" textRotation="255"/>
    </xf>
    <xf numFmtId="0" fontId="21" fillId="0" borderId="0" xfId="7" applyFont="1" applyBorder="1" applyAlignment="1" applyProtection="1">
      <alignment horizontal="center" vertical="center"/>
    </xf>
    <xf numFmtId="0" fontId="14" fillId="0" borderId="127" xfId="7" applyFont="1" applyBorder="1" applyAlignment="1" applyProtection="1">
      <alignment horizontal="right" vertical="center" shrinkToFit="1"/>
    </xf>
    <xf numFmtId="0" fontId="14" fillId="0" borderId="142" xfId="7" applyFont="1" applyBorder="1" applyAlignment="1" applyProtection="1">
      <alignment horizontal="right" vertical="center" shrinkToFit="1"/>
    </xf>
    <xf numFmtId="0" fontId="19" fillId="2" borderId="144" xfId="7" applyNumberFormat="1" applyFont="1" applyFill="1" applyBorder="1" applyAlignment="1" applyProtection="1">
      <alignment horizontal="center" vertical="center"/>
    </xf>
    <xf numFmtId="0" fontId="19" fillId="2" borderId="146" xfId="7" applyNumberFormat="1" applyFont="1" applyFill="1" applyBorder="1" applyAlignment="1" applyProtection="1">
      <alignment horizontal="center" vertical="center"/>
    </xf>
    <xf numFmtId="38" fontId="14" fillId="0" borderId="144" xfId="8" applyFont="1" applyBorder="1" applyAlignment="1" applyProtection="1">
      <alignment horizontal="center" vertical="center"/>
    </xf>
    <xf numFmtId="38" fontId="14" fillId="0" borderId="146" xfId="8" applyFont="1" applyBorder="1" applyAlignment="1" applyProtection="1">
      <alignment horizontal="center" vertical="center"/>
    </xf>
    <xf numFmtId="0" fontId="17" fillId="0" borderId="0" xfId="7" applyFont="1" applyBorder="1" applyAlignment="1" applyProtection="1">
      <alignment horizontal="left" vertical="center" wrapText="1"/>
    </xf>
    <xf numFmtId="0" fontId="14" fillId="0" borderId="148" xfId="7" applyFont="1" applyBorder="1" applyAlignment="1" applyProtection="1">
      <alignment horizontal="center" vertical="center" wrapText="1"/>
    </xf>
    <xf numFmtId="0" fontId="14" fillId="0" borderId="149" xfId="7" applyFont="1" applyBorder="1" applyAlignment="1" applyProtection="1">
      <alignment horizontal="center" vertical="center" wrapText="1"/>
    </xf>
    <xf numFmtId="0" fontId="14" fillId="0" borderId="150" xfId="7" applyFont="1" applyBorder="1" applyAlignment="1" applyProtection="1">
      <alignment horizontal="center" vertical="center" wrapText="1"/>
    </xf>
    <xf numFmtId="176" fontId="28" fillId="0" borderId="151" xfId="7" applyNumberFormat="1" applyFont="1" applyBorder="1" applyAlignment="1" applyProtection="1">
      <alignment horizontal="center" vertical="center" wrapText="1"/>
    </xf>
    <xf numFmtId="176" fontId="28" fillId="0" borderId="152" xfId="7" applyNumberFormat="1" applyFont="1" applyBorder="1" applyAlignment="1" applyProtection="1">
      <alignment horizontal="center" vertical="center" wrapText="1"/>
    </xf>
    <xf numFmtId="6" fontId="28" fillId="0" borderId="3" xfId="7" applyNumberFormat="1" applyFont="1" applyBorder="1" applyAlignment="1" applyProtection="1">
      <alignment horizontal="center" vertical="center" shrinkToFit="1"/>
    </xf>
    <xf numFmtId="0" fontId="21" fillId="0" borderId="139" xfId="7" applyFont="1" applyBorder="1" applyAlignment="1" applyProtection="1">
      <alignment horizontal="center" vertical="center" wrapText="1"/>
    </xf>
    <xf numFmtId="0" fontId="21" fillId="0" borderId="140" xfId="7" applyFont="1" applyBorder="1" applyAlignment="1" applyProtection="1">
      <alignment horizontal="center" vertical="center" wrapText="1"/>
    </xf>
    <xf numFmtId="0" fontId="21" fillId="0" borderId="141" xfId="7" applyFont="1" applyBorder="1" applyAlignment="1" applyProtection="1">
      <alignment horizontal="center" vertical="center" wrapText="1"/>
    </xf>
    <xf numFmtId="0" fontId="12" fillId="0" borderId="139" xfId="7" applyFont="1" applyBorder="1" applyAlignment="1" applyProtection="1">
      <alignment horizontal="center" vertical="center"/>
    </xf>
    <xf numFmtId="0" fontId="12" fillId="0" borderId="140" xfId="7" applyFont="1" applyBorder="1" applyAlignment="1" applyProtection="1">
      <alignment horizontal="center" vertical="center"/>
    </xf>
    <xf numFmtId="0" fontId="12" fillId="0" borderId="141" xfId="7" applyFont="1" applyBorder="1" applyAlignment="1" applyProtection="1">
      <alignment horizontal="center" vertical="center"/>
    </xf>
    <xf numFmtId="0" fontId="21" fillId="0" borderId="1" xfId="7" applyFont="1" applyBorder="1" applyAlignment="1" applyProtection="1">
      <alignment horizontal="left" vertical="center"/>
    </xf>
    <xf numFmtId="0" fontId="11" fillId="0" borderId="23" xfId="7" applyFont="1" applyFill="1" applyBorder="1" applyAlignment="1" applyProtection="1">
      <alignment horizontal="center" vertical="center" wrapText="1"/>
    </xf>
    <xf numFmtId="0" fontId="12" fillId="0" borderId="138" xfId="7" applyFont="1" applyFill="1" applyBorder="1" applyAlignment="1" applyProtection="1">
      <alignment horizontal="center" vertical="center" wrapText="1"/>
    </xf>
    <xf numFmtId="0" fontId="12" fillId="0" borderId="19" xfId="7" applyFont="1" applyFill="1" applyBorder="1" applyAlignment="1" applyProtection="1">
      <alignment horizontal="center" vertical="center" wrapText="1"/>
    </xf>
    <xf numFmtId="0" fontId="21" fillId="0" borderId="139" xfId="7" applyFont="1" applyBorder="1" applyAlignment="1" applyProtection="1">
      <alignment horizontal="center" vertical="center"/>
    </xf>
    <xf numFmtId="0" fontId="21" fillId="0" borderId="140" xfId="7" applyFont="1" applyBorder="1" applyAlignment="1" applyProtection="1">
      <alignment horizontal="center" vertical="center"/>
    </xf>
    <xf numFmtId="0" fontId="21" fillId="0" borderId="141" xfId="7" applyFont="1" applyBorder="1" applyAlignment="1" applyProtection="1">
      <alignment horizontal="center" vertical="center"/>
    </xf>
    <xf numFmtId="0" fontId="15" fillId="0" borderId="0" xfId="7" applyFont="1" applyBorder="1" applyAlignment="1" applyProtection="1">
      <alignment horizontal="center" vertical="center" wrapText="1"/>
    </xf>
    <xf numFmtId="178" fontId="14" fillId="2" borderId="144" xfId="7" applyNumberFormat="1" applyFont="1" applyFill="1" applyBorder="1" applyAlignment="1" applyProtection="1">
      <alignment horizontal="center" vertical="center"/>
      <protection locked="0"/>
    </xf>
    <xf numFmtId="178" fontId="14" fillId="2" borderId="146" xfId="7" applyNumberFormat="1" applyFont="1" applyFill="1" applyBorder="1" applyAlignment="1" applyProtection="1">
      <alignment horizontal="center" vertical="center"/>
      <protection locked="0"/>
    </xf>
    <xf numFmtId="178" fontId="14" fillId="2" borderId="143" xfId="7" applyNumberFormat="1" applyFont="1" applyFill="1" applyBorder="1" applyAlignment="1" applyProtection="1">
      <alignment horizontal="center" vertical="center"/>
      <protection locked="0"/>
    </xf>
    <xf numFmtId="0" fontId="19" fillId="2" borderId="144" xfId="7" applyFont="1" applyFill="1" applyBorder="1" applyAlignment="1" applyProtection="1">
      <alignment horizontal="center" vertical="center"/>
      <protection locked="0"/>
    </xf>
    <xf numFmtId="0" fontId="19" fillId="2" borderId="146" xfId="7" applyFont="1" applyFill="1" applyBorder="1" applyAlignment="1" applyProtection="1">
      <alignment horizontal="center" vertical="center"/>
      <protection locked="0"/>
    </xf>
    <xf numFmtId="0" fontId="19" fillId="2" borderId="143" xfId="7" applyFont="1" applyFill="1" applyBorder="1" applyAlignment="1" applyProtection="1">
      <alignment horizontal="center" vertical="center"/>
      <protection locked="0"/>
    </xf>
    <xf numFmtId="0" fontId="12" fillId="0" borderId="23" xfId="7" applyFont="1" applyBorder="1" applyAlignment="1" applyProtection="1">
      <alignment horizontal="center" vertical="center" wrapText="1"/>
    </xf>
    <xf numFmtId="0" fontId="12" fillId="0" borderId="138" xfId="7" applyFont="1" applyBorder="1" applyAlignment="1" applyProtection="1">
      <alignment horizontal="center" vertical="center" wrapText="1"/>
    </xf>
    <xf numFmtId="0" fontId="14" fillId="0" borderId="133" xfId="7" applyFont="1" applyBorder="1" applyAlignment="1" applyProtection="1">
      <alignment horizontal="center" vertical="center" wrapText="1"/>
    </xf>
    <xf numFmtId="0" fontId="14" fillId="0" borderId="134" xfId="7" applyFont="1" applyBorder="1" applyAlignment="1" applyProtection="1">
      <alignment horizontal="center" vertical="center" wrapText="1"/>
    </xf>
    <xf numFmtId="0" fontId="14" fillId="0" borderId="135" xfId="7" applyFont="1" applyBorder="1" applyAlignment="1" applyProtection="1">
      <alignment horizontal="center" vertical="center" wrapText="1"/>
    </xf>
    <xf numFmtId="0" fontId="14" fillId="0" borderId="136" xfId="7" applyFont="1" applyBorder="1" applyAlignment="1" applyProtection="1">
      <alignment horizontal="center" vertical="center" wrapText="1"/>
    </xf>
    <xf numFmtId="0" fontId="14" fillId="0" borderId="32" xfId="7" applyFont="1" applyBorder="1" applyAlignment="1" applyProtection="1">
      <alignment horizontal="center" vertical="center" wrapText="1"/>
    </xf>
    <xf numFmtId="0" fontId="14" fillId="0" borderId="137" xfId="7" applyFont="1" applyBorder="1" applyAlignment="1" applyProtection="1">
      <alignment horizontal="center" vertical="center" wrapText="1"/>
    </xf>
    <xf numFmtId="0" fontId="12" fillId="0" borderId="0" xfId="7" applyFont="1" applyAlignment="1" applyProtection="1">
      <alignment horizontal="right" vertical="center"/>
    </xf>
    <xf numFmtId="0" fontId="14" fillId="2" borderId="23" xfId="7" applyFont="1" applyFill="1" applyBorder="1" applyAlignment="1" applyProtection="1">
      <alignment horizontal="center" vertical="center"/>
      <protection locked="0"/>
    </xf>
    <xf numFmtId="0" fontId="14" fillId="2" borderId="138" xfId="7" applyFont="1" applyFill="1" applyBorder="1" applyAlignment="1" applyProtection="1">
      <alignment horizontal="center" vertical="center"/>
      <protection locked="0"/>
    </xf>
    <xf numFmtId="0" fontId="14" fillId="2" borderId="19" xfId="7" applyFont="1" applyFill="1" applyBorder="1" applyAlignment="1" applyProtection="1">
      <alignment horizontal="center" vertical="center"/>
      <protection locked="0"/>
    </xf>
    <xf numFmtId="0" fontId="12" fillId="0" borderId="0" xfId="7" applyFont="1" applyAlignment="1" applyProtection="1">
      <alignment horizontal="left" vertical="center"/>
    </xf>
    <xf numFmtId="0" fontId="21" fillId="0" borderId="0" xfId="7" applyFont="1" applyAlignment="1" applyProtection="1">
      <alignment horizontal="right" vertical="center"/>
    </xf>
    <xf numFmtId="0" fontId="14" fillId="0" borderId="0" xfId="7" applyFont="1" applyAlignment="1" applyProtection="1">
      <alignment horizontal="left" vertical="center" wrapText="1"/>
    </xf>
    <xf numFmtId="0" fontId="25" fillId="0" borderId="0" xfId="7" applyFont="1" applyAlignment="1" applyProtection="1">
      <alignment horizontal="center" vertical="center"/>
    </xf>
    <xf numFmtId="0" fontId="26" fillId="0" borderId="0" xfId="7" applyFont="1" applyAlignment="1" applyProtection="1">
      <alignment horizontal="center" vertical="center" wrapText="1"/>
    </xf>
    <xf numFmtId="0" fontId="12" fillId="0" borderId="0" xfId="7" applyFont="1" applyAlignment="1" applyProtection="1">
      <alignment horizontal="left" wrapText="1"/>
    </xf>
    <xf numFmtId="0" fontId="12" fillId="0" borderId="23" xfId="7" applyFont="1" applyBorder="1" applyAlignment="1" applyProtection="1">
      <alignment horizontal="center" vertical="center"/>
    </xf>
    <xf numFmtId="0" fontId="12" fillId="0" borderId="138" xfId="7" applyFont="1" applyBorder="1" applyAlignment="1" applyProtection="1">
      <alignment horizontal="center" vertical="center"/>
    </xf>
    <xf numFmtId="0" fontId="12" fillId="0" borderId="19" xfId="7" applyFont="1" applyBorder="1" applyAlignment="1" applyProtection="1">
      <alignment horizontal="center" vertical="center"/>
    </xf>
    <xf numFmtId="0" fontId="12" fillId="0" borderId="138" xfId="7" applyFont="1" applyBorder="1" applyAlignment="1" applyProtection="1">
      <alignment horizontal="righ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 vertical="top"/>
      <protection locked="0"/>
    </xf>
    <xf numFmtId="0" fontId="13" fillId="2" borderId="23" xfId="0" applyFont="1" applyFill="1" applyBorder="1" applyAlignment="1" applyProtection="1">
      <alignment horizontal="left" vertical="top"/>
      <protection locked="0"/>
    </xf>
    <xf numFmtId="0" fontId="13" fillId="2" borderId="55" xfId="0" applyFont="1" applyFill="1" applyBorder="1" applyAlignment="1" applyProtection="1">
      <alignment horizontal="left" vertical="top"/>
      <protection locked="0"/>
    </xf>
  </cellXfs>
  <cellStyles count="9">
    <cellStyle name="桁区切り 2" xfId="2"/>
    <cellStyle name="桁区切り 2 2" xfId="4"/>
    <cellStyle name="桁区切り 2 2 2" xfId="6"/>
    <cellStyle name="桁区切り 2 2 3" xfId="8"/>
    <cellStyle name="標準" xfId="0" builtinId="0"/>
    <cellStyle name="標準 2" xfId="1"/>
    <cellStyle name="標準 2 2" xfId="3"/>
    <cellStyle name="標準 2 2 2" xfId="5"/>
    <cellStyle name="標準 2 2 3" xfId="7"/>
  </cellStyles>
  <dxfs count="11"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951007</xdr:colOff>
      <xdr:row>14</xdr:row>
      <xdr:rowOff>0</xdr:rowOff>
    </xdr:from>
    <xdr:to>
      <xdr:col>3</xdr:col>
      <xdr:colOff>951008</xdr:colOff>
      <xdr:row>17</xdr:row>
      <xdr:rowOff>7471</xdr:rowOff>
    </xdr:to>
    <xdr:cxnSp macro="">
      <xdr:nvCxnSpPr>
        <xdr:cNvPr id="2" name="直線矢印コネクタ 1"/>
        <xdr:cNvCxnSpPr/>
      </xdr:nvCxnSpPr>
      <xdr:spPr>
        <a:xfrm flipH="1">
          <a:off x="1554257" y="3937000"/>
          <a:ext cx="1" cy="112507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9712</xdr:colOff>
      <xdr:row>12</xdr:row>
      <xdr:rowOff>0</xdr:rowOff>
    </xdr:from>
    <xdr:to>
      <xdr:col>6</xdr:col>
      <xdr:colOff>9713</xdr:colOff>
      <xdr:row>13</xdr:row>
      <xdr:rowOff>6350</xdr:rowOff>
    </xdr:to>
    <xdr:cxnSp macro="">
      <xdr:nvCxnSpPr>
        <xdr:cNvPr id="3" name="直線矢印コネクタ 2"/>
        <xdr:cNvCxnSpPr/>
      </xdr:nvCxnSpPr>
      <xdr:spPr>
        <a:xfrm flipH="1">
          <a:off x="2206812" y="2825750"/>
          <a:ext cx="1" cy="4381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9713</xdr:colOff>
      <xdr:row>12</xdr:row>
      <xdr:rowOff>0</xdr:rowOff>
    </xdr:from>
    <xdr:to>
      <xdr:col>16</xdr:col>
      <xdr:colOff>9714</xdr:colOff>
      <xdr:row>13</xdr:row>
      <xdr:rowOff>0</xdr:rowOff>
    </xdr:to>
    <xdr:cxnSp macro="">
      <xdr:nvCxnSpPr>
        <xdr:cNvPr id="4" name="直線矢印コネクタ 3"/>
        <xdr:cNvCxnSpPr/>
      </xdr:nvCxnSpPr>
      <xdr:spPr>
        <a:xfrm flipH="1">
          <a:off x="6924863" y="2825750"/>
          <a:ext cx="1" cy="431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9712</xdr:colOff>
      <xdr:row>14</xdr:row>
      <xdr:rowOff>0</xdr:rowOff>
    </xdr:from>
    <xdr:to>
      <xdr:col>10</xdr:col>
      <xdr:colOff>9713</xdr:colOff>
      <xdr:row>15</xdr:row>
      <xdr:rowOff>6350</xdr:rowOff>
    </xdr:to>
    <xdr:cxnSp macro="">
      <xdr:nvCxnSpPr>
        <xdr:cNvPr id="5" name="直線矢印コネクタ 4"/>
        <xdr:cNvCxnSpPr/>
      </xdr:nvCxnSpPr>
      <xdr:spPr>
        <a:xfrm flipH="1">
          <a:off x="4340412" y="3937000"/>
          <a:ext cx="1" cy="361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171823</xdr:colOff>
      <xdr:row>25</xdr:row>
      <xdr:rowOff>351118</xdr:rowOff>
    </xdr:from>
    <xdr:to>
      <xdr:col>13</xdr:col>
      <xdr:colOff>590176</xdr:colOff>
      <xdr:row>28</xdr:row>
      <xdr:rowOff>44824</xdr:rowOff>
    </xdr:to>
    <xdr:sp macro="" textlink="">
      <xdr:nvSpPr>
        <xdr:cNvPr id="6" name="加算 5"/>
        <xdr:cNvSpPr/>
      </xdr:nvSpPr>
      <xdr:spPr>
        <a:xfrm>
          <a:off x="5010523" y="7539318"/>
          <a:ext cx="672353" cy="652556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112059</xdr:colOff>
      <xdr:row>30</xdr:row>
      <xdr:rowOff>112058</xdr:rowOff>
    </xdr:from>
    <xdr:to>
      <xdr:col>13</xdr:col>
      <xdr:colOff>896471</xdr:colOff>
      <xdr:row>30</xdr:row>
      <xdr:rowOff>590176</xdr:rowOff>
    </xdr:to>
    <xdr:sp macro="" textlink="">
      <xdr:nvSpPr>
        <xdr:cNvPr id="7" name="下矢印 6"/>
        <xdr:cNvSpPr/>
      </xdr:nvSpPr>
      <xdr:spPr>
        <a:xfrm>
          <a:off x="4696759" y="8868708"/>
          <a:ext cx="1292412" cy="4781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48"/>
  <sheetViews>
    <sheetView tabSelected="1" view="pageBreakPreview" zoomScale="85" zoomScaleNormal="100" zoomScaleSheetLayoutView="85" workbookViewId="0">
      <selection activeCell="F4" sqref="F4:S4"/>
    </sheetView>
  </sheetViews>
  <sheetFormatPr defaultColWidth="9" defaultRowHeight="13" x14ac:dyDescent="0.55000000000000004"/>
  <cols>
    <col min="1" max="1" width="5.832031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187" t="s">
        <v>22</v>
      </c>
      <c r="B1" s="187"/>
      <c r="C1" s="187"/>
      <c r="D1" s="187"/>
      <c r="E1" s="187"/>
      <c r="F1" s="187"/>
      <c r="G1" s="187"/>
      <c r="H1" s="188" t="s">
        <v>41</v>
      </c>
      <c r="I1" s="188"/>
      <c r="J1" s="188"/>
      <c r="K1" s="188"/>
      <c r="L1" s="188"/>
      <c r="M1" s="188"/>
      <c r="N1" s="188"/>
      <c r="O1" s="188"/>
      <c r="P1" s="188"/>
      <c r="Q1" s="189"/>
      <c r="R1" s="172" t="s">
        <v>40</v>
      </c>
      <c r="S1" s="173"/>
      <c r="T1" s="174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169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  <c r="T3" s="8"/>
    </row>
    <row r="4" spans="1:22" ht="19" customHeight="1" thickTop="1" x14ac:dyDescent="0.55000000000000004">
      <c r="A4" s="3"/>
      <c r="B4" s="175" t="s">
        <v>0</v>
      </c>
      <c r="C4" s="176"/>
      <c r="D4" s="177"/>
      <c r="E4" s="177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9"/>
      <c r="S4" s="180"/>
      <c r="T4" s="3"/>
      <c r="V4" s="2"/>
    </row>
    <row r="5" spans="1:22" ht="27.5" customHeight="1" x14ac:dyDescent="0.55000000000000004">
      <c r="A5" s="3"/>
      <c r="B5" s="181" t="s">
        <v>1</v>
      </c>
      <c r="C5" s="182"/>
      <c r="D5" s="183"/>
      <c r="E5" s="183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9"/>
      <c r="S5" s="350"/>
      <c r="T5" s="3"/>
    </row>
    <row r="6" spans="1:22" ht="13.5" customHeight="1" x14ac:dyDescent="0.55000000000000004">
      <c r="A6" s="3"/>
      <c r="B6" s="184" t="s">
        <v>2</v>
      </c>
      <c r="C6" s="185"/>
      <c r="D6" s="186"/>
      <c r="E6" s="186"/>
      <c r="F6" s="351" t="s">
        <v>63</v>
      </c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  <c r="S6" s="354"/>
      <c r="T6" s="3"/>
    </row>
    <row r="7" spans="1:22" ht="13.5" customHeight="1" x14ac:dyDescent="0.55000000000000004">
      <c r="A7" s="3"/>
      <c r="B7" s="184"/>
      <c r="C7" s="185"/>
      <c r="D7" s="186"/>
      <c r="E7" s="186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3"/>
      <c r="S7" s="354"/>
      <c r="T7" s="3"/>
    </row>
    <row r="8" spans="1:22" ht="13.5" customHeight="1" x14ac:dyDescent="0.55000000000000004">
      <c r="A8" s="3"/>
      <c r="B8" s="184"/>
      <c r="C8" s="185"/>
      <c r="D8" s="186"/>
      <c r="E8" s="186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3"/>
      <c r="S8" s="354"/>
      <c r="T8" s="3"/>
    </row>
    <row r="9" spans="1:22" ht="22.5" customHeight="1" x14ac:dyDescent="0.55000000000000004">
      <c r="A9" s="3"/>
      <c r="B9" s="232" t="s">
        <v>35</v>
      </c>
      <c r="C9" s="233"/>
      <c r="D9" s="233"/>
      <c r="E9" s="234"/>
      <c r="F9" s="221" t="s">
        <v>7</v>
      </c>
      <c r="G9" s="222"/>
      <c r="H9" s="223"/>
      <c r="I9" s="41"/>
      <c r="J9" s="54" t="s">
        <v>4</v>
      </c>
      <c r="K9" s="42"/>
      <c r="L9" s="54" t="s">
        <v>5</v>
      </c>
      <c r="M9" s="10" t="s">
        <v>6</v>
      </c>
      <c r="N9" s="42"/>
      <c r="O9" s="54" t="s">
        <v>4</v>
      </c>
      <c r="P9" s="42"/>
      <c r="Q9" s="57" t="s">
        <v>5</v>
      </c>
      <c r="R9" s="47" t="s">
        <v>28</v>
      </c>
      <c r="S9" s="60" t="s">
        <v>23</v>
      </c>
      <c r="T9" s="3"/>
      <c r="U9" s="64"/>
      <c r="V9" s="64" t="s">
        <v>44</v>
      </c>
    </row>
    <row r="10" spans="1:22" ht="22.5" customHeight="1" x14ac:dyDescent="0.55000000000000004">
      <c r="A10" s="3"/>
      <c r="B10" s="235"/>
      <c r="C10" s="236"/>
      <c r="D10" s="236"/>
      <c r="E10" s="237"/>
      <c r="F10" s="229" t="s">
        <v>8</v>
      </c>
      <c r="G10" s="230"/>
      <c r="H10" s="231"/>
      <c r="I10" s="43"/>
      <c r="J10" s="55" t="s">
        <v>4</v>
      </c>
      <c r="K10" s="44"/>
      <c r="L10" s="55" t="s">
        <v>5</v>
      </c>
      <c r="M10" s="11" t="s">
        <v>6</v>
      </c>
      <c r="N10" s="44"/>
      <c r="O10" s="55" t="s">
        <v>4</v>
      </c>
      <c r="P10" s="44"/>
      <c r="Q10" s="58" t="s">
        <v>5</v>
      </c>
      <c r="R10" s="51" t="s">
        <v>28</v>
      </c>
      <c r="S10" s="61" t="s">
        <v>23</v>
      </c>
      <c r="T10" s="3"/>
      <c r="U10" s="64"/>
      <c r="V10" s="64" t="s">
        <v>45</v>
      </c>
    </row>
    <row r="11" spans="1:22" ht="22.5" customHeight="1" x14ac:dyDescent="0.55000000000000004">
      <c r="A11" s="3"/>
      <c r="B11" s="235"/>
      <c r="C11" s="236"/>
      <c r="D11" s="236"/>
      <c r="E11" s="237"/>
      <c r="F11" s="229" t="s">
        <v>9</v>
      </c>
      <c r="G11" s="230"/>
      <c r="H11" s="231"/>
      <c r="I11" s="43"/>
      <c r="J11" s="55" t="s">
        <v>4</v>
      </c>
      <c r="K11" s="44"/>
      <c r="L11" s="55" t="s">
        <v>5</v>
      </c>
      <c r="M11" s="11" t="s">
        <v>6</v>
      </c>
      <c r="N11" s="44"/>
      <c r="O11" s="55" t="s">
        <v>4</v>
      </c>
      <c r="P11" s="44"/>
      <c r="Q11" s="58" t="s">
        <v>5</v>
      </c>
      <c r="R11" s="48" t="s">
        <v>28</v>
      </c>
      <c r="S11" s="61" t="s">
        <v>23</v>
      </c>
      <c r="T11" s="3"/>
      <c r="U11" s="64"/>
      <c r="V11" s="64"/>
    </row>
    <row r="12" spans="1:22" ht="22.5" customHeight="1" x14ac:dyDescent="0.55000000000000004">
      <c r="A12" s="3"/>
      <c r="B12" s="235"/>
      <c r="C12" s="236"/>
      <c r="D12" s="236"/>
      <c r="E12" s="237"/>
      <c r="F12" s="229" t="s">
        <v>10</v>
      </c>
      <c r="G12" s="230"/>
      <c r="H12" s="231"/>
      <c r="I12" s="43"/>
      <c r="J12" s="55" t="s">
        <v>4</v>
      </c>
      <c r="K12" s="44"/>
      <c r="L12" s="55" t="s">
        <v>5</v>
      </c>
      <c r="M12" s="11" t="s">
        <v>6</v>
      </c>
      <c r="N12" s="44"/>
      <c r="O12" s="55" t="s">
        <v>4</v>
      </c>
      <c r="P12" s="44"/>
      <c r="Q12" s="58" t="s">
        <v>5</v>
      </c>
      <c r="R12" s="48" t="s">
        <v>28</v>
      </c>
      <c r="S12" s="61" t="s">
        <v>23</v>
      </c>
      <c r="T12" s="3"/>
      <c r="U12" s="64"/>
      <c r="V12" s="64"/>
    </row>
    <row r="13" spans="1:22" ht="22.5" customHeight="1" x14ac:dyDescent="0.55000000000000004">
      <c r="A13" s="3"/>
      <c r="B13" s="235"/>
      <c r="C13" s="236"/>
      <c r="D13" s="236"/>
      <c r="E13" s="237"/>
      <c r="F13" s="229" t="s">
        <v>11</v>
      </c>
      <c r="G13" s="230"/>
      <c r="H13" s="231"/>
      <c r="I13" s="43"/>
      <c r="J13" s="55" t="s">
        <v>4</v>
      </c>
      <c r="K13" s="44"/>
      <c r="L13" s="55" t="s">
        <v>5</v>
      </c>
      <c r="M13" s="11" t="s">
        <v>6</v>
      </c>
      <c r="N13" s="44"/>
      <c r="O13" s="55" t="s">
        <v>4</v>
      </c>
      <c r="P13" s="44"/>
      <c r="Q13" s="58" t="s">
        <v>5</v>
      </c>
      <c r="R13" s="48" t="s">
        <v>28</v>
      </c>
      <c r="S13" s="61" t="s">
        <v>23</v>
      </c>
      <c r="T13" s="3"/>
      <c r="U13" s="64"/>
      <c r="V13" s="64"/>
    </row>
    <row r="14" spans="1:22" ht="22.5" customHeight="1" x14ac:dyDescent="0.55000000000000004">
      <c r="A14" s="3"/>
      <c r="B14" s="235"/>
      <c r="C14" s="236"/>
      <c r="D14" s="236"/>
      <c r="E14" s="237"/>
      <c r="F14" s="229" t="s">
        <v>12</v>
      </c>
      <c r="G14" s="230"/>
      <c r="H14" s="231"/>
      <c r="I14" s="43"/>
      <c r="J14" s="55" t="s">
        <v>4</v>
      </c>
      <c r="K14" s="44"/>
      <c r="L14" s="55" t="s">
        <v>5</v>
      </c>
      <c r="M14" s="11" t="s">
        <v>6</v>
      </c>
      <c r="N14" s="44"/>
      <c r="O14" s="55" t="s">
        <v>4</v>
      </c>
      <c r="P14" s="44"/>
      <c r="Q14" s="58" t="s">
        <v>5</v>
      </c>
      <c r="R14" s="52" t="s">
        <v>28</v>
      </c>
      <c r="S14" s="61" t="s">
        <v>23</v>
      </c>
      <c r="T14" s="3"/>
      <c r="U14" s="64"/>
      <c r="V14" s="64"/>
    </row>
    <row r="15" spans="1:22" ht="22.5" customHeight="1" thickBot="1" x14ac:dyDescent="0.6">
      <c r="A15" s="3"/>
      <c r="B15" s="238"/>
      <c r="C15" s="239"/>
      <c r="D15" s="239"/>
      <c r="E15" s="240"/>
      <c r="F15" s="226" t="s">
        <v>13</v>
      </c>
      <c r="G15" s="227"/>
      <c r="H15" s="228"/>
      <c r="I15" s="45"/>
      <c r="J15" s="56" t="s">
        <v>4</v>
      </c>
      <c r="K15" s="46"/>
      <c r="L15" s="56" t="s">
        <v>5</v>
      </c>
      <c r="M15" s="13" t="s">
        <v>6</v>
      </c>
      <c r="N15" s="46"/>
      <c r="O15" s="56" t="s">
        <v>4</v>
      </c>
      <c r="P15" s="46"/>
      <c r="Q15" s="59" t="s">
        <v>5</v>
      </c>
      <c r="R15" s="50" t="s">
        <v>28</v>
      </c>
      <c r="S15" s="62" t="s">
        <v>23</v>
      </c>
      <c r="T15" s="3"/>
      <c r="U15" s="64"/>
      <c r="V15" s="64"/>
    </row>
    <row r="16" spans="1:22" ht="46" customHeight="1" thickTop="1" thickBot="1" x14ac:dyDescent="0.6">
      <c r="A16" s="3"/>
      <c r="B16" s="195" t="s">
        <v>42</v>
      </c>
      <c r="C16" s="196"/>
      <c r="D16" s="196"/>
      <c r="E16" s="196"/>
      <c r="F16" s="196"/>
      <c r="G16" s="196"/>
      <c r="H16" s="197"/>
      <c r="I16" s="241" t="s">
        <v>25</v>
      </c>
      <c r="J16" s="242"/>
      <c r="K16" s="63">
        <f>F45+I45+N45</f>
        <v>0</v>
      </c>
      <c r="L16" s="15" t="s">
        <v>26</v>
      </c>
      <c r="M16" s="53"/>
      <c r="N16" s="241" t="s">
        <v>27</v>
      </c>
      <c r="O16" s="243"/>
      <c r="P16" s="49">
        <f>R45</f>
        <v>0</v>
      </c>
      <c r="Q16" s="15" t="s">
        <v>26</v>
      </c>
      <c r="R16" s="224"/>
      <c r="S16" s="225"/>
      <c r="T16" s="3"/>
      <c r="U16" s="64"/>
      <c r="V16" s="65" t="s">
        <v>24</v>
      </c>
    </row>
    <row r="17" spans="1:20" ht="35.5" customHeight="1" thickTop="1" thickBot="1" x14ac:dyDescent="0.6">
      <c r="A17" s="206" t="s">
        <v>50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23" customHeight="1" thickTop="1" thickBot="1" x14ac:dyDescent="0.6">
      <c r="A18" s="3"/>
      <c r="B18" s="167" t="s">
        <v>32</v>
      </c>
      <c r="C18" s="168"/>
      <c r="D18" s="168"/>
      <c r="E18" s="168"/>
      <c r="F18" s="244" t="s">
        <v>30</v>
      </c>
      <c r="G18" s="245"/>
      <c r="H18" s="246"/>
      <c r="I18" s="247" t="s">
        <v>29</v>
      </c>
      <c r="J18" s="247"/>
      <c r="K18" s="247"/>
      <c r="L18" s="247"/>
      <c r="M18" s="247"/>
      <c r="N18" s="247"/>
      <c r="O18" s="247"/>
      <c r="P18" s="247"/>
      <c r="Q18" s="247"/>
      <c r="R18" s="247"/>
      <c r="S18" s="248"/>
      <c r="T18" s="3"/>
    </row>
    <row r="19" spans="1:20" ht="20" customHeight="1" thickBot="1" x14ac:dyDescent="0.6">
      <c r="A19" s="3"/>
      <c r="B19" s="215" t="s">
        <v>94</v>
      </c>
      <c r="C19" s="216"/>
      <c r="D19" s="216"/>
      <c r="E19" s="217"/>
      <c r="F19" s="203" t="s">
        <v>89</v>
      </c>
      <c r="G19" s="204"/>
      <c r="H19" s="205"/>
      <c r="I19" s="249" t="s">
        <v>90</v>
      </c>
      <c r="J19" s="250"/>
      <c r="K19" s="250"/>
      <c r="L19" s="250"/>
      <c r="M19" s="251"/>
      <c r="N19" s="252" t="s">
        <v>91</v>
      </c>
      <c r="O19" s="252"/>
      <c r="P19" s="252"/>
      <c r="Q19" s="252"/>
      <c r="R19" s="252"/>
      <c r="S19" s="253"/>
      <c r="T19" s="3"/>
    </row>
    <row r="20" spans="1:20" ht="60" customHeight="1" x14ac:dyDescent="0.55000000000000004">
      <c r="A20" s="3"/>
      <c r="B20" s="218" t="s">
        <v>92</v>
      </c>
      <c r="C20" s="219"/>
      <c r="D20" s="219"/>
      <c r="E20" s="220"/>
      <c r="F20" s="200" t="s">
        <v>33</v>
      </c>
      <c r="G20" s="201"/>
      <c r="H20" s="202"/>
      <c r="I20" s="190" t="s">
        <v>33</v>
      </c>
      <c r="J20" s="191"/>
      <c r="K20" s="192"/>
      <c r="L20" s="193" t="s">
        <v>47</v>
      </c>
      <c r="M20" s="194"/>
      <c r="N20" s="208" t="s">
        <v>34</v>
      </c>
      <c r="O20" s="208"/>
      <c r="P20" s="208"/>
      <c r="Q20" s="210"/>
      <c r="R20" s="208" t="s">
        <v>31</v>
      </c>
      <c r="S20" s="209"/>
      <c r="T20" s="3"/>
    </row>
    <row r="21" spans="1:20" ht="23" customHeight="1" x14ac:dyDescent="0.55000000000000004">
      <c r="A21" s="3"/>
      <c r="B21" s="134" t="s">
        <v>37</v>
      </c>
      <c r="C21" s="131" t="s">
        <v>36</v>
      </c>
      <c r="D21" s="12">
        <v>44582</v>
      </c>
      <c r="E21" s="16" t="s">
        <v>18</v>
      </c>
      <c r="F21" s="159"/>
      <c r="G21" s="160"/>
      <c r="H21" s="161"/>
      <c r="I21" s="153"/>
      <c r="J21" s="154"/>
      <c r="K21" s="154"/>
      <c r="L21" s="141"/>
      <c r="M21" s="142"/>
      <c r="N21" s="163"/>
      <c r="O21" s="141"/>
      <c r="P21" s="141"/>
      <c r="Q21" s="141"/>
      <c r="R21" s="141"/>
      <c r="S21" s="212"/>
      <c r="T21" s="23" t="str">
        <f>IF(COUNTIF(F21:S21,"○")&lt;2,"","重複あり")</f>
        <v/>
      </c>
    </row>
    <row r="22" spans="1:20" ht="23" customHeight="1" x14ac:dyDescent="0.55000000000000004">
      <c r="A22" s="3"/>
      <c r="B22" s="134"/>
      <c r="C22" s="132"/>
      <c r="D22" s="9">
        <v>44583</v>
      </c>
      <c r="E22" s="17" t="s">
        <v>19</v>
      </c>
      <c r="F22" s="155"/>
      <c r="G22" s="156"/>
      <c r="H22" s="162"/>
      <c r="I22" s="119"/>
      <c r="J22" s="120"/>
      <c r="K22" s="120"/>
      <c r="L22" s="117"/>
      <c r="M22" s="121"/>
      <c r="N22" s="122"/>
      <c r="O22" s="117"/>
      <c r="P22" s="117"/>
      <c r="Q22" s="117"/>
      <c r="R22" s="117"/>
      <c r="S22" s="118"/>
      <c r="T22" s="23" t="str">
        <f t="shared" ref="T22:T44" si="0">IF(COUNTIF(F22:S22,"○")&lt;2,"","重複あり")</f>
        <v/>
      </c>
    </row>
    <row r="23" spans="1:20" ht="23" customHeight="1" x14ac:dyDescent="0.55000000000000004">
      <c r="A23" s="3"/>
      <c r="B23" s="134"/>
      <c r="C23" s="132"/>
      <c r="D23" s="14">
        <v>44584</v>
      </c>
      <c r="E23" s="18" t="s">
        <v>20</v>
      </c>
      <c r="F23" s="155"/>
      <c r="G23" s="156"/>
      <c r="H23" s="162"/>
      <c r="I23" s="155"/>
      <c r="J23" s="156"/>
      <c r="K23" s="156"/>
      <c r="L23" s="143"/>
      <c r="M23" s="144"/>
      <c r="N23" s="164"/>
      <c r="O23" s="143"/>
      <c r="P23" s="143"/>
      <c r="Q23" s="143"/>
      <c r="R23" s="143"/>
      <c r="S23" s="207"/>
      <c r="T23" s="23" t="str">
        <f t="shared" si="0"/>
        <v/>
      </c>
    </row>
    <row r="24" spans="1:20" ht="23" customHeight="1" x14ac:dyDescent="0.55000000000000004">
      <c r="A24" s="3"/>
      <c r="B24" s="134"/>
      <c r="C24" s="132"/>
      <c r="D24" s="21">
        <v>44585</v>
      </c>
      <c r="E24" s="22" t="s">
        <v>3</v>
      </c>
      <c r="F24" s="157"/>
      <c r="G24" s="158"/>
      <c r="H24" s="211"/>
      <c r="I24" s="157"/>
      <c r="J24" s="158"/>
      <c r="K24" s="158"/>
      <c r="L24" s="145"/>
      <c r="M24" s="146"/>
      <c r="N24" s="165"/>
      <c r="O24" s="145"/>
      <c r="P24" s="145"/>
      <c r="Q24" s="145"/>
      <c r="R24" s="145"/>
      <c r="S24" s="199"/>
      <c r="T24" s="23" t="str">
        <f t="shared" si="0"/>
        <v/>
      </c>
    </row>
    <row r="25" spans="1:20" ht="23" customHeight="1" x14ac:dyDescent="0.55000000000000004">
      <c r="A25" s="3"/>
      <c r="B25" s="134"/>
      <c r="C25" s="132"/>
      <c r="D25" s="9">
        <v>44586</v>
      </c>
      <c r="E25" s="17" t="s">
        <v>15</v>
      </c>
      <c r="F25" s="119"/>
      <c r="G25" s="120"/>
      <c r="H25" s="149"/>
      <c r="I25" s="119"/>
      <c r="J25" s="120"/>
      <c r="K25" s="120"/>
      <c r="L25" s="117"/>
      <c r="M25" s="121"/>
      <c r="N25" s="122"/>
      <c r="O25" s="117"/>
      <c r="P25" s="117"/>
      <c r="Q25" s="117"/>
      <c r="R25" s="117"/>
      <c r="S25" s="118"/>
      <c r="T25" s="23" t="str">
        <f t="shared" si="0"/>
        <v/>
      </c>
    </row>
    <row r="26" spans="1:20" ht="23" customHeight="1" x14ac:dyDescent="0.55000000000000004">
      <c r="A26" s="8"/>
      <c r="B26" s="134"/>
      <c r="C26" s="132"/>
      <c r="D26" s="9">
        <v>44587</v>
      </c>
      <c r="E26" s="17" t="s">
        <v>16</v>
      </c>
      <c r="F26" s="119"/>
      <c r="G26" s="120"/>
      <c r="H26" s="149"/>
      <c r="I26" s="119"/>
      <c r="J26" s="120"/>
      <c r="K26" s="120"/>
      <c r="L26" s="117"/>
      <c r="M26" s="121"/>
      <c r="N26" s="122"/>
      <c r="O26" s="117"/>
      <c r="P26" s="117"/>
      <c r="Q26" s="117"/>
      <c r="R26" s="117"/>
      <c r="S26" s="118"/>
      <c r="T26" s="23" t="str">
        <f t="shared" si="0"/>
        <v/>
      </c>
    </row>
    <row r="27" spans="1:20" ht="23" customHeight="1" x14ac:dyDescent="0.55000000000000004">
      <c r="A27" s="8"/>
      <c r="B27" s="134"/>
      <c r="C27" s="132"/>
      <c r="D27" s="9">
        <v>44588</v>
      </c>
      <c r="E27" s="17" t="s">
        <v>17</v>
      </c>
      <c r="F27" s="119"/>
      <c r="G27" s="120"/>
      <c r="H27" s="149"/>
      <c r="I27" s="119"/>
      <c r="J27" s="120"/>
      <c r="K27" s="120"/>
      <c r="L27" s="117"/>
      <c r="M27" s="121"/>
      <c r="N27" s="122"/>
      <c r="O27" s="117"/>
      <c r="P27" s="117"/>
      <c r="Q27" s="117"/>
      <c r="R27" s="117"/>
      <c r="S27" s="118"/>
      <c r="T27" s="23" t="str">
        <f t="shared" si="0"/>
        <v/>
      </c>
    </row>
    <row r="28" spans="1:20" ht="23" customHeight="1" x14ac:dyDescent="0.55000000000000004">
      <c r="A28" s="8"/>
      <c r="B28" s="134"/>
      <c r="C28" s="132"/>
      <c r="D28" s="9">
        <v>44589</v>
      </c>
      <c r="E28" s="17" t="s">
        <v>18</v>
      </c>
      <c r="F28" s="119"/>
      <c r="G28" s="120"/>
      <c r="H28" s="149"/>
      <c r="I28" s="119"/>
      <c r="J28" s="120"/>
      <c r="K28" s="120"/>
      <c r="L28" s="117"/>
      <c r="M28" s="121"/>
      <c r="N28" s="122"/>
      <c r="O28" s="117"/>
      <c r="P28" s="117"/>
      <c r="Q28" s="117"/>
      <c r="R28" s="117"/>
      <c r="S28" s="118"/>
      <c r="T28" s="23" t="str">
        <f t="shared" si="0"/>
        <v/>
      </c>
    </row>
    <row r="29" spans="1:20" ht="23" customHeight="1" x14ac:dyDescent="0.55000000000000004">
      <c r="A29" s="8"/>
      <c r="B29" s="134"/>
      <c r="C29" s="132"/>
      <c r="D29" s="9">
        <v>44590</v>
      </c>
      <c r="E29" s="17" t="s">
        <v>19</v>
      </c>
      <c r="F29" s="119"/>
      <c r="G29" s="120"/>
      <c r="H29" s="149"/>
      <c r="I29" s="119"/>
      <c r="J29" s="120"/>
      <c r="K29" s="120"/>
      <c r="L29" s="117"/>
      <c r="M29" s="121"/>
      <c r="N29" s="122"/>
      <c r="O29" s="117"/>
      <c r="P29" s="117"/>
      <c r="Q29" s="117"/>
      <c r="R29" s="117"/>
      <c r="S29" s="118"/>
      <c r="T29" s="23" t="str">
        <f t="shared" si="0"/>
        <v/>
      </c>
    </row>
    <row r="30" spans="1:20" ht="23" customHeight="1" x14ac:dyDescent="0.55000000000000004">
      <c r="A30" s="8"/>
      <c r="B30" s="134"/>
      <c r="C30" s="132"/>
      <c r="D30" s="14">
        <v>44591</v>
      </c>
      <c r="E30" s="18" t="s">
        <v>20</v>
      </c>
      <c r="F30" s="155"/>
      <c r="G30" s="156"/>
      <c r="H30" s="162"/>
      <c r="I30" s="155"/>
      <c r="J30" s="156"/>
      <c r="K30" s="156"/>
      <c r="L30" s="143"/>
      <c r="M30" s="144"/>
      <c r="N30" s="164"/>
      <c r="O30" s="143"/>
      <c r="P30" s="143"/>
      <c r="Q30" s="143"/>
      <c r="R30" s="143"/>
      <c r="S30" s="207"/>
      <c r="T30" s="23" t="str">
        <f t="shared" si="0"/>
        <v/>
      </c>
    </row>
    <row r="31" spans="1:20" ht="23" customHeight="1" x14ac:dyDescent="0.55000000000000004">
      <c r="A31" s="8"/>
      <c r="B31" s="134"/>
      <c r="C31" s="132"/>
      <c r="D31" s="19">
        <v>44592</v>
      </c>
      <c r="E31" s="20" t="s">
        <v>3</v>
      </c>
      <c r="F31" s="159"/>
      <c r="G31" s="160"/>
      <c r="H31" s="161"/>
      <c r="I31" s="159"/>
      <c r="J31" s="160"/>
      <c r="K31" s="160"/>
      <c r="L31" s="147"/>
      <c r="M31" s="148"/>
      <c r="N31" s="166"/>
      <c r="O31" s="147"/>
      <c r="P31" s="147"/>
      <c r="Q31" s="147"/>
      <c r="R31" s="147"/>
      <c r="S31" s="198"/>
      <c r="T31" s="23" t="str">
        <f t="shared" si="0"/>
        <v/>
      </c>
    </row>
    <row r="32" spans="1:20" ht="23" customHeight="1" x14ac:dyDescent="0.55000000000000004">
      <c r="A32" s="8"/>
      <c r="B32" s="134"/>
      <c r="C32" s="132"/>
      <c r="D32" s="12">
        <v>44593</v>
      </c>
      <c r="E32" s="16" t="s">
        <v>15</v>
      </c>
      <c r="F32" s="157"/>
      <c r="G32" s="158"/>
      <c r="H32" s="211"/>
      <c r="I32" s="157"/>
      <c r="J32" s="158"/>
      <c r="K32" s="158"/>
      <c r="L32" s="145"/>
      <c r="M32" s="146"/>
      <c r="N32" s="165"/>
      <c r="O32" s="145"/>
      <c r="P32" s="145"/>
      <c r="Q32" s="145"/>
      <c r="R32" s="145"/>
      <c r="S32" s="199"/>
      <c r="T32" s="23" t="str">
        <f t="shared" si="0"/>
        <v/>
      </c>
    </row>
    <row r="33" spans="1:20" ht="23" customHeight="1" x14ac:dyDescent="0.55000000000000004">
      <c r="A33" s="8"/>
      <c r="B33" s="134"/>
      <c r="C33" s="132"/>
      <c r="D33" s="9">
        <v>44594</v>
      </c>
      <c r="E33" s="17" t="s">
        <v>16</v>
      </c>
      <c r="F33" s="119"/>
      <c r="G33" s="120"/>
      <c r="H33" s="149"/>
      <c r="I33" s="119"/>
      <c r="J33" s="120"/>
      <c r="K33" s="120"/>
      <c r="L33" s="117"/>
      <c r="M33" s="121"/>
      <c r="N33" s="122"/>
      <c r="O33" s="117"/>
      <c r="P33" s="117"/>
      <c r="Q33" s="117"/>
      <c r="R33" s="117"/>
      <c r="S33" s="118"/>
      <c r="T33" s="23" t="str">
        <f t="shared" si="0"/>
        <v/>
      </c>
    </row>
    <row r="34" spans="1:20" ht="23" customHeight="1" x14ac:dyDescent="0.55000000000000004">
      <c r="A34" s="8"/>
      <c r="B34" s="134"/>
      <c r="C34" s="132"/>
      <c r="D34" s="9">
        <v>44595</v>
      </c>
      <c r="E34" s="17" t="s">
        <v>17</v>
      </c>
      <c r="F34" s="119"/>
      <c r="G34" s="120"/>
      <c r="H34" s="149"/>
      <c r="I34" s="119"/>
      <c r="J34" s="120"/>
      <c r="K34" s="120"/>
      <c r="L34" s="117"/>
      <c r="M34" s="121"/>
      <c r="N34" s="122"/>
      <c r="O34" s="117"/>
      <c r="P34" s="117"/>
      <c r="Q34" s="117"/>
      <c r="R34" s="117"/>
      <c r="S34" s="118"/>
      <c r="T34" s="23" t="str">
        <f t="shared" si="0"/>
        <v/>
      </c>
    </row>
    <row r="35" spans="1:20" ht="23" customHeight="1" x14ac:dyDescent="0.55000000000000004">
      <c r="A35" s="8"/>
      <c r="B35" s="134"/>
      <c r="C35" s="132"/>
      <c r="D35" s="9">
        <v>44596</v>
      </c>
      <c r="E35" s="17" t="s">
        <v>18</v>
      </c>
      <c r="F35" s="119"/>
      <c r="G35" s="120"/>
      <c r="H35" s="149"/>
      <c r="I35" s="119"/>
      <c r="J35" s="120"/>
      <c r="K35" s="120"/>
      <c r="L35" s="117"/>
      <c r="M35" s="121"/>
      <c r="N35" s="122"/>
      <c r="O35" s="117"/>
      <c r="P35" s="117"/>
      <c r="Q35" s="117"/>
      <c r="R35" s="117"/>
      <c r="S35" s="118"/>
      <c r="T35" s="23" t="str">
        <f t="shared" si="0"/>
        <v/>
      </c>
    </row>
    <row r="36" spans="1:20" ht="23" customHeight="1" x14ac:dyDescent="0.55000000000000004">
      <c r="A36" s="8"/>
      <c r="B36" s="134"/>
      <c r="C36" s="132"/>
      <c r="D36" s="9">
        <v>44597</v>
      </c>
      <c r="E36" s="17" t="s">
        <v>19</v>
      </c>
      <c r="F36" s="119"/>
      <c r="G36" s="120"/>
      <c r="H36" s="149"/>
      <c r="I36" s="119"/>
      <c r="J36" s="120"/>
      <c r="K36" s="120"/>
      <c r="L36" s="117"/>
      <c r="M36" s="121"/>
      <c r="N36" s="122"/>
      <c r="O36" s="117"/>
      <c r="P36" s="117"/>
      <c r="Q36" s="117"/>
      <c r="R36" s="117"/>
      <c r="S36" s="118"/>
      <c r="T36" s="23" t="str">
        <f t="shared" si="0"/>
        <v/>
      </c>
    </row>
    <row r="37" spans="1:20" ht="23" customHeight="1" x14ac:dyDescent="0.55000000000000004">
      <c r="A37" s="8"/>
      <c r="B37" s="134"/>
      <c r="C37" s="132"/>
      <c r="D37" s="9">
        <v>44598</v>
      </c>
      <c r="E37" s="17" t="s">
        <v>20</v>
      </c>
      <c r="F37" s="119"/>
      <c r="G37" s="120"/>
      <c r="H37" s="149"/>
      <c r="I37" s="119"/>
      <c r="J37" s="120"/>
      <c r="K37" s="120"/>
      <c r="L37" s="117"/>
      <c r="M37" s="121"/>
      <c r="N37" s="122"/>
      <c r="O37" s="117"/>
      <c r="P37" s="117"/>
      <c r="Q37" s="117"/>
      <c r="R37" s="117"/>
      <c r="S37" s="118"/>
      <c r="T37" s="23" t="str">
        <f t="shared" si="0"/>
        <v/>
      </c>
    </row>
    <row r="38" spans="1:20" ht="23" customHeight="1" x14ac:dyDescent="0.55000000000000004">
      <c r="A38" s="8"/>
      <c r="B38" s="134"/>
      <c r="C38" s="132"/>
      <c r="D38" s="9">
        <v>44599</v>
      </c>
      <c r="E38" s="17" t="s">
        <v>3</v>
      </c>
      <c r="F38" s="119"/>
      <c r="G38" s="120"/>
      <c r="H38" s="149"/>
      <c r="I38" s="119"/>
      <c r="J38" s="120"/>
      <c r="K38" s="120"/>
      <c r="L38" s="117"/>
      <c r="M38" s="121"/>
      <c r="N38" s="122"/>
      <c r="O38" s="117"/>
      <c r="P38" s="117"/>
      <c r="Q38" s="117"/>
      <c r="R38" s="117"/>
      <c r="S38" s="118"/>
      <c r="T38" s="23" t="str">
        <f t="shared" si="0"/>
        <v/>
      </c>
    </row>
    <row r="39" spans="1:20" ht="23" customHeight="1" x14ac:dyDescent="0.55000000000000004">
      <c r="A39" s="8"/>
      <c r="B39" s="134"/>
      <c r="C39" s="132"/>
      <c r="D39" s="9">
        <v>44600</v>
      </c>
      <c r="E39" s="17" t="s">
        <v>15</v>
      </c>
      <c r="F39" s="119"/>
      <c r="G39" s="120"/>
      <c r="H39" s="149"/>
      <c r="I39" s="119"/>
      <c r="J39" s="120"/>
      <c r="K39" s="120"/>
      <c r="L39" s="117"/>
      <c r="M39" s="121"/>
      <c r="N39" s="122"/>
      <c r="O39" s="117"/>
      <c r="P39" s="117"/>
      <c r="Q39" s="117"/>
      <c r="R39" s="117"/>
      <c r="S39" s="118"/>
      <c r="T39" s="23" t="str">
        <f t="shared" si="0"/>
        <v/>
      </c>
    </row>
    <row r="40" spans="1:20" ht="23" customHeight="1" x14ac:dyDescent="0.55000000000000004">
      <c r="A40" s="8"/>
      <c r="B40" s="134"/>
      <c r="C40" s="132"/>
      <c r="D40" s="9">
        <v>44601</v>
      </c>
      <c r="E40" s="17" t="s">
        <v>16</v>
      </c>
      <c r="F40" s="119"/>
      <c r="G40" s="120"/>
      <c r="H40" s="149"/>
      <c r="I40" s="119"/>
      <c r="J40" s="120"/>
      <c r="K40" s="120"/>
      <c r="L40" s="117"/>
      <c r="M40" s="121"/>
      <c r="N40" s="122"/>
      <c r="O40" s="117"/>
      <c r="P40" s="117"/>
      <c r="Q40" s="117"/>
      <c r="R40" s="117"/>
      <c r="S40" s="118"/>
      <c r="T40" s="23" t="str">
        <f t="shared" si="0"/>
        <v/>
      </c>
    </row>
    <row r="41" spans="1:20" ht="23" customHeight="1" x14ac:dyDescent="0.55000000000000004">
      <c r="A41" s="8"/>
      <c r="B41" s="134"/>
      <c r="C41" s="132"/>
      <c r="D41" s="9">
        <v>44602</v>
      </c>
      <c r="E41" s="17" t="s">
        <v>17</v>
      </c>
      <c r="F41" s="119"/>
      <c r="G41" s="120"/>
      <c r="H41" s="149"/>
      <c r="I41" s="119"/>
      <c r="J41" s="120"/>
      <c r="K41" s="120"/>
      <c r="L41" s="117"/>
      <c r="M41" s="121"/>
      <c r="N41" s="122"/>
      <c r="O41" s="117"/>
      <c r="P41" s="117"/>
      <c r="Q41" s="117"/>
      <c r="R41" s="117"/>
      <c r="S41" s="118"/>
      <c r="T41" s="23" t="str">
        <f t="shared" si="0"/>
        <v/>
      </c>
    </row>
    <row r="42" spans="1:20" ht="23" customHeight="1" x14ac:dyDescent="0.55000000000000004">
      <c r="A42" s="8"/>
      <c r="B42" s="134"/>
      <c r="C42" s="132"/>
      <c r="D42" s="9">
        <v>44603</v>
      </c>
      <c r="E42" s="17" t="s">
        <v>18</v>
      </c>
      <c r="F42" s="119"/>
      <c r="G42" s="120"/>
      <c r="H42" s="149"/>
      <c r="I42" s="119"/>
      <c r="J42" s="120"/>
      <c r="K42" s="120"/>
      <c r="L42" s="117"/>
      <c r="M42" s="121"/>
      <c r="N42" s="122"/>
      <c r="O42" s="117"/>
      <c r="P42" s="117"/>
      <c r="Q42" s="117"/>
      <c r="R42" s="117"/>
      <c r="S42" s="118"/>
      <c r="T42" s="23" t="str">
        <f t="shared" si="0"/>
        <v/>
      </c>
    </row>
    <row r="43" spans="1:20" ht="23" customHeight="1" x14ac:dyDescent="0.55000000000000004">
      <c r="A43" s="8"/>
      <c r="B43" s="134"/>
      <c r="C43" s="132"/>
      <c r="D43" s="9">
        <v>44604</v>
      </c>
      <c r="E43" s="17" t="s">
        <v>19</v>
      </c>
      <c r="F43" s="150"/>
      <c r="G43" s="151"/>
      <c r="H43" s="152"/>
      <c r="I43" s="119"/>
      <c r="J43" s="120"/>
      <c r="K43" s="120"/>
      <c r="L43" s="117"/>
      <c r="M43" s="121"/>
      <c r="N43" s="122"/>
      <c r="O43" s="117"/>
      <c r="P43" s="117"/>
      <c r="Q43" s="117"/>
      <c r="R43" s="117"/>
      <c r="S43" s="118"/>
      <c r="T43" s="23" t="str">
        <f t="shared" si="0"/>
        <v/>
      </c>
    </row>
    <row r="44" spans="1:20" ht="23" customHeight="1" thickBot="1" x14ac:dyDescent="0.6">
      <c r="A44" s="8"/>
      <c r="B44" s="134"/>
      <c r="C44" s="133"/>
      <c r="D44" s="14">
        <v>44605</v>
      </c>
      <c r="E44" s="18" t="s">
        <v>20</v>
      </c>
      <c r="F44" s="150"/>
      <c r="G44" s="151"/>
      <c r="H44" s="152"/>
      <c r="I44" s="139"/>
      <c r="J44" s="140"/>
      <c r="K44" s="140"/>
      <c r="L44" s="135"/>
      <c r="M44" s="136"/>
      <c r="N44" s="138"/>
      <c r="O44" s="135"/>
      <c r="P44" s="135"/>
      <c r="Q44" s="135"/>
      <c r="R44" s="135"/>
      <c r="S44" s="137"/>
      <c r="T44" s="23" t="str">
        <f t="shared" si="0"/>
        <v/>
      </c>
    </row>
    <row r="45" spans="1:20" ht="23" customHeight="1" thickTop="1" thickBot="1" x14ac:dyDescent="0.6">
      <c r="A45" s="8"/>
      <c r="B45" s="125" t="s">
        <v>48</v>
      </c>
      <c r="C45" s="126"/>
      <c r="D45" s="126"/>
      <c r="E45" s="126"/>
      <c r="F45" s="127">
        <f>COUNTIF(F21:H44,"○")</f>
        <v>0</v>
      </c>
      <c r="G45" s="128"/>
      <c r="H45" s="129"/>
      <c r="I45" s="127">
        <f>COUNTIF(I21:K44,"○")</f>
        <v>0</v>
      </c>
      <c r="J45" s="128"/>
      <c r="K45" s="130"/>
      <c r="L45" s="123">
        <f>COUNTIF(L21:M44,"○")</f>
        <v>0</v>
      </c>
      <c r="M45" s="129"/>
      <c r="N45" s="127">
        <f>COUNTIF(N21:Q44,"○")</f>
        <v>0</v>
      </c>
      <c r="O45" s="128"/>
      <c r="P45" s="128"/>
      <c r="Q45" s="130"/>
      <c r="R45" s="123">
        <f>COUNTIF(R21:S44,"○")</f>
        <v>0</v>
      </c>
      <c r="S45" s="124"/>
      <c r="T45" s="40"/>
    </row>
    <row r="46" spans="1:20" ht="16" customHeight="1" thickTop="1" x14ac:dyDescent="0.55000000000000004">
      <c r="A46" s="3"/>
      <c r="B46" s="8" t="s">
        <v>14</v>
      </c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32.5" customHeight="1" x14ac:dyDescent="0.55000000000000004">
      <c r="A47" s="3"/>
      <c r="B47" s="213" t="s">
        <v>46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</row>
    <row r="48" spans="1:20" ht="32" customHeight="1" x14ac:dyDescent="0.55000000000000004">
      <c r="B48" s="213" t="s">
        <v>93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</row>
  </sheetData>
  <sheetProtection sheet="1" objects="1" scenarios="1"/>
  <mergeCells count="166">
    <mergeCell ref="B48:T48"/>
    <mergeCell ref="B19:E19"/>
    <mergeCell ref="B20:E20"/>
    <mergeCell ref="B47:T47"/>
    <mergeCell ref="F9:H9"/>
    <mergeCell ref="R16:S16"/>
    <mergeCell ref="F15:H15"/>
    <mergeCell ref="F14:H14"/>
    <mergeCell ref="F13:H13"/>
    <mergeCell ref="F12:H12"/>
    <mergeCell ref="F11:H11"/>
    <mergeCell ref="F10:H10"/>
    <mergeCell ref="B9:E15"/>
    <mergeCell ref="I16:J16"/>
    <mergeCell ref="N16:O16"/>
    <mergeCell ref="F21:H21"/>
    <mergeCell ref="F22:H22"/>
    <mergeCell ref="F23:H23"/>
    <mergeCell ref="F24:H24"/>
    <mergeCell ref="F25:H25"/>
    <mergeCell ref="F18:H18"/>
    <mergeCell ref="I18:S18"/>
    <mergeCell ref="I19:M19"/>
    <mergeCell ref="N19:S19"/>
    <mergeCell ref="I20:K20"/>
    <mergeCell ref="L20:M20"/>
    <mergeCell ref="N33:Q33"/>
    <mergeCell ref="B16:H16"/>
    <mergeCell ref="R31:S31"/>
    <mergeCell ref="R32:S32"/>
    <mergeCell ref="R33:S33"/>
    <mergeCell ref="R34:S34"/>
    <mergeCell ref="N25:Q25"/>
    <mergeCell ref="N26:Q26"/>
    <mergeCell ref="N27:Q27"/>
    <mergeCell ref="F20:H20"/>
    <mergeCell ref="F19:H19"/>
    <mergeCell ref="A17:T17"/>
    <mergeCell ref="R30:S30"/>
    <mergeCell ref="R20:S20"/>
    <mergeCell ref="N20:Q20"/>
    <mergeCell ref="F32:H32"/>
    <mergeCell ref="F33:H33"/>
    <mergeCell ref="F34:H34"/>
    <mergeCell ref="R21:S21"/>
    <mergeCell ref="R22:S22"/>
    <mergeCell ref="R23:S23"/>
    <mergeCell ref="R24:S24"/>
    <mergeCell ref="B18:E18"/>
    <mergeCell ref="B3:S3"/>
    <mergeCell ref="R1:T1"/>
    <mergeCell ref="B4:E4"/>
    <mergeCell ref="F4:S4"/>
    <mergeCell ref="B5:E5"/>
    <mergeCell ref="F5:S5"/>
    <mergeCell ref="B6:E8"/>
    <mergeCell ref="F6:S8"/>
    <mergeCell ref="A1:G1"/>
    <mergeCell ref="H1:Q1"/>
    <mergeCell ref="F35:H35"/>
    <mergeCell ref="F26:H26"/>
    <mergeCell ref="F27:H27"/>
    <mergeCell ref="F28:H28"/>
    <mergeCell ref="F29:H29"/>
    <mergeCell ref="F30:H30"/>
    <mergeCell ref="N21:Q21"/>
    <mergeCell ref="N22:Q22"/>
    <mergeCell ref="N23:Q23"/>
    <mergeCell ref="N24:Q24"/>
    <mergeCell ref="N30:Q30"/>
    <mergeCell ref="N31:Q31"/>
    <mergeCell ref="N32:Q32"/>
    <mergeCell ref="N34:Q34"/>
    <mergeCell ref="I34:K34"/>
    <mergeCell ref="N28:Q28"/>
    <mergeCell ref="N29:Q29"/>
    <mergeCell ref="I42:K42"/>
    <mergeCell ref="F41:H41"/>
    <mergeCell ref="F42:H42"/>
    <mergeCell ref="F43:H43"/>
    <mergeCell ref="F44:H44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F36:H36"/>
    <mergeCell ref="F37:H37"/>
    <mergeCell ref="F38:H38"/>
    <mergeCell ref="F39:H39"/>
    <mergeCell ref="F40:H40"/>
    <mergeCell ref="F31:H31"/>
    <mergeCell ref="I33:K33"/>
    <mergeCell ref="N39:Q39"/>
    <mergeCell ref="R39:S39"/>
    <mergeCell ref="L39:M39"/>
    <mergeCell ref="L40:M40"/>
    <mergeCell ref="I43:K43"/>
    <mergeCell ref="I44:K44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I38:K38"/>
    <mergeCell ref="I39:K39"/>
    <mergeCell ref="I40:K40"/>
    <mergeCell ref="I41:K41"/>
    <mergeCell ref="R45:S45"/>
    <mergeCell ref="B45:E45"/>
    <mergeCell ref="F45:H45"/>
    <mergeCell ref="I45:K45"/>
    <mergeCell ref="L45:M45"/>
    <mergeCell ref="N45:Q45"/>
    <mergeCell ref="C21:C44"/>
    <mergeCell ref="B21:B44"/>
    <mergeCell ref="L44:M44"/>
    <mergeCell ref="R40:S40"/>
    <mergeCell ref="R41:S41"/>
    <mergeCell ref="R42:S42"/>
    <mergeCell ref="R43:S43"/>
    <mergeCell ref="R44:S44"/>
    <mergeCell ref="R35:S35"/>
    <mergeCell ref="N44:Q44"/>
    <mergeCell ref="R36:S36"/>
    <mergeCell ref="N40:Q40"/>
    <mergeCell ref="N41:Q41"/>
    <mergeCell ref="N42:Q42"/>
    <mergeCell ref="N43:Q43"/>
    <mergeCell ref="L41:M41"/>
    <mergeCell ref="L42:M42"/>
    <mergeCell ref="L43:M43"/>
    <mergeCell ref="R37:S37"/>
    <mergeCell ref="R38:S38"/>
    <mergeCell ref="I36:K36"/>
    <mergeCell ref="I37:K37"/>
    <mergeCell ref="R25:S25"/>
    <mergeCell ref="R26:S26"/>
    <mergeCell ref="R27:S27"/>
    <mergeCell ref="R28:S28"/>
    <mergeCell ref="R29:S29"/>
    <mergeCell ref="L35:M35"/>
    <mergeCell ref="L36:M36"/>
    <mergeCell ref="L37:M37"/>
    <mergeCell ref="L38:M38"/>
    <mergeCell ref="N35:Q35"/>
    <mergeCell ref="N36:Q36"/>
    <mergeCell ref="N37:Q37"/>
    <mergeCell ref="N38:Q38"/>
    <mergeCell ref="I35:K35"/>
  </mergeCells>
  <phoneticPr fontId="5"/>
  <conditionalFormatting sqref="T21:T44">
    <cfRule type="containsText" dxfId="10" priority="4" operator="containsText" text="重複あり">
      <formula>NOT(ISERROR(SEARCH("重複あり",T21)))</formula>
    </cfRule>
  </conditionalFormatting>
  <conditionalFormatting sqref="F45:Q45">
    <cfRule type="cellIs" dxfId="9" priority="3" operator="equal">
      <formula>0</formula>
    </cfRule>
  </conditionalFormatting>
  <conditionalFormatting sqref="R45:S45">
    <cfRule type="cellIs" dxfId="8" priority="2" operator="equal">
      <formula>0</formula>
    </cfRule>
  </conditionalFormatting>
  <conditionalFormatting sqref="K16 P16">
    <cfRule type="cellIs" dxfId="7" priority="1" operator="equal">
      <formula>0</formula>
    </cfRule>
  </conditionalFormatting>
  <dataValidations count="2">
    <dataValidation type="list" allowBlank="1" showInputMessage="1" showErrorMessage="1" sqref="F21:S44">
      <formula1>$V$16:$V$17</formula1>
    </dataValidation>
    <dataValidation type="list" allowBlank="1" showInputMessage="1" showErrorMessage="1" sqref="R9:R15">
      <formula1>$V$9:$V$10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7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view="pageBreakPreview" zoomScale="85" zoomScaleNormal="100" zoomScaleSheetLayoutView="85" workbookViewId="0">
      <selection activeCell="F21" sqref="F21:H21"/>
    </sheetView>
  </sheetViews>
  <sheetFormatPr defaultColWidth="9" defaultRowHeight="13" x14ac:dyDescent="0.55000000000000004"/>
  <cols>
    <col min="1" max="1" width="5.91406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187" t="s">
        <v>22</v>
      </c>
      <c r="B1" s="187"/>
      <c r="C1" s="187"/>
      <c r="D1" s="187"/>
      <c r="E1" s="187"/>
      <c r="F1" s="187"/>
      <c r="G1" s="187"/>
      <c r="H1" s="188" t="s">
        <v>41</v>
      </c>
      <c r="I1" s="188"/>
      <c r="J1" s="188"/>
      <c r="K1" s="188"/>
      <c r="L1" s="188"/>
      <c r="M1" s="188"/>
      <c r="N1" s="188"/>
      <c r="O1" s="188"/>
      <c r="P1" s="188"/>
      <c r="Q1" s="189"/>
      <c r="R1" s="172" t="s">
        <v>39</v>
      </c>
      <c r="S1" s="173"/>
      <c r="T1" s="174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169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  <c r="T3" s="8"/>
    </row>
    <row r="4" spans="1:22" ht="19" customHeight="1" thickTop="1" x14ac:dyDescent="0.55000000000000004">
      <c r="A4" s="3"/>
      <c r="B4" s="175" t="s">
        <v>0</v>
      </c>
      <c r="C4" s="176"/>
      <c r="D4" s="177"/>
      <c r="E4" s="177"/>
      <c r="F4" s="254" t="str">
        <f>IF('別紙①(p1)'!F4=0,"",'別紙①(p1)'!F4)</f>
        <v/>
      </c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5"/>
      <c r="S4" s="256"/>
      <c r="T4" s="3"/>
      <c r="V4" s="2"/>
    </row>
    <row r="5" spans="1:22" ht="27.5" customHeight="1" thickBot="1" x14ac:dyDescent="0.6">
      <c r="A5" s="3"/>
      <c r="B5" s="181" t="s">
        <v>1</v>
      </c>
      <c r="C5" s="182"/>
      <c r="D5" s="183"/>
      <c r="E5" s="183"/>
      <c r="F5" s="345" t="str">
        <f>IF('別紙①(p1)'!F5=0,"",'別紙①(p1)'!F5)</f>
        <v/>
      </c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6"/>
      <c r="S5" s="347"/>
      <c r="T5" s="3"/>
    </row>
    <row r="6" spans="1:22" ht="13.5" hidden="1" customHeight="1" x14ac:dyDescent="0.55000000000000004">
      <c r="A6" s="3"/>
      <c r="B6" s="184" t="s">
        <v>2</v>
      </c>
      <c r="C6" s="185"/>
      <c r="D6" s="186"/>
      <c r="E6" s="186"/>
      <c r="F6" s="257" t="str">
        <f>IF('別紙①(p1)'!F6=0,"",'別紙①(p1)'!F6)</f>
        <v>〒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8"/>
      <c r="S6" s="259"/>
      <c r="T6" s="3"/>
    </row>
    <row r="7" spans="1:22" ht="13.5" hidden="1" customHeight="1" x14ac:dyDescent="0.55000000000000004">
      <c r="A7" s="3"/>
      <c r="B7" s="184"/>
      <c r="C7" s="185"/>
      <c r="D7" s="186"/>
      <c r="E7" s="186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8"/>
      <c r="S7" s="259"/>
      <c r="T7" s="3"/>
    </row>
    <row r="8" spans="1:22" ht="13.5" hidden="1" customHeight="1" x14ac:dyDescent="0.55000000000000004">
      <c r="A8" s="3"/>
      <c r="B8" s="184"/>
      <c r="C8" s="185"/>
      <c r="D8" s="186"/>
      <c r="E8" s="186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8"/>
      <c r="S8" s="259"/>
      <c r="T8" s="3"/>
    </row>
    <row r="9" spans="1:22" ht="22.5" hidden="1" customHeight="1" x14ac:dyDescent="0.55000000000000004">
      <c r="A9" s="3"/>
      <c r="B9" s="232" t="s">
        <v>35</v>
      </c>
      <c r="C9" s="233"/>
      <c r="D9" s="233"/>
      <c r="E9" s="234"/>
      <c r="F9" s="221" t="s">
        <v>7</v>
      </c>
      <c r="G9" s="222"/>
      <c r="H9" s="223"/>
      <c r="I9" s="25" t="str">
        <f>IF('別紙①(p1)'!I9=0,"",'別紙①(p1)'!I9)</f>
        <v/>
      </c>
      <c r="J9" s="26" t="s">
        <v>4</v>
      </c>
      <c r="K9" s="26" t="str">
        <f>IF('別紙①(p1)'!K9="","",'別紙①(p1)'!K9)</f>
        <v/>
      </c>
      <c r="L9" s="26" t="s">
        <v>5</v>
      </c>
      <c r="M9" s="27" t="s">
        <v>6</v>
      </c>
      <c r="N9" s="26" t="str">
        <f>IF('別紙①(p1)'!N9=0,"",'別紙①(p1)'!N9)</f>
        <v/>
      </c>
      <c r="O9" s="26" t="s">
        <v>4</v>
      </c>
      <c r="P9" s="26" t="str">
        <f>IF('別紙①(p1)'!P9="","",'別紙①(p1)'!P9)</f>
        <v/>
      </c>
      <c r="Q9" s="28" t="s">
        <v>5</v>
      </c>
      <c r="R9" s="27" t="str">
        <f>IF('別紙①(p1)'!R9=0,"",'別紙①(p1)'!R9)</f>
        <v>□</v>
      </c>
      <c r="S9" s="29" t="s">
        <v>23</v>
      </c>
      <c r="T9" s="3"/>
      <c r="V9" s="1" t="s">
        <v>44</v>
      </c>
    </row>
    <row r="10" spans="1:22" ht="22.5" hidden="1" customHeight="1" x14ac:dyDescent="0.55000000000000004">
      <c r="A10" s="3"/>
      <c r="B10" s="235"/>
      <c r="C10" s="236"/>
      <c r="D10" s="236"/>
      <c r="E10" s="237"/>
      <c r="F10" s="229" t="s">
        <v>8</v>
      </c>
      <c r="G10" s="230"/>
      <c r="H10" s="231"/>
      <c r="I10" s="30" t="str">
        <f>IF('別紙①(p1)'!I10=0,"",'別紙①(p1)'!I10)</f>
        <v/>
      </c>
      <c r="J10" s="31" t="s">
        <v>4</v>
      </c>
      <c r="K10" s="31" t="str">
        <f>IF('別紙①(p1)'!K10="","",'別紙①(p1)'!K10)</f>
        <v/>
      </c>
      <c r="L10" s="31" t="s">
        <v>5</v>
      </c>
      <c r="M10" s="32" t="s">
        <v>6</v>
      </c>
      <c r="N10" s="31" t="str">
        <f>IF('別紙①(p1)'!N10=0,"",'別紙①(p1)'!N10)</f>
        <v/>
      </c>
      <c r="O10" s="31" t="s">
        <v>4</v>
      </c>
      <c r="P10" s="31" t="str">
        <f>IF('別紙①(p1)'!P10="","",'別紙①(p1)'!P10)</f>
        <v/>
      </c>
      <c r="Q10" s="33" t="s">
        <v>5</v>
      </c>
      <c r="R10" s="32" t="str">
        <f>IF('別紙①(p1)'!R10=0,"",'別紙①(p1)'!R10)</f>
        <v>□</v>
      </c>
      <c r="S10" s="34" t="s">
        <v>23</v>
      </c>
      <c r="T10" s="3"/>
      <c r="V10" s="1" t="s">
        <v>45</v>
      </c>
    </row>
    <row r="11" spans="1:22" ht="22.5" hidden="1" customHeight="1" x14ac:dyDescent="0.55000000000000004">
      <c r="A11" s="3"/>
      <c r="B11" s="235"/>
      <c r="C11" s="236"/>
      <c r="D11" s="236"/>
      <c r="E11" s="237"/>
      <c r="F11" s="229" t="s">
        <v>9</v>
      </c>
      <c r="G11" s="230"/>
      <c r="H11" s="231"/>
      <c r="I11" s="30" t="str">
        <f>IF('別紙①(p1)'!I11=0,"",'別紙①(p1)'!I11)</f>
        <v/>
      </c>
      <c r="J11" s="31" t="s">
        <v>4</v>
      </c>
      <c r="K11" s="31" t="str">
        <f>IF('別紙①(p1)'!K11="","",'別紙①(p1)'!K11)</f>
        <v/>
      </c>
      <c r="L11" s="31" t="s">
        <v>5</v>
      </c>
      <c r="M11" s="32" t="s">
        <v>6</v>
      </c>
      <c r="N11" s="31" t="str">
        <f>IF('別紙①(p1)'!N11=0,"",'別紙①(p1)'!N11)</f>
        <v/>
      </c>
      <c r="O11" s="31" t="s">
        <v>4</v>
      </c>
      <c r="P11" s="31" t="str">
        <f>IF('別紙①(p1)'!P11="","",'別紙①(p1)'!P11)</f>
        <v/>
      </c>
      <c r="Q11" s="33" t="s">
        <v>5</v>
      </c>
      <c r="R11" s="32" t="str">
        <f>IF('別紙①(p1)'!R11=0,"",'別紙①(p1)'!R11)</f>
        <v>□</v>
      </c>
      <c r="S11" s="34" t="s">
        <v>23</v>
      </c>
      <c r="T11" s="3"/>
    </row>
    <row r="12" spans="1:22" ht="22.5" hidden="1" customHeight="1" x14ac:dyDescent="0.55000000000000004">
      <c r="A12" s="3"/>
      <c r="B12" s="235"/>
      <c r="C12" s="236"/>
      <c r="D12" s="236"/>
      <c r="E12" s="237"/>
      <c r="F12" s="229" t="s">
        <v>10</v>
      </c>
      <c r="G12" s="230"/>
      <c r="H12" s="231"/>
      <c r="I12" s="30" t="str">
        <f>IF('別紙①(p1)'!I12=0,"",'別紙①(p1)'!I12)</f>
        <v/>
      </c>
      <c r="J12" s="31" t="s">
        <v>4</v>
      </c>
      <c r="K12" s="31" t="str">
        <f>IF('別紙①(p1)'!K12="","",'別紙①(p1)'!K12)</f>
        <v/>
      </c>
      <c r="L12" s="31" t="s">
        <v>5</v>
      </c>
      <c r="M12" s="32" t="s">
        <v>6</v>
      </c>
      <c r="N12" s="31" t="str">
        <f>IF('別紙①(p1)'!N12=0,"",'別紙①(p1)'!N12)</f>
        <v/>
      </c>
      <c r="O12" s="31" t="s">
        <v>4</v>
      </c>
      <c r="P12" s="31" t="str">
        <f>IF('別紙①(p1)'!P12="","",'別紙①(p1)'!P12)</f>
        <v/>
      </c>
      <c r="Q12" s="33" t="s">
        <v>5</v>
      </c>
      <c r="R12" s="32" t="str">
        <f>IF('別紙①(p1)'!R12=0,"",'別紙①(p1)'!R12)</f>
        <v>□</v>
      </c>
      <c r="S12" s="34" t="s">
        <v>23</v>
      </c>
      <c r="T12" s="3"/>
    </row>
    <row r="13" spans="1:22" ht="22.5" hidden="1" customHeight="1" x14ac:dyDescent="0.55000000000000004">
      <c r="A13" s="3"/>
      <c r="B13" s="235"/>
      <c r="C13" s="236"/>
      <c r="D13" s="236"/>
      <c r="E13" s="237"/>
      <c r="F13" s="229" t="s">
        <v>11</v>
      </c>
      <c r="G13" s="230"/>
      <c r="H13" s="231"/>
      <c r="I13" s="30" t="str">
        <f>IF('別紙①(p1)'!I13=0,"",'別紙①(p1)'!I13)</f>
        <v/>
      </c>
      <c r="J13" s="31" t="s">
        <v>4</v>
      </c>
      <c r="K13" s="31" t="str">
        <f>IF('別紙①(p1)'!K13="","",'別紙①(p1)'!K13)</f>
        <v/>
      </c>
      <c r="L13" s="31" t="s">
        <v>5</v>
      </c>
      <c r="M13" s="32" t="s">
        <v>6</v>
      </c>
      <c r="N13" s="31" t="str">
        <f>IF('別紙①(p1)'!N13=0,"",'別紙①(p1)'!N13)</f>
        <v/>
      </c>
      <c r="O13" s="31" t="s">
        <v>4</v>
      </c>
      <c r="P13" s="31" t="str">
        <f>IF('別紙①(p1)'!P13="","",'別紙①(p1)'!P13)</f>
        <v/>
      </c>
      <c r="Q13" s="33" t="s">
        <v>5</v>
      </c>
      <c r="R13" s="32" t="str">
        <f>IF('別紙①(p1)'!R13=0,"",'別紙①(p1)'!R13)</f>
        <v>□</v>
      </c>
      <c r="S13" s="34" t="s">
        <v>23</v>
      </c>
      <c r="T13" s="3"/>
    </row>
    <row r="14" spans="1:22" ht="22.5" hidden="1" customHeight="1" x14ac:dyDescent="0.55000000000000004">
      <c r="A14" s="3"/>
      <c r="B14" s="235"/>
      <c r="C14" s="236"/>
      <c r="D14" s="236"/>
      <c r="E14" s="237"/>
      <c r="F14" s="229" t="s">
        <v>12</v>
      </c>
      <c r="G14" s="230"/>
      <c r="H14" s="231"/>
      <c r="I14" s="30" t="str">
        <f>IF('別紙①(p1)'!I14=0,"",'別紙①(p1)'!I14)</f>
        <v/>
      </c>
      <c r="J14" s="31" t="s">
        <v>4</v>
      </c>
      <c r="K14" s="31" t="str">
        <f>IF('別紙①(p1)'!K14="","",'別紙①(p1)'!K14)</f>
        <v/>
      </c>
      <c r="L14" s="31" t="s">
        <v>5</v>
      </c>
      <c r="M14" s="32" t="s">
        <v>6</v>
      </c>
      <c r="N14" s="31" t="str">
        <f>IF('別紙①(p1)'!N14=0,"",'別紙①(p1)'!N14)</f>
        <v/>
      </c>
      <c r="O14" s="31" t="s">
        <v>4</v>
      </c>
      <c r="P14" s="31" t="str">
        <f>IF('別紙①(p1)'!P14="","",'別紙①(p1)'!P14)</f>
        <v/>
      </c>
      <c r="Q14" s="33" t="s">
        <v>5</v>
      </c>
      <c r="R14" s="32" t="str">
        <f>IF('別紙①(p1)'!R14=0,"",'別紙①(p1)'!R14)</f>
        <v>□</v>
      </c>
      <c r="S14" s="34" t="s">
        <v>23</v>
      </c>
      <c r="T14" s="3"/>
    </row>
    <row r="15" spans="1:22" ht="22.5" hidden="1" customHeight="1" thickBot="1" x14ac:dyDescent="0.6">
      <c r="A15" s="3"/>
      <c r="B15" s="238"/>
      <c r="C15" s="239"/>
      <c r="D15" s="239"/>
      <c r="E15" s="240"/>
      <c r="F15" s="226" t="s">
        <v>13</v>
      </c>
      <c r="G15" s="227"/>
      <c r="H15" s="228"/>
      <c r="I15" s="35" t="str">
        <f>IF('別紙①(p1)'!I15=0,"",'別紙①(p1)'!I15)</f>
        <v/>
      </c>
      <c r="J15" s="36" t="s">
        <v>4</v>
      </c>
      <c r="K15" s="36" t="str">
        <f>IF('別紙①(p1)'!K15="","",'別紙①(p1)'!K15)</f>
        <v/>
      </c>
      <c r="L15" s="36" t="s">
        <v>5</v>
      </c>
      <c r="M15" s="37" t="s">
        <v>6</v>
      </c>
      <c r="N15" s="36" t="str">
        <f>IF('別紙①(p1)'!N15=0,"",'別紙①(p1)'!N15)</f>
        <v/>
      </c>
      <c r="O15" s="36" t="s">
        <v>4</v>
      </c>
      <c r="P15" s="36" t="str">
        <f>IF('別紙①(p1)'!P15="","",'別紙①(p1)'!P15)</f>
        <v/>
      </c>
      <c r="Q15" s="38" t="s">
        <v>5</v>
      </c>
      <c r="R15" s="37" t="str">
        <f>IF('別紙①(p1)'!R15=0,"",'別紙①(p1)'!R15)</f>
        <v>□</v>
      </c>
      <c r="S15" s="39" t="s">
        <v>23</v>
      </c>
      <c r="T15" s="3"/>
    </row>
    <row r="16" spans="1:22" ht="46" customHeight="1" thickTop="1" thickBot="1" x14ac:dyDescent="0.6">
      <c r="A16" s="3"/>
      <c r="B16" s="195" t="s">
        <v>43</v>
      </c>
      <c r="C16" s="196"/>
      <c r="D16" s="196"/>
      <c r="E16" s="196"/>
      <c r="F16" s="196"/>
      <c r="G16" s="196"/>
      <c r="H16" s="197"/>
      <c r="I16" s="241" t="s">
        <v>25</v>
      </c>
      <c r="J16" s="242"/>
      <c r="K16" s="49">
        <f>F42+I42+N42</f>
        <v>0</v>
      </c>
      <c r="L16" s="15" t="s">
        <v>26</v>
      </c>
      <c r="M16" s="53"/>
      <c r="N16" s="241" t="s">
        <v>27</v>
      </c>
      <c r="O16" s="243"/>
      <c r="P16" s="49">
        <f>R42</f>
        <v>0</v>
      </c>
      <c r="Q16" s="15" t="s">
        <v>26</v>
      </c>
      <c r="R16" s="224"/>
      <c r="S16" s="225"/>
      <c r="T16" s="3"/>
      <c r="V16" s="65" t="s">
        <v>24</v>
      </c>
    </row>
    <row r="17" spans="1:20" ht="35" customHeight="1" thickTop="1" thickBot="1" x14ac:dyDescent="0.6">
      <c r="A17" s="206" t="s">
        <v>50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23" customHeight="1" thickTop="1" thickBot="1" x14ac:dyDescent="0.6">
      <c r="A18" s="3"/>
      <c r="B18" s="167" t="s">
        <v>32</v>
      </c>
      <c r="C18" s="168"/>
      <c r="D18" s="168"/>
      <c r="E18" s="168"/>
      <c r="F18" s="260" t="s">
        <v>30</v>
      </c>
      <c r="G18" s="261"/>
      <c r="H18" s="262"/>
      <c r="I18" s="247" t="s">
        <v>29</v>
      </c>
      <c r="J18" s="247"/>
      <c r="K18" s="247"/>
      <c r="L18" s="247"/>
      <c r="M18" s="247"/>
      <c r="N18" s="247"/>
      <c r="O18" s="247"/>
      <c r="P18" s="247"/>
      <c r="Q18" s="247"/>
      <c r="R18" s="247"/>
      <c r="S18" s="248"/>
      <c r="T18" s="3"/>
    </row>
    <row r="19" spans="1:20" ht="20" customHeight="1" thickBot="1" x14ac:dyDescent="0.6">
      <c r="A19" s="3"/>
      <c r="B19" s="215" t="s">
        <v>94</v>
      </c>
      <c r="C19" s="216"/>
      <c r="D19" s="216"/>
      <c r="E19" s="217"/>
      <c r="F19" s="203" t="s">
        <v>89</v>
      </c>
      <c r="G19" s="204"/>
      <c r="H19" s="205"/>
      <c r="I19" s="249" t="s">
        <v>90</v>
      </c>
      <c r="J19" s="250"/>
      <c r="K19" s="250"/>
      <c r="L19" s="250"/>
      <c r="M19" s="251"/>
      <c r="N19" s="252" t="s">
        <v>91</v>
      </c>
      <c r="O19" s="252"/>
      <c r="P19" s="252"/>
      <c r="Q19" s="252"/>
      <c r="R19" s="252"/>
      <c r="S19" s="253"/>
      <c r="T19" s="3"/>
    </row>
    <row r="20" spans="1:20" ht="60" customHeight="1" x14ac:dyDescent="0.55000000000000004">
      <c r="A20" s="3"/>
      <c r="B20" s="218" t="s">
        <v>92</v>
      </c>
      <c r="C20" s="219"/>
      <c r="D20" s="219"/>
      <c r="E20" s="220"/>
      <c r="F20" s="200" t="s">
        <v>33</v>
      </c>
      <c r="G20" s="201"/>
      <c r="H20" s="202"/>
      <c r="I20" s="190" t="s">
        <v>33</v>
      </c>
      <c r="J20" s="191"/>
      <c r="K20" s="192"/>
      <c r="L20" s="193" t="s">
        <v>47</v>
      </c>
      <c r="M20" s="194"/>
      <c r="N20" s="208" t="s">
        <v>34</v>
      </c>
      <c r="O20" s="208"/>
      <c r="P20" s="208"/>
      <c r="Q20" s="210"/>
      <c r="R20" s="208" t="s">
        <v>31</v>
      </c>
      <c r="S20" s="209"/>
      <c r="T20" s="3"/>
    </row>
    <row r="21" spans="1:20" ht="22.5" customHeight="1" x14ac:dyDescent="0.55000000000000004">
      <c r="A21" s="3"/>
      <c r="B21" s="287" t="s">
        <v>38</v>
      </c>
      <c r="C21" s="131" t="s">
        <v>49</v>
      </c>
      <c r="D21" s="12">
        <v>44606</v>
      </c>
      <c r="E21" s="16" t="s">
        <v>3</v>
      </c>
      <c r="F21" s="263"/>
      <c r="G21" s="264"/>
      <c r="H21" s="265"/>
      <c r="I21" s="263"/>
      <c r="J21" s="264"/>
      <c r="K21" s="266"/>
      <c r="L21" s="267"/>
      <c r="M21" s="268"/>
      <c r="N21" s="269"/>
      <c r="O21" s="270"/>
      <c r="P21" s="270"/>
      <c r="Q21" s="163"/>
      <c r="R21" s="267"/>
      <c r="S21" s="280"/>
      <c r="T21" s="23" t="str">
        <f>IF(COUNTIF(F21:S21,"○")&lt;2,"","重複あり")</f>
        <v/>
      </c>
    </row>
    <row r="22" spans="1:20" ht="22.5" customHeight="1" x14ac:dyDescent="0.55000000000000004">
      <c r="A22" s="3"/>
      <c r="B22" s="134"/>
      <c r="C22" s="132"/>
      <c r="D22" s="9">
        <v>44607</v>
      </c>
      <c r="E22" s="17" t="s">
        <v>15</v>
      </c>
      <c r="F22" s="271"/>
      <c r="G22" s="272"/>
      <c r="H22" s="273"/>
      <c r="I22" s="271"/>
      <c r="J22" s="272"/>
      <c r="K22" s="274"/>
      <c r="L22" s="275"/>
      <c r="M22" s="276"/>
      <c r="N22" s="277"/>
      <c r="O22" s="278"/>
      <c r="P22" s="278"/>
      <c r="Q22" s="122"/>
      <c r="R22" s="275"/>
      <c r="S22" s="279"/>
      <c r="T22" s="23" t="str">
        <f t="shared" ref="T22:T41" si="0">IF(COUNTIF(F22:S22,"○")&lt;2,"","重複あり")</f>
        <v/>
      </c>
    </row>
    <row r="23" spans="1:20" ht="22.5" customHeight="1" x14ac:dyDescent="0.55000000000000004">
      <c r="A23" s="3"/>
      <c r="B23" s="134"/>
      <c r="C23" s="132"/>
      <c r="D23" s="9">
        <v>44608</v>
      </c>
      <c r="E23" s="17" t="s">
        <v>16</v>
      </c>
      <c r="F23" s="271"/>
      <c r="G23" s="272"/>
      <c r="H23" s="273"/>
      <c r="I23" s="271"/>
      <c r="J23" s="272"/>
      <c r="K23" s="274"/>
      <c r="L23" s="275"/>
      <c r="M23" s="276"/>
      <c r="N23" s="277"/>
      <c r="O23" s="278"/>
      <c r="P23" s="278"/>
      <c r="Q23" s="122"/>
      <c r="R23" s="275"/>
      <c r="S23" s="279"/>
      <c r="T23" s="23" t="str">
        <f t="shared" si="0"/>
        <v/>
      </c>
    </row>
    <row r="24" spans="1:20" ht="22.5" customHeight="1" x14ac:dyDescent="0.55000000000000004">
      <c r="A24" s="3"/>
      <c r="B24" s="134"/>
      <c r="C24" s="132"/>
      <c r="D24" s="9">
        <v>44609</v>
      </c>
      <c r="E24" s="17" t="s">
        <v>17</v>
      </c>
      <c r="F24" s="119"/>
      <c r="G24" s="120"/>
      <c r="H24" s="149"/>
      <c r="I24" s="119"/>
      <c r="J24" s="120"/>
      <c r="K24" s="120"/>
      <c r="L24" s="117"/>
      <c r="M24" s="121"/>
      <c r="N24" s="122"/>
      <c r="O24" s="117"/>
      <c r="P24" s="117"/>
      <c r="Q24" s="117"/>
      <c r="R24" s="275"/>
      <c r="S24" s="279"/>
      <c r="T24" s="23" t="str">
        <f t="shared" si="0"/>
        <v/>
      </c>
    </row>
    <row r="25" spans="1:20" ht="22.5" customHeight="1" x14ac:dyDescent="0.55000000000000004">
      <c r="A25" s="3"/>
      <c r="B25" s="134"/>
      <c r="C25" s="132"/>
      <c r="D25" s="9">
        <v>44610</v>
      </c>
      <c r="E25" s="17" t="s">
        <v>18</v>
      </c>
      <c r="F25" s="119"/>
      <c r="G25" s="120"/>
      <c r="H25" s="149"/>
      <c r="I25" s="119"/>
      <c r="J25" s="120"/>
      <c r="K25" s="120"/>
      <c r="L25" s="117"/>
      <c r="M25" s="121"/>
      <c r="N25" s="122"/>
      <c r="O25" s="117"/>
      <c r="P25" s="117"/>
      <c r="Q25" s="117"/>
      <c r="R25" s="275"/>
      <c r="S25" s="279"/>
      <c r="T25" s="23" t="str">
        <f t="shared" si="0"/>
        <v/>
      </c>
    </row>
    <row r="26" spans="1:20" ht="22.5" customHeight="1" x14ac:dyDescent="0.55000000000000004">
      <c r="A26" s="8"/>
      <c r="B26" s="134"/>
      <c r="C26" s="132"/>
      <c r="D26" s="9">
        <v>44611</v>
      </c>
      <c r="E26" s="17" t="s">
        <v>19</v>
      </c>
      <c r="F26" s="119"/>
      <c r="G26" s="120"/>
      <c r="H26" s="149"/>
      <c r="I26" s="119"/>
      <c r="J26" s="120"/>
      <c r="K26" s="120"/>
      <c r="L26" s="117"/>
      <c r="M26" s="121"/>
      <c r="N26" s="122"/>
      <c r="O26" s="117"/>
      <c r="P26" s="117"/>
      <c r="Q26" s="117"/>
      <c r="R26" s="275"/>
      <c r="S26" s="279"/>
      <c r="T26" s="23" t="str">
        <f t="shared" si="0"/>
        <v/>
      </c>
    </row>
    <row r="27" spans="1:20" ht="22.5" customHeight="1" x14ac:dyDescent="0.55000000000000004">
      <c r="A27" s="8"/>
      <c r="B27" s="134"/>
      <c r="C27" s="132"/>
      <c r="D27" s="9">
        <v>44612</v>
      </c>
      <c r="E27" s="17" t="s">
        <v>20</v>
      </c>
      <c r="F27" s="119"/>
      <c r="G27" s="120"/>
      <c r="H27" s="149"/>
      <c r="I27" s="119"/>
      <c r="J27" s="120"/>
      <c r="K27" s="120"/>
      <c r="L27" s="117"/>
      <c r="M27" s="121"/>
      <c r="N27" s="122"/>
      <c r="O27" s="117"/>
      <c r="P27" s="117"/>
      <c r="Q27" s="117"/>
      <c r="R27" s="275"/>
      <c r="S27" s="279"/>
      <c r="T27" s="23" t="str">
        <f t="shared" si="0"/>
        <v/>
      </c>
    </row>
    <row r="28" spans="1:20" ht="22.5" customHeight="1" x14ac:dyDescent="0.55000000000000004">
      <c r="A28" s="8"/>
      <c r="B28" s="134"/>
      <c r="C28" s="132"/>
      <c r="D28" s="9">
        <v>44613</v>
      </c>
      <c r="E28" s="17" t="s">
        <v>3</v>
      </c>
      <c r="F28" s="119"/>
      <c r="G28" s="120"/>
      <c r="H28" s="149"/>
      <c r="I28" s="119"/>
      <c r="J28" s="120"/>
      <c r="K28" s="120"/>
      <c r="L28" s="117"/>
      <c r="M28" s="121"/>
      <c r="N28" s="122"/>
      <c r="O28" s="117"/>
      <c r="P28" s="117"/>
      <c r="Q28" s="117"/>
      <c r="R28" s="275"/>
      <c r="S28" s="279"/>
      <c r="T28" s="23" t="str">
        <f t="shared" si="0"/>
        <v/>
      </c>
    </row>
    <row r="29" spans="1:20" ht="22.5" customHeight="1" x14ac:dyDescent="0.55000000000000004">
      <c r="A29" s="8"/>
      <c r="B29" s="134"/>
      <c r="C29" s="132"/>
      <c r="D29" s="9">
        <v>44614</v>
      </c>
      <c r="E29" s="17" t="s">
        <v>15</v>
      </c>
      <c r="F29" s="119"/>
      <c r="G29" s="120"/>
      <c r="H29" s="149"/>
      <c r="I29" s="119"/>
      <c r="J29" s="120"/>
      <c r="K29" s="120"/>
      <c r="L29" s="117"/>
      <c r="M29" s="121"/>
      <c r="N29" s="122"/>
      <c r="O29" s="117"/>
      <c r="P29" s="117"/>
      <c r="Q29" s="117"/>
      <c r="R29" s="275"/>
      <c r="S29" s="279"/>
      <c r="T29" s="23" t="str">
        <f t="shared" si="0"/>
        <v/>
      </c>
    </row>
    <row r="30" spans="1:20" ht="22.5" customHeight="1" x14ac:dyDescent="0.55000000000000004">
      <c r="A30" s="8"/>
      <c r="B30" s="134"/>
      <c r="C30" s="132"/>
      <c r="D30" s="9">
        <v>44615</v>
      </c>
      <c r="E30" s="17" t="s">
        <v>16</v>
      </c>
      <c r="F30" s="119"/>
      <c r="G30" s="120"/>
      <c r="H30" s="149"/>
      <c r="I30" s="119"/>
      <c r="J30" s="120"/>
      <c r="K30" s="120"/>
      <c r="L30" s="117"/>
      <c r="M30" s="121"/>
      <c r="N30" s="277"/>
      <c r="O30" s="278"/>
      <c r="P30" s="278"/>
      <c r="Q30" s="122"/>
      <c r="R30" s="117"/>
      <c r="S30" s="118"/>
      <c r="T30" s="23" t="str">
        <f t="shared" si="0"/>
        <v/>
      </c>
    </row>
    <row r="31" spans="1:20" ht="22.5" customHeight="1" x14ac:dyDescent="0.55000000000000004">
      <c r="A31" s="8"/>
      <c r="B31" s="134"/>
      <c r="C31" s="132"/>
      <c r="D31" s="9">
        <v>44616</v>
      </c>
      <c r="E31" s="17" t="s">
        <v>17</v>
      </c>
      <c r="F31" s="119"/>
      <c r="G31" s="120"/>
      <c r="H31" s="149"/>
      <c r="I31" s="119"/>
      <c r="J31" s="120"/>
      <c r="K31" s="120"/>
      <c r="L31" s="117"/>
      <c r="M31" s="121"/>
      <c r="N31" s="122"/>
      <c r="O31" s="117"/>
      <c r="P31" s="117"/>
      <c r="Q31" s="117"/>
      <c r="R31" s="117"/>
      <c r="S31" s="118"/>
      <c r="T31" s="23" t="str">
        <f t="shared" si="0"/>
        <v/>
      </c>
    </row>
    <row r="32" spans="1:20" ht="22.5" customHeight="1" x14ac:dyDescent="0.55000000000000004">
      <c r="A32" s="8"/>
      <c r="B32" s="134"/>
      <c r="C32" s="132"/>
      <c r="D32" s="9">
        <v>44617</v>
      </c>
      <c r="E32" s="17" t="s">
        <v>18</v>
      </c>
      <c r="F32" s="119"/>
      <c r="G32" s="120"/>
      <c r="H32" s="149"/>
      <c r="I32" s="119"/>
      <c r="J32" s="120"/>
      <c r="K32" s="120"/>
      <c r="L32" s="117"/>
      <c r="M32" s="121"/>
      <c r="N32" s="122"/>
      <c r="O32" s="117"/>
      <c r="P32" s="117"/>
      <c r="Q32" s="117"/>
      <c r="R32" s="275"/>
      <c r="S32" s="279"/>
      <c r="T32" s="23" t="str">
        <f t="shared" si="0"/>
        <v/>
      </c>
    </row>
    <row r="33" spans="1:20" ht="22.5" customHeight="1" x14ac:dyDescent="0.55000000000000004">
      <c r="A33" s="8"/>
      <c r="B33" s="134"/>
      <c r="C33" s="132"/>
      <c r="D33" s="9">
        <v>44618</v>
      </c>
      <c r="E33" s="17" t="s">
        <v>19</v>
      </c>
      <c r="F33" s="119"/>
      <c r="G33" s="120"/>
      <c r="H33" s="149"/>
      <c r="I33" s="119"/>
      <c r="J33" s="120"/>
      <c r="K33" s="120"/>
      <c r="L33" s="117"/>
      <c r="M33" s="121"/>
      <c r="N33" s="122"/>
      <c r="O33" s="117"/>
      <c r="P33" s="117"/>
      <c r="Q33" s="117"/>
      <c r="R33" s="275"/>
      <c r="S33" s="279"/>
      <c r="T33" s="23" t="str">
        <f t="shared" si="0"/>
        <v/>
      </c>
    </row>
    <row r="34" spans="1:20" ht="22.5" customHeight="1" x14ac:dyDescent="0.55000000000000004">
      <c r="A34" s="8"/>
      <c r="B34" s="134"/>
      <c r="C34" s="132"/>
      <c r="D34" s="9">
        <v>44619</v>
      </c>
      <c r="E34" s="17" t="s">
        <v>20</v>
      </c>
      <c r="F34" s="119"/>
      <c r="G34" s="120"/>
      <c r="H34" s="149"/>
      <c r="I34" s="119"/>
      <c r="J34" s="120"/>
      <c r="K34" s="120"/>
      <c r="L34" s="117"/>
      <c r="M34" s="121"/>
      <c r="N34" s="122"/>
      <c r="O34" s="117"/>
      <c r="P34" s="117"/>
      <c r="Q34" s="117"/>
      <c r="R34" s="275"/>
      <c r="S34" s="279"/>
      <c r="T34" s="23" t="str">
        <f t="shared" si="0"/>
        <v/>
      </c>
    </row>
    <row r="35" spans="1:20" ht="22.5" customHeight="1" x14ac:dyDescent="0.55000000000000004">
      <c r="A35" s="8"/>
      <c r="B35" s="134"/>
      <c r="C35" s="132"/>
      <c r="D35" s="9">
        <v>44620</v>
      </c>
      <c r="E35" s="17" t="s">
        <v>3</v>
      </c>
      <c r="F35" s="119"/>
      <c r="G35" s="120"/>
      <c r="H35" s="149"/>
      <c r="I35" s="119"/>
      <c r="J35" s="120"/>
      <c r="K35" s="120"/>
      <c r="L35" s="117"/>
      <c r="M35" s="121"/>
      <c r="N35" s="122"/>
      <c r="O35" s="117"/>
      <c r="P35" s="117"/>
      <c r="Q35" s="117"/>
      <c r="R35" s="275"/>
      <c r="S35" s="279"/>
      <c r="T35" s="23" t="str">
        <f t="shared" si="0"/>
        <v/>
      </c>
    </row>
    <row r="36" spans="1:20" ht="22.5" customHeight="1" x14ac:dyDescent="0.55000000000000004">
      <c r="A36" s="8"/>
      <c r="B36" s="134"/>
      <c r="C36" s="132"/>
      <c r="D36" s="9">
        <v>44621</v>
      </c>
      <c r="E36" s="17" t="s">
        <v>15</v>
      </c>
      <c r="F36" s="119"/>
      <c r="G36" s="120"/>
      <c r="H36" s="149"/>
      <c r="I36" s="119"/>
      <c r="J36" s="120"/>
      <c r="K36" s="120"/>
      <c r="L36" s="117"/>
      <c r="M36" s="121"/>
      <c r="N36" s="122"/>
      <c r="O36" s="117"/>
      <c r="P36" s="117"/>
      <c r="Q36" s="117"/>
      <c r="R36" s="275"/>
      <c r="S36" s="279"/>
      <c r="T36" s="23" t="str">
        <f t="shared" si="0"/>
        <v/>
      </c>
    </row>
    <row r="37" spans="1:20" ht="22.5" customHeight="1" x14ac:dyDescent="0.55000000000000004">
      <c r="A37" s="8"/>
      <c r="B37" s="134"/>
      <c r="C37" s="132"/>
      <c r="D37" s="9">
        <v>44622</v>
      </c>
      <c r="E37" s="17" t="s">
        <v>16</v>
      </c>
      <c r="F37" s="119"/>
      <c r="G37" s="120"/>
      <c r="H37" s="149"/>
      <c r="I37" s="119"/>
      <c r="J37" s="120"/>
      <c r="K37" s="120"/>
      <c r="L37" s="117"/>
      <c r="M37" s="121"/>
      <c r="N37" s="277"/>
      <c r="O37" s="278"/>
      <c r="P37" s="278"/>
      <c r="Q37" s="122"/>
      <c r="R37" s="117"/>
      <c r="S37" s="118"/>
      <c r="T37" s="23" t="str">
        <f t="shared" si="0"/>
        <v/>
      </c>
    </row>
    <row r="38" spans="1:20" ht="22.5" customHeight="1" x14ac:dyDescent="0.55000000000000004">
      <c r="A38" s="8"/>
      <c r="B38" s="134"/>
      <c r="C38" s="132"/>
      <c r="D38" s="9">
        <v>44623</v>
      </c>
      <c r="E38" s="17" t="s">
        <v>17</v>
      </c>
      <c r="F38" s="119"/>
      <c r="G38" s="120"/>
      <c r="H38" s="149"/>
      <c r="I38" s="119"/>
      <c r="J38" s="120"/>
      <c r="K38" s="120"/>
      <c r="L38" s="117"/>
      <c r="M38" s="121"/>
      <c r="N38" s="122"/>
      <c r="O38" s="117"/>
      <c r="P38" s="117"/>
      <c r="Q38" s="117"/>
      <c r="R38" s="117"/>
      <c r="S38" s="118"/>
      <c r="T38" s="23" t="str">
        <f t="shared" si="0"/>
        <v/>
      </c>
    </row>
    <row r="39" spans="1:20" ht="22.5" customHeight="1" x14ac:dyDescent="0.55000000000000004">
      <c r="A39" s="8"/>
      <c r="B39" s="134"/>
      <c r="C39" s="132"/>
      <c r="D39" s="9">
        <v>44624</v>
      </c>
      <c r="E39" s="17" t="s">
        <v>18</v>
      </c>
      <c r="F39" s="119"/>
      <c r="G39" s="120"/>
      <c r="H39" s="149"/>
      <c r="I39" s="119"/>
      <c r="J39" s="120"/>
      <c r="K39" s="120"/>
      <c r="L39" s="117"/>
      <c r="M39" s="121"/>
      <c r="N39" s="122"/>
      <c r="O39" s="117"/>
      <c r="P39" s="117"/>
      <c r="Q39" s="117"/>
      <c r="R39" s="117"/>
      <c r="S39" s="118"/>
      <c r="T39" s="23" t="str">
        <f t="shared" si="0"/>
        <v/>
      </c>
    </row>
    <row r="40" spans="1:20" ht="22.5" customHeight="1" x14ac:dyDescent="0.55000000000000004">
      <c r="A40" s="8"/>
      <c r="B40" s="134"/>
      <c r="C40" s="132"/>
      <c r="D40" s="9">
        <v>44625</v>
      </c>
      <c r="E40" s="17" t="s">
        <v>19</v>
      </c>
      <c r="F40" s="119"/>
      <c r="G40" s="120"/>
      <c r="H40" s="149"/>
      <c r="I40" s="119"/>
      <c r="J40" s="120"/>
      <c r="K40" s="120"/>
      <c r="L40" s="117"/>
      <c r="M40" s="121"/>
      <c r="N40" s="122"/>
      <c r="O40" s="117"/>
      <c r="P40" s="117"/>
      <c r="Q40" s="117"/>
      <c r="R40" s="117"/>
      <c r="S40" s="118"/>
      <c r="T40" s="23" t="str">
        <f t="shared" si="0"/>
        <v/>
      </c>
    </row>
    <row r="41" spans="1:20" ht="22.5" customHeight="1" thickBot="1" x14ac:dyDescent="0.6">
      <c r="A41" s="8"/>
      <c r="B41" s="288"/>
      <c r="C41" s="133"/>
      <c r="D41" s="9">
        <v>44626</v>
      </c>
      <c r="E41" s="17" t="s">
        <v>20</v>
      </c>
      <c r="F41" s="119"/>
      <c r="G41" s="120"/>
      <c r="H41" s="149"/>
      <c r="I41" s="119"/>
      <c r="J41" s="120"/>
      <c r="K41" s="120"/>
      <c r="L41" s="117"/>
      <c r="M41" s="121"/>
      <c r="N41" s="122"/>
      <c r="O41" s="117"/>
      <c r="P41" s="117"/>
      <c r="Q41" s="117"/>
      <c r="R41" s="117"/>
      <c r="S41" s="118"/>
      <c r="T41" s="23" t="str">
        <f t="shared" si="0"/>
        <v/>
      </c>
    </row>
    <row r="42" spans="1:20" ht="22.5" customHeight="1" thickTop="1" thickBot="1" x14ac:dyDescent="0.6">
      <c r="A42" s="8"/>
      <c r="B42" s="125" t="s">
        <v>48</v>
      </c>
      <c r="C42" s="126"/>
      <c r="D42" s="126"/>
      <c r="E42" s="126"/>
      <c r="F42" s="281">
        <f>COUNTIF(F21:H41,"○")</f>
        <v>0</v>
      </c>
      <c r="G42" s="282"/>
      <c r="H42" s="283"/>
      <c r="I42" s="281">
        <f>COUNTIF(I21:K41,"○")</f>
        <v>0</v>
      </c>
      <c r="J42" s="282"/>
      <c r="K42" s="284"/>
      <c r="L42" s="285">
        <f>COUNTIF(L21:M41,"○")</f>
        <v>0</v>
      </c>
      <c r="M42" s="283"/>
      <c r="N42" s="281">
        <f>COUNTIF(N21:Q41,"○")</f>
        <v>0</v>
      </c>
      <c r="O42" s="282"/>
      <c r="P42" s="282"/>
      <c r="Q42" s="284"/>
      <c r="R42" s="285">
        <f>COUNTIF(R21:S41,"○")</f>
        <v>0</v>
      </c>
      <c r="S42" s="286"/>
      <c r="T42" s="24"/>
    </row>
    <row r="43" spans="1:20" ht="16" customHeight="1" thickTop="1" x14ac:dyDescent="0.55000000000000004">
      <c r="A43" s="3"/>
      <c r="B43" s="8" t="s">
        <v>14</v>
      </c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32.5" customHeight="1" x14ac:dyDescent="0.55000000000000004">
      <c r="A44" s="3"/>
      <c r="B44" s="213" t="s">
        <v>46</v>
      </c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</row>
    <row r="45" spans="1:20" ht="32" customHeight="1" x14ac:dyDescent="0.55000000000000004">
      <c r="B45" s="213" t="s">
        <v>93</v>
      </c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</row>
  </sheetData>
  <sheetProtection sheet="1" objects="1" scenarios="1"/>
  <mergeCells count="151">
    <mergeCell ref="B45:T45"/>
    <mergeCell ref="B19:E19"/>
    <mergeCell ref="B20:E20"/>
    <mergeCell ref="F37:H37"/>
    <mergeCell ref="I37:K37"/>
    <mergeCell ref="L40:M40"/>
    <mergeCell ref="N40:Q40"/>
    <mergeCell ref="R40:S40"/>
    <mergeCell ref="F41:H41"/>
    <mergeCell ref="I41:K41"/>
    <mergeCell ref="L41:M41"/>
    <mergeCell ref="N41:Q41"/>
    <mergeCell ref="R41:S41"/>
    <mergeCell ref="F38:H38"/>
    <mergeCell ref="I38:K38"/>
    <mergeCell ref="L38:M38"/>
    <mergeCell ref="N38:Q38"/>
    <mergeCell ref="R38:S38"/>
    <mergeCell ref="F39:H39"/>
    <mergeCell ref="I39:K39"/>
    <mergeCell ref="L39:M39"/>
    <mergeCell ref="N39:Q39"/>
    <mergeCell ref="R39:S39"/>
    <mergeCell ref="R34:S34"/>
    <mergeCell ref="B44:T44"/>
    <mergeCell ref="F35:H35"/>
    <mergeCell ref="I35:K35"/>
    <mergeCell ref="L35:M35"/>
    <mergeCell ref="N35:Q35"/>
    <mergeCell ref="R35:S35"/>
    <mergeCell ref="F36:H36"/>
    <mergeCell ref="I36:K36"/>
    <mergeCell ref="L36:M36"/>
    <mergeCell ref="N36:Q36"/>
    <mergeCell ref="B42:E42"/>
    <mergeCell ref="F42:H42"/>
    <mergeCell ref="I42:K42"/>
    <mergeCell ref="L42:M42"/>
    <mergeCell ref="N42:Q42"/>
    <mergeCell ref="R42:S42"/>
    <mergeCell ref="B21:B41"/>
    <mergeCell ref="F40:H40"/>
    <mergeCell ref="I40:K40"/>
    <mergeCell ref="R36:S36"/>
    <mergeCell ref="R31:S31"/>
    <mergeCell ref="R32:S32"/>
    <mergeCell ref="F33:H33"/>
    <mergeCell ref="I33:K33"/>
    <mergeCell ref="R33:S33"/>
    <mergeCell ref="L37:M37"/>
    <mergeCell ref="N37:Q37"/>
    <mergeCell ref="R37:S37"/>
    <mergeCell ref="R28:S28"/>
    <mergeCell ref="F29:H29"/>
    <mergeCell ref="I29:K29"/>
    <mergeCell ref="L29:M29"/>
    <mergeCell ref="N29:Q29"/>
    <mergeCell ref="R29:S29"/>
    <mergeCell ref="F30:H30"/>
    <mergeCell ref="I30:K30"/>
    <mergeCell ref="L30:M30"/>
    <mergeCell ref="N30:Q30"/>
    <mergeCell ref="R30:S30"/>
    <mergeCell ref="F28:H28"/>
    <mergeCell ref="I28:K28"/>
    <mergeCell ref="L28:M28"/>
    <mergeCell ref="N28:Q28"/>
    <mergeCell ref="F34:H34"/>
    <mergeCell ref="I34:K34"/>
    <mergeCell ref="L34:M34"/>
    <mergeCell ref="R25:S25"/>
    <mergeCell ref="F26:H26"/>
    <mergeCell ref="I26:K26"/>
    <mergeCell ref="L26:M26"/>
    <mergeCell ref="N26:Q26"/>
    <mergeCell ref="R26:S26"/>
    <mergeCell ref="F27:H27"/>
    <mergeCell ref="I27:K27"/>
    <mergeCell ref="L27:M27"/>
    <mergeCell ref="N27:Q27"/>
    <mergeCell ref="R27:S27"/>
    <mergeCell ref="R23:S23"/>
    <mergeCell ref="F24:H24"/>
    <mergeCell ref="I24:K24"/>
    <mergeCell ref="L24:M24"/>
    <mergeCell ref="N24:Q24"/>
    <mergeCell ref="R24:S24"/>
    <mergeCell ref="R21:S21"/>
    <mergeCell ref="F22:H22"/>
    <mergeCell ref="I22:K22"/>
    <mergeCell ref="L22:M22"/>
    <mergeCell ref="N22:Q22"/>
    <mergeCell ref="R22:S22"/>
    <mergeCell ref="N34:Q34"/>
    <mergeCell ref="F21:H21"/>
    <mergeCell ref="I21:K21"/>
    <mergeCell ref="L21:M21"/>
    <mergeCell ref="N21:Q21"/>
    <mergeCell ref="F23:H23"/>
    <mergeCell ref="I23:K23"/>
    <mergeCell ref="L23:M23"/>
    <mergeCell ref="N23:Q23"/>
    <mergeCell ref="F25:H25"/>
    <mergeCell ref="I25:K25"/>
    <mergeCell ref="L25:M25"/>
    <mergeCell ref="N25:Q25"/>
    <mergeCell ref="F31:H31"/>
    <mergeCell ref="I31:K31"/>
    <mergeCell ref="L31:M31"/>
    <mergeCell ref="N31:Q31"/>
    <mergeCell ref="F32:H32"/>
    <mergeCell ref="I32:K32"/>
    <mergeCell ref="L32:M32"/>
    <mergeCell ref="N32:Q32"/>
    <mergeCell ref="L33:M33"/>
    <mergeCell ref="N33:Q33"/>
    <mergeCell ref="R20:S20"/>
    <mergeCell ref="B16:H16"/>
    <mergeCell ref="I16:J16"/>
    <mergeCell ref="N16:O16"/>
    <mergeCell ref="R16:S16"/>
    <mergeCell ref="A17:T17"/>
    <mergeCell ref="B18:E18"/>
    <mergeCell ref="F18:H18"/>
    <mergeCell ref="I18:S18"/>
    <mergeCell ref="F19:H19"/>
    <mergeCell ref="F20:H20"/>
    <mergeCell ref="C21:C41"/>
    <mergeCell ref="A1:G1"/>
    <mergeCell ref="H1:Q1"/>
    <mergeCell ref="R1:T1"/>
    <mergeCell ref="B3:S3"/>
    <mergeCell ref="B9:E15"/>
    <mergeCell ref="F9:H9"/>
    <mergeCell ref="F10:H10"/>
    <mergeCell ref="F11:H11"/>
    <mergeCell ref="F12:H12"/>
    <mergeCell ref="F13:H13"/>
    <mergeCell ref="F14:H14"/>
    <mergeCell ref="F15:H15"/>
    <mergeCell ref="B4:E4"/>
    <mergeCell ref="F4:S4"/>
    <mergeCell ref="B5:E5"/>
    <mergeCell ref="F5:S5"/>
    <mergeCell ref="B6:E8"/>
    <mergeCell ref="F6:S8"/>
    <mergeCell ref="I19:M19"/>
    <mergeCell ref="N19:S19"/>
    <mergeCell ref="I20:K20"/>
    <mergeCell ref="L20:M20"/>
    <mergeCell ref="N20:Q20"/>
  </mergeCells>
  <phoneticPr fontId="5"/>
  <conditionalFormatting sqref="T21:T41">
    <cfRule type="containsText" dxfId="6" priority="4" operator="containsText" text="重複あり">
      <formula>NOT(ISERROR(SEARCH("重複あり",T21)))</formula>
    </cfRule>
  </conditionalFormatting>
  <conditionalFormatting sqref="F42:Q42">
    <cfRule type="cellIs" dxfId="5" priority="3" operator="equal">
      <formula>0</formula>
    </cfRule>
  </conditionalFormatting>
  <conditionalFormatting sqref="R42:S42">
    <cfRule type="cellIs" dxfId="4" priority="2" operator="equal">
      <formula>0</formula>
    </cfRule>
  </conditionalFormatting>
  <conditionalFormatting sqref="K16 P16">
    <cfRule type="cellIs" dxfId="3" priority="1" operator="equal">
      <formula>0</formula>
    </cfRule>
  </conditionalFormatting>
  <dataValidations count="1">
    <dataValidation type="list" allowBlank="1" showInputMessage="1" showErrorMessage="1" sqref="F21:S41">
      <formula1>$V$16:$V$17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view="pageBreakPreview" zoomScale="85" zoomScaleNormal="100" zoomScaleSheetLayoutView="85" workbookViewId="0">
      <selection activeCell="D22" sqref="D22:G22"/>
    </sheetView>
  </sheetViews>
  <sheetFormatPr defaultColWidth="4.08203125" defaultRowHeight="18" x14ac:dyDescent="0.55000000000000004"/>
  <cols>
    <col min="1" max="1" width="3" style="67" customWidth="1"/>
    <col min="2" max="2" width="1.58203125" style="67" customWidth="1"/>
    <col min="3" max="3" width="3.33203125" style="67" customWidth="1"/>
    <col min="4" max="4" width="12.58203125" style="67" customWidth="1"/>
    <col min="5" max="5" width="4.83203125" style="67" bestFit="1" customWidth="1"/>
    <col min="6" max="7" width="3.5" style="67" customWidth="1"/>
    <col min="8" max="8" width="4.6640625" style="67" customWidth="1"/>
    <col min="9" max="9" width="7.58203125" style="67" customWidth="1"/>
    <col min="10" max="10" width="12.25" style="67" customWidth="1"/>
    <col min="11" max="13" width="3.33203125" style="67" customWidth="1"/>
    <col min="14" max="14" width="12.58203125" style="67" customWidth="1"/>
    <col min="15" max="15" width="4.83203125" style="67" customWidth="1"/>
    <col min="16" max="16" width="6.5" style="67" customWidth="1"/>
    <col min="17" max="17" width="7.9140625" style="67" customWidth="1"/>
    <col min="18" max="18" width="3" style="67" customWidth="1"/>
    <col min="19" max="19" width="8.58203125" style="67" customWidth="1"/>
    <col min="20" max="16384" width="4.08203125" style="67"/>
  </cols>
  <sheetData>
    <row r="1" spans="1:18" ht="20.5" customHeight="1" thickTop="1" x14ac:dyDescent="0.55000000000000004">
      <c r="A1" s="325" t="s">
        <v>73</v>
      </c>
      <c r="B1" s="326"/>
      <c r="C1" s="326"/>
      <c r="D1" s="326"/>
      <c r="E1" s="326"/>
      <c r="F1" s="326"/>
      <c r="G1" s="326"/>
      <c r="H1" s="327"/>
      <c r="I1" s="66"/>
      <c r="J1" s="331" t="s">
        <v>74</v>
      </c>
      <c r="K1" s="331"/>
      <c r="L1" s="331"/>
      <c r="M1" s="331"/>
      <c r="N1" s="331"/>
      <c r="O1" s="331"/>
      <c r="P1" s="331"/>
      <c r="Q1" s="331"/>
      <c r="R1" s="331"/>
    </row>
    <row r="2" spans="1:18" ht="29.25" customHeight="1" thickBot="1" x14ac:dyDescent="0.6">
      <c r="A2" s="328"/>
      <c r="B2" s="329"/>
      <c r="C2" s="329"/>
      <c r="D2" s="329"/>
      <c r="E2" s="329"/>
      <c r="F2" s="329"/>
      <c r="G2" s="329"/>
      <c r="H2" s="330"/>
      <c r="I2" s="66"/>
      <c r="J2" s="68" t="s">
        <v>64</v>
      </c>
      <c r="K2" s="332" t="str">
        <f>IF('別紙①(p1)'!F5=0,"",'別紙①(p1)'!F5)</f>
        <v/>
      </c>
      <c r="L2" s="333"/>
      <c r="M2" s="333"/>
      <c r="N2" s="333"/>
      <c r="O2" s="333"/>
      <c r="P2" s="333"/>
      <c r="Q2" s="334"/>
      <c r="R2" s="66"/>
    </row>
    <row r="3" spans="1:18" ht="12.5" customHeight="1" thickTop="1" x14ac:dyDescent="0.55000000000000004">
      <c r="A3" s="66"/>
      <c r="B3" s="66"/>
      <c r="C3" s="66"/>
      <c r="D3" s="66"/>
      <c r="E3" s="66"/>
      <c r="F3" s="66"/>
      <c r="G3" s="66"/>
      <c r="H3" s="66"/>
      <c r="I3" s="66"/>
      <c r="J3" s="69"/>
      <c r="K3" s="70"/>
      <c r="L3" s="70"/>
      <c r="M3" s="70"/>
      <c r="N3" s="70"/>
      <c r="O3" s="70"/>
      <c r="P3" s="70"/>
      <c r="Q3" s="71"/>
      <c r="R3" s="71"/>
    </row>
    <row r="4" spans="1:18" x14ac:dyDescent="0.55000000000000004">
      <c r="A4" s="72" t="s">
        <v>51</v>
      </c>
      <c r="B4" s="335" t="s">
        <v>75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66"/>
    </row>
    <row r="5" spans="1:18" ht="16.5" customHeight="1" x14ac:dyDescent="0.55000000000000004">
      <c r="A5" s="336" t="s">
        <v>51</v>
      </c>
      <c r="B5" s="337" t="s">
        <v>65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66"/>
    </row>
    <row r="6" spans="1:18" ht="16.5" customHeight="1" x14ac:dyDescent="0.55000000000000004">
      <c r="A6" s="336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66"/>
    </row>
    <row r="7" spans="1:18" ht="14.5" customHeight="1" x14ac:dyDescent="0.55000000000000004">
      <c r="A7" s="66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66"/>
      <c r="R7" s="66"/>
    </row>
    <row r="8" spans="1:18" ht="20.5" x14ac:dyDescent="0.55000000000000004">
      <c r="A8" s="66"/>
      <c r="B8" s="338" t="s">
        <v>52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66"/>
    </row>
    <row r="9" spans="1:18" ht="18.5" customHeight="1" x14ac:dyDescent="0.55000000000000004">
      <c r="A9" s="339" t="s">
        <v>66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</row>
    <row r="10" spans="1:18" ht="17" customHeight="1" x14ac:dyDescent="0.2">
      <c r="A10" s="66"/>
      <c r="B10" s="340" t="s">
        <v>53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66"/>
    </row>
    <row r="11" spans="1:18" ht="17.149999999999999" customHeight="1" x14ac:dyDescent="0.55000000000000004">
      <c r="A11" s="66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66"/>
    </row>
    <row r="12" spans="1:18" ht="22" customHeight="1" x14ac:dyDescent="0.55000000000000004">
      <c r="A12" s="66"/>
      <c r="B12" s="341" t="s">
        <v>76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3"/>
      <c r="R12" s="66"/>
    </row>
    <row r="13" spans="1:18" ht="34" customHeight="1" x14ac:dyDescent="0.55000000000000004">
      <c r="A13" s="66"/>
      <c r="B13" s="75"/>
      <c r="C13" s="75"/>
      <c r="D13" s="344" t="s">
        <v>54</v>
      </c>
      <c r="E13" s="344"/>
      <c r="F13" s="344"/>
      <c r="G13" s="75"/>
      <c r="H13" s="75"/>
      <c r="I13" s="75"/>
      <c r="J13" s="66"/>
      <c r="K13" s="66"/>
      <c r="L13" s="66"/>
      <c r="M13" s="66"/>
      <c r="N13" s="66"/>
      <c r="O13" s="66"/>
      <c r="P13" s="72" t="s">
        <v>55</v>
      </c>
      <c r="Q13" s="66"/>
      <c r="R13" s="66"/>
    </row>
    <row r="14" spans="1:18" ht="53.5" customHeight="1" x14ac:dyDescent="0.55000000000000004">
      <c r="A14" s="66"/>
      <c r="B14" s="323" t="s">
        <v>67</v>
      </c>
      <c r="C14" s="324"/>
      <c r="D14" s="324"/>
      <c r="E14" s="324"/>
      <c r="F14" s="324"/>
      <c r="G14" s="324"/>
      <c r="H14" s="324"/>
      <c r="I14" s="324"/>
      <c r="J14" s="324"/>
      <c r="K14" s="324"/>
      <c r="L14" s="76"/>
      <c r="M14" s="323" t="s">
        <v>77</v>
      </c>
      <c r="N14" s="324"/>
      <c r="O14" s="324"/>
      <c r="P14" s="324"/>
      <c r="Q14" s="324"/>
      <c r="R14" s="77"/>
    </row>
    <row r="15" spans="1:18" ht="28" customHeight="1" x14ac:dyDescent="0.55000000000000004">
      <c r="A15" s="66"/>
      <c r="B15" s="75"/>
      <c r="C15" s="75"/>
      <c r="D15" s="78"/>
      <c r="E15" s="78"/>
      <c r="F15" s="78"/>
      <c r="G15" s="75"/>
      <c r="H15" s="75"/>
      <c r="I15" s="75"/>
      <c r="J15" s="72" t="s">
        <v>55</v>
      </c>
      <c r="K15" s="66"/>
      <c r="L15" s="66"/>
      <c r="M15" s="309"/>
      <c r="N15" s="309"/>
      <c r="O15" s="66"/>
      <c r="P15" s="79"/>
      <c r="Q15" s="66"/>
      <c r="R15" s="66"/>
    </row>
    <row r="16" spans="1:18" ht="40" customHeight="1" x14ac:dyDescent="0.55000000000000004">
      <c r="A16" s="80"/>
      <c r="B16" s="81"/>
      <c r="C16" s="81"/>
      <c r="D16" s="82" t="s">
        <v>72</v>
      </c>
      <c r="E16" s="81"/>
      <c r="F16" s="81"/>
      <c r="G16" s="81"/>
      <c r="H16" s="81"/>
      <c r="I16" s="83"/>
      <c r="J16" s="310" t="s">
        <v>78</v>
      </c>
      <c r="K16" s="311"/>
      <c r="L16" s="311"/>
      <c r="M16" s="311"/>
      <c r="N16" s="311"/>
      <c r="O16" s="311"/>
      <c r="P16" s="311"/>
      <c r="Q16" s="312"/>
      <c r="R16" s="80"/>
    </row>
    <row r="17" spans="1:23" ht="20" customHeight="1" x14ac:dyDescent="0.55000000000000004">
      <c r="A17" s="80"/>
      <c r="B17" s="80"/>
      <c r="C17" s="80"/>
      <c r="D17" s="80"/>
      <c r="E17" s="80"/>
      <c r="F17" s="80"/>
      <c r="G17" s="80"/>
      <c r="H17" s="80"/>
      <c r="I17" s="80"/>
      <c r="J17" s="84"/>
      <c r="K17" s="80"/>
      <c r="L17" s="80"/>
      <c r="M17" s="80"/>
      <c r="N17" s="80"/>
      <c r="O17" s="80"/>
      <c r="P17" s="80"/>
      <c r="Q17" s="80"/>
      <c r="R17" s="80"/>
    </row>
    <row r="18" spans="1:23" ht="14" customHeight="1" x14ac:dyDescent="0.55000000000000004">
      <c r="A18" s="66"/>
      <c r="B18" s="75"/>
      <c r="C18" s="85"/>
      <c r="D18" s="78"/>
      <c r="E18" s="78"/>
      <c r="F18" s="78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7"/>
      <c r="R18" s="66"/>
    </row>
    <row r="19" spans="1:23" ht="22.5" customHeight="1" x14ac:dyDescent="0.55000000000000004">
      <c r="A19" s="66"/>
      <c r="B19" s="88"/>
      <c r="C19" s="89" t="s">
        <v>79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 t="str">
        <f>IF(I22="","",IF(I22="いいえ",44582,IF(I22="はい",44592,"")))</f>
        <v/>
      </c>
      <c r="O19" s="92"/>
      <c r="P19" s="92"/>
      <c r="Q19" s="88"/>
      <c r="R19" s="66"/>
      <c r="S19" s="116"/>
      <c r="T19" s="116"/>
      <c r="U19" s="116"/>
      <c r="V19" s="116"/>
      <c r="W19" s="116"/>
    </row>
    <row r="20" spans="1:23" ht="13.5" customHeight="1" thickBot="1" x14ac:dyDescent="0.6">
      <c r="A20" s="66"/>
      <c r="B20" s="90"/>
      <c r="C20" s="93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88"/>
      <c r="R20" s="66"/>
      <c r="S20" s="116"/>
      <c r="T20" s="116"/>
      <c r="U20" s="116"/>
      <c r="V20" s="116"/>
      <c r="W20" s="116"/>
    </row>
    <row r="21" spans="1:23" ht="18.5" customHeight="1" x14ac:dyDescent="0.55000000000000004">
      <c r="A21" s="66"/>
      <c r="B21" s="90"/>
      <c r="C21" s="93"/>
      <c r="D21" s="313" t="s">
        <v>68</v>
      </c>
      <c r="E21" s="314"/>
      <c r="F21" s="314"/>
      <c r="G21" s="315"/>
      <c r="H21" s="94"/>
      <c r="I21" s="313" t="s">
        <v>69</v>
      </c>
      <c r="J21" s="314"/>
      <c r="K21" s="315"/>
      <c r="L21" s="90"/>
      <c r="M21" s="90"/>
      <c r="N21" s="316" t="str">
        <f>IF(D22=0,"",IF(N19="","",IF(D22&lt;N19,"要請期間中の開業ではありません","")))</f>
        <v/>
      </c>
      <c r="O21" s="316"/>
      <c r="P21" s="316"/>
      <c r="Q21" s="88"/>
      <c r="R21" s="66"/>
      <c r="S21" s="116" t="s">
        <v>71</v>
      </c>
      <c r="T21" s="116"/>
      <c r="U21" s="116"/>
      <c r="V21" s="116"/>
      <c r="W21" s="116"/>
    </row>
    <row r="22" spans="1:23" ht="34.5" customHeight="1" thickBot="1" x14ac:dyDescent="0.6">
      <c r="A22" s="66"/>
      <c r="B22" s="90"/>
      <c r="C22" s="93"/>
      <c r="D22" s="317"/>
      <c r="E22" s="318"/>
      <c r="F22" s="318"/>
      <c r="G22" s="319"/>
      <c r="H22" s="90"/>
      <c r="I22" s="320" t="s">
        <v>70</v>
      </c>
      <c r="J22" s="321"/>
      <c r="K22" s="322"/>
      <c r="L22" s="90"/>
      <c r="M22" s="90"/>
      <c r="N22" s="316"/>
      <c r="O22" s="316"/>
      <c r="P22" s="316"/>
      <c r="Q22" s="88"/>
      <c r="R22" s="66"/>
      <c r="S22" s="116" t="s">
        <v>72</v>
      </c>
      <c r="T22" s="116"/>
      <c r="U22" s="116"/>
      <c r="V22" s="116"/>
      <c r="W22" s="116"/>
    </row>
    <row r="23" spans="1:23" ht="19" customHeight="1" x14ac:dyDescent="0.55000000000000004">
      <c r="A23" s="66"/>
      <c r="B23" s="90"/>
      <c r="C23" s="93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88"/>
      <c r="R23" s="66"/>
      <c r="S23" s="116" t="s">
        <v>55</v>
      </c>
      <c r="T23" s="116"/>
      <c r="U23" s="116"/>
      <c r="V23" s="116"/>
      <c r="W23" s="116"/>
    </row>
    <row r="24" spans="1:23" ht="28" customHeight="1" thickBot="1" x14ac:dyDescent="0.6">
      <c r="A24" s="66"/>
      <c r="B24" s="75"/>
      <c r="C24" s="95"/>
      <c r="D24" s="96" t="s">
        <v>61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88"/>
      <c r="R24" s="66"/>
      <c r="S24" s="116"/>
      <c r="T24" s="116"/>
      <c r="U24" s="116"/>
      <c r="V24" s="116"/>
      <c r="W24" s="116"/>
    </row>
    <row r="25" spans="1:23" ht="18" customHeight="1" x14ac:dyDescent="0.55000000000000004">
      <c r="A25" s="66"/>
      <c r="B25" s="75"/>
      <c r="C25" s="95"/>
      <c r="D25" s="75"/>
      <c r="E25" s="303" t="s">
        <v>87</v>
      </c>
      <c r="F25" s="304"/>
      <c r="G25" s="304"/>
      <c r="H25" s="304"/>
      <c r="I25" s="305"/>
      <c r="J25" s="97"/>
      <c r="K25" s="306" t="s">
        <v>80</v>
      </c>
      <c r="L25" s="307"/>
      <c r="M25" s="307"/>
      <c r="N25" s="307"/>
      <c r="O25" s="308"/>
      <c r="P25" s="90"/>
      <c r="Q25" s="88"/>
      <c r="R25" s="66"/>
      <c r="S25" s="116"/>
      <c r="T25" s="116"/>
      <c r="U25" s="116"/>
      <c r="V25" s="116"/>
      <c r="W25" s="116"/>
    </row>
    <row r="26" spans="1:23" ht="30" customHeight="1" thickBot="1" x14ac:dyDescent="0.6">
      <c r="A26" s="66"/>
      <c r="B26" s="75"/>
      <c r="C26" s="290" t="s">
        <v>81</v>
      </c>
      <c r="D26" s="291"/>
      <c r="E26" s="292">
        <f>'別紙①(p1)'!P16+'別紙①(p2)'!P16</f>
        <v>0</v>
      </c>
      <c r="F26" s="293"/>
      <c r="G26" s="293"/>
      <c r="H26" s="293"/>
      <c r="I26" s="98" t="s">
        <v>62</v>
      </c>
      <c r="J26" s="99" t="s">
        <v>58</v>
      </c>
      <c r="K26" s="294">
        <f>25000*E26</f>
        <v>0</v>
      </c>
      <c r="L26" s="295"/>
      <c r="M26" s="295"/>
      <c r="N26" s="295"/>
      <c r="O26" s="100" t="s">
        <v>56</v>
      </c>
      <c r="P26" s="90"/>
      <c r="Q26" s="101"/>
      <c r="R26" s="66"/>
    </row>
    <row r="27" spans="1:23" ht="17.5" customHeight="1" x14ac:dyDescent="0.55000000000000004">
      <c r="A27" s="66"/>
      <c r="B27" s="75"/>
      <c r="C27" s="95"/>
      <c r="D27" s="102"/>
      <c r="E27" s="103"/>
      <c r="F27" s="75"/>
      <c r="G27" s="90"/>
      <c r="H27" s="90"/>
      <c r="I27" s="104"/>
      <c r="J27" s="105"/>
      <c r="K27" s="106"/>
      <c r="L27" s="106"/>
      <c r="M27" s="69"/>
      <c r="N27" s="90"/>
      <c r="O27" s="90"/>
      <c r="P27" s="90"/>
      <c r="Q27" s="302"/>
      <c r="R27" s="66"/>
    </row>
    <row r="28" spans="1:23" ht="28" customHeight="1" thickBot="1" x14ac:dyDescent="0.6">
      <c r="A28" s="66"/>
      <c r="B28" s="75"/>
      <c r="C28" s="95"/>
      <c r="D28" s="96" t="s">
        <v>82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302"/>
      <c r="R28" s="66"/>
    </row>
    <row r="29" spans="1:23" ht="18" customHeight="1" x14ac:dyDescent="0.55000000000000004">
      <c r="A29" s="66"/>
      <c r="B29" s="75"/>
      <c r="C29" s="95"/>
      <c r="D29" s="102"/>
      <c r="E29" s="303" t="s">
        <v>88</v>
      </c>
      <c r="F29" s="304"/>
      <c r="G29" s="304"/>
      <c r="H29" s="304"/>
      <c r="I29" s="305"/>
      <c r="J29" s="99"/>
      <c r="K29" s="306" t="s">
        <v>83</v>
      </c>
      <c r="L29" s="307"/>
      <c r="M29" s="307"/>
      <c r="N29" s="307"/>
      <c r="O29" s="308"/>
      <c r="P29" s="90"/>
      <c r="Q29" s="302"/>
      <c r="R29" s="66"/>
    </row>
    <row r="30" spans="1:23" ht="30" customHeight="1" thickBot="1" x14ac:dyDescent="0.6">
      <c r="A30" s="66"/>
      <c r="B30" s="75"/>
      <c r="C30" s="290" t="s">
        <v>84</v>
      </c>
      <c r="D30" s="291"/>
      <c r="E30" s="292">
        <f>'別紙①(p1)'!K16+'別紙①(p2)'!K16</f>
        <v>0</v>
      </c>
      <c r="F30" s="293"/>
      <c r="G30" s="293"/>
      <c r="H30" s="293"/>
      <c r="I30" s="98" t="s">
        <v>62</v>
      </c>
      <c r="J30" s="99" t="s">
        <v>58</v>
      </c>
      <c r="K30" s="294">
        <f>30000*E30</f>
        <v>0</v>
      </c>
      <c r="L30" s="295"/>
      <c r="M30" s="295"/>
      <c r="N30" s="295"/>
      <c r="O30" s="100" t="s">
        <v>56</v>
      </c>
      <c r="P30" s="90"/>
      <c r="Q30" s="101"/>
      <c r="R30" s="66"/>
    </row>
    <row r="31" spans="1:23" ht="54.5" customHeight="1" thickBot="1" x14ac:dyDescent="0.6">
      <c r="A31" s="66"/>
      <c r="B31" s="75"/>
      <c r="C31" s="95"/>
      <c r="D31" s="296" t="s">
        <v>85</v>
      </c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90"/>
      <c r="Q31" s="107"/>
      <c r="R31" s="66"/>
    </row>
    <row r="32" spans="1:23" ht="26.5" customHeight="1" thickTop="1" x14ac:dyDescent="0.55000000000000004">
      <c r="A32" s="66"/>
      <c r="B32" s="75"/>
      <c r="C32" s="95"/>
      <c r="D32" s="75"/>
      <c r="E32" s="108"/>
      <c r="F32" s="108"/>
      <c r="G32" s="108"/>
      <c r="H32" s="108"/>
      <c r="I32" s="108"/>
      <c r="J32" s="108"/>
      <c r="K32" s="297" t="s">
        <v>59</v>
      </c>
      <c r="L32" s="298"/>
      <c r="M32" s="298"/>
      <c r="N32" s="298"/>
      <c r="O32" s="299"/>
      <c r="P32" s="90"/>
      <c r="Q32" s="107"/>
      <c r="R32" s="66"/>
    </row>
    <row r="33" spans="1:18" ht="30.5" customHeight="1" thickBot="1" x14ac:dyDescent="0.6">
      <c r="A33" s="66"/>
      <c r="B33" s="75"/>
      <c r="C33" s="95"/>
      <c r="D33" s="75"/>
      <c r="E33" s="108"/>
      <c r="F33" s="108"/>
      <c r="G33" s="108"/>
      <c r="H33" s="108"/>
      <c r="I33" s="108"/>
      <c r="J33" s="109" t="s">
        <v>86</v>
      </c>
      <c r="K33" s="300">
        <f>IFERROR(IF(E26+E30&lt;46,K26+K30,"日数入力誤り"),"")</f>
        <v>0</v>
      </c>
      <c r="L33" s="301"/>
      <c r="M33" s="301"/>
      <c r="N33" s="301"/>
      <c r="O33" s="110" t="s">
        <v>57</v>
      </c>
      <c r="P33" s="90"/>
      <c r="Q33" s="107"/>
      <c r="R33" s="66"/>
    </row>
    <row r="34" spans="1:18" ht="12" customHeight="1" thickTop="1" x14ac:dyDescent="0.55000000000000004">
      <c r="A34" s="66"/>
      <c r="B34" s="66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3"/>
      <c r="R34" s="66"/>
    </row>
    <row r="35" spans="1:18" ht="17.5" customHeight="1" x14ac:dyDescent="0.55000000000000004">
      <c r="A35" s="114" t="s">
        <v>60</v>
      </c>
      <c r="B35" s="114"/>
      <c r="C35" s="114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80"/>
      <c r="Q35" s="66"/>
      <c r="R35" s="66"/>
    </row>
    <row r="36" spans="1:18" x14ac:dyDescent="0.5500000000000000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90"/>
      <c r="R36" s="66"/>
    </row>
    <row r="37" spans="1:18" x14ac:dyDescent="0.55000000000000004">
      <c r="K37" s="115"/>
      <c r="L37" s="289"/>
      <c r="M37" s="115"/>
      <c r="N37" s="115"/>
    </row>
    <row r="38" spans="1:18" x14ac:dyDescent="0.55000000000000004">
      <c r="K38" s="115"/>
      <c r="L38" s="289"/>
      <c r="M38" s="115"/>
      <c r="N38" s="115"/>
    </row>
    <row r="39" spans="1:18" x14ac:dyDescent="0.55000000000000004">
      <c r="K39" s="115"/>
      <c r="L39" s="90"/>
      <c r="M39" s="115"/>
      <c r="N39" s="115"/>
    </row>
    <row r="40" spans="1:18" x14ac:dyDescent="0.55000000000000004">
      <c r="K40" s="115"/>
      <c r="L40" s="90"/>
      <c r="M40" s="115"/>
      <c r="N40" s="115"/>
    </row>
    <row r="41" spans="1:18" x14ac:dyDescent="0.55000000000000004">
      <c r="K41" s="115"/>
      <c r="L41" s="90"/>
      <c r="M41" s="115"/>
      <c r="N41" s="115"/>
    </row>
    <row r="42" spans="1:18" x14ac:dyDescent="0.55000000000000004">
      <c r="K42" s="115"/>
      <c r="L42" s="90"/>
      <c r="M42" s="115"/>
      <c r="N42" s="115"/>
    </row>
  </sheetData>
  <sheetProtection sheet="1" objects="1" scenarios="1"/>
  <mergeCells count="35">
    <mergeCell ref="B14:K14"/>
    <mergeCell ref="M14:Q14"/>
    <mergeCell ref="A1:H2"/>
    <mergeCell ref="J1:R1"/>
    <mergeCell ref="K2:Q2"/>
    <mergeCell ref="B4:Q4"/>
    <mergeCell ref="A5:A6"/>
    <mergeCell ref="B5:Q6"/>
    <mergeCell ref="B8:Q8"/>
    <mergeCell ref="A9:R9"/>
    <mergeCell ref="B10:Q10"/>
    <mergeCell ref="B12:Q12"/>
    <mergeCell ref="D13:F13"/>
    <mergeCell ref="Q27:Q29"/>
    <mergeCell ref="E29:I29"/>
    <mergeCell ref="K29:O29"/>
    <mergeCell ref="M15:N15"/>
    <mergeCell ref="J16:Q16"/>
    <mergeCell ref="D21:G21"/>
    <mergeCell ref="I21:K21"/>
    <mergeCell ref="N21:P22"/>
    <mergeCell ref="D22:G22"/>
    <mergeCell ref="I22:K22"/>
    <mergeCell ref="E25:I25"/>
    <mergeCell ref="K25:O25"/>
    <mergeCell ref="C26:D26"/>
    <mergeCell ref="E26:H26"/>
    <mergeCell ref="K26:N26"/>
    <mergeCell ref="L37:L38"/>
    <mergeCell ref="C30:D30"/>
    <mergeCell ref="E30:H30"/>
    <mergeCell ref="K30:N30"/>
    <mergeCell ref="D31:O31"/>
    <mergeCell ref="K32:O32"/>
    <mergeCell ref="K33:N33"/>
  </mergeCells>
  <phoneticPr fontId="5"/>
  <conditionalFormatting sqref="E30:H30 E26:H26">
    <cfRule type="cellIs" dxfId="2" priority="3" operator="equal">
      <formula>0</formula>
    </cfRule>
  </conditionalFormatting>
  <conditionalFormatting sqref="K26:N26 K30:N30">
    <cfRule type="cellIs" dxfId="1" priority="2" operator="equal">
      <formula>0</formula>
    </cfRule>
  </conditionalFormatting>
  <conditionalFormatting sqref="K33:N33">
    <cfRule type="cellIs" dxfId="0" priority="1" operator="equal">
      <formula>0</formula>
    </cfRule>
  </conditionalFormatting>
  <dataValidations count="1">
    <dataValidation type="list" allowBlank="1" showInputMessage="1" showErrorMessage="1" sqref="I22:K22">
      <formula1>$S$21:$S$23</formula1>
    </dataValidation>
  </dataValidations>
  <pageMargins left="0.59055118110236227" right="0" top="0.9055118110236221" bottom="0.74803149606299213" header="0.31496062992125984" footer="0.31496062992125984"/>
  <pageSetup paperSize="9" scale="84" orientation="portrait" horizontalDpi="4294967294" r:id="rId1"/>
  <colBreaks count="2" manualBreakCount="2">
    <brk id="14" max="30" man="1"/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別紙①(p1)</vt:lpstr>
      <vt:lpstr>別紙①(p2)</vt:lpstr>
      <vt:lpstr>別紙②-Ｅ 要請期間中の開業(1.21-3.6) </vt:lpstr>
      <vt:lpstr>'別紙①(p1)'!Print_Area</vt:lpstr>
      <vt:lpstr>'別紙①(p2)'!Print_Area</vt:lpstr>
      <vt:lpstr>'別紙②-Ｅ 要請期間中の開業(1.21-3.6) '!Print_Area</vt:lpstr>
      <vt:lpstr>'別紙①(p1)'!Print_Titles</vt:lpstr>
      <vt:lpstr>'別紙①(p2)'!Print_Titles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今井</cp:lastModifiedBy>
  <cp:lastPrinted>2022-02-25T10:20:08Z</cp:lastPrinted>
  <dcterms:created xsi:type="dcterms:W3CDTF">2021-01-17T23:14:40Z</dcterms:created>
  <dcterms:modified xsi:type="dcterms:W3CDTF">2022-03-02T10:21:31Z</dcterms:modified>
</cp:coreProperties>
</file>