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<sst xmlns="http://schemas.openxmlformats.org/spreadsheetml/2006/main" count="1186" uniqueCount="639">
  <si>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</si>
  <si>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</si>
  <si>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</si>
  <si>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</si>
  <si>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</si>
  <si>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</si>
  <si>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</si>
  <si>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</si>
  <si>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</si>
  <si>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</si>
  <si>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</si>
  <si>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</si>
  <si>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</si>
  <si>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</si>
  <si>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</si>
  <si>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</si>
  <si>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</si>
  <si>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</si>
  <si>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</si>
  <si>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</si>
  <si>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</si>
  <si>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</si>
  <si>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</si>
  <si>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</si>
  <si>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</si>
  <si>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</si>
  <si>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</si>
  <si>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</si>
  <si>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</si>
  <si>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</si>
  <si>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</si>
  <si>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</si>
  <si>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</si>
  <si>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</si>
  <si>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</si>
  <si>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</si>
  <si>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</si>
  <si>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</si>
  <si>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</si>
  <si>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</si>
  <si>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</si>
  <si>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</si>
  <si>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</si>
  <si>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</si>
  <si>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</si>
  <si>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</si>
  <si>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</si>
  <si>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</si>
  <si>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</si>
  <si>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</si>
  <si>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</si>
  <si>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</si>
  <si>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</si>
  <si>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</si>
  <si>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</si>
  <si>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</si>
  <si>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</si>
  <si>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</si>
  <si>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</si>
  <si>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</si>
  <si>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</si>
  <si>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</si>
  <si>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</si>
  <si>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</si>
  <si>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</si>
  <si>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</si>
  <si>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</si>
  <si>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</si>
  <si>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</si>
  <si>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</si>
  <si>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</si>
  <si>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</si>
  <si>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</si>
  <si>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</si>
  <si>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</si>
  <si>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</si>
  <si>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</si>
  <si>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</si>
  <si>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</si>
  <si>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</si>
  <si>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</si>
  <si>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</si>
  <si>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</si>
  <si>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</si>
  <si>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</si>
  <si>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</si>
  <si>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</si>
  <si>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</si>
  <si>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</si>
  <si>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</si>
  <si>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</si>
  <si>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</si>
  <si>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</si>
  <si>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</si>
  <si>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</si>
  <si>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</si>
  <si>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</si>
  <si>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</si>
  <si>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</si>
  <si>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</si>
  <si>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</si>
  <si>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</si>
  <si>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</si>
  <si>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</si>
  <si>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</si>
  <si>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</si>
  <si>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</si>
  <si>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</si>
  <si>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</si>
  <si>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</si>
  <si>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</si>
  <si>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</si>
  <si>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</si>
  <si>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</si>
  <si>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</si>
  <si>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</si>
  <si>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</si>
  <si>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</si>
  <si>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</si>
  <si>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</si>
  <si>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</si>
  <si>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</si>
  <si>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</si>
  <si>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</si>
  <si>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</si>
  <si>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</si>
  <si>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</si>
  <si>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</si>
  <si>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</si>
  <si>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</si>
  <si>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</si>
  <si>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</si>
  <si>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</si>
  <si>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</si>
  <si>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</si>
  <si>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</si>
  <si>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</si>
  <si>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</si>
  <si>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</si>
  <si>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</si>
  <si>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</si>
  <si>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</si>
  <si>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</si>
  <si>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</si>
  <si>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</si>
  <si>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</si>
  <si>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</si>
  <si>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</si>
  <si>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</si>
  <si>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</si>
  <si>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</si>
  <si>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</si>
  <si>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</si>
  <si>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</si>
  <si>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</si>
  <si>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</si>
  <si>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</si>
  <si>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</si>
  <si>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</si>
  <si>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</si>
  <si>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</si>
  <si>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</si>
  <si>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</si>
  <si>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</si>
  <si>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</si>
  <si>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</si>
  <si>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</si>
  <si>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</si>
  <si>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</si>
  <si>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</si>
  <si>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</si>
  <si>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</si>
  <si>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</si>
  <si>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</si>
  <si>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</si>
  <si>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</si>
  <si>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</si>
  <si>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</si>
  <si>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</si>
  <si>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</si>
  <si>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</si>
  <si>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</si>
  <si>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</si>
  <si>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</si>
  <si>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</si>
  <si>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</si>
  <si>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</si>
  <si>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</si>
  <si>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</si>
  <si>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</si>
  <si>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</si>
  <si>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</si>
  <si>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</si>
  <si>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</si>
  <si>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</si>
  <si>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</si>
  <si>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</si>
  <si>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</si>
  <si>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</si>
  <si>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</si>
  <si>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</si>
  <si>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</si>
  <si>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</si>
  <si>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</si>
  <si>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</si>
  <si>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</si>
  <si>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</si>
  <si>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</si>
  <si>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</si>
  <si>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</si>
  <si>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三重県松阪市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</si>
  <si>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</si>
  <si>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</si>
  <si>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</si>
  <si>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</si>
  <si>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</si>
  <si>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</si>
  <si>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</si>
  <si>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</si>
  <si>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</si>
  <si>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</si>
  <si>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</si>
  <si>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</si>
  <si>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</si>
  <si>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</si>
  <si>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</si>
  <si>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</si>
  <si>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</si>
  <si>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</si>
  <si>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</si>
  <si>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</si>
  <si>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</si>
  <si>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</si>
  <si>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</si>
  <si>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</si>
  <si>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</si>
  <si>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</si>
  <si>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</si>
  <si>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</si>
  <si>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</si>
  <si>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</si>
  <si>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</si>
  <si>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</si>
  <si>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</si>
  <si>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</si>
  <si>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</si>
  <si>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</si>
  <si>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</si>
  <si>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</si>
  <si>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</si>
  <si>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</si>
  <si>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</si>
  <si>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</si>
  <si>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</si>
  <si>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</si>
  <si>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</si>
  <si>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</si>
  <si>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</si>
  <si>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</si>
  <si>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</si>
  <si>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</si>
  <si>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</si>
  <si>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</si>
  <si>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</si>
  <si>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</si>
  <si>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</si>
  <si>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</si>
  <si>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</si>
  <si>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</si>
  <si>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</si>
  <si>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</si>
  <si>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</si>
  <si>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</si>
  <si>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</si>
  <si>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</si>
  <si>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</si>
  <si>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</si>
  <si>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</si>
  <si>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</si>
  <si>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</si>
  <si>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</si>
  <si>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</si>
  <si>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</si>
  <si>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</si>
  <si>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</si>
  <si>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</si>
  <si>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</si>
  <si>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</si>
  <si>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</si>
  <si>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</si>
  <si>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</si>
  <si>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</si>
  <si>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</si>
  <si>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</si>
  <si>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</si>
  <si>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</si>
  <si>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</si>
  <si>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</si>
  <si>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</si>
  <si>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</si>
  <si>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</si>
  <si>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</si>
  <si>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</si>
  <si>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</si>
  <si>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</si>
  <si>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</si>
  <si>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</si>
  <si>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</si>
  <si>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</si>
  <si>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</si>
  <si>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</si>
  <si>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</si>
  <si>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</si>
  <si>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</si>
  <si>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</si>
  <si>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</si>
  <si>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</si>
  <si>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</si>
  <si>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</si>
  <si>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</si>
  <si>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</si>
  <si>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</si>
  <si>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</si>
  <si>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</si>
  <si>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</si>
  <si>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</si>
  <si>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</si>
  <si>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</si>
  <si>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</si>
  <si>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</si>
  <si>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</si>
  <si>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</si>
  <si>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</si>
  <si>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</si>
  <si>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</si>
  <si>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</si>
  <si>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</si>
  <si>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</si>
  <si>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</si>
  <si>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</si>
  <si>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</si>
  <si>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</si>
  <si>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</si>
  <si>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</si>
  <si>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</si>
  <si>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</si>
  <si>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</si>
  <si>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</si>
  <si>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</si>
  <si>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</si>
  <si>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</si>
  <si>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</si>
  <si>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</si>
  <si>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</si>
  <si>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</si>
  <si>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</si>
  <si>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</si>
  <si>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</si>
  <si>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</si>
  <si>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</si>
  <si>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</si>
  <si>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</si>
  <si>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</si>
  <si>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</si>
  <si>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</si>
  <si>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三重県松阪市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</si>
  <si>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</si>
  <si>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</si>
  <si>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</si>
  <si>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</si>
  <si>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</si>
  <si>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</si>
  <si>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</si>
  <si>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</si>
  <si>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</si>
  <si>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</si>
  <si>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</si>
  <si>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</si>
  <si>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</si>
  <si>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</si>
  <si>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</si>
  <si>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</si>
  <si>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</si>
  <si>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</si>
  <si>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</si>
  <si>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</si>
  <si>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</si>
  <si>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</si>
  <si>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</si>
  <si>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</si>
  <si>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</si>
  <si>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</si>
  <si>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</si>
  <si>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</si>
  <si>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</si>
  <si>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</si>
  <si>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</si>
  <si>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</si>
  <si>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</si>
  <si>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</si>
  <si>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</si>
  <si>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</si>
  <si>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</si>
  <si>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</si>
  <si>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</si>
  <si>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</si>
  <si>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</si>
  <si>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</si>
  <si>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</si>
  <si>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</si>
  <si>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</si>
  <si>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</si>
  <si>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</si>
  <si>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</si>
  <si>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</si>
  <si>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</si>
  <si>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</si>
  <si>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</si>
  <si>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</si>
  <si>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</si>
  <si>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</si>
  <si>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</si>
  <si>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</si>
  <si>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</si>
  <si>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</si>
  <si>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</si>
  <si>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</si>
  <si>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</si>
  <si>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</si>
  <si>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</si>
  <si>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</si>
  <si>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</si>
  <si>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</si>
  <si>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</si>
  <si>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</si>
  <si>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</si>
  <si>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</si>
  <si>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</si>
  <si>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</si>
  <si>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</si>
  <si>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</si>
  <si>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</si>
  <si>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</si>
  <si>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</si>
  <si>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</si>
  <si>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</si>
  <si>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</si>
  <si>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</si>
  <si>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</si>
  <si>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</si>
  <si>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</si>
  <si>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</si>
  <si>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</si>
  <si>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</si>
  <si>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</si>
  <si>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</si>
  <si>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</si>
  <si>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</si>
  <si>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</si>
  <si>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</si>
  <si>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</si>
  <si>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</si>
  <si>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</si>
  <si>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</si>
  <si>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</si>
  <si>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</si>
  <si>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</si>
  <si>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</si>
  <si>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</si>
  <si>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</si>
  <si>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松阪市民病院事業会計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</si>
  <si>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</si>
  <si>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</si>
  <si>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</si>
  <si>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</si>
  <si>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</si>
  <si>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</si>
  <si>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</si>
  <si>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</si>
  <si>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</si>
  <si>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</si>
  <si>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</si>
  <si>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</si>
  <si>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</si>
  <si>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</si>
  <si>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</si>
  <si>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</si>
  <si>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</si>
  <si>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</si>
  <si>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</si>
  <si>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</si>
  <si>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</si>
  <si>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</si>
  <si>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</si>
  <si>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</si>
  <si>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</si>
  <si>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</si>
  <si>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</si>
  <si>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</si>
  <si>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</si>
  <si>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</si>
  <si>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</si>
  <si>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</si>
  <si>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</si>
  <si>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</si>
  <si>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</si>
  <si>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</si>
  <si>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</si>
  <si>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</si>
  <si>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</si>
  <si>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</si>
  <si>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</si>
  <si>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</si>
  <si>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</si>
  <si>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</si>
  <si>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</si>
  <si>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</si>
  <si>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</si>
  <si>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</si>
  <si>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</si>
  <si>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</si>
  <si>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</si>
  <si>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</si>
  <si>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</si>
  <si>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</si>
  <si>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</si>
  <si>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</si>
  <si>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</si>
  <si>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</si>
  <si>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</si>
  <si>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</si>
  <si>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</si>
  <si>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</si>
  <si>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</si>
  <si>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</si>
  <si>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</si>
  <si>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</si>
  <si>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</si>
  <si>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</si>
  <si>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</si>
  <si>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</si>
  <si>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</si>
  <si>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</si>
  <si>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</si>
  <si>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</si>
  <si>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</si>
  <si>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</si>
  <si>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</si>
  <si>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</si>
  <si>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</si>
  <si>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</si>
  <si>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</si>
  <si>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</si>
  <si>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</si>
  <si>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</si>
  <si>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</si>
  <si>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</si>
  <si>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</si>
  <si>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4.25</t>
  </si>
  <si>
    <t>水道事業会計</t>
  </si>
  <si>
    <t>松阪市民病院事業会計</t>
  </si>
  <si>
    <t>一般会計</t>
  </si>
  <si>
    <t>競輪事業特別会計</t>
  </si>
  <si>
    <t>国民健康保険事業特別会計</t>
  </si>
  <si>
    <t>公共下水道事業会計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</si>
  <si>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</si>
  <si>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</si>
  <si>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</si>
  <si>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</si>
  <si>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</si>
  <si>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</si>
  <si>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</si>
  <si>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</si>
  <si>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</si>
  <si>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</si>
  <si>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</si>
  <si>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</si>
  <si>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</si>
  <si>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</si>
  <si>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</si>
  <si>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</si>
  <si>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</si>
  <si>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</si>
  <si>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</si>
  <si>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</si>
  <si>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</si>
  <si>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</si>
  <si>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</si>
  <si>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</si>
  <si>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</si>
  <si>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</si>
  <si>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</si>
  <si>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</si>
  <si>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</si>
  <si>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</si>
  <si>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</si>
  <si>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</si>
  <si>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</si>
  <si>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</si>
  <si>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</si>
  <si>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松阪土地開発公社</t>
    <rPh sb="0" eb="2">
      <t>マツサカ</t>
    </rPh>
    <rPh sb="2" eb="4">
      <t>トチ</t>
    </rPh>
    <rPh sb="4" eb="6">
      <t>カイハツ</t>
    </rPh>
    <rPh sb="6" eb="8">
      <t>コウシャ</t>
    </rPh>
    <phoneticPr fontId="2"/>
  </si>
  <si>
    <t>飯高駅</t>
    <rPh sb="0" eb="2">
      <t>イイタカ</t>
    </rPh>
    <rPh sb="2" eb="3">
      <t>エキ</t>
    </rPh>
    <phoneticPr fontId="2"/>
  </si>
  <si>
    <t>松阪新電力</t>
    <rPh sb="0" eb="2">
      <t>マツサカ</t>
    </rPh>
    <rPh sb="2" eb="3">
      <t>シン</t>
    </rPh>
    <rPh sb="3" eb="5">
      <t>デンリョク</t>
    </rPh>
    <phoneticPr fontId="2"/>
  </si>
  <si>
    <t>-</t>
    <phoneticPr fontId="2"/>
  </si>
  <si>
    <t>-</t>
    <phoneticPr fontId="2"/>
  </si>
  <si>
    <t>-</t>
    <phoneticPr fontId="2"/>
  </si>
  <si>
    <t>-</t>
    <phoneticPr fontId="2"/>
  </si>
  <si>
    <t>公共施設マネジメント基金</t>
    <rPh sb="0" eb="2">
      <t>コウキョウ</t>
    </rPh>
    <rPh sb="2" eb="4">
      <t>シセツ</t>
    </rPh>
    <rPh sb="10" eb="12">
      <t>キキン</t>
    </rPh>
    <phoneticPr fontId="2"/>
  </si>
  <si>
    <t>ふるさと応援基金</t>
    <rPh sb="4" eb="6">
      <t>オウエン</t>
    </rPh>
    <rPh sb="6" eb="8">
      <t>キキン</t>
    </rPh>
    <phoneticPr fontId="2"/>
  </si>
  <si>
    <t>中川駅周辺区画街路整備基金</t>
    <rPh sb="0" eb="3">
      <t>ナカガワエキ</t>
    </rPh>
    <rPh sb="3" eb="5">
      <t>シュウヘン</t>
    </rPh>
    <rPh sb="5" eb="7">
      <t>クカク</t>
    </rPh>
    <rPh sb="7" eb="9">
      <t>ガイロ</t>
    </rPh>
    <rPh sb="9" eb="11">
      <t>セイビ</t>
    </rPh>
    <rPh sb="11" eb="13">
      <t>キキン</t>
    </rPh>
    <phoneticPr fontId="2"/>
  </si>
  <si>
    <t>ふるさと振興基金</t>
  </si>
  <si>
    <t>松阪市民病院建設基金</t>
    <rPh sb="0" eb="2">
      <t>マツサカ</t>
    </rPh>
    <rPh sb="2" eb="4">
      <t>シミン</t>
    </rPh>
    <rPh sb="4" eb="6">
      <t>ビョウイン</t>
    </rPh>
    <rPh sb="6" eb="8">
      <t>ケンセツ</t>
    </rPh>
    <rPh sb="8" eb="10">
      <t>キキン</t>
    </rPh>
    <phoneticPr fontId="5"/>
  </si>
  <si>
    <t>-</t>
    <phoneticPr fontId="2"/>
  </si>
  <si>
    <t>-</t>
    <phoneticPr fontId="2"/>
  </si>
  <si>
    <t>-</t>
    <phoneticPr fontId="2"/>
  </si>
  <si>
    <t>-</t>
    <phoneticPr fontId="2"/>
  </si>
  <si>
    <t>-</t>
    <phoneticPr fontId="2"/>
  </si>
  <si>
    <t>三重県市町総合事務組合  共同研修特別会計</t>
    <rPh sb="13" eb="15">
      <t>キョウドウ</t>
    </rPh>
    <rPh sb="15" eb="17">
      <t>ケンシュウ</t>
    </rPh>
    <rPh sb="17" eb="19">
      <t>トクベツ</t>
    </rPh>
    <rPh sb="19" eb="21">
      <t>カイケイ</t>
    </rPh>
    <phoneticPr fontId="2"/>
  </si>
  <si>
    <t>-</t>
    <phoneticPr fontId="2"/>
  </si>
  <si>
    <t>三重県市町総合事務組合　物品特別会計</t>
    <rPh sb="12" eb="14">
      <t>ブッピン</t>
    </rPh>
    <rPh sb="14" eb="16">
      <t>トクベツ</t>
    </rPh>
    <rPh sb="16" eb="18">
      <t>カイケイ</t>
    </rPh>
    <phoneticPr fontId="2"/>
  </si>
  <si>
    <t>-</t>
    <phoneticPr fontId="2"/>
  </si>
  <si>
    <t>三重県市町総合事務組合  退職手当特別会計</t>
    <rPh sb="13" eb="15">
      <t>タイショク</t>
    </rPh>
    <rPh sb="15" eb="17">
      <t>テアテ</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</si>
  <si>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</si>
  <si>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</si>
  <si>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</si>
  <si>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</si>
  <si>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</si>
  <si>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</si>
  <si>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</si>
  <si>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</si>
  <si>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</si>
  <si>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</si>
  <si>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</si>
  <si>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</si>
  <si>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</si>
  <si>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</si>
  <si>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</si>
  <si>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近年、本市の将来負担比率は分子が負数となりバー表示である。これは、本市においては平成29年度から令和元年度までの3年間を集中投資期間とし、地方債を財源とした各種施設の大規模更新を実施したが、地方債残高の増加による影響を抑制するため、平成30年度より、合併特例事業債の償還について従来の償還期間を見直し、指標悪化の期間を短期間に留めるよう努めた為、令和2年度は地方債残高は減少し、また基金等の充当可能財源が増加したことが要因と考えられる。</t>
    <rPh sb="173" eb="175">
      <t>レイワ</t>
    </rPh>
    <rPh sb="176" eb="178">
      <t>ネンド</t>
    </rPh>
    <rPh sb="185" eb="187">
      <t>ゲンショウ</t>
    </rPh>
    <rPh sb="202" eb="204">
      <t>ゾウカ</t>
    </rPh>
    <phoneticPr fontId="5"/>
  </si>
  <si>
    <t>延長前の合併特例債の発行期限である令和2年度を終期とした複数の大型事業を平成29年度から令和元年度に集中して実施したために、合併特例債をはじめとした起債発行額が増大し、令和2年度は実質公債費比率が悪化している。なお、地方債残高の増加による影響を抑制するため、平成30年度より、合併特例事業債の償還について従来の償還期間を見直し、指標悪化の期間を短期間に留めるよう努め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</si>
</sst>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D131-46EB-84B5-26E754EB2B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28755</c:v>
                </c:pt>
                <c:pt idx="1">
                  <c:v>29281</c:v>
                </c:pt>
                <c:pt idx="2">
                  <c:v>54248</c:v>
                </c:pt>
                <c:pt idx="3">
                  <c:v>54791</c:v>
                </c:pt>
                <c:pt idx="4">
                  <c:v>34465</c:v>
                </c:pt>
              </c:numCache>
            </c:numRef>
          </c:val>
          <c:smooth val="0"/>
          <c:extLst>
            <c:ext xmlns:c16="http://schemas.microsoft.com/office/drawing/2014/chart" uri="{C3380CC4-5D6E-409C-BE32-E72D297353CC}">
              <c16:uniqueId val="{00000001-D131-46EB-84B5-26E754EB2B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4.01</c:v>
                </c:pt>
                <c:pt idx="1">
                  <c:v>4.12</c:v>
                </c:pt>
                <c:pt idx="2">
                  <c:v>5.76</c:v>
                </c:pt>
                <c:pt idx="3">
                  <c:v>4.79</c:v>
                </c:pt>
                <c:pt idx="4">
                  <c:v>6.21</c:v>
                </c:pt>
              </c:numCache>
            </c:numRef>
          </c:val>
          <c:extLst>
            <c:ext xmlns:c16="http://schemas.microsoft.com/office/drawing/2014/chart" uri="{C3380CC4-5D6E-409C-BE32-E72D297353CC}">
              <c16:uniqueId val="{00000000-90F9-4FDA-9FCD-F567019B50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24.55</c:v>
                </c:pt>
                <c:pt idx="1">
                  <c:v>25.51</c:v>
                </c:pt>
                <c:pt idx="2">
                  <c:v>24.42</c:v>
                </c:pt>
                <c:pt idx="3">
                  <c:v>20.04</c:v>
                </c:pt>
                <c:pt idx="4">
                  <c:v>17.89</c:v>
                </c:pt>
              </c:numCache>
            </c:numRef>
          </c:val>
          <c:extLst>
            <c:ext xmlns:c16="http://schemas.microsoft.com/office/drawing/2014/chart" uri="{C3380CC4-5D6E-409C-BE32-E72D297353CC}">
              <c16:uniqueId val="{00000001-90F9-4FDA-9FCD-F567019B50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1.87</c:v>
                </c:pt>
                <c:pt idx="1">
                  <c:v>1.1599999999999999</c:v>
                </c:pt>
                <c:pt idx="2">
                  <c:v>1.25</c:v>
                </c:pt>
                <c:pt idx="3">
                  <c:v>-4.25</c:v>
                </c:pt>
                <c:pt idx="4">
                  <c:v>0.66</c:v>
                </c:pt>
              </c:numCache>
            </c:numRef>
          </c:val>
          <c:smooth val="0"/>
          <c:extLst>
            <c:ext xmlns:c16="http://schemas.microsoft.com/office/drawing/2014/chart" uri="{C3380CC4-5D6E-409C-BE32-E72D297353CC}">
              <c16:uniqueId val="{00000002-90F9-4FDA-9FCD-F567019B50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4B5C-46E6-9483-019DA98B9A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5C-46E6-9483-019DA98B9A8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0.1</c:v>
                </c:pt>
                <c:pt idx="4">
                  <c:v>#N/A</c:v>
                </c:pt>
                <c:pt idx="5">
                  <c:v>0.09</c:v>
                </c:pt>
                <c:pt idx="6">
                  <c:v>#N/A</c:v>
                </c:pt>
                <c:pt idx="7">
                  <c:v>0.08</c:v>
                </c:pt>
                <c:pt idx="8">
                  <c:v>#N/A</c:v>
                </c:pt>
                <c:pt idx="9">
                  <c:v>7.0000000000000007E-2</c:v>
                </c:pt>
              </c:numCache>
            </c:numRef>
          </c:val>
          <c:extLst>
            <c:ext xmlns:c16="http://schemas.microsoft.com/office/drawing/2014/chart" uri="{C3380CC4-5D6E-409C-BE32-E72D297353CC}">
              <c16:uniqueId val="{00000002-4B5C-46E6-9483-019DA98B9A80}"/>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1.29</c:v>
                </c:pt>
                <c:pt idx="2">
                  <c:v>#N/A</c:v>
                </c:pt>
                <c:pt idx="3">
                  <c:v>0.74</c:v>
                </c:pt>
                <c:pt idx="4">
                  <c:v>#N/A</c:v>
                </c:pt>
                <c:pt idx="5">
                  <c:v>1.29</c:v>
                </c:pt>
                <c:pt idx="6">
                  <c:v>#N/A</c:v>
                </c:pt>
                <c:pt idx="7">
                  <c:v>1.01</c:v>
                </c:pt>
                <c:pt idx="8">
                  <c:v>#N/A</c:v>
                </c:pt>
                <c:pt idx="9">
                  <c:v>0.81</c:v>
                </c:pt>
              </c:numCache>
            </c:numRef>
          </c:val>
          <c:extLst>
            <c:ext xmlns:c16="http://schemas.microsoft.com/office/drawing/2014/chart" uri="{C3380CC4-5D6E-409C-BE32-E72D297353CC}">
              <c16:uniqueId val="{00000003-4B5C-46E6-9483-019DA98B9A80}"/>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2.37</c:v>
                </c:pt>
                <c:pt idx="2">
                  <c:v>#N/A</c:v>
                </c:pt>
                <c:pt idx="3">
                  <c:v>1.62</c:v>
                </c:pt>
                <c:pt idx="4">
                  <c:v>#N/A</c:v>
                </c:pt>
                <c:pt idx="5">
                  <c:v>2.25</c:v>
                </c:pt>
                <c:pt idx="6">
                  <c:v>#N/A</c:v>
                </c:pt>
                <c:pt idx="7">
                  <c:v>1.9</c:v>
                </c:pt>
                <c:pt idx="8">
                  <c:v>#N/A</c:v>
                </c:pt>
                <c:pt idx="9">
                  <c:v>1.66</c:v>
                </c:pt>
              </c:numCache>
            </c:numRef>
          </c:val>
          <c:extLst>
            <c:ext xmlns:c16="http://schemas.microsoft.com/office/drawing/2014/chart" uri="{C3380CC4-5D6E-409C-BE32-E72D297353CC}">
              <c16:uniqueId val="{00000004-4B5C-46E6-9483-019DA98B9A8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3.33</c:v>
                </c:pt>
                <c:pt idx="2">
                  <c:v>#N/A</c:v>
                </c:pt>
                <c:pt idx="3">
                  <c:v>3.15</c:v>
                </c:pt>
                <c:pt idx="4">
                  <c:v>#N/A</c:v>
                </c:pt>
                <c:pt idx="5">
                  <c:v>0.87</c:v>
                </c:pt>
                <c:pt idx="6">
                  <c:v>#N/A</c:v>
                </c:pt>
                <c:pt idx="7">
                  <c:v>1.36</c:v>
                </c:pt>
                <c:pt idx="8">
                  <c:v>#N/A</c:v>
                </c:pt>
                <c:pt idx="9">
                  <c:v>2.0699999999999998</c:v>
                </c:pt>
              </c:numCache>
            </c:numRef>
          </c:val>
          <c:extLst>
            <c:ext xmlns:c16="http://schemas.microsoft.com/office/drawing/2014/chart" uri="{C3380CC4-5D6E-409C-BE32-E72D297353CC}">
              <c16:uniqueId val="{00000005-4B5C-46E6-9483-019DA98B9A80}"/>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#N/A</c:v>
                </c:pt>
                <c:pt idx="3">
                  <c:v>0.77</c:v>
                </c:pt>
                <c:pt idx="4">
                  <c:v>#N/A</c:v>
                </c:pt>
                <c:pt idx="5">
                  <c:v>1.08</c:v>
                </c:pt>
                <c:pt idx="6">
                  <c:v>#N/A</c:v>
                </c:pt>
                <c:pt idx="7">
                  <c:v>1.57</c:v>
                </c:pt>
                <c:pt idx="8">
                  <c:v>#N/A</c:v>
                </c:pt>
                <c:pt idx="9">
                  <c:v>2.52</c:v>
                </c:pt>
              </c:numCache>
            </c:numRef>
          </c:val>
          <c:extLst>
            <c:ext xmlns:c16="http://schemas.microsoft.com/office/drawing/2014/chart" uri="{C3380CC4-5D6E-409C-BE32-E72D297353CC}">
              <c16:uniqueId val="{00000006-4B5C-46E6-9483-019DA98B9A8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c:v>
                </c:pt>
                <c:pt idx="2">
                  <c:v>#N/A</c:v>
                </c:pt>
                <c:pt idx="3">
                  <c:v>4.04</c:v>
                </c:pt>
                <c:pt idx="4">
                  <c:v>#N/A</c:v>
                </c:pt>
                <c:pt idx="5">
                  <c:v>5.75</c:v>
                </c:pt>
                <c:pt idx="6">
                  <c:v>#N/A</c:v>
                </c:pt>
                <c:pt idx="7">
                  <c:v>4.79</c:v>
                </c:pt>
                <c:pt idx="8">
                  <c:v>#N/A</c:v>
                </c:pt>
                <c:pt idx="9">
                  <c:v>6.19</c:v>
                </c:pt>
              </c:numCache>
            </c:numRef>
          </c:val>
          <c:extLst>
            <c:ext xmlns:c16="http://schemas.microsoft.com/office/drawing/2014/chart" uri="{C3380CC4-5D6E-409C-BE32-E72D297353CC}">
              <c16:uniqueId val="{00000007-4B5C-46E6-9483-019DA98B9A80}"/>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c:v>
                </c:pt>
                <c:pt idx="2">
                  <c:v>#N/A</c:v>
                </c:pt>
                <c:pt idx="3">
                  <c:v>6.56</c:v>
                </c:pt>
                <c:pt idx="4">
                  <c:v>#N/A</c:v>
                </c:pt>
                <c:pt idx="5">
                  <c:v>6.61</c:v>
                </c:pt>
                <c:pt idx="6">
                  <c:v>#N/A</c:v>
                </c:pt>
                <c:pt idx="7">
                  <c:v>6.55</c:v>
                </c:pt>
                <c:pt idx="8">
                  <c:v>#N/A</c:v>
                </c:pt>
                <c:pt idx="9">
                  <c:v>8.56</c:v>
                </c:pt>
              </c:numCache>
            </c:numRef>
          </c:val>
          <c:extLst>
            <c:ext xmlns:c16="http://schemas.microsoft.com/office/drawing/2014/chart" uri="{C3380CC4-5D6E-409C-BE32-E72D297353CC}">
              <c16:uniqueId val="{00000008-4B5C-46E6-9483-019DA98B9A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c:v>
                </c:pt>
                <c:pt idx="2">
                  <c:v>#N/A</c:v>
                </c:pt>
                <c:pt idx="3">
                  <c:v>8.19</c:v>
                </c:pt>
                <c:pt idx="4">
                  <c:v>#N/A</c:v>
                </c:pt>
                <c:pt idx="5">
                  <c:v>8.4</c:v>
                </c:pt>
                <c:pt idx="6">
                  <c:v>#N/A</c:v>
                </c:pt>
                <c:pt idx="7">
                  <c:v>8.7899999999999991</c:v>
                </c:pt>
                <c:pt idx="8">
                  <c:v>#N/A</c:v>
                </c:pt>
                <c:pt idx="9">
                  <c:v>9.0399999999999991</c:v>
                </c:pt>
              </c:numCache>
            </c:numRef>
          </c:val>
          <c:extLst>
            <c:ext xmlns:c16="http://schemas.microsoft.com/office/drawing/2014/chart" uri="{C3380CC4-5D6E-409C-BE32-E72D297353CC}">
              <c16:uniqueId val="{00000009-4B5C-46E6-9483-019DA98B9A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7107</c:v>
                </c:pt>
                <c:pt idx="5">
                  <c:v>7014</c:v>
                </c:pt>
                <c:pt idx="8">
                  <c:v>7918</c:v>
                </c:pt>
                <c:pt idx="11">
                  <c:v>10083</c:v>
                </c:pt>
                <c:pt idx="14">
                  <c:v>10831</c:v>
                </c:pt>
              </c:numCache>
            </c:numRef>
          </c:val>
          <c:extLst>
            <c:ext xmlns:c16="http://schemas.microsoft.com/office/drawing/2014/chart" uri="{C3380CC4-5D6E-409C-BE32-E72D297353CC}">
              <c16:uniqueId val="{00000000-F834-4883-BF52-11C4E159A5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34-4883-BF52-11C4E159A5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34-4883-BF52-11C4E159A5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90</c:v>
                </c:pt>
                <c:pt idx="3">
                  <c:v>75</c:v>
                </c:pt>
                <c:pt idx="6">
                  <c:v>79</c:v>
                </c:pt>
                <c:pt idx="9">
                  <c:v>84</c:v>
                </c:pt>
                <c:pt idx="12">
                  <c:v>84</c:v>
                </c:pt>
              </c:numCache>
            </c:numRef>
          </c:val>
          <c:extLst>
            <c:ext xmlns:c16="http://schemas.microsoft.com/office/drawing/2014/chart" uri="{C3380CC4-5D6E-409C-BE32-E72D297353CC}">
              <c16:uniqueId val="{00000003-F834-4883-BF52-11C4E159A5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2841</c:v>
                </c:pt>
                <c:pt idx="3">
                  <c:v>2765</c:v>
                </c:pt>
                <c:pt idx="6">
                  <c:v>2977</c:v>
                </c:pt>
                <c:pt idx="9">
                  <c:v>2935</c:v>
                </c:pt>
                <c:pt idx="12">
                  <c:v>2621</c:v>
                </c:pt>
              </c:numCache>
            </c:numRef>
          </c:val>
          <c:extLst>
            <c:ext xmlns:c16="http://schemas.microsoft.com/office/drawing/2014/chart" uri="{C3380CC4-5D6E-409C-BE32-E72D297353CC}">
              <c16:uniqueId val="{00000004-F834-4883-BF52-11C4E159A5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34-4883-BF52-11C4E159A5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34-4883-BF52-11C4E159A5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4950</c:v>
                </c:pt>
                <c:pt idx="3">
                  <c:v>4715</c:v>
                </c:pt>
                <c:pt idx="6">
                  <c:v>5774</c:v>
                </c:pt>
                <c:pt idx="9">
                  <c:v>8775</c:v>
                </c:pt>
                <c:pt idx="12">
                  <c:v>9569</c:v>
                </c:pt>
              </c:numCache>
            </c:numRef>
          </c:val>
          <c:extLst>
            <c:ext xmlns:c16="http://schemas.microsoft.com/office/drawing/2014/chart" uri="{C3380CC4-5D6E-409C-BE32-E72D297353CC}">
              <c16:uniqueId val="{00000007-F834-4883-BF52-11C4E159A5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774</c:v>
                </c:pt>
                <c:pt idx="2">
                  <c:v>#N/A</c:v>
                </c:pt>
                <c:pt idx="3">
                  <c:v>#N/A</c:v>
                </c:pt>
                <c:pt idx="4">
                  <c:v>541</c:v>
                </c:pt>
                <c:pt idx="5">
                  <c:v>#N/A</c:v>
                </c:pt>
                <c:pt idx="6">
                  <c:v>#N/A</c:v>
                </c:pt>
                <c:pt idx="7">
                  <c:v>912</c:v>
                </c:pt>
                <c:pt idx="8">
                  <c:v>#N/A</c:v>
                </c:pt>
                <c:pt idx="9">
                  <c:v>#N/A</c:v>
                </c:pt>
                <c:pt idx="10">
                  <c:v>1711</c:v>
                </c:pt>
                <c:pt idx="11">
                  <c:v>#N/A</c:v>
                </c:pt>
                <c:pt idx="12">
                  <c:v>#N/A</c:v>
                </c:pt>
                <c:pt idx="13">
                  <c:v>1443</c:v>
                </c:pt>
                <c:pt idx="14">
                  <c:v>#N/A</c:v>
                </c:pt>
              </c:numCache>
            </c:numRef>
          </c:val>
          <c:smooth val="0"/>
          <c:extLst>
            <c:ext xmlns:c16="http://schemas.microsoft.com/office/drawing/2014/chart" uri="{C3380CC4-5D6E-409C-BE32-E72D297353CC}">
              <c16:uniqueId val="{00000008-F834-4883-BF52-11C4E159A5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72573</c:v>
                </c:pt>
                <c:pt idx="5">
                  <c:v>72197</c:v>
                </c:pt>
                <c:pt idx="8">
                  <c:v>72572</c:v>
                </c:pt>
                <c:pt idx="11">
                  <c:v>72024</c:v>
                </c:pt>
                <c:pt idx="14">
                  <c:v>68287</c:v>
                </c:pt>
              </c:numCache>
            </c:numRef>
          </c:val>
          <c:extLst>
            <c:ext xmlns:c16="http://schemas.microsoft.com/office/drawing/2014/chart" uri="{C3380CC4-5D6E-409C-BE32-E72D297353CC}">
              <c16:uniqueId val="{00000000-F474-417E-816B-BE26205E18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13293</c:v>
                </c:pt>
                <c:pt idx="5">
                  <c:v>12761</c:v>
                </c:pt>
                <c:pt idx="8">
                  <c:v>13948</c:v>
                </c:pt>
                <c:pt idx="11">
                  <c:v>13315</c:v>
                </c:pt>
                <c:pt idx="14">
                  <c:v>12912</c:v>
                </c:pt>
              </c:numCache>
            </c:numRef>
          </c:val>
          <c:extLst>
            <c:ext xmlns:c16="http://schemas.microsoft.com/office/drawing/2014/chart" uri="{C3380CC4-5D6E-409C-BE32-E72D297353CC}">
              <c16:uniqueId val="{00000001-F474-417E-816B-BE26205E18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15206</c:v>
                </c:pt>
                <c:pt idx="5">
                  <c:v>16556</c:v>
                </c:pt>
                <c:pt idx="8">
                  <c:v>17220</c:v>
                </c:pt>
                <c:pt idx="11">
                  <c:v>15740</c:v>
                </c:pt>
                <c:pt idx="14">
                  <c:v>16305</c:v>
                </c:pt>
              </c:numCache>
            </c:numRef>
          </c:val>
          <c:extLst>
            <c:ext xmlns:c16="http://schemas.microsoft.com/office/drawing/2014/chart" uri="{C3380CC4-5D6E-409C-BE32-E72D297353CC}">
              <c16:uniqueId val="{00000002-F474-417E-816B-BE26205E18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74-417E-816B-BE26205E18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74-417E-816B-BE26205E18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74-417E-816B-BE26205E18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11968</c:v>
                </c:pt>
                <c:pt idx="3">
                  <c:v>12090</c:v>
                </c:pt>
                <c:pt idx="6">
                  <c:v>11447</c:v>
                </c:pt>
                <c:pt idx="9">
                  <c:v>10128</c:v>
                </c:pt>
                <c:pt idx="12">
                  <c:v>10019</c:v>
                </c:pt>
              </c:numCache>
            </c:numRef>
          </c:val>
          <c:extLst>
            <c:ext xmlns:c16="http://schemas.microsoft.com/office/drawing/2014/chart" uri="{C3380CC4-5D6E-409C-BE32-E72D297353CC}">
              <c16:uniqueId val="{00000006-F474-417E-816B-BE26205E18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626</c:v>
                </c:pt>
                <c:pt idx="3">
                  <c:v>573</c:v>
                </c:pt>
                <c:pt idx="6">
                  <c:v>602</c:v>
                </c:pt>
                <c:pt idx="9">
                  <c:v>557</c:v>
                </c:pt>
                <c:pt idx="12">
                  <c:v>482</c:v>
                </c:pt>
              </c:numCache>
            </c:numRef>
          </c:val>
          <c:extLst>
            <c:ext xmlns:c16="http://schemas.microsoft.com/office/drawing/2014/chart" uri="{C3380CC4-5D6E-409C-BE32-E72D297353CC}">
              <c16:uniqueId val="{00000007-F474-417E-816B-BE26205E18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37483</c:v>
                </c:pt>
                <c:pt idx="3">
                  <c:v>34833</c:v>
                </c:pt>
                <c:pt idx="6">
                  <c:v>38395</c:v>
                </c:pt>
                <c:pt idx="9">
                  <c:v>36959</c:v>
                </c:pt>
                <c:pt idx="12">
                  <c:v>35500</c:v>
                </c:pt>
              </c:numCache>
            </c:numRef>
          </c:val>
          <c:extLst>
            <c:ext xmlns:c16="http://schemas.microsoft.com/office/drawing/2014/chart" uri="{C3380CC4-5D6E-409C-BE32-E72D297353CC}">
              <c16:uniqueId val="{00000008-F474-417E-816B-BE26205E18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74-417E-816B-BE26205E18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45631</c:v>
                </c:pt>
                <c:pt idx="3">
                  <c:v>45829</c:v>
                </c:pt>
                <c:pt idx="6">
                  <c:v>47692</c:v>
                </c:pt>
                <c:pt idx="9">
                  <c:v>47601</c:v>
                </c:pt>
                <c:pt idx="12">
                  <c:v>44044</c:v>
                </c:pt>
              </c:numCache>
            </c:numRef>
          </c:val>
          <c:extLst>
            <c:ext xmlns:c16="http://schemas.microsoft.com/office/drawing/2014/chart" uri="{C3380CC4-5D6E-409C-BE32-E72D297353CC}">
              <c16:uniqueId val="{0000000A-F474-417E-816B-BE26205E18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74-417E-816B-BE26205E18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9859</c:v>
                </c:pt>
                <c:pt idx="1">
                  <c:v>8383</c:v>
                </c:pt>
                <c:pt idx="2">
                  <c:v>7902</c:v>
                </c:pt>
              </c:numCache>
            </c:numRef>
          </c:val>
          <c:extLst>
            <c:ext xmlns:c16="http://schemas.microsoft.com/office/drawing/2014/chart" uri="{C3380CC4-5D6E-409C-BE32-E72D297353CC}">
              <c16:uniqueId val="{00000000-C42D-4DE2-A9B1-FEBEE5082A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170</c:v>
                </c:pt>
                <c:pt idx="1">
                  <c:v>172</c:v>
                </c:pt>
                <c:pt idx="2">
                  <c:v>171</c:v>
                </c:pt>
              </c:numCache>
            </c:numRef>
          </c:val>
          <c:extLst>
            <c:ext xmlns:c16="http://schemas.microsoft.com/office/drawing/2014/chart" uri="{C3380CC4-5D6E-409C-BE32-E72D297353CC}">
              <c16:uniqueId val="{00000001-C42D-4DE2-A9B1-FEBEE5082A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3883</c:v>
                </c:pt>
                <c:pt idx="1">
                  <c:v>4001</c:v>
                </c:pt>
                <c:pt idx="2">
                  <c:v>4758</c:v>
                </c:pt>
              </c:numCache>
            </c:numRef>
          </c:val>
          <c:extLst>
            <c:ext xmlns:c16="http://schemas.microsoft.com/office/drawing/2014/chart" uri="{C3380CC4-5D6E-409C-BE32-E72D297353CC}">
              <c16:uniqueId val="{00000002-C42D-4DE2-A9B1-FEBEE5082A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{C9F12BDF-C226-4232-972D-187B462B1222}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4B-4317-BCE4-86707D949C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{6B452C58-BCA2-440B-93B8-17CFFFF4A1B5}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4B-4317-BCE4-86707D949C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{A1D6226A-653D-4336-8C40-963E49C439C1}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4B-4317-BCE4-86707D949C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{7EBFA680-5234-4402-84BA-DB98BB148EE0}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4B-4317-BCE4-86707D949C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{4A3D4179-E11F-4F4F-B486-A8234465FCBF}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4B-4317-BCE4-86707D949C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{B5B2982F-BCFB-4E5D-A6C4-3C23912ADEEA}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4B-4317-BCE4-86707D949CC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{CF3C90A0-133C-4D37-AAFF-026D9F415F53}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4B-4317-BCE4-86707D949CC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{954885FE-6B02-45CA-82DA-A3948685CEBE}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4B-4317-BCE4-86707D949C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{53D4F151-7921-4D12-B2D1-42A2B474C230}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4B-4317-BCE4-86707D949C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68.099999999999994</c:v>
                </c:pt>
                <c:pt idx="16">
                  <c:v>68.599999999999994</c:v>
                </c:pt>
                <c:pt idx="24">
                  <c:v>67.900000000000006</c:v>
                </c:pt>
                <c:pt idx="32">
                  <c:v>68.400000000000006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4B-4317-BCE4-86707D949C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{3B88AD33-9C9C-49D4-86EA-A08127A0E16D}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4B-4317-BCE4-86707D949C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{75EFE7BA-BF23-4A16-BC0D-32574216A6E3}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4B-4317-BCE4-86707D949C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{AA4E5C06-1FD8-4E8C-8556-08F4150DF6AA}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4B-4317-BCE4-86707D949C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{19153B94-AE26-46EF-B427-910B7ACC35BB}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4B-4317-BCE4-86707D949C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{AD10C84A-091D-414D-B411-E3257EAEB8A8}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4B-4317-BCE4-86707D949C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{55AB5F64-C524-42DF-ACF9-81BD943F4195}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4B-4317-BCE4-86707D949CC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{BF482CE7-BBB7-43A1-A1E7-00EC32FAFF8B}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4B-4317-BCE4-86707D949CC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{F61B7F02-1D76-4CA3-B4CF-01D2E9C0131B}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4B-4317-BCE4-86707D949C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{C700E937-60AE-4912-B05E-F02012E85E9E}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4B-4317-BCE4-86707D949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14B-4317-BCE4-86707D949CC4}"/>
            </c:ext>
          </c:extLst>
        </c:ser>
        <c:dLbls>
          <c:showLegendKey val="0"/>
          <c:showVal val="1"/>
          <c:showCatName val="0"/>
          <c:showSerName val="0"/>
          <c:showPercent val="0"/>
          <c:showBubbleSize val="0"/>
        </c:dLbls>
        <c:axId val="46179840"/>
        <c:axId val="46181760"/>
      </c:scatterChart>
      <c:valAx>
        <c:axId val="46179840"/>
        <c:scaling>
          <c:orientation val="maxMin"/>
          <c:max val="60"/>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{9C95EB85-5B97-4829-80CF-D53A6F1BDAAF}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098-4F17-8152-7902C3936A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{DDB7F387-15AC-41D7-B70E-B289A81E8425}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98-4F17-8152-7902C3936A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{F93BCD92-C846-49CB-90D2-83D476255F27}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98-4F17-8152-7902C3936A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{C3386F98-491A-4EC0-9D44-03EED0EFD1B9}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98-4F17-8152-7902C3936A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{361EC25D-5F0F-41DB-BEDB-95D2420B0AE0}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98-4F17-8152-7902C3936A1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{0F27B1D4-71A2-463B-9E0B-9A5A02C4B31B}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098-4F17-8152-7902C3936A1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{DF45E063-B0EF-4BA0-8DE1-1CE2075ED07A}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098-4F17-8152-7902C3936A1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{6429D310-3CF1-4E65-911C-CDCD64EA5513}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098-4F17-8152-7902C3936A1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{28770E81-2133-4889-90A9-CBFBE2A1FC65}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098-4F17-8152-7902C3936A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2.4</c:v>
                </c:pt>
                <c:pt idx="16">
                  <c:v>2.2000000000000002</c:v>
                </c:pt>
                <c:pt idx="24">
                  <c:v>3.1</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98-4F17-8152-7902C3936A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{F94E4D11-5F41-48F2-8501-35A59E7A389E}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098-4F17-8152-7902C3936A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{BE46631B-705A-43C4-A28B-DE7309542122}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98-4F17-8152-7902C3936A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{70B13223-0909-44D5-9BD3-AC6EB2C0B90E}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98-4F17-8152-7902C3936A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{96B4C37A-0A03-483E-A86E-D95C272FECDD}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98-4F17-8152-7902C3936A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{2CD6C566-1F58-491D-A5D2-11C7D54D9DF7}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98-4F17-8152-7902C3936A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{A13707C8-A8AA-4ED5-990A-AF723E1B0A8D}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098-4F17-8152-7902C3936A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{3813E293-4209-497C-BD33-5E6071FA3918}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098-4F17-8152-7902C3936A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{5D39816F-BC00-4388-BCD0-30B30949D50A}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098-4F17-8152-7902C3936A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{B09F77FF-3272-4924-A1F6-66669C9D2BBE}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098-4F17-8152-7902C3936A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098-4F17-8152-7902C3936A1C}"/>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平成</a:t>
          </a:r>
          <a:r>
            <a:rPr kumimoji="1" lang="en-US" altLang="ja-JP" sz="1100">
              <a:latin typeface="+mn-ea"/>
              <a:ea typeface="+mn-ea"/>
            </a:rPr>
            <a:t>22</a:t>
          </a:r>
          <a:r>
            <a:rPr kumimoji="1" lang="ja-JP" altLang="en-US" sz="1100">
              <a:latin typeface="+mn-ea"/>
              <a:ea typeface="+mn-ea"/>
            </a:rPr>
            <a:t>年度から令和元年にかけて臨時財政対策債の発行限度額を下回るよう借入額を抑制していたこともあり、元利償還金等は年々減少していることから、実質公債費比率の分子については、年々減少していたが、令和元年度まで集中投資期間のため、借入が大幅に増額した。</a:t>
          </a:r>
          <a:endParaRPr kumimoji="1" lang="en-US" altLang="ja-JP" sz="1100">
            <a:latin typeface="+mn-ea"/>
            <a:ea typeface="+mn-ea"/>
          </a:endParaRPr>
        </a:p>
        <a:p>
          <a:r>
            <a:rPr kumimoji="1" lang="ja-JP" altLang="en-US" sz="1100">
              <a:latin typeface="+mn-ea"/>
              <a:ea typeface="+mn-ea"/>
            </a:rPr>
            <a:t>　これにより公債費関連の指標悪化が見込まれるが、悪化を一時的なものとするべく、平成</a:t>
          </a:r>
          <a:r>
            <a:rPr kumimoji="1" lang="en-US" altLang="ja-JP" sz="1100">
              <a:latin typeface="+mn-ea"/>
              <a:ea typeface="+mn-ea"/>
            </a:rPr>
            <a:t>30</a:t>
          </a:r>
          <a:r>
            <a:rPr kumimoji="1" lang="ja-JP" altLang="en-US" sz="1100">
              <a:latin typeface="+mn-ea"/>
              <a:ea typeface="+mn-ea"/>
            </a:rPr>
            <a:t>年度より起債残高抑制のために財政調整基金の繰入れを利用し、短期償還を実施している。</a:t>
          </a:r>
          <a:endParaRPr kumimoji="1" lang="en-US" altLang="ja-JP" sz="1100">
            <a:latin typeface="+mn-ea"/>
            <a:ea typeface="+mn-ea"/>
          </a:endParaRPr>
        </a:p>
        <a:p>
          <a:r>
            <a:rPr kumimoji="1" lang="ja-JP" altLang="en-US" sz="1100">
              <a:latin typeface="+mn-ea"/>
              <a:ea typeface="+mn-ea"/>
            </a:rPr>
            <a:t>　この結果、元利償還金は大幅に増加したが、短期償還を実施したものが合併特例事業債であるため、算入公債費も増加している。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将来負担比率については、令和</a:t>
          </a:r>
          <a:r>
            <a:rPr kumimoji="1" lang="en-US" altLang="ja-JP" sz="1100">
              <a:latin typeface="+mn-ea"/>
              <a:ea typeface="+mn-ea"/>
            </a:rPr>
            <a:t>2</a:t>
          </a:r>
          <a:r>
            <a:rPr kumimoji="1" lang="ja-JP" altLang="en-US" sz="1100">
              <a:latin typeface="+mn-ea"/>
              <a:ea typeface="+mn-ea"/>
            </a:rPr>
            <a:t>年度では地方債残高の減少（△</a:t>
          </a:r>
          <a:r>
            <a:rPr kumimoji="1" lang="en-US" altLang="ja-JP" sz="1100">
              <a:latin typeface="+mn-ea"/>
              <a:ea typeface="+mn-ea"/>
            </a:rPr>
            <a:t>35.6</a:t>
          </a:r>
          <a:r>
            <a:rPr kumimoji="1" lang="ja-JP" altLang="en-US" sz="1100">
              <a:latin typeface="+mn-ea"/>
              <a:ea typeface="+mn-ea"/>
            </a:rPr>
            <a:t>億円）、公営企業債等繰入見込額の減（△</a:t>
          </a:r>
          <a:r>
            <a:rPr kumimoji="1" lang="en-US" altLang="ja-JP" sz="1100">
              <a:latin typeface="+mn-ea"/>
              <a:ea typeface="+mn-ea"/>
            </a:rPr>
            <a:t>14.6</a:t>
          </a:r>
          <a:r>
            <a:rPr kumimoji="1" lang="ja-JP" altLang="en-US" sz="1100">
              <a:latin typeface="+mn-ea"/>
              <a:ea typeface="+mn-ea"/>
            </a:rPr>
            <a:t>億円）等により引き続き分子がマイナスとなり非表示となった。</a:t>
          </a:r>
          <a:endParaRPr kumimoji="1" lang="en-US" altLang="ja-JP" sz="1100">
            <a:latin typeface="+mn-ea"/>
            <a:ea typeface="+mn-ea"/>
          </a:endParaRPr>
        </a:p>
        <a:p>
          <a:r>
            <a:rPr kumimoji="1" lang="ja-JP" altLang="en-US" sz="1100">
              <a:latin typeface="+mn-ea"/>
              <a:ea typeface="+mn-ea"/>
            </a:rPr>
            <a:t>　将来負担比率の分子についてはマイナスとなったものの、令和元年度までの集中投資期間中に実施した大規模事業にかかる起債発行による指標悪化を避けるため、同期間中にかかる合併特例事業債の償還については短期償還を実施していくこととしている。</a:t>
          </a:r>
          <a:endParaRPr kumimoji="1" lang="en-US" altLang="ja-JP" sz="1100">
            <a:latin typeface="+mn-ea"/>
            <a:ea typeface="+mn-ea"/>
          </a:endParaRPr>
        </a:p>
        <a:p>
          <a:r>
            <a:rPr kumimoji="1" lang="ja-JP" altLang="en-US" sz="1100">
              <a:latin typeface="+mn-ea"/>
              <a:ea typeface="+mn-ea"/>
            </a:rPr>
            <a:t>　短期償還には財政調整基金を一部原資とすることから充当可能基金の減少が見込まれ、これにより一時的に将来負担比率分子が表示可能域である</a:t>
          </a:r>
          <a:r>
            <a:rPr kumimoji="1" lang="en-US" altLang="ja-JP" sz="1100">
              <a:latin typeface="+mn-ea"/>
              <a:ea typeface="+mn-ea"/>
            </a:rPr>
            <a:t>0</a:t>
          </a:r>
          <a:r>
            <a:rPr kumimoji="1" lang="ja-JP" altLang="en-US" sz="1100">
              <a:latin typeface="+mn-ea"/>
              <a:ea typeface="+mn-ea"/>
            </a:rPr>
            <a:t>以上の数値となる可能性もあるが、令和</a:t>
          </a:r>
          <a:r>
            <a:rPr kumimoji="1" lang="en-US" altLang="ja-JP" sz="1100">
              <a:latin typeface="+mn-ea"/>
              <a:ea typeface="+mn-ea"/>
            </a:rPr>
            <a:t>2</a:t>
          </a:r>
          <a:r>
            <a:rPr kumimoji="1" lang="ja-JP" altLang="en-US" sz="1100">
              <a:latin typeface="+mn-ea"/>
              <a:ea typeface="+mn-ea"/>
            </a:rPr>
            <a:t>年度は新型コロナウイルス感染症の影響による事業の中止や延期もあり、財政調整基金の大幅な減少には至らなかった。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年度に基金全体について今後の見込、整理の可否等の視点から見直しを実施し、整理を行った。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等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億円）</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回の前年度比でわずかに増額となったのは、財政調整基金は減額となったものの、その他特定目的基金のうち、松阪市民病院建設基金、ふるさと応援基金、及び、公共施設マネジメント基金等において積立金が繰入金を上回ったことによるものである。</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今後は平成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年度の整理に従い、一部の基金を除き、順次その他特定目的基金は事業充当されて廃止されていくものと考えている。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また、公共施設マネジメント基金について、その効果が全庁的に広まったこともあり、大きく繰入を行うこととなった。今後もその需要が増すことが予想され、事業繰入は増加傾向にあるため、クリーンセンター売電収入の一部を毎年積み立てるとともに、充当事業に関する要件を整理して一気に枯渇しないよう手当を施す必要が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公共施設マネジメント基金：公共施設マネジメント（施設の集約、複合化、転用、除却）に係る事業に充当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ふるさと応援基金：ふるさと応援寄附者の意向に沿って事業充当（平成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年度までは指定寄附基金にふるさと応援寄附金による積立を含んでいたが平成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年度より本基金を造成し整理）</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松阪市民病院建設基金：松阪市民病院の建設改良に要する松阪市民病院事業会計への繰出金に充当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ふるさと振興基金：広域行政組合解散に伴う清算金を基に造成、地域づくり事業基金と基金の性格が類似しているため統合した。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中川駅周辺区画街路整備基金：嬉野中川駅周辺土地区画整理組合からの寄附金を基に造成、現在、貸付地の現状復旧、維持補修等の経費に充当予定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公共施設マネジメント基金：約</a:t>
          </a:r>
          <a:r>
            <a:rPr kumimoji="1" lang="en-US" altLang="ja-JP" sz="1100" b="0" i="0" baseline="0">
              <a:solidFill>
                <a:schemeClr val="dk1"/>
              </a:solidFill>
              <a:effectLst/>
              <a:latin typeface="+mn-lt"/>
              <a:ea typeface="+mn-ea"/>
              <a:cs typeface="+mn-cs"/>
            </a:rPr>
            <a:t>8,070</a:t>
          </a:r>
          <a:r>
            <a:rPr kumimoji="1" lang="ja-JP" altLang="ja-JP" sz="1100" b="0" i="0" baseline="0">
              <a:solidFill>
                <a:schemeClr val="dk1"/>
              </a:solidFill>
              <a:effectLst/>
              <a:latin typeface="+mn-lt"/>
              <a:ea typeface="+mn-ea"/>
              <a:cs typeface="+mn-cs"/>
            </a:rPr>
            <a:t>万円積立（クリーンセンター売電収入等）、約</a:t>
          </a:r>
          <a:r>
            <a:rPr kumimoji="1" lang="en-US" altLang="ja-JP" sz="1100" b="0" i="0" baseline="0">
              <a:solidFill>
                <a:schemeClr val="dk1"/>
              </a:solidFill>
              <a:effectLst/>
              <a:latin typeface="+mn-lt"/>
              <a:ea typeface="+mn-ea"/>
              <a:cs typeface="+mn-cs"/>
            </a:rPr>
            <a:t>2,924</a:t>
          </a:r>
          <a:r>
            <a:rPr kumimoji="1" lang="ja-JP" altLang="ja-JP" sz="1100" b="0" i="0" baseline="0">
              <a:solidFill>
                <a:schemeClr val="dk1"/>
              </a:solidFill>
              <a:effectLst/>
              <a:latin typeface="+mn-lt"/>
              <a:ea typeface="+mn-ea"/>
              <a:cs typeface="+mn-cs"/>
            </a:rPr>
            <a:t>万円繰入（</a:t>
          </a:r>
          <a:r>
            <a:rPr kumimoji="1" lang="ja-JP" altLang="en-US" sz="1100" b="0" i="0" baseline="0">
              <a:solidFill>
                <a:schemeClr val="dk1"/>
              </a:solidFill>
              <a:effectLst/>
              <a:latin typeface="+mn-lt"/>
              <a:ea typeface="+mn-ea"/>
              <a:cs typeface="+mn-cs"/>
            </a:rPr>
            <a:t>三雲火葬場解体</a:t>
          </a:r>
          <a:r>
            <a:rPr kumimoji="1" lang="ja-JP" altLang="ja-JP" sz="1100" b="0" i="0" baseline="0">
              <a:solidFill>
                <a:schemeClr val="dk1"/>
              </a:solidFill>
              <a:effectLst/>
              <a:latin typeface="+mn-lt"/>
              <a:ea typeface="+mn-ea"/>
              <a:cs typeface="+mn-cs"/>
            </a:rPr>
            <a:t>事業等）</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ふるさと応援基金：約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1,579</a:t>
          </a:r>
          <a:r>
            <a:rPr kumimoji="1" lang="ja-JP" altLang="ja-JP" sz="1100" b="0" i="0" baseline="0">
              <a:solidFill>
                <a:schemeClr val="dk1"/>
              </a:solidFill>
              <a:effectLst/>
              <a:latin typeface="+mn-lt"/>
              <a:ea typeface="+mn-ea"/>
              <a:cs typeface="+mn-cs"/>
            </a:rPr>
            <a:t>万円積立（ふるさと応援寄附金）</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松阪市民病院建設基金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915</a:t>
          </a:r>
          <a:r>
            <a:rPr kumimoji="1" lang="ja-JP" altLang="en-US" sz="1100" b="0" i="0" baseline="0">
              <a:solidFill>
                <a:schemeClr val="dk1"/>
              </a:solidFill>
              <a:effectLst/>
              <a:latin typeface="+mn-lt"/>
              <a:ea typeface="+mn-ea"/>
              <a:cs typeface="+mn-cs"/>
            </a:rPr>
            <a:t>万円積立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中川駅周辺区画街路整備基金：約</a:t>
          </a:r>
          <a:r>
            <a:rPr kumimoji="1" lang="en-US" altLang="ja-JP" sz="1100" b="0" i="0" baseline="0">
              <a:solidFill>
                <a:schemeClr val="dk1"/>
              </a:solidFill>
              <a:effectLst/>
              <a:latin typeface="+mn-lt"/>
              <a:ea typeface="+mn-ea"/>
              <a:cs typeface="+mn-cs"/>
            </a:rPr>
            <a:t>982</a:t>
          </a:r>
          <a:r>
            <a:rPr kumimoji="1" lang="ja-JP" altLang="ja-JP" sz="1100" b="0" i="0" baseline="0">
              <a:solidFill>
                <a:schemeClr val="dk1"/>
              </a:solidFill>
              <a:effectLst/>
              <a:latin typeface="+mn-lt"/>
              <a:ea typeface="+mn-ea"/>
              <a:cs typeface="+mn-cs"/>
            </a:rPr>
            <a:t>万円積立（土地貸付収入等）</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ふるさと振興基金：約</a:t>
          </a:r>
          <a:r>
            <a:rPr kumimoji="1" lang="en-US" altLang="ja-JP" sz="1100" b="0" i="0" baseline="0">
              <a:solidFill>
                <a:schemeClr val="dk1"/>
              </a:solidFill>
              <a:effectLst/>
              <a:latin typeface="+mn-lt"/>
              <a:ea typeface="+mn-ea"/>
              <a:cs typeface="+mn-cs"/>
            </a:rPr>
            <a:t>6,568</a:t>
          </a:r>
          <a:r>
            <a:rPr kumimoji="1" lang="ja-JP" altLang="ja-JP" sz="1100" b="0" i="0" baseline="0">
              <a:solidFill>
                <a:schemeClr val="dk1"/>
              </a:solidFill>
              <a:effectLst/>
              <a:latin typeface="+mn-lt"/>
              <a:ea typeface="+mn-ea"/>
              <a:cs typeface="+mn-cs"/>
            </a:rPr>
            <a:t>万円繰入（住民協議会活動交付金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公共施設マネジメント基金：今後需要は増加する見込みであることから定期的に積立を実施（クリーンセンター売電収入）し、できる限り延命化を図っていく。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ふるさと寄附基金：ふるさと応援寄附、返礼品分を控除した部分について寄附者の意向に沿った事業に充当。</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松阪市民病院建設基金：松阪市民病院の建設改良に要する松阪市民病院事業会計への</a:t>
          </a:r>
          <a:r>
            <a:rPr kumimoji="1" lang="ja-JP" altLang="en-US" sz="1100" b="0" i="0" baseline="0">
              <a:solidFill>
                <a:schemeClr val="dk1"/>
              </a:solidFill>
              <a:effectLst/>
              <a:latin typeface="+mn-lt"/>
              <a:ea typeface="+mn-ea"/>
              <a:cs typeface="+mn-cs"/>
            </a:rPr>
            <a:t>繰出</a:t>
          </a:r>
          <a:r>
            <a:rPr kumimoji="1" lang="ja-JP" altLang="ja-JP" sz="1100" b="0" i="0" baseline="0">
              <a:solidFill>
                <a:schemeClr val="dk1"/>
              </a:solidFill>
              <a:effectLst/>
              <a:latin typeface="+mn-lt"/>
              <a:ea typeface="+mn-ea"/>
              <a:cs typeface="+mn-cs"/>
            </a:rPr>
            <a:t>金に充当</a:t>
          </a:r>
          <a:r>
            <a:rPr kumimoji="0" lang="ja-JP" altLang="en-US" sz="1100" b="0" i="0" baseline="0">
              <a:solidFill>
                <a:schemeClr val="dk1"/>
              </a:solidFill>
              <a:effectLst/>
              <a:latin typeface="+mn-lt"/>
              <a:ea typeface="+mn-ea"/>
              <a:cs typeface="+mn-cs"/>
            </a:rPr>
            <a:t>していく。</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中川駅周辺区画街路整備基金：貸付地の利用状況によって整備費用に充当する。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ふるさと振興基金：住民協議会活動交付金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に充当していく。</a:t>
          </a:r>
          <a:endParaRPr lang="ja-JP" altLang="ja-JP" sz="1400">
            <a:effectLst/>
          </a:endParaRPr>
        </a:p>
        <a:p>
          <a:pPr eaLnBrk="1" fontAlgn="auto" latinLnBrk="0" hangingPunct="1"/>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令和元年度までを集中投資期間と位置づけ、従来から計画的に進めてきた大規模事業や新たな課題懸案事項（小中学校エアコン整備）等について、大規模な投資をしていくことから、事業費や完成後の公債費増加に備えるため、財政調整基金を積み増してい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年度より集中投資期間にかかる合併特例事業債の短期償還を実施しており、令和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年度はその</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年目で償還額が最大となることから、この償還にかかる財政調整基金からの繰入金も増加している。</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集中投資期間中は市債残高の増加が著しいことから、関係する財政指標の悪化が懸念され、また、将来世代への負担軽減措置の面からも公債費を増額し、極めて短期的に償還を行うこととしている。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短期償還を行う財源として、本基金からの繰入金を充てることから、短期償還が終了するまでは大きく繰入れる予定である。</a:t>
          </a:r>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本市の減債基金は</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種に分かれ、移動通信用鉄塔整備事業債に係るものと、消防本部において整備された消防救急デジタル無線の活動波整備費用に係るものと、特定の目的ではないものである。前</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者は県や公益財団法人からの交付金等を財源としており、該当事業の償還額に合せて繰入れているものである。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目的が定まっているものについては、その償還額等に応じて繰入を実施ていくものである。また、特定目的が定まっていないものについては、今後繰上償還を実施する際の原資として充当していくものである。</a:t>
          </a:r>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県平均、全国平均、類団平均と比較すると、全てに対して本市の有形固定資産減価償却率は高い数値を示しており、上昇傾向にある。令和元年度は大規模</a:t>
          </a:r>
          <a:r>
            <a:rPr kumimoji="1" lang="ja-JP" altLang="en-US" sz="1100">
              <a:solidFill>
                <a:schemeClr val="dk1"/>
              </a:solidFill>
              <a:effectLst/>
              <a:latin typeface="+mn-lt"/>
              <a:ea typeface="+mn-ea"/>
              <a:cs typeface="+mn-cs"/>
            </a:rPr>
            <a:t>な施設整備により</a:t>
          </a:r>
          <a:r>
            <a:rPr kumimoji="1" lang="ja-JP" altLang="ja-JP" sz="1100">
              <a:solidFill>
                <a:schemeClr val="dk1"/>
              </a:solidFill>
              <a:effectLst/>
              <a:latin typeface="+mn-lt"/>
              <a:ea typeface="+mn-ea"/>
              <a:cs typeface="+mn-cs"/>
            </a:rPr>
            <a:t>指標の改善が見られ</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年度には再び悪化した</a:t>
          </a:r>
          <a:r>
            <a:rPr kumimoji="1" lang="ja-JP" altLang="ja-JP" sz="1100">
              <a:solidFill>
                <a:schemeClr val="dk1"/>
              </a:solidFill>
              <a:effectLst/>
              <a:latin typeface="+mn-lt"/>
              <a:ea typeface="+mn-ea"/>
              <a:cs typeface="+mn-cs"/>
            </a:rPr>
            <a:t>。これは老朽施設が多く、更新が滞っている状況を示しており、公共施設等総合管理計画に基づき公共施設マネジメントを早急に進めなければならない状況である。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5" name="直線コネクタ 7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7" name="直線コネクタ 7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9" name="直線コネクタ 7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80" name="有形固定資産減価償却率平均値テキスト"/>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81" name="フローチャート: 判断 8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2" name="フローチャート: 判断 8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フローチャート: 判断 8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4" name="フローチャート: 判断 8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91" name="楕円 90"/>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92"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93" name="楕円 92"/>
        <xdr:cNvSpPr/>
      </xdr:nvSpPr>
      <xdr:spPr>
        <a:xfrm>
          <a:off x="4000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76835</xdr:rowOff>
    </xdr:to>
    <xdr:cxnSp macro="">
      <xdr:nvCxnSpPr>
        <xdr:cNvPr id="94" name="直線コネクタ 93"/>
        <xdr:cNvCxnSpPr/>
      </xdr:nvCxnSpPr>
      <xdr:spPr>
        <a:xfrm>
          <a:off x="4051300" y="631676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33232</xdr:rowOff>
    </xdr:from>
    <xdr:to>
      <xdr:col>15</xdr:col>
      <xdr:colOff>187325</xdr:colOff>
      <xdr:row>32</xdr:row>
      <xdr:rowOff>134832</xdr:rowOff>
    </xdr:to>
    <xdr:sp macro="" textlink="">
      <xdr:nvSpPr>
        <xdr:cNvPr id="95" name="楕円 94"/>
        <xdr:cNvSpPr/>
      </xdr:nvSpPr>
      <xdr:spPr>
        <a:xfrm>
          <a:off x="3238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58843</xdr:rowOff>
    </xdr:from>
    <xdr:to>
      <xdr:col>19</xdr:col>
      <xdr:colOff>136525</xdr:colOff>
      <xdr:row>32</xdr:row>
      <xdr:rowOff>84032</xdr:rowOff>
    </xdr:to>
    <xdr:cxnSp macro="">
      <xdr:nvCxnSpPr>
        <xdr:cNvPr id="96" name="直線コネクタ 95"/>
        <xdr:cNvCxnSpPr/>
      </xdr:nvCxnSpPr>
      <xdr:spPr>
        <a:xfrm flipV="1">
          <a:off x="3289300" y="631676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97" name="楕円 96"/>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32</xdr:row>
      <xdr:rowOff>84032</xdr:rowOff>
    </xdr:to>
    <xdr:cxnSp macro="">
      <xdr:nvCxnSpPr>
        <xdr:cNvPr id="98" name="直線コネクタ 97"/>
        <xdr:cNvCxnSpPr/>
      </xdr:nvCxnSpPr>
      <xdr:spPr>
        <a:xfrm>
          <a:off x="2527300" y="632396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99" name="楕円 98"/>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66040</xdr:rowOff>
    </xdr:to>
    <xdr:cxnSp macro="">
      <xdr:nvCxnSpPr>
        <xdr:cNvPr id="100" name="直線コネクタ 99"/>
        <xdr:cNvCxnSpPr/>
      </xdr:nvCxnSpPr>
      <xdr:spPr>
        <a:xfrm>
          <a:off x="1765300" y="62915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10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102" name="n_2ave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103" name="n_3aveValue有形固定資産減価償却率"/>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105" name="n_1mainValue有形固定資産減価償却率"/>
        <xdr:cNvSpPr txBox="1"/>
      </xdr:nvSpPr>
      <xdr:spPr>
        <a:xfrm>
          <a:off x="38360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125959</xdr:rowOff>
    </xdr:from>
    <xdr:ext cx="405111" cy="259045"/>
    <xdr:sp macro="" textlink="">
      <xdr:nvSpPr>
        <xdr:cNvPr id="106" name="n_2mainValue有形固定資産減価償却率"/>
        <xdr:cNvSpPr txBox="1"/>
      </xdr:nvSpPr>
      <xdr:spPr>
        <a:xfrm>
          <a:off x="3086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107" name="n_3mainValue有形固定資産減価償却率"/>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108" name="n_4mainValue有形固定資産減価償却率"/>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類団平均、全国平均、県平均と比較して低くなっている。</a:t>
          </a:r>
          <a:endParaRPr lang="ja-JP" altLang="ja-JP">
            <a:effectLst/>
          </a:endParaRPr>
        </a:p>
        <a:p>
          <a:r>
            <a:rPr kumimoji="1" lang="ja-JP" altLang="ja-JP" sz="1100">
              <a:solidFill>
                <a:schemeClr val="dk1"/>
              </a:solidFill>
              <a:effectLst/>
              <a:latin typeface="+mn-lt"/>
              <a:ea typeface="+mn-ea"/>
              <a:cs typeface="+mn-cs"/>
            </a:rPr>
            <a:t>本市においては平成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年間を集中投資期間とし、地方債を</a:t>
          </a:r>
          <a:r>
            <a:rPr kumimoji="1" lang="ja-JP" altLang="ja-JP" sz="1100" baseline="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とした各種施設の大規模更新を実施した</a:t>
          </a:r>
          <a:r>
            <a:rPr kumimoji="1" lang="ja-JP" altLang="en-US" sz="1100">
              <a:solidFill>
                <a:schemeClr val="dk1"/>
              </a:solidFill>
              <a:effectLst/>
              <a:latin typeface="+mn-lt"/>
              <a:ea typeface="+mn-ea"/>
              <a:cs typeface="+mn-cs"/>
            </a:rPr>
            <a:t>が短期償還を行った</a:t>
          </a:r>
          <a:r>
            <a:rPr kumimoji="1" lang="ja-JP" altLang="ja-JP" sz="1100">
              <a:solidFill>
                <a:schemeClr val="dk1"/>
              </a:solidFill>
              <a:effectLst/>
              <a:latin typeface="+mn-lt"/>
              <a:ea typeface="+mn-ea"/>
              <a:cs typeface="+mn-cs"/>
            </a:rPr>
            <a:t>為、令和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年度においては地方債残高は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基金等の充当可能財源が</a:t>
          </a:r>
          <a:r>
            <a:rPr kumimoji="1" lang="ja-JP" altLang="en-US" sz="1100">
              <a:solidFill>
                <a:schemeClr val="dk1"/>
              </a:solidFill>
              <a:effectLst/>
              <a:latin typeface="+mn-lt"/>
              <a:ea typeface="+mn-ea"/>
              <a:cs typeface="+mn-cs"/>
            </a:rPr>
            <a:t>増加していることも</a:t>
          </a:r>
          <a:r>
            <a:rPr kumimoji="1" lang="ja-JP" altLang="ja-JP" sz="1100">
              <a:solidFill>
                <a:schemeClr val="dk1"/>
              </a:solidFill>
              <a:effectLst/>
              <a:latin typeface="+mn-lt"/>
              <a:ea typeface="+mn-ea"/>
              <a:cs typeface="+mn-cs"/>
            </a:rPr>
            <a:t>要因と考えられる。</a:t>
          </a:r>
          <a:endParaRPr lang="ja-JP" altLang="ja-JP">
            <a:effectLst/>
          </a:endParaRPr>
        </a:p>
        <a:p>
          <a:r>
            <a:rPr kumimoji="1" lang="ja-JP" altLang="ja-JP" sz="1100">
              <a:solidFill>
                <a:schemeClr val="dk1"/>
              </a:solidFill>
              <a:effectLst/>
              <a:latin typeface="+mn-lt"/>
              <a:ea typeface="+mn-ea"/>
              <a:cs typeface="+mn-cs"/>
            </a:rPr>
            <a:t>今後は、地方債残高を適正な範囲にとどめるべく、借入と償還のバランスに注視し、対応策を検討していく必要がある。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9" name="直線コネクタ 138"/>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40"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41" name="直線コネクタ 140"/>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44" name="債務償還比率平均値テキスト"/>
        <xdr:cNvSpPr txBox="1"/>
      </xdr:nvSpPr>
      <xdr:spPr>
        <a:xfrm>
          <a:off x="14846300" y="598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5" name="フローチャート: 判断 144"/>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46" name="フローチャート: 判断 145"/>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47" name="フローチャート: 判断 146"/>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8" name="フローチャート: 判断 147"/>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9" name="フローチャート: 判断 148"/>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65251</xdr:rowOff>
    </xdr:from>
    <xdr:to>
      <xdr:col>76</xdr:col>
      <xdr:colOff>73025</xdr:colOff>
      <xdr:row>29</xdr:row>
      <xdr:rowOff>166851</xdr:rowOff>
    </xdr:to>
    <xdr:sp macro="" textlink="">
      <xdr:nvSpPr>
        <xdr:cNvPr id="155" name="楕円 154"/>
        <xdr:cNvSpPr/>
      </xdr:nvSpPr>
      <xdr:spPr>
        <a:xfrm>
          <a:off x="14744700" y="58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88128</xdr:rowOff>
    </xdr:from>
    <xdr:ext cx="469744" cy="259045"/>
    <xdr:sp macro="" textlink="">
      <xdr:nvSpPr>
        <xdr:cNvPr id="156" name="債務償還比率該当値テキスト"/>
        <xdr:cNvSpPr txBox="1"/>
      </xdr:nvSpPr>
      <xdr:spPr>
        <a:xfrm>
          <a:off x="14846300" y="56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59427</xdr:rowOff>
    </xdr:from>
    <xdr:to>
      <xdr:col>72</xdr:col>
      <xdr:colOff>123825</xdr:colOff>
      <xdr:row>30</xdr:row>
      <xdr:rowOff>161027</xdr:rowOff>
    </xdr:to>
    <xdr:sp macro="" textlink="">
      <xdr:nvSpPr>
        <xdr:cNvPr id="157" name="楕円 156"/>
        <xdr:cNvSpPr/>
      </xdr:nvSpPr>
      <xdr:spPr>
        <a:xfrm>
          <a:off x="14033500" y="59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116051</xdr:rowOff>
    </xdr:from>
    <xdr:to>
      <xdr:col>76</xdr:col>
      <xdr:colOff>22225</xdr:colOff>
      <xdr:row>30</xdr:row>
      <xdr:rowOff>110227</xdr:rowOff>
    </xdr:to>
    <xdr:cxnSp macro="">
      <xdr:nvCxnSpPr>
        <xdr:cNvPr id="158" name="直線コネクタ 157"/>
        <xdr:cNvCxnSpPr/>
      </xdr:nvCxnSpPr>
      <xdr:spPr>
        <a:xfrm flipV="1">
          <a:off x="14084300" y="5859626"/>
          <a:ext cx="711200" cy="16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80246</xdr:rowOff>
    </xdr:from>
    <xdr:to>
      <xdr:col>68</xdr:col>
      <xdr:colOff>123825</xdr:colOff>
      <xdr:row>31</xdr:row>
      <xdr:rowOff>10396</xdr:rowOff>
    </xdr:to>
    <xdr:sp macro="" textlink="">
      <xdr:nvSpPr>
        <xdr:cNvPr id="159" name="楕円 158"/>
        <xdr:cNvSpPr/>
      </xdr:nvSpPr>
      <xdr:spPr>
        <a:xfrm>
          <a:off x="13271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110227</xdr:rowOff>
    </xdr:from>
    <xdr:to>
      <xdr:col>72</xdr:col>
      <xdr:colOff>73025</xdr:colOff>
      <xdr:row>30</xdr:row>
      <xdr:rowOff>131046</xdr:rowOff>
    </xdr:to>
    <xdr:cxnSp macro="">
      <xdr:nvCxnSpPr>
        <xdr:cNvPr id="160" name="直線コネクタ 159"/>
        <xdr:cNvCxnSpPr/>
      </xdr:nvCxnSpPr>
      <xdr:spPr>
        <a:xfrm flipV="1">
          <a:off x="13322300" y="6025252"/>
          <a:ext cx="762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110472</xdr:rowOff>
    </xdr:from>
    <xdr:to>
      <xdr:col>64</xdr:col>
      <xdr:colOff>123825</xdr:colOff>
      <xdr:row>31</xdr:row>
      <xdr:rowOff>40622</xdr:rowOff>
    </xdr:to>
    <xdr:sp macro="" textlink="">
      <xdr:nvSpPr>
        <xdr:cNvPr id="161" name="楕円 160"/>
        <xdr:cNvSpPr/>
      </xdr:nvSpPr>
      <xdr:spPr>
        <a:xfrm>
          <a:off x="12509500" y="60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131046</xdr:rowOff>
    </xdr:from>
    <xdr:to>
      <xdr:col>68</xdr:col>
      <xdr:colOff>73025</xdr:colOff>
      <xdr:row>30</xdr:row>
      <xdr:rowOff>161272</xdr:rowOff>
    </xdr:to>
    <xdr:cxnSp macro="">
      <xdr:nvCxnSpPr>
        <xdr:cNvPr id="162" name="直線コネクタ 161"/>
        <xdr:cNvCxnSpPr/>
      </xdr:nvCxnSpPr>
      <xdr:spPr>
        <a:xfrm flipV="1">
          <a:off x="12560300" y="604607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96593</xdr:rowOff>
    </xdr:from>
    <xdr:to>
      <xdr:col>60</xdr:col>
      <xdr:colOff>123825</xdr:colOff>
      <xdr:row>31</xdr:row>
      <xdr:rowOff>26743</xdr:rowOff>
    </xdr:to>
    <xdr:sp macro="" textlink="">
      <xdr:nvSpPr>
        <xdr:cNvPr id="163" name="楕円 162"/>
        <xdr:cNvSpPr/>
      </xdr:nvSpPr>
      <xdr:spPr>
        <a:xfrm>
          <a:off x="117475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147393</xdr:rowOff>
    </xdr:from>
    <xdr:to>
      <xdr:col>64</xdr:col>
      <xdr:colOff>73025</xdr:colOff>
      <xdr:row>30</xdr:row>
      <xdr:rowOff>161272</xdr:rowOff>
    </xdr:to>
    <xdr:cxnSp macro="">
      <xdr:nvCxnSpPr>
        <xdr:cNvPr id="164" name="直線コネクタ 163"/>
        <xdr:cNvCxnSpPr/>
      </xdr:nvCxnSpPr>
      <xdr:spPr>
        <a:xfrm>
          <a:off x="11798300" y="6062418"/>
          <a:ext cx="762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65" name="n_1aveValue債務償還比率"/>
        <xdr:cNvSpPr txBox="1"/>
      </xdr:nvSpPr>
      <xdr:spPr>
        <a:xfrm>
          <a:off x="13836727"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30515</xdr:rowOff>
    </xdr:from>
    <xdr:ext cx="469744" cy="259045"/>
    <xdr:sp macro="" textlink="">
      <xdr:nvSpPr>
        <xdr:cNvPr id="166" name="n_2aveValue債務償還比率"/>
        <xdr:cNvSpPr txBox="1"/>
      </xdr:nvSpPr>
      <xdr:spPr>
        <a:xfrm>
          <a:off x="130874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67" name="n_3aveValue債務償還比率"/>
        <xdr:cNvSpPr txBox="1"/>
      </xdr:nvSpPr>
      <xdr:spPr>
        <a:xfrm>
          <a:off x="12325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68" name="n_4aveValue債務償還比率"/>
        <xdr:cNvSpPr txBox="1"/>
      </xdr:nvSpPr>
      <xdr:spPr>
        <a:xfrm>
          <a:off x="11563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6104</xdr:rowOff>
    </xdr:from>
    <xdr:ext cx="469744" cy="259045"/>
    <xdr:sp macro="" textlink="">
      <xdr:nvSpPr>
        <xdr:cNvPr id="169" name="n_1mainValue債務償還比率"/>
        <xdr:cNvSpPr txBox="1"/>
      </xdr:nvSpPr>
      <xdr:spPr>
        <a:xfrm>
          <a:off x="13836727" y="57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26923</xdr:rowOff>
    </xdr:from>
    <xdr:ext cx="469744" cy="259045"/>
    <xdr:sp macro="" textlink="">
      <xdr:nvSpPr>
        <xdr:cNvPr id="170" name="n_2mainValue債務償還比率"/>
        <xdr:cNvSpPr txBox="1"/>
      </xdr:nvSpPr>
      <xdr:spPr>
        <a:xfrm>
          <a:off x="13087427" y="57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57149</xdr:rowOff>
    </xdr:from>
    <xdr:ext cx="469744" cy="259045"/>
    <xdr:sp macro="" textlink="">
      <xdr:nvSpPr>
        <xdr:cNvPr id="171" name="n_3mainValue債務償還比率"/>
        <xdr:cNvSpPr txBox="1"/>
      </xdr:nvSpPr>
      <xdr:spPr>
        <a:xfrm>
          <a:off x="12325427" y="5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43270</xdr:rowOff>
    </xdr:from>
    <xdr:ext cx="469744" cy="259045"/>
    <xdr:sp macro="" textlink="">
      <xdr:nvSpPr>
        <xdr:cNvPr id="172" name="n_4mainValue債務償還比率"/>
        <xdr:cNvSpPr txBox="1"/>
      </xdr:nvSpPr>
      <xdr:spPr>
        <a:xfrm>
          <a:off x="11563427" y="57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160927</xdr:rowOff>
    </xdr:from>
    <xdr:to>
      <xdr:col>24</xdr:col>
      <xdr:colOff>114300</xdr:colOff>
      <xdr:row>42</xdr:row>
      <xdr:rowOff>91077</xdr:rowOff>
    </xdr:to>
    <xdr:sp macro="" textlink="">
      <xdr:nvSpPr>
        <xdr:cNvPr id="74" name="楕円 73"/>
        <xdr:cNvSpPr/>
      </xdr:nvSpPr>
      <xdr:spPr>
        <a:xfrm>
          <a:off x="4584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75854</xdr:rowOff>
    </xdr:from>
    <xdr:ext cx="405111" cy="259045"/>
    <xdr:sp macro="" textlink="">
      <xdr:nvSpPr>
        <xdr:cNvPr id="75" name="【道路】&#10;有形固定資産減価償却率該当値テキスト"/>
        <xdr:cNvSpPr txBox="1"/>
      </xdr:nvSpPr>
      <xdr:spPr>
        <a:xfrm>
          <a:off x="4673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6" name="楕円 75"/>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40277</xdr:rowOff>
    </xdr:from>
    <xdr:to>
      <xdr:col>24</xdr:col>
      <xdr:colOff>63500</xdr:colOff>
      <xdr:row>42</xdr:row>
      <xdr:rowOff>40277</xdr:rowOff>
    </xdr:to>
    <xdr:cxnSp macro="">
      <xdr:nvCxnSpPr>
        <xdr:cNvPr id="77" name="直線コネクタ 76"/>
        <xdr:cNvCxnSpPr/>
      </xdr:nvCxnSpPr>
      <xdr:spPr>
        <a:xfrm>
          <a:off x="3797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157662</xdr:rowOff>
    </xdr:from>
    <xdr:to>
      <xdr:col>15</xdr:col>
      <xdr:colOff>101600</xdr:colOff>
      <xdr:row>42</xdr:row>
      <xdr:rowOff>87812</xdr:rowOff>
    </xdr:to>
    <xdr:sp macro="" textlink="">
      <xdr:nvSpPr>
        <xdr:cNvPr id="78" name="楕円 77"/>
        <xdr:cNvSpPr/>
      </xdr:nvSpPr>
      <xdr:spPr>
        <a:xfrm>
          <a:off x="2857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37012</xdr:rowOff>
    </xdr:from>
    <xdr:to>
      <xdr:col>19</xdr:col>
      <xdr:colOff>177800</xdr:colOff>
      <xdr:row>42</xdr:row>
      <xdr:rowOff>40277</xdr:rowOff>
    </xdr:to>
    <xdr:cxnSp macro="">
      <xdr:nvCxnSpPr>
        <xdr:cNvPr id="79" name="直線コネクタ 78"/>
        <xdr:cNvCxnSpPr/>
      </xdr:nvCxnSpPr>
      <xdr:spPr>
        <a:xfrm>
          <a:off x="2908300" y="723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90715</xdr:rowOff>
    </xdr:from>
    <xdr:to>
      <xdr:col>10</xdr:col>
      <xdr:colOff>165100</xdr:colOff>
      <xdr:row>42</xdr:row>
      <xdr:rowOff>20865</xdr:rowOff>
    </xdr:to>
    <xdr:sp macro="" textlink="">
      <xdr:nvSpPr>
        <xdr:cNvPr id="80" name="楕円 79"/>
        <xdr:cNvSpPr/>
      </xdr:nvSpPr>
      <xdr:spPr>
        <a:xfrm>
          <a:off x="1968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141515</xdr:rowOff>
    </xdr:from>
    <xdr:to>
      <xdr:col>15</xdr:col>
      <xdr:colOff>50800</xdr:colOff>
      <xdr:row>42</xdr:row>
      <xdr:rowOff>37012</xdr:rowOff>
    </xdr:to>
    <xdr:cxnSp macro="">
      <xdr:nvCxnSpPr>
        <xdr:cNvPr id="81" name="直線コネクタ 80"/>
        <xdr:cNvCxnSpPr/>
      </xdr:nvCxnSpPr>
      <xdr:spPr>
        <a:xfrm>
          <a:off x="2019300" y="7170965"/>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139700</xdr:rowOff>
    </xdr:from>
    <xdr:to>
      <xdr:col>6</xdr:col>
      <xdr:colOff>38100</xdr:colOff>
      <xdr:row>42</xdr:row>
      <xdr:rowOff>69850</xdr:rowOff>
    </xdr:to>
    <xdr:sp macro="" textlink="">
      <xdr:nvSpPr>
        <xdr:cNvPr id="82" name="楕円 81"/>
        <xdr:cNvSpPr/>
      </xdr:nvSpPr>
      <xdr:spPr>
        <a:xfrm>
          <a:off x="1079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141515</xdr:rowOff>
    </xdr:from>
    <xdr:to>
      <xdr:col>10</xdr:col>
      <xdr:colOff>114300</xdr:colOff>
      <xdr:row>42</xdr:row>
      <xdr:rowOff>19050</xdr:rowOff>
    </xdr:to>
    <xdr:cxnSp macro="">
      <xdr:nvCxnSpPr>
        <xdr:cNvPr id="83" name="直線コネクタ 82"/>
        <xdr:cNvCxnSpPr/>
      </xdr:nvCxnSpPr>
      <xdr:spPr>
        <a:xfrm flipV="1">
          <a:off x="1130300" y="717096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8" name="n_1mainValue【道路】&#10;有形固定資産減価償却率"/>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78939</xdr:rowOff>
    </xdr:from>
    <xdr:ext cx="405111" cy="259045"/>
    <xdr:sp macro="" textlink="">
      <xdr:nvSpPr>
        <xdr:cNvPr id="89" name="n_2mainValue【道路】&#10;有形固定資産減価償却率"/>
        <xdr:cNvSpPr txBox="1"/>
      </xdr:nvSpPr>
      <xdr:spPr>
        <a:xfrm>
          <a:off x="2705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11992</xdr:rowOff>
    </xdr:from>
    <xdr:ext cx="405111" cy="259045"/>
    <xdr:sp macro="" textlink="">
      <xdr:nvSpPr>
        <xdr:cNvPr id="90" name="n_3mainValue【道路】&#10;有形固定資産減価償却率"/>
        <xdr:cNvSpPr txBox="1"/>
      </xdr:nvSpPr>
      <xdr:spPr>
        <a:xfrm>
          <a:off x="1816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60977</xdr:rowOff>
    </xdr:from>
    <xdr:ext cx="405111" cy="259045"/>
    <xdr:sp macro="" textlink="">
      <xdr:nvSpPr>
        <xdr:cNvPr id="91" name="n_4mainValue【道路】&#10;有形固定資産減価償却率"/>
        <xdr:cNvSpPr txBox="1"/>
      </xdr:nvSpPr>
      <xdr:spPr>
        <a:xfrm>
          <a:off x="927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116405</xdr:rowOff>
    </xdr:from>
    <xdr:to>
      <xdr:col>55</xdr:col>
      <xdr:colOff>50800</xdr:colOff>
      <xdr:row>37</xdr:row>
      <xdr:rowOff>46555</xdr:rowOff>
    </xdr:to>
    <xdr:sp macro="" textlink="">
      <xdr:nvSpPr>
        <xdr:cNvPr id="134" name="楕円 133"/>
        <xdr:cNvSpPr/>
      </xdr:nvSpPr>
      <xdr:spPr>
        <a:xfrm>
          <a:off x="10426700" y="62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139282</xdr:rowOff>
    </xdr:from>
    <xdr:ext cx="534377" cy="259045"/>
    <xdr:sp macro="" textlink="">
      <xdr:nvSpPr>
        <xdr:cNvPr id="135" name="【道路】&#10;一人当たり延長該当値テキスト"/>
        <xdr:cNvSpPr txBox="1"/>
      </xdr:nvSpPr>
      <xdr:spPr>
        <a:xfrm>
          <a:off x="10515600" y="61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129358</xdr:rowOff>
    </xdr:from>
    <xdr:to>
      <xdr:col>50</xdr:col>
      <xdr:colOff>165100</xdr:colOff>
      <xdr:row>37</xdr:row>
      <xdr:rowOff>59508</xdr:rowOff>
    </xdr:to>
    <xdr:sp macro="" textlink="">
      <xdr:nvSpPr>
        <xdr:cNvPr id="136" name="楕円 135"/>
        <xdr:cNvSpPr/>
      </xdr:nvSpPr>
      <xdr:spPr>
        <a:xfrm>
          <a:off x="9588500" y="63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167205</xdr:rowOff>
    </xdr:from>
    <xdr:to>
      <xdr:col>55</xdr:col>
      <xdr:colOff>0</xdr:colOff>
      <xdr:row>37</xdr:row>
      <xdr:rowOff>8708</xdr:rowOff>
    </xdr:to>
    <xdr:cxnSp macro="">
      <xdr:nvCxnSpPr>
        <xdr:cNvPr id="137" name="直線コネクタ 136"/>
        <xdr:cNvCxnSpPr/>
      </xdr:nvCxnSpPr>
      <xdr:spPr>
        <a:xfrm flipV="1">
          <a:off x="9639300" y="6339405"/>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141224</xdr:rowOff>
    </xdr:from>
    <xdr:to>
      <xdr:col>46</xdr:col>
      <xdr:colOff>38100</xdr:colOff>
      <xdr:row>37</xdr:row>
      <xdr:rowOff>71374</xdr:rowOff>
    </xdr:to>
    <xdr:sp macro="" textlink="">
      <xdr:nvSpPr>
        <xdr:cNvPr id="138" name="楕円 137"/>
        <xdr:cNvSpPr/>
      </xdr:nvSpPr>
      <xdr:spPr>
        <a:xfrm>
          <a:off x="8699500" y="63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8708</xdr:rowOff>
    </xdr:from>
    <xdr:to>
      <xdr:col>50</xdr:col>
      <xdr:colOff>114300</xdr:colOff>
      <xdr:row>37</xdr:row>
      <xdr:rowOff>20574</xdr:rowOff>
    </xdr:to>
    <xdr:cxnSp macro="">
      <xdr:nvCxnSpPr>
        <xdr:cNvPr id="139" name="直線コネクタ 138"/>
        <xdr:cNvCxnSpPr/>
      </xdr:nvCxnSpPr>
      <xdr:spPr>
        <a:xfrm flipV="1">
          <a:off x="8750300" y="6352358"/>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151566</xdr:rowOff>
    </xdr:from>
    <xdr:to>
      <xdr:col>41</xdr:col>
      <xdr:colOff>101600</xdr:colOff>
      <xdr:row>37</xdr:row>
      <xdr:rowOff>81716</xdr:rowOff>
    </xdr:to>
    <xdr:sp macro="" textlink="">
      <xdr:nvSpPr>
        <xdr:cNvPr id="140" name="楕円 139"/>
        <xdr:cNvSpPr/>
      </xdr:nvSpPr>
      <xdr:spPr>
        <a:xfrm>
          <a:off x="7810500" y="63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20574</xdr:rowOff>
    </xdr:from>
    <xdr:to>
      <xdr:col>45</xdr:col>
      <xdr:colOff>177800</xdr:colOff>
      <xdr:row>37</xdr:row>
      <xdr:rowOff>30916</xdr:rowOff>
    </xdr:to>
    <xdr:cxnSp macro="">
      <xdr:nvCxnSpPr>
        <xdr:cNvPr id="141" name="直線コネクタ 140"/>
        <xdr:cNvCxnSpPr/>
      </xdr:nvCxnSpPr>
      <xdr:spPr>
        <a:xfrm flipV="1">
          <a:off x="7861300" y="63642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163213</xdr:rowOff>
    </xdr:from>
    <xdr:to>
      <xdr:col>36</xdr:col>
      <xdr:colOff>165100</xdr:colOff>
      <xdr:row>37</xdr:row>
      <xdr:rowOff>93363</xdr:rowOff>
    </xdr:to>
    <xdr:sp macro="" textlink="">
      <xdr:nvSpPr>
        <xdr:cNvPr id="142" name="楕円 141"/>
        <xdr:cNvSpPr/>
      </xdr:nvSpPr>
      <xdr:spPr>
        <a:xfrm>
          <a:off x="6921500" y="63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30916</xdr:rowOff>
    </xdr:from>
    <xdr:to>
      <xdr:col>41</xdr:col>
      <xdr:colOff>50800</xdr:colOff>
      <xdr:row>37</xdr:row>
      <xdr:rowOff>42563</xdr:rowOff>
    </xdr:to>
    <xdr:cxnSp macro="">
      <xdr:nvCxnSpPr>
        <xdr:cNvPr id="143" name="直線コネクタ 142"/>
        <xdr:cNvCxnSpPr/>
      </xdr:nvCxnSpPr>
      <xdr:spPr>
        <a:xfrm flipV="1">
          <a:off x="6972300" y="6374566"/>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76035</xdr:rowOff>
    </xdr:from>
    <xdr:ext cx="534377" cy="259045"/>
    <xdr:sp macro="" textlink="">
      <xdr:nvSpPr>
        <xdr:cNvPr id="148" name="n_1mainValue【道路】&#10;一人当たり延長"/>
        <xdr:cNvSpPr txBox="1"/>
      </xdr:nvSpPr>
      <xdr:spPr>
        <a:xfrm>
          <a:off x="9359411" y="607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87901</xdr:rowOff>
    </xdr:from>
    <xdr:ext cx="534377" cy="259045"/>
    <xdr:sp macro="" textlink="">
      <xdr:nvSpPr>
        <xdr:cNvPr id="149" name="n_2mainValue【道路】&#10;一人当たり延長"/>
        <xdr:cNvSpPr txBox="1"/>
      </xdr:nvSpPr>
      <xdr:spPr>
        <a:xfrm>
          <a:off x="8483111" y="60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98243</xdr:rowOff>
    </xdr:from>
    <xdr:ext cx="534377" cy="259045"/>
    <xdr:sp macro="" textlink="">
      <xdr:nvSpPr>
        <xdr:cNvPr id="150" name="n_3mainValue【道路】&#10;一人当たり延長"/>
        <xdr:cNvSpPr txBox="1"/>
      </xdr:nvSpPr>
      <xdr:spPr>
        <a:xfrm>
          <a:off x="7594111" y="609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84490</xdr:rowOff>
    </xdr:from>
    <xdr:ext cx="534377" cy="259045"/>
    <xdr:sp macro="" textlink="">
      <xdr:nvSpPr>
        <xdr:cNvPr id="151" name="n_4mainValue【道路】&#10;一人当たり延長"/>
        <xdr:cNvSpPr txBox="1"/>
      </xdr:nvSpPr>
      <xdr:spPr>
        <a:xfrm>
          <a:off x="6705111" y="642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90" name="楕円 189"/>
        <xdr:cNvSpPr/>
      </xdr:nvSpPr>
      <xdr:spPr>
        <a:xfrm>
          <a:off x="4584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138955</xdr:rowOff>
    </xdr:from>
    <xdr:ext cx="405111" cy="259045"/>
    <xdr:sp macro="" textlink="">
      <xdr:nvSpPr>
        <xdr:cNvPr id="191" name="【橋りょう・トンネル】&#10;有形固定資産減価償却率該当値テキスト"/>
        <xdr:cNvSpPr txBox="1"/>
      </xdr:nvSpPr>
      <xdr:spPr>
        <a:xfrm>
          <a:off x="4673600" y="1008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2" name="楕円 191"/>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166878</xdr:rowOff>
    </xdr:to>
    <xdr:cxnSp macro="">
      <xdr:nvCxnSpPr>
        <xdr:cNvPr id="193" name="直線コネクタ 192"/>
        <xdr:cNvCxnSpPr/>
      </xdr:nvCxnSpPr>
      <xdr:spPr>
        <a:xfrm>
          <a:off x="3797300" y="102184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164084</xdr:rowOff>
    </xdr:from>
    <xdr:to>
      <xdr:col>15</xdr:col>
      <xdr:colOff>101600</xdr:colOff>
      <xdr:row>59</xdr:row>
      <xdr:rowOff>94234</xdr:rowOff>
    </xdr:to>
    <xdr:sp macro="" textlink="">
      <xdr:nvSpPr>
        <xdr:cNvPr id="194" name="楕円 193"/>
        <xdr:cNvSpPr/>
      </xdr:nvSpPr>
      <xdr:spPr>
        <a:xfrm>
          <a:off x="2857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43434</xdr:rowOff>
    </xdr:from>
    <xdr:to>
      <xdr:col>19</xdr:col>
      <xdr:colOff>177800</xdr:colOff>
      <xdr:row>59</xdr:row>
      <xdr:rowOff>102870</xdr:rowOff>
    </xdr:to>
    <xdr:cxnSp macro="">
      <xdr:nvCxnSpPr>
        <xdr:cNvPr id="195" name="直線コネクタ 194"/>
        <xdr:cNvCxnSpPr/>
      </xdr:nvCxnSpPr>
      <xdr:spPr>
        <a:xfrm>
          <a:off x="2908300" y="10158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95504</xdr:rowOff>
    </xdr:from>
    <xdr:to>
      <xdr:col>10</xdr:col>
      <xdr:colOff>165100</xdr:colOff>
      <xdr:row>59</xdr:row>
      <xdr:rowOff>25654</xdr:rowOff>
    </xdr:to>
    <xdr:sp macro="" textlink="">
      <xdr:nvSpPr>
        <xdr:cNvPr id="196" name="楕円 195"/>
        <xdr:cNvSpPr/>
      </xdr:nvSpPr>
      <xdr:spPr>
        <a:xfrm>
          <a:off x="1968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146304</xdr:rowOff>
    </xdr:from>
    <xdr:to>
      <xdr:col>15</xdr:col>
      <xdr:colOff>50800</xdr:colOff>
      <xdr:row>59</xdr:row>
      <xdr:rowOff>43434</xdr:rowOff>
    </xdr:to>
    <xdr:cxnSp macro="">
      <xdr:nvCxnSpPr>
        <xdr:cNvPr id="197" name="直線コネクタ 196"/>
        <xdr:cNvCxnSpPr/>
      </xdr:nvCxnSpPr>
      <xdr:spPr>
        <a:xfrm>
          <a:off x="2019300" y="100904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26924</xdr:rowOff>
    </xdr:from>
    <xdr:to>
      <xdr:col>6</xdr:col>
      <xdr:colOff>38100</xdr:colOff>
      <xdr:row>58</xdr:row>
      <xdr:rowOff>128524</xdr:rowOff>
    </xdr:to>
    <xdr:sp macro="" textlink="">
      <xdr:nvSpPr>
        <xdr:cNvPr id="198" name="楕円 197"/>
        <xdr:cNvSpPr/>
      </xdr:nvSpPr>
      <xdr:spPr>
        <a:xfrm>
          <a:off x="1079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77724</xdr:rowOff>
    </xdr:from>
    <xdr:to>
      <xdr:col>10</xdr:col>
      <xdr:colOff>114300</xdr:colOff>
      <xdr:row>58</xdr:row>
      <xdr:rowOff>146304</xdr:rowOff>
    </xdr:to>
    <xdr:cxnSp macro="">
      <xdr:nvCxnSpPr>
        <xdr:cNvPr id="199" name="直線コネクタ 198"/>
        <xdr:cNvCxnSpPr/>
      </xdr:nvCxnSpPr>
      <xdr:spPr>
        <a:xfrm>
          <a:off x="1130300" y="10021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04" name="n_1main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205" name="n_2mainValue【橋りょう・トンネル】&#10;有形固定資産減価償却率"/>
        <xdr:cNvSpPr txBox="1"/>
      </xdr:nvSpPr>
      <xdr:spPr>
        <a:xfrm>
          <a:off x="2705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42181</xdr:rowOff>
    </xdr:from>
    <xdr:ext cx="405111" cy="259045"/>
    <xdr:sp macro="" textlink="">
      <xdr:nvSpPr>
        <xdr:cNvPr id="206" name="n_3mainValue【橋りょう・トンネル】&#10;有形固定資産減価償却率"/>
        <xdr:cNvSpPr txBox="1"/>
      </xdr:nvSpPr>
      <xdr:spPr>
        <a:xfrm>
          <a:off x="1816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145051</xdr:rowOff>
    </xdr:from>
    <xdr:ext cx="405111" cy="259045"/>
    <xdr:sp macro="" textlink="">
      <xdr:nvSpPr>
        <xdr:cNvPr id="207" name="n_4mainValue【橋りょう・トンネル】&#10;有形固定資産減価償却率"/>
        <xdr:cNvSpPr txBox="1"/>
      </xdr:nvSpPr>
      <xdr:spPr>
        <a:xfrm>
          <a:off x="927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14481</xdr:rowOff>
    </xdr:from>
    <xdr:to>
      <xdr:col>55</xdr:col>
      <xdr:colOff>50800</xdr:colOff>
      <xdr:row>63</xdr:row>
      <xdr:rowOff>116081</xdr:rowOff>
    </xdr:to>
    <xdr:sp macro="" textlink="">
      <xdr:nvSpPr>
        <xdr:cNvPr id="249" name="楕円 248"/>
        <xdr:cNvSpPr/>
      </xdr:nvSpPr>
      <xdr:spPr>
        <a:xfrm>
          <a:off x="10426700" y="108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164358</xdr:rowOff>
    </xdr:from>
    <xdr:ext cx="599010" cy="259045"/>
    <xdr:sp macro="" textlink="">
      <xdr:nvSpPr>
        <xdr:cNvPr id="250" name="【橋りょう・トンネル】&#10;一人当たり有形固定資産（償却資産）額該当値テキスト"/>
        <xdr:cNvSpPr txBox="1"/>
      </xdr:nvSpPr>
      <xdr:spPr>
        <a:xfrm>
          <a:off x="10515600" y="1079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17518</xdr:rowOff>
    </xdr:from>
    <xdr:to>
      <xdr:col>50</xdr:col>
      <xdr:colOff>165100</xdr:colOff>
      <xdr:row>63</xdr:row>
      <xdr:rowOff>119118</xdr:rowOff>
    </xdr:to>
    <xdr:sp macro="" textlink="">
      <xdr:nvSpPr>
        <xdr:cNvPr id="251" name="楕円 250"/>
        <xdr:cNvSpPr/>
      </xdr:nvSpPr>
      <xdr:spPr>
        <a:xfrm>
          <a:off x="9588500" y="10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65281</xdr:rowOff>
    </xdr:from>
    <xdr:to>
      <xdr:col>55</xdr:col>
      <xdr:colOff>0</xdr:colOff>
      <xdr:row>63</xdr:row>
      <xdr:rowOff>68318</xdr:rowOff>
    </xdr:to>
    <xdr:cxnSp macro="">
      <xdr:nvCxnSpPr>
        <xdr:cNvPr id="252" name="直線コネクタ 251"/>
        <xdr:cNvCxnSpPr/>
      </xdr:nvCxnSpPr>
      <xdr:spPr>
        <a:xfrm flipV="1">
          <a:off x="9639300" y="10866631"/>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18175</xdr:rowOff>
    </xdr:from>
    <xdr:to>
      <xdr:col>46</xdr:col>
      <xdr:colOff>38100</xdr:colOff>
      <xdr:row>63</xdr:row>
      <xdr:rowOff>119775</xdr:rowOff>
    </xdr:to>
    <xdr:sp macro="" textlink="">
      <xdr:nvSpPr>
        <xdr:cNvPr id="253" name="楕円 252"/>
        <xdr:cNvSpPr/>
      </xdr:nvSpPr>
      <xdr:spPr>
        <a:xfrm>
          <a:off x="8699500" y="10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68318</xdr:rowOff>
    </xdr:from>
    <xdr:to>
      <xdr:col>50</xdr:col>
      <xdr:colOff>114300</xdr:colOff>
      <xdr:row>63</xdr:row>
      <xdr:rowOff>68975</xdr:rowOff>
    </xdr:to>
    <xdr:cxnSp macro="">
      <xdr:nvCxnSpPr>
        <xdr:cNvPr id="254" name="直線コネクタ 253"/>
        <xdr:cNvCxnSpPr/>
      </xdr:nvCxnSpPr>
      <xdr:spPr>
        <a:xfrm flipV="1">
          <a:off x="8750300" y="10869668"/>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20384</xdr:rowOff>
    </xdr:from>
    <xdr:to>
      <xdr:col>41</xdr:col>
      <xdr:colOff>101600</xdr:colOff>
      <xdr:row>63</xdr:row>
      <xdr:rowOff>121984</xdr:rowOff>
    </xdr:to>
    <xdr:sp macro="" textlink="">
      <xdr:nvSpPr>
        <xdr:cNvPr id="255" name="楕円 254"/>
        <xdr:cNvSpPr/>
      </xdr:nvSpPr>
      <xdr:spPr>
        <a:xfrm>
          <a:off x="7810500" y="10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68975</xdr:rowOff>
    </xdr:from>
    <xdr:to>
      <xdr:col>45</xdr:col>
      <xdr:colOff>177800</xdr:colOff>
      <xdr:row>63</xdr:row>
      <xdr:rowOff>71184</xdr:rowOff>
    </xdr:to>
    <xdr:cxnSp macro="">
      <xdr:nvCxnSpPr>
        <xdr:cNvPr id="256" name="直線コネクタ 255"/>
        <xdr:cNvCxnSpPr/>
      </xdr:nvCxnSpPr>
      <xdr:spPr>
        <a:xfrm flipV="1">
          <a:off x="7861300" y="1087032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22680</xdr:rowOff>
    </xdr:from>
    <xdr:to>
      <xdr:col>36</xdr:col>
      <xdr:colOff>165100</xdr:colOff>
      <xdr:row>63</xdr:row>
      <xdr:rowOff>124280</xdr:rowOff>
    </xdr:to>
    <xdr:sp macro="" textlink="">
      <xdr:nvSpPr>
        <xdr:cNvPr id="257" name="楕円 256"/>
        <xdr:cNvSpPr/>
      </xdr:nvSpPr>
      <xdr:spPr>
        <a:xfrm>
          <a:off x="6921500" y="10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71184</xdr:rowOff>
    </xdr:from>
    <xdr:to>
      <xdr:col>41</xdr:col>
      <xdr:colOff>50800</xdr:colOff>
      <xdr:row>63</xdr:row>
      <xdr:rowOff>73480</xdr:rowOff>
    </xdr:to>
    <xdr:cxnSp macro="">
      <xdr:nvCxnSpPr>
        <xdr:cNvPr id="258" name="直線コネクタ 257"/>
        <xdr:cNvCxnSpPr/>
      </xdr:nvCxnSpPr>
      <xdr:spPr>
        <a:xfrm flipV="1">
          <a:off x="6972300" y="1087253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110245</xdr:rowOff>
    </xdr:from>
    <xdr:ext cx="599010" cy="259045"/>
    <xdr:sp macro="" textlink="">
      <xdr:nvSpPr>
        <xdr:cNvPr id="263" name="n_1mainValue【橋りょう・トンネル】&#10;一人当たり有形固定資産（償却資産）額"/>
        <xdr:cNvSpPr txBox="1"/>
      </xdr:nvSpPr>
      <xdr:spPr>
        <a:xfrm>
          <a:off x="9327095" y="1091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110902</xdr:rowOff>
    </xdr:from>
    <xdr:ext cx="599010" cy="259045"/>
    <xdr:sp macro="" textlink="">
      <xdr:nvSpPr>
        <xdr:cNvPr id="264" name="n_2mainValue【橋りょう・トンネル】&#10;一人当たり有形固定資産（償却資産）額"/>
        <xdr:cNvSpPr txBox="1"/>
      </xdr:nvSpPr>
      <xdr:spPr>
        <a:xfrm>
          <a:off x="8450795" y="109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113111</xdr:rowOff>
    </xdr:from>
    <xdr:ext cx="599010" cy="259045"/>
    <xdr:sp macro="" textlink="">
      <xdr:nvSpPr>
        <xdr:cNvPr id="265" name="n_3mainValue【橋りょう・トンネル】&#10;一人当たり有形固定資産（償却資産）額"/>
        <xdr:cNvSpPr txBox="1"/>
      </xdr:nvSpPr>
      <xdr:spPr>
        <a:xfrm>
          <a:off x="7561795" y="109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115407</xdr:rowOff>
    </xdr:from>
    <xdr:ext cx="599010" cy="259045"/>
    <xdr:sp macro="" textlink="">
      <xdr:nvSpPr>
        <xdr:cNvPr id="266" name="n_4mainValue【橋りょう・トンネル】&#10;一人当たり有形固定資産（償却資産）額"/>
        <xdr:cNvSpPr txBox="1"/>
      </xdr:nvSpPr>
      <xdr:spPr>
        <a:xfrm>
          <a:off x="6672795" y="109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115315</xdr:rowOff>
    </xdr:from>
    <xdr:to>
      <xdr:col>24</xdr:col>
      <xdr:colOff>114300</xdr:colOff>
      <xdr:row>83</xdr:row>
      <xdr:rowOff>45465</xdr:rowOff>
    </xdr:to>
    <xdr:sp macro="" textlink="">
      <xdr:nvSpPr>
        <xdr:cNvPr id="305" name="楕円 304"/>
        <xdr:cNvSpPr/>
      </xdr:nvSpPr>
      <xdr:spPr>
        <a:xfrm>
          <a:off x="4584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93742</xdr:rowOff>
    </xdr:from>
    <xdr:ext cx="405111" cy="259045"/>
    <xdr:sp macro="" textlink="">
      <xdr:nvSpPr>
        <xdr:cNvPr id="306" name="【公営住宅】&#10;有形固定資産減価償却率該当値テキスト"/>
        <xdr:cNvSpPr txBox="1"/>
      </xdr:nvSpPr>
      <xdr:spPr>
        <a:xfrm>
          <a:off x="4673600"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65024</xdr:rowOff>
    </xdr:from>
    <xdr:to>
      <xdr:col>20</xdr:col>
      <xdr:colOff>38100</xdr:colOff>
      <xdr:row>82</xdr:row>
      <xdr:rowOff>166624</xdr:rowOff>
    </xdr:to>
    <xdr:sp macro="" textlink="">
      <xdr:nvSpPr>
        <xdr:cNvPr id="307" name="楕円 306"/>
        <xdr:cNvSpPr/>
      </xdr:nvSpPr>
      <xdr:spPr>
        <a:xfrm>
          <a:off x="3746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115824</xdr:rowOff>
    </xdr:from>
    <xdr:to>
      <xdr:col>24</xdr:col>
      <xdr:colOff>63500</xdr:colOff>
      <xdr:row>82</xdr:row>
      <xdr:rowOff>166115</xdr:rowOff>
    </xdr:to>
    <xdr:cxnSp macro="">
      <xdr:nvCxnSpPr>
        <xdr:cNvPr id="308" name="直線コネクタ 307"/>
        <xdr:cNvCxnSpPr/>
      </xdr:nvCxnSpPr>
      <xdr:spPr>
        <a:xfrm>
          <a:off x="3797300" y="141747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9" name="楕円 308"/>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115824</xdr:rowOff>
    </xdr:to>
    <xdr:cxnSp macro="">
      <xdr:nvCxnSpPr>
        <xdr:cNvPr id="310" name="直線コネクタ 309"/>
        <xdr:cNvCxnSpPr/>
      </xdr:nvCxnSpPr>
      <xdr:spPr>
        <a:xfrm>
          <a:off x="2908300" y="141198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311" name="楕円 310"/>
        <xdr:cNvSpPr/>
      </xdr:nvSpPr>
      <xdr:spPr>
        <a:xfrm>
          <a:off x="1968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60961</xdr:rowOff>
    </xdr:to>
    <xdr:cxnSp macro="">
      <xdr:nvCxnSpPr>
        <xdr:cNvPr id="312" name="直線コネクタ 311"/>
        <xdr:cNvCxnSpPr/>
      </xdr:nvCxnSpPr>
      <xdr:spPr>
        <a:xfrm>
          <a:off x="2019300" y="140695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13" name="楕円 312"/>
        <xdr:cNvSpPr/>
      </xdr:nvSpPr>
      <xdr:spPr>
        <a:xfrm>
          <a:off x="107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99822</xdr:rowOff>
    </xdr:from>
    <xdr:to>
      <xdr:col>10</xdr:col>
      <xdr:colOff>114300</xdr:colOff>
      <xdr:row>82</xdr:row>
      <xdr:rowOff>10668</xdr:rowOff>
    </xdr:to>
    <xdr:cxnSp macro="">
      <xdr:nvCxnSpPr>
        <xdr:cNvPr id="314" name="直線コネクタ 313"/>
        <xdr:cNvCxnSpPr/>
      </xdr:nvCxnSpPr>
      <xdr:spPr>
        <a:xfrm>
          <a:off x="1130300" y="139872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157751</xdr:rowOff>
    </xdr:from>
    <xdr:ext cx="405111" cy="259045"/>
    <xdr:sp macro="" textlink="">
      <xdr:nvSpPr>
        <xdr:cNvPr id="319" name="n_1mainValue【公営住宅】&#10;有形固定資産減価償却率"/>
        <xdr:cNvSpPr txBox="1"/>
      </xdr:nvSpPr>
      <xdr:spPr>
        <a:xfrm>
          <a:off x="35820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20" name="n_2main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52595</xdr:rowOff>
    </xdr:from>
    <xdr:ext cx="405111" cy="259045"/>
    <xdr:sp macro="" textlink="">
      <xdr:nvSpPr>
        <xdr:cNvPr id="321" name="n_3mainValue【公営住宅】&#10;有形固定資産減価償却率"/>
        <xdr:cNvSpPr txBox="1"/>
      </xdr:nvSpPr>
      <xdr:spPr>
        <a:xfrm>
          <a:off x="1816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141749</xdr:rowOff>
    </xdr:from>
    <xdr:ext cx="405111" cy="259045"/>
    <xdr:sp macro="" textlink="">
      <xdr:nvSpPr>
        <xdr:cNvPr id="322" name="n_4mainValue【公営住宅】&#10;有形固定資産減価償却率"/>
        <xdr:cNvSpPr txBox="1"/>
      </xdr:nvSpPr>
      <xdr:spPr>
        <a:xfrm>
          <a:off x="927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141877</xdr:rowOff>
    </xdr:from>
    <xdr:to>
      <xdr:col>55</xdr:col>
      <xdr:colOff>50800</xdr:colOff>
      <xdr:row>83</xdr:row>
      <xdr:rowOff>72027</xdr:rowOff>
    </xdr:to>
    <xdr:sp macro="" textlink="">
      <xdr:nvSpPr>
        <xdr:cNvPr id="364" name="楕円 363"/>
        <xdr:cNvSpPr/>
      </xdr:nvSpPr>
      <xdr:spPr>
        <a:xfrm>
          <a:off x="10426700" y="142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164754</xdr:rowOff>
    </xdr:from>
    <xdr:ext cx="469744" cy="259045"/>
    <xdr:sp macro="" textlink="">
      <xdr:nvSpPr>
        <xdr:cNvPr id="365" name="【公営住宅】&#10;一人当たり面積該当値テキスト"/>
        <xdr:cNvSpPr txBox="1"/>
      </xdr:nvSpPr>
      <xdr:spPr>
        <a:xfrm>
          <a:off x="10515600"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66" name="楕円 365"/>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21227</xdr:rowOff>
    </xdr:from>
    <xdr:to>
      <xdr:col>55</xdr:col>
      <xdr:colOff>0</xdr:colOff>
      <xdr:row>83</xdr:row>
      <xdr:rowOff>26670</xdr:rowOff>
    </xdr:to>
    <xdr:cxnSp macro="">
      <xdr:nvCxnSpPr>
        <xdr:cNvPr id="367" name="直線コネクタ 366"/>
        <xdr:cNvCxnSpPr/>
      </xdr:nvCxnSpPr>
      <xdr:spPr>
        <a:xfrm flipV="1">
          <a:off x="9639300" y="1425157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151674</xdr:rowOff>
    </xdr:from>
    <xdr:to>
      <xdr:col>46</xdr:col>
      <xdr:colOff>38100</xdr:colOff>
      <xdr:row>83</xdr:row>
      <xdr:rowOff>81824</xdr:rowOff>
    </xdr:to>
    <xdr:sp macro="" textlink="">
      <xdr:nvSpPr>
        <xdr:cNvPr id="368" name="楕円 367"/>
        <xdr:cNvSpPr/>
      </xdr:nvSpPr>
      <xdr:spPr>
        <a:xfrm>
          <a:off x="8699500" y="142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31024</xdr:rowOff>
    </xdr:to>
    <xdr:cxnSp macro="">
      <xdr:nvCxnSpPr>
        <xdr:cNvPr id="369" name="直線コネクタ 368"/>
        <xdr:cNvCxnSpPr/>
      </xdr:nvCxnSpPr>
      <xdr:spPr>
        <a:xfrm flipV="1">
          <a:off x="8750300" y="142570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153851</xdr:rowOff>
    </xdr:from>
    <xdr:to>
      <xdr:col>41</xdr:col>
      <xdr:colOff>101600</xdr:colOff>
      <xdr:row>83</xdr:row>
      <xdr:rowOff>84001</xdr:rowOff>
    </xdr:to>
    <xdr:sp macro="" textlink="">
      <xdr:nvSpPr>
        <xdr:cNvPr id="370" name="楕円 369"/>
        <xdr:cNvSpPr/>
      </xdr:nvSpPr>
      <xdr:spPr>
        <a:xfrm>
          <a:off x="781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31024</xdr:rowOff>
    </xdr:from>
    <xdr:to>
      <xdr:col>45</xdr:col>
      <xdr:colOff>177800</xdr:colOff>
      <xdr:row>83</xdr:row>
      <xdr:rowOff>33201</xdr:rowOff>
    </xdr:to>
    <xdr:cxnSp macro="">
      <xdr:nvCxnSpPr>
        <xdr:cNvPr id="371" name="直線コネクタ 370"/>
        <xdr:cNvCxnSpPr/>
      </xdr:nvCxnSpPr>
      <xdr:spPr>
        <a:xfrm flipV="1">
          <a:off x="7861300" y="142613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158206</xdr:rowOff>
    </xdr:from>
    <xdr:to>
      <xdr:col>36</xdr:col>
      <xdr:colOff>165100</xdr:colOff>
      <xdr:row>83</xdr:row>
      <xdr:rowOff>88356</xdr:rowOff>
    </xdr:to>
    <xdr:sp macro="" textlink="">
      <xdr:nvSpPr>
        <xdr:cNvPr id="372" name="楕円 371"/>
        <xdr:cNvSpPr/>
      </xdr:nvSpPr>
      <xdr:spPr>
        <a:xfrm>
          <a:off x="6921500" y="142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33201</xdr:rowOff>
    </xdr:from>
    <xdr:to>
      <xdr:col>41</xdr:col>
      <xdr:colOff>50800</xdr:colOff>
      <xdr:row>83</xdr:row>
      <xdr:rowOff>37556</xdr:rowOff>
    </xdr:to>
    <xdr:cxnSp macro="">
      <xdr:nvCxnSpPr>
        <xdr:cNvPr id="373" name="直線コネクタ 372"/>
        <xdr:cNvCxnSpPr/>
      </xdr:nvCxnSpPr>
      <xdr:spPr>
        <a:xfrm flipV="1">
          <a:off x="6972300" y="142635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74" name="n_1aveValue【公営住宅】&#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78" name="n_1mainValue【公営住宅】&#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98351</xdr:rowOff>
    </xdr:from>
    <xdr:ext cx="469744" cy="259045"/>
    <xdr:sp macro="" textlink="">
      <xdr:nvSpPr>
        <xdr:cNvPr id="379" name="n_2mainValue【公営住宅】&#10;一人当たり面積"/>
        <xdr:cNvSpPr txBox="1"/>
      </xdr:nvSpPr>
      <xdr:spPr>
        <a:xfrm>
          <a:off x="8515427" y="13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100528</xdr:rowOff>
    </xdr:from>
    <xdr:ext cx="469744" cy="259045"/>
    <xdr:sp macro="" textlink="">
      <xdr:nvSpPr>
        <xdr:cNvPr id="380" name="n_3mainValue【公営住宅】&#10;一人当たり面積"/>
        <xdr:cNvSpPr txBox="1"/>
      </xdr:nvSpPr>
      <xdr:spPr>
        <a:xfrm>
          <a:off x="7626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104883</xdr:rowOff>
    </xdr:from>
    <xdr:ext cx="469744" cy="259045"/>
    <xdr:sp macro="" textlink="">
      <xdr:nvSpPr>
        <xdr:cNvPr id="381" name="n_4mainValue【公営住宅】&#10;一人当たり面積"/>
        <xdr:cNvSpPr txBox="1"/>
      </xdr:nvSpPr>
      <xdr:spPr>
        <a:xfrm>
          <a:off x="6737427" y="139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107</xdr:row>
      <xdr:rowOff>134982</xdr:rowOff>
    </xdr:to>
    <xdr:cxnSp macro="">
      <xdr:nvCxnSpPr>
        <xdr:cNvPr id="407" name="直線コネクタ 406"/>
        <xdr:cNvCxnSpPr/>
      </xdr:nvCxnSpPr>
      <xdr:spPr>
        <a:xfrm flipV="1">
          <a:off x="4634865" y="17185277"/>
          <a:ext cx="0" cy="129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138809</xdr:rowOff>
    </xdr:from>
    <xdr:ext cx="405111" cy="259045"/>
    <xdr:sp macro="" textlink="">
      <xdr:nvSpPr>
        <xdr:cNvPr id="408" name="【港湾・漁港】&#10;有形固定資産減価償却率最小値テキスト"/>
        <xdr:cNvSpPr txBox="1"/>
      </xdr:nvSpPr>
      <xdr:spPr>
        <a:xfrm>
          <a:off x="4673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134982</xdr:rowOff>
    </xdr:from>
    <xdr:to>
      <xdr:col>24</xdr:col>
      <xdr:colOff>152400</xdr:colOff>
      <xdr:row>107</xdr:row>
      <xdr:rowOff>134982</xdr:rowOff>
    </xdr:to>
    <xdr:cxnSp macro="">
      <xdr:nvCxnSpPr>
        <xdr:cNvPr id="409" name="直線コネクタ 408"/>
        <xdr:cNvCxnSpPr/>
      </xdr:nvCxnSpPr>
      <xdr:spPr>
        <a:xfrm>
          <a:off x="4546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10"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11" name="直線コネクタ 410"/>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167113</xdr:rowOff>
    </xdr:from>
    <xdr:ext cx="405111" cy="259045"/>
    <xdr:sp macro="" textlink="">
      <xdr:nvSpPr>
        <xdr:cNvPr id="412" name="【港湾・漁港】&#10;有形固定資産減価償却率平均値テキスト"/>
        <xdr:cNvSpPr txBox="1"/>
      </xdr:nvSpPr>
      <xdr:spPr>
        <a:xfrm>
          <a:off x="4673600" y="1834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13" name="フローチャート: 判断 412"/>
        <xdr:cNvSpPr/>
      </xdr:nvSpPr>
      <xdr:spPr>
        <a:xfrm>
          <a:off x="4584700" y="1836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146231</xdr:rowOff>
    </xdr:from>
    <xdr:to>
      <xdr:col>20</xdr:col>
      <xdr:colOff>38100</xdr:colOff>
      <xdr:row>106</xdr:row>
      <xdr:rowOff>76381</xdr:rowOff>
    </xdr:to>
    <xdr:sp macro="" textlink="">
      <xdr:nvSpPr>
        <xdr:cNvPr id="414" name="フローチャート: 判断 413"/>
        <xdr:cNvSpPr/>
      </xdr:nvSpPr>
      <xdr:spPr>
        <a:xfrm>
          <a:off x="3746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129902</xdr:rowOff>
    </xdr:from>
    <xdr:to>
      <xdr:col>15</xdr:col>
      <xdr:colOff>101600</xdr:colOff>
      <xdr:row>106</xdr:row>
      <xdr:rowOff>60052</xdr:rowOff>
    </xdr:to>
    <xdr:sp macro="" textlink="">
      <xdr:nvSpPr>
        <xdr:cNvPr id="415" name="フローチャート: 判断 414"/>
        <xdr:cNvSpPr/>
      </xdr:nvSpPr>
      <xdr:spPr>
        <a:xfrm>
          <a:off x="2857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6" name="フローチャート: 判断 415"/>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98879</xdr:rowOff>
    </xdr:from>
    <xdr:to>
      <xdr:col>6</xdr:col>
      <xdr:colOff>38100</xdr:colOff>
      <xdr:row>106</xdr:row>
      <xdr:rowOff>29029</xdr:rowOff>
    </xdr:to>
    <xdr:sp macro="" textlink="">
      <xdr:nvSpPr>
        <xdr:cNvPr id="417" name="フローチャート: 判断 416"/>
        <xdr:cNvSpPr/>
      </xdr:nvSpPr>
      <xdr:spPr>
        <a:xfrm>
          <a:off x="1079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423" name="楕円 422"/>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123389</xdr:rowOff>
    </xdr:from>
    <xdr:ext cx="405111" cy="259045"/>
    <xdr:sp macro="" textlink="">
      <xdr:nvSpPr>
        <xdr:cNvPr id="424" name="【港湾・漁港】&#10;有形固定資産減価償却率該当値テキスト"/>
        <xdr:cNvSpPr txBox="1"/>
      </xdr:nvSpPr>
      <xdr:spPr>
        <a:xfrm>
          <a:off x="4673600" y="1795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425" name="楕円 424"/>
        <xdr:cNvSpPr/>
      </xdr:nvSpPr>
      <xdr:spPr>
        <a:xfrm>
          <a:off x="3746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130084</xdr:rowOff>
    </xdr:from>
    <xdr:to>
      <xdr:col>24</xdr:col>
      <xdr:colOff>63500</xdr:colOff>
      <xdr:row>105</xdr:row>
      <xdr:rowOff>151312</xdr:rowOff>
    </xdr:to>
    <xdr:cxnSp macro="">
      <xdr:nvCxnSpPr>
        <xdr:cNvPr id="426" name="直線コネクタ 425"/>
        <xdr:cNvCxnSpPr/>
      </xdr:nvCxnSpPr>
      <xdr:spPr>
        <a:xfrm>
          <a:off x="3797300" y="181323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27" name="楕円 426"/>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130084</xdr:rowOff>
    </xdr:to>
    <xdr:cxnSp macro="">
      <xdr:nvCxnSpPr>
        <xdr:cNvPr id="428" name="直線コネクタ 427"/>
        <xdr:cNvCxnSpPr/>
      </xdr:nvCxnSpPr>
      <xdr:spPr>
        <a:xfrm>
          <a:off x="2908300" y="181013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29" name="楕円 428"/>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99061</xdr:rowOff>
    </xdr:to>
    <xdr:cxnSp macro="">
      <xdr:nvCxnSpPr>
        <xdr:cNvPr id="430" name="直線コネクタ 429"/>
        <xdr:cNvCxnSpPr/>
      </xdr:nvCxnSpPr>
      <xdr:spPr>
        <a:xfrm>
          <a:off x="2019300" y="18078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431" name="楕円 430"/>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76200</xdr:rowOff>
    </xdr:to>
    <xdr:cxnSp macro="">
      <xdr:nvCxnSpPr>
        <xdr:cNvPr id="432" name="直線コネクタ 431"/>
        <xdr:cNvCxnSpPr/>
      </xdr:nvCxnSpPr>
      <xdr:spPr>
        <a:xfrm>
          <a:off x="1130300" y="180604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67508</xdr:rowOff>
    </xdr:from>
    <xdr:ext cx="405111" cy="259045"/>
    <xdr:sp macro="" textlink="">
      <xdr:nvSpPr>
        <xdr:cNvPr id="433" name="n_1aveValue【港湾・漁港】&#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34" name="n_2aveValue【港湾・漁港】&#10;有形固定資産減価償却率"/>
        <xdr:cNvSpPr txBox="1"/>
      </xdr:nvSpPr>
      <xdr:spPr>
        <a:xfrm>
          <a:off x="2705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5"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20156</xdr:rowOff>
    </xdr:from>
    <xdr:ext cx="405111" cy="259045"/>
    <xdr:sp macro="" textlink="">
      <xdr:nvSpPr>
        <xdr:cNvPr id="436" name="n_4aveValue【港湾・漁港】&#10;有形固定資産減価償却率"/>
        <xdr:cNvSpPr txBox="1"/>
      </xdr:nvSpPr>
      <xdr:spPr>
        <a:xfrm>
          <a:off x="927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25961</xdr:rowOff>
    </xdr:from>
    <xdr:ext cx="405111" cy="259045"/>
    <xdr:sp macro="" textlink="">
      <xdr:nvSpPr>
        <xdr:cNvPr id="437" name="n_1mainValue【港湾・漁港】&#10;有形固定資産減価償却率"/>
        <xdr:cNvSpPr txBox="1"/>
      </xdr:nvSpPr>
      <xdr:spPr>
        <a:xfrm>
          <a:off x="35820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166388</xdr:rowOff>
    </xdr:from>
    <xdr:ext cx="405111" cy="259045"/>
    <xdr:sp macro="" textlink="">
      <xdr:nvSpPr>
        <xdr:cNvPr id="438" name="n_2mainValue【港湾・漁港】&#10;有形固定資産減価償却率"/>
        <xdr:cNvSpPr txBox="1"/>
      </xdr:nvSpPr>
      <xdr:spPr>
        <a:xfrm>
          <a:off x="2705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39" name="n_3mainValue【港湾・漁港】&#10;有形固定資産減価償却率"/>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125565</xdr:rowOff>
    </xdr:from>
    <xdr:ext cx="405111" cy="259045"/>
    <xdr:sp macro="" textlink="">
      <xdr:nvSpPr>
        <xdr:cNvPr id="440" name="n_4mainValue【港湾・漁港】&#10;有形固定資産減価償却率"/>
        <xdr:cNvSpPr txBox="1"/>
      </xdr:nvSpPr>
      <xdr:spPr>
        <a:xfrm>
          <a:off x="927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1" name="直線コネクタ 45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2" name="テキスト ボックス 45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5" name="直線コネクタ 45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6" name="テキスト ボックス 455"/>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8" name="テキスト ボックス 45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8168</xdr:rowOff>
    </xdr:from>
    <xdr:to>
      <xdr:col>54</xdr:col>
      <xdr:colOff>189865</xdr:colOff>
      <xdr:row>107</xdr:row>
      <xdr:rowOff>130453</xdr:rowOff>
    </xdr:to>
    <xdr:cxnSp macro="">
      <xdr:nvCxnSpPr>
        <xdr:cNvPr id="460" name="直線コネクタ 459"/>
        <xdr:cNvCxnSpPr/>
      </xdr:nvCxnSpPr>
      <xdr:spPr>
        <a:xfrm flipV="1">
          <a:off x="10476865" y="17324618"/>
          <a:ext cx="0" cy="115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134280</xdr:rowOff>
    </xdr:from>
    <xdr:ext cx="378565" cy="259045"/>
    <xdr:sp macro="" textlink="">
      <xdr:nvSpPr>
        <xdr:cNvPr id="461" name="【港湾・漁港】&#10;一人当たり有形固定資産（償却資産）額最小値テキスト"/>
        <xdr:cNvSpPr txBox="1"/>
      </xdr:nvSpPr>
      <xdr:spPr>
        <a:xfrm>
          <a:off x="10515600" y="184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130453</xdr:rowOff>
    </xdr:from>
    <xdr:to>
      <xdr:col>55</xdr:col>
      <xdr:colOff>88900</xdr:colOff>
      <xdr:row>107</xdr:row>
      <xdr:rowOff>130453</xdr:rowOff>
    </xdr:to>
    <xdr:cxnSp macro="">
      <xdr:nvCxnSpPr>
        <xdr:cNvPr id="462" name="直線コネクタ 461"/>
        <xdr:cNvCxnSpPr/>
      </xdr:nvCxnSpPr>
      <xdr:spPr>
        <a:xfrm>
          <a:off x="10388600" y="1847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126295</xdr:rowOff>
    </xdr:from>
    <xdr:ext cx="599010" cy="259045"/>
    <xdr:sp macro="" textlink="">
      <xdr:nvSpPr>
        <xdr:cNvPr id="463" name="【港湾・漁港】&#10;一人当たり有形固定資産（償却資産）額最大値テキスト"/>
        <xdr:cNvSpPr txBox="1"/>
      </xdr:nvSpPr>
      <xdr:spPr>
        <a:xfrm>
          <a:off x="10515600" y="170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8168</xdr:rowOff>
    </xdr:from>
    <xdr:to>
      <xdr:col>55</xdr:col>
      <xdr:colOff>88900</xdr:colOff>
      <xdr:row>101</xdr:row>
      <xdr:rowOff>8168</xdr:rowOff>
    </xdr:to>
    <xdr:cxnSp macro="">
      <xdr:nvCxnSpPr>
        <xdr:cNvPr id="464" name="直線コネクタ 463"/>
        <xdr:cNvCxnSpPr/>
      </xdr:nvCxnSpPr>
      <xdr:spPr>
        <a:xfrm>
          <a:off x="10388600" y="173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22348</xdr:rowOff>
    </xdr:from>
    <xdr:ext cx="534377" cy="259045"/>
    <xdr:sp macro="" textlink="">
      <xdr:nvSpPr>
        <xdr:cNvPr id="465" name="【港湾・漁港】&#10;一人当たり有形固定資産（償却資産）額平均値テキスト"/>
        <xdr:cNvSpPr txBox="1"/>
      </xdr:nvSpPr>
      <xdr:spPr>
        <a:xfrm>
          <a:off x="10515600" y="1802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170921</xdr:rowOff>
    </xdr:from>
    <xdr:to>
      <xdr:col>55</xdr:col>
      <xdr:colOff>50800</xdr:colOff>
      <xdr:row>106</xdr:row>
      <xdr:rowOff>101071</xdr:rowOff>
    </xdr:to>
    <xdr:sp macro="" textlink="">
      <xdr:nvSpPr>
        <xdr:cNvPr id="466" name="フローチャート: 判断 465"/>
        <xdr:cNvSpPr/>
      </xdr:nvSpPr>
      <xdr:spPr>
        <a:xfrm>
          <a:off x="10426700" y="1817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159251</xdr:rowOff>
    </xdr:from>
    <xdr:to>
      <xdr:col>50</xdr:col>
      <xdr:colOff>165100</xdr:colOff>
      <xdr:row>105</xdr:row>
      <xdr:rowOff>89401</xdr:rowOff>
    </xdr:to>
    <xdr:sp macro="" textlink="">
      <xdr:nvSpPr>
        <xdr:cNvPr id="467" name="フローチャート: 判断 466"/>
        <xdr:cNvSpPr/>
      </xdr:nvSpPr>
      <xdr:spPr>
        <a:xfrm>
          <a:off x="9588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163801</xdr:rowOff>
    </xdr:from>
    <xdr:to>
      <xdr:col>46</xdr:col>
      <xdr:colOff>38100</xdr:colOff>
      <xdr:row>105</xdr:row>
      <xdr:rowOff>93951</xdr:rowOff>
    </xdr:to>
    <xdr:sp macro="" textlink="">
      <xdr:nvSpPr>
        <xdr:cNvPr id="468" name="フローチャート: 判断 467"/>
        <xdr:cNvSpPr/>
      </xdr:nvSpPr>
      <xdr:spPr>
        <a:xfrm>
          <a:off x="8699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169583</xdr:rowOff>
    </xdr:from>
    <xdr:to>
      <xdr:col>41</xdr:col>
      <xdr:colOff>101600</xdr:colOff>
      <xdr:row>105</xdr:row>
      <xdr:rowOff>99733</xdr:rowOff>
    </xdr:to>
    <xdr:sp macro="" textlink="">
      <xdr:nvSpPr>
        <xdr:cNvPr id="469" name="フローチャート: 判断 468"/>
        <xdr:cNvSpPr/>
      </xdr:nvSpPr>
      <xdr:spPr>
        <a:xfrm>
          <a:off x="7810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78767</xdr:rowOff>
    </xdr:from>
    <xdr:to>
      <xdr:col>36</xdr:col>
      <xdr:colOff>165100</xdr:colOff>
      <xdr:row>105</xdr:row>
      <xdr:rowOff>8917</xdr:rowOff>
    </xdr:to>
    <xdr:sp macro="" textlink="">
      <xdr:nvSpPr>
        <xdr:cNvPr id="470" name="フローチャート: 判断 469"/>
        <xdr:cNvSpPr/>
      </xdr:nvSpPr>
      <xdr:spPr>
        <a:xfrm>
          <a:off x="6921500" y="179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157514</xdr:rowOff>
    </xdr:from>
    <xdr:to>
      <xdr:col>55</xdr:col>
      <xdr:colOff>50800</xdr:colOff>
      <xdr:row>107</xdr:row>
      <xdr:rowOff>87664</xdr:rowOff>
    </xdr:to>
    <xdr:sp macro="" textlink="">
      <xdr:nvSpPr>
        <xdr:cNvPr id="476" name="楕円 475"/>
        <xdr:cNvSpPr/>
      </xdr:nvSpPr>
      <xdr:spPr>
        <a:xfrm>
          <a:off x="10426700" y="183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72441</xdr:rowOff>
    </xdr:from>
    <xdr:ext cx="534377" cy="259045"/>
    <xdr:sp macro="" textlink="">
      <xdr:nvSpPr>
        <xdr:cNvPr id="477" name="【港湾・漁港】&#10;一人当たり有形固定資産（償却資産）額該当値テキスト"/>
        <xdr:cNvSpPr txBox="1"/>
      </xdr:nvSpPr>
      <xdr:spPr>
        <a:xfrm>
          <a:off x="10515600" y="182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159257</xdr:rowOff>
    </xdr:from>
    <xdr:to>
      <xdr:col>50</xdr:col>
      <xdr:colOff>165100</xdr:colOff>
      <xdr:row>107</xdr:row>
      <xdr:rowOff>89407</xdr:rowOff>
    </xdr:to>
    <xdr:sp macro="" textlink="">
      <xdr:nvSpPr>
        <xdr:cNvPr id="478" name="楕円 477"/>
        <xdr:cNvSpPr/>
      </xdr:nvSpPr>
      <xdr:spPr>
        <a:xfrm>
          <a:off x="9588500" y="183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36864</xdr:rowOff>
    </xdr:from>
    <xdr:to>
      <xdr:col>55</xdr:col>
      <xdr:colOff>0</xdr:colOff>
      <xdr:row>107</xdr:row>
      <xdr:rowOff>38607</xdr:rowOff>
    </xdr:to>
    <xdr:cxnSp macro="">
      <xdr:nvCxnSpPr>
        <xdr:cNvPr id="479" name="直線コネクタ 478"/>
        <xdr:cNvCxnSpPr/>
      </xdr:nvCxnSpPr>
      <xdr:spPr>
        <a:xfrm flipV="1">
          <a:off x="9639300" y="18382014"/>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159885</xdr:rowOff>
    </xdr:from>
    <xdr:to>
      <xdr:col>46</xdr:col>
      <xdr:colOff>38100</xdr:colOff>
      <xdr:row>107</xdr:row>
      <xdr:rowOff>90035</xdr:rowOff>
    </xdr:to>
    <xdr:sp macro="" textlink="">
      <xdr:nvSpPr>
        <xdr:cNvPr id="480" name="楕円 479"/>
        <xdr:cNvSpPr/>
      </xdr:nvSpPr>
      <xdr:spPr>
        <a:xfrm>
          <a:off x="8699500" y="183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38607</xdr:rowOff>
    </xdr:from>
    <xdr:to>
      <xdr:col>50</xdr:col>
      <xdr:colOff>114300</xdr:colOff>
      <xdr:row>107</xdr:row>
      <xdr:rowOff>39235</xdr:rowOff>
    </xdr:to>
    <xdr:cxnSp macro="">
      <xdr:nvCxnSpPr>
        <xdr:cNvPr id="481" name="直線コネクタ 480"/>
        <xdr:cNvCxnSpPr/>
      </xdr:nvCxnSpPr>
      <xdr:spPr>
        <a:xfrm flipV="1">
          <a:off x="8750300" y="18383757"/>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161240</xdr:rowOff>
    </xdr:from>
    <xdr:to>
      <xdr:col>41</xdr:col>
      <xdr:colOff>101600</xdr:colOff>
      <xdr:row>107</xdr:row>
      <xdr:rowOff>91390</xdr:rowOff>
    </xdr:to>
    <xdr:sp macro="" textlink="">
      <xdr:nvSpPr>
        <xdr:cNvPr id="482" name="楕円 481"/>
        <xdr:cNvSpPr/>
      </xdr:nvSpPr>
      <xdr:spPr>
        <a:xfrm>
          <a:off x="7810500" y="183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39235</xdr:rowOff>
    </xdr:from>
    <xdr:to>
      <xdr:col>45</xdr:col>
      <xdr:colOff>177800</xdr:colOff>
      <xdr:row>107</xdr:row>
      <xdr:rowOff>40590</xdr:rowOff>
    </xdr:to>
    <xdr:cxnSp macro="">
      <xdr:nvCxnSpPr>
        <xdr:cNvPr id="483" name="直線コネクタ 482"/>
        <xdr:cNvCxnSpPr/>
      </xdr:nvCxnSpPr>
      <xdr:spPr>
        <a:xfrm flipV="1">
          <a:off x="7861300" y="1838438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163178</xdr:rowOff>
    </xdr:from>
    <xdr:to>
      <xdr:col>36</xdr:col>
      <xdr:colOff>165100</xdr:colOff>
      <xdr:row>107</xdr:row>
      <xdr:rowOff>93328</xdr:rowOff>
    </xdr:to>
    <xdr:sp macro="" textlink="">
      <xdr:nvSpPr>
        <xdr:cNvPr id="484" name="楕円 483"/>
        <xdr:cNvSpPr/>
      </xdr:nvSpPr>
      <xdr:spPr>
        <a:xfrm>
          <a:off x="6921500" y="183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40590</xdr:rowOff>
    </xdr:from>
    <xdr:to>
      <xdr:col>41</xdr:col>
      <xdr:colOff>50800</xdr:colOff>
      <xdr:row>107</xdr:row>
      <xdr:rowOff>42528</xdr:rowOff>
    </xdr:to>
    <xdr:cxnSp macro="">
      <xdr:nvCxnSpPr>
        <xdr:cNvPr id="485" name="直線コネクタ 484"/>
        <xdr:cNvCxnSpPr/>
      </xdr:nvCxnSpPr>
      <xdr:spPr>
        <a:xfrm flipV="1">
          <a:off x="6972300" y="18385740"/>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105928</xdr:rowOff>
    </xdr:from>
    <xdr:ext cx="534377" cy="259045"/>
    <xdr:sp macro="" textlink="">
      <xdr:nvSpPr>
        <xdr:cNvPr id="486" name="n_1aveValue【港湾・漁港】&#10;一人当たり有形固定資産（償却資産）額"/>
        <xdr:cNvSpPr txBox="1"/>
      </xdr:nvSpPr>
      <xdr:spPr>
        <a:xfrm>
          <a:off x="93594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110478</xdr:rowOff>
    </xdr:from>
    <xdr:ext cx="534377" cy="259045"/>
    <xdr:sp macro="" textlink="">
      <xdr:nvSpPr>
        <xdr:cNvPr id="487" name="n_2aveValue【港湾・漁港】&#10;一人当たり有形固定資産（償却資産）額"/>
        <xdr:cNvSpPr txBox="1"/>
      </xdr:nvSpPr>
      <xdr:spPr>
        <a:xfrm>
          <a:off x="8483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116260</xdr:rowOff>
    </xdr:from>
    <xdr:ext cx="534377" cy="259045"/>
    <xdr:sp macro="" textlink="">
      <xdr:nvSpPr>
        <xdr:cNvPr id="488" name="n_3aveValue【港湾・漁港】&#10;一人当たり有形固定資産（償却資産）額"/>
        <xdr:cNvSpPr txBox="1"/>
      </xdr:nvSpPr>
      <xdr:spPr>
        <a:xfrm>
          <a:off x="7594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25444</xdr:rowOff>
    </xdr:from>
    <xdr:ext cx="534377" cy="259045"/>
    <xdr:sp macro="" textlink="">
      <xdr:nvSpPr>
        <xdr:cNvPr id="489" name="n_4aveValue【港湾・漁港】&#10;一人当たり有形固定資産（償却資産）額"/>
        <xdr:cNvSpPr txBox="1"/>
      </xdr:nvSpPr>
      <xdr:spPr>
        <a:xfrm>
          <a:off x="6705111" y="176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80534</xdr:rowOff>
    </xdr:from>
    <xdr:ext cx="534377" cy="259045"/>
    <xdr:sp macro="" textlink="">
      <xdr:nvSpPr>
        <xdr:cNvPr id="490" name="n_1mainValue【港湾・漁港】&#10;一人当たり有形固定資産（償却資産）額"/>
        <xdr:cNvSpPr txBox="1"/>
      </xdr:nvSpPr>
      <xdr:spPr>
        <a:xfrm>
          <a:off x="9359411" y="184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81162</xdr:rowOff>
    </xdr:from>
    <xdr:ext cx="534377" cy="259045"/>
    <xdr:sp macro="" textlink="">
      <xdr:nvSpPr>
        <xdr:cNvPr id="491" name="n_2mainValue【港湾・漁港】&#10;一人当たり有形固定資産（償却資産）額"/>
        <xdr:cNvSpPr txBox="1"/>
      </xdr:nvSpPr>
      <xdr:spPr>
        <a:xfrm>
          <a:off x="8483111" y="18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82517</xdr:rowOff>
    </xdr:from>
    <xdr:ext cx="534377" cy="259045"/>
    <xdr:sp macro="" textlink="">
      <xdr:nvSpPr>
        <xdr:cNvPr id="492" name="n_3mainValue【港湾・漁港】&#10;一人当たり有形固定資産（償却資産）額"/>
        <xdr:cNvSpPr txBox="1"/>
      </xdr:nvSpPr>
      <xdr:spPr>
        <a:xfrm>
          <a:off x="7594111" y="184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84455</xdr:rowOff>
    </xdr:from>
    <xdr:ext cx="534377" cy="259045"/>
    <xdr:sp macro="" textlink="">
      <xdr:nvSpPr>
        <xdr:cNvPr id="493" name="n_4mainValue【港湾・漁港】&#10;一人当たり有形固定資産（償却資産）額"/>
        <xdr:cNvSpPr txBox="1"/>
      </xdr:nvSpPr>
      <xdr:spPr>
        <a:xfrm>
          <a:off x="6705111" y="1842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5" name="直線コネクタ 50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6" name="テキスト ボックス 50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7" name="直線コネクタ 50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8" name="テキスト ボックス 50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9" name="直線コネクタ 50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0" name="テキスト ボックス 50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1" name="直線コネクタ 51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2" name="テキスト ボックス 51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516" name="直線コネクタ 515"/>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517"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518" name="直線コネクタ 517"/>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519"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520" name="直線コネクタ 519"/>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521"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22" name="フローチャート: 判断 521"/>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523" name="フローチャート: 判断 522"/>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524" name="フローチャート: 判断 523"/>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25" name="フローチャート: 判断 524"/>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6" name="フローチャート: 判断 525"/>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32" name="楕円 531"/>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533" name="【認定こども園・幼稚園・保育所】&#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89408</xdr:rowOff>
    </xdr:from>
    <xdr:to>
      <xdr:col>81</xdr:col>
      <xdr:colOff>101600</xdr:colOff>
      <xdr:row>39</xdr:row>
      <xdr:rowOff>19558</xdr:rowOff>
    </xdr:to>
    <xdr:sp macro="" textlink="">
      <xdr:nvSpPr>
        <xdr:cNvPr id="534" name="楕円 533"/>
        <xdr:cNvSpPr/>
      </xdr:nvSpPr>
      <xdr:spPr>
        <a:xfrm>
          <a:off x="15430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140208</xdr:rowOff>
    </xdr:to>
    <xdr:cxnSp macro="">
      <xdr:nvCxnSpPr>
        <xdr:cNvPr id="535" name="直線コネクタ 534"/>
        <xdr:cNvCxnSpPr/>
      </xdr:nvCxnSpPr>
      <xdr:spPr>
        <a:xfrm flipV="1">
          <a:off x="15481300" y="66370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36" name="楕円 535"/>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140208</xdr:rowOff>
    </xdr:from>
    <xdr:to>
      <xdr:col>81</xdr:col>
      <xdr:colOff>50800</xdr:colOff>
      <xdr:row>39</xdr:row>
      <xdr:rowOff>53340</xdr:rowOff>
    </xdr:to>
    <xdr:cxnSp macro="">
      <xdr:nvCxnSpPr>
        <xdr:cNvPr id="537" name="直線コネクタ 536"/>
        <xdr:cNvCxnSpPr/>
      </xdr:nvCxnSpPr>
      <xdr:spPr>
        <a:xfrm flipV="1">
          <a:off x="14592300" y="665530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43688</xdr:rowOff>
    </xdr:from>
    <xdr:to>
      <xdr:col>72</xdr:col>
      <xdr:colOff>38100</xdr:colOff>
      <xdr:row>39</xdr:row>
      <xdr:rowOff>145288</xdr:rowOff>
    </xdr:to>
    <xdr:sp macro="" textlink="">
      <xdr:nvSpPr>
        <xdr:cNvPr id="538" name="楕円 537"/>
        <xdr:cNvSpPr/>
      </xdr:nvSpPr>
      <xdr:spPr>
        <a:xfrm>
          <a:off x="13652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94488</xdr:rowOff>
    </xdr:to>
    <xdr:cxnSp macro="">
      <xdr:nvCxnSpPr>
        <xdr:cNvPr id="539" name="直線コネクタ 538"/>
        <xdr:cNvCxnSpPr/>
      </xdr:nvCxnSpPr>
      <xdr:spPr>
        <a:xfrm flipV="1">
          <a:off x="13703300" y="67398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160274</xdr:rowOff>
    </xdr:from>
    <xdr:to>
      <xdr:col>67</xdr:col>
      <xdr:colOff>101600</xdr:colOff>
      <xdr:row>39</xdr:row>
      <xdr:rowOff>90424</xdr:rowOff>
    </xdr:to>
    <xdr:sp macro="" textlink="">
      <xdr:nvSpPr>
        <xdr:cNvPr id="540" name="楕円 539"/>
        <xdr:cNvSpPr/>
      </xdr:nvSpPr>
      <xdr:spPr>
        <a:xfrm>
          <a:off x="12763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39624</xdr:rowOff>
    </xdr:from>
    <xdr:to>
      <xdr:col>71</xdr:col>
      <xdr:colOff>177800</xdr:colOff>
      <xdr:row>39</xdr:row>
      <xdr:rowOff>94488</xdr:rowOff>
    </xdr:to>
    <xdr:cxnSp macro="">
      <xdr:nvCxnSpPr>
        <xdr:cNvPr id="541" name="直線コネクタ 540"/>
        <xdr:cNvCxnSpPr/>
      </xdr:nvCxnSpPr>
      <xdr:spPr>
        <a:xfrm>
          <a:off x="12814300" y="672617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542"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543"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544"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5"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10685</xdr:rowOff>
    </xdr:from>
    <xdr:ext cx="405111" cy="259045"/>
    <xdr:sp macro="" textlink="">
      <xdr:nvSpPr>
        <xdr:cNvPr id="546" name="n_1mainValue【認定こども園・幼稚園・保育所】&#10;有形固定資産減価償却率"/>
        <xdr:cNvSpPr txBox="1"/>
      </xdr:nvSpPr>
      <xdr:spPr>
        <a:xfrm>
          <a:off x="152660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7" name="n_2mainValue【認定こども園・幼稚園・保育所】&#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136415</xdr:rowOff>
    </xdr:from>
    <xdr:ext cx="405111" cy="259045"/>
    <xdr:sp macro="" textlink="">
      <xdr:nvSpPr>
        <xdr:cNvPr id="548" name="n_3mainValue【認定こども園・幼稚園・保育所】&#10;有形固定資産減価償却率"/>
        <xdr:cNvSpPr txBox="1"/>
      </xdr:nvSpPr>
      <xdr:spPr>
        <a:xfrm>
          <a:off x="13500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81551</xdr:rowOff>
    </xdr:from>
    <xdr:ext cx="405111" cy="259045"/>
    <xdr:sp macro="" textlink="">
      <xdr:nvSpPr>
        <xdr:cNvPr id="549" name="n_4mainValue【認定こども園・幼稚園・保育所】&#10;有形固定資産減価償却率"/>
        <xdr:cNvSpPr txBox="1"/>
      </xdr:nvSpPr>
      <xdr:spPr>
        <a:xfrm>
          <a:off x="126117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571" name="直線コネクタ 570"/>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2"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3" name="直線コネクタ 572"/>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574"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575" name="直線コネクタ 574"/>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576" name="【認定こども園・幼稚園・保育所】&#10;一人当たり面積平均値テキスト"/>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77" name="フローチャート: 判断 576"/>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578" name="フローチャート: 判断 577"/>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579" name="フローチャート: 判断 578"/>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80" name="フローチャート: 判断 579"/>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81" name="フローチャート: 判断 580"/>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144272</xdr:rowOff>
    </xdr:from>
    <xdr:to>
      <xdr:col>116</xdr:col>
      <xdr:colOff>114300</xdr:colOff>
      <xdr:row>37</xdr:row>
      <xdr:rowOff>74422</xdr:rowOff>
    </xdr:to>
    <xdr:sp macro="" textlink="">
      <xdr:nvSpPr>
        <xdr:cNvPr id="587" name="楕円 586"/>
        <xdr:cNvSpPr/>
      </xdr:nvSpPr>
      <xdr:spPr>
        <a:xfrm>
          <a:off x="22110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167149</xdr:rowOff>
    </xdr:from>
    <xdr:ext cx="469744" cy="259045"/>
    <xdr:sp macro="" textlink="">
      <xdr:nvSpPr>
        <xdr:cNvPr id="588" name="【認定こども園・幼稚園・保育所】&#10;一人当たり面積該当値テキスト"/>
        <xdr:cNvSpPr txBox="1"/>
      </xdr:nvSpPr>
      <xdr:spPr>
        <a:xfrm>
          <a:off x="221996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589" name="楕円 588"/>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23622</xdr:rowOff>
    </xdr:to>
    <xdr:cxnSp macro="">
      <xdr:nvCxnSpPr>
        <xdr:cNvPr id="590" name="直線コネクタ 589"/>
        <xdr:cNvCxnSpPr/>
      </xdr:nvCxnSpPr>
      <xdr:spPr>
        <a:xfrm>
          <a:off x="21323300" y="63398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121412</xdr:rowOff>
    </xdr:from>
    <xdr:to>
      <xdr:col>107</xdr:col>
      <xdr:colOff>101600</xdr:colOff>
      <xdr:row>37</xdr:row>
      <xdr:rowOff>51562</xdr:rowOff>
    </xdr:to>
    <xdr:sp macro="" textlink="">
      <xdr:nvSpPr>
        <xdr:cNvPr id="591" name="楕円 590"/>
        <xdr:cNvSpPr/>
      </xdr:nvSpPr>
      <xdr:spPr>
        <a:xfrm>
          <a:off x="2038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762</xdr:rowOff>
    </xdr:to>
    <xdr:cxnSp macro="">
      <xdr:nvCxnSpPr>
        <xdr:cNvPr id="592" name="直線コネクタ 591"/>
        <xdr:cNvCxnSpPr/>
      </xdr:nvCxnSpPr>
      <xdr:spPr>
        <a:xfrm flipV="1">
          <a:off x="20434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125984</xdr:rowOff>
    </xdr:from>
    <xdr:to>
      <xdr:col>102</xdr:col>
      <xdr:colOff>165100</xdr:colOff>
      <xdr:row>37</xdr:row>
      <xdr:rowOff>56134</xdr:rowOff>
    </xdr:to>
    <xdr:sp macro="" textlink="">
      <xdr:nvSpPr>
        <xdr:cNvPr id="593" name="楕円 592"/>
        <xdr:cNvSpPr/>
      </xdr:nvSpPr>
      <xdr:spPr>
        <a:xfrm>
          <a:off x="19494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5334</xdr:rowOff>
    </xdr:to>
    <xdr:cxnSp macro="">
      <xdr:nvCxnSpPr>
        <xdr:cNvPr id="594" name="直線コネクタ 593"/>
        <xdr:cNvCxnSpPr/>
      </xdr:nvCxnSpPr>
      <xdr:spPr>
        <a:xfrm flipV="1">
          <a:off x="19545300" y="6344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130556</xdr:rowOff>
    </xdr:from>
    <xdr:to>
      <xdr:col>98</xdr:col>
      <xdr:colOff>38100</xdr:colOff>
      <xdr:row>37</xdr:row>
      <xdr:rowOff>60706</xdr:rowOff>
    </xdr:to>
    <xdr:sp macro="" textlink="">
      <xdr:nvSpPr>
        <xdr:cNvPr id="595" name="楕円 594"/>
        <xdr:cNvSpPr/>
      </xdr:nvSpPr>
      <xdr:spPr>
        <a:xfrm>
          <a:off x="18605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xdr:rowOff>
    </xdr:from>
    <xdr:to>
      <xdr:col>102</xdr:col>
      <xdr:colOff>114300</xdr:colOff>
      <xdr:row>37</xdr:row>
      <xdr:rowOff>9906</xdr:rowOff>
    </xdr:to>
    <xdr:cxnSp macro="">
      <xdr:nvCxnSpPr>
        <xdr:cNvPr id="596" name="直線コネクタ 595"/>
        <xdr:cNvCxnSpPr/>
      </xdr:nvCxnSpPr>
      <xdr:spPr>
        <a:xfrm flipV="1">
          <a:off x="18656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97" name="n_1aveValue【認定こども園・幼稚園・保育所】&#10;一人当たり面積"/>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98" name="n_2ave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99" name="n_3aveValue【認定こども園・幼稚園・保育所】&#10;一人当たり面積"/>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152417</xdr:rowOff>
    </xdr:from>
    <xdr:ext cx="469744" cy="259045"/>
    <xdr:sp macro="" textlink="">
      <xdr:nvSpPr>
        <xdr:cNvPr id="600" name="n_4aveValue【認定こども園・幼稚園・保育所】&#10;一人当たり面積"/>
        <xdr:cNvSpPr txBox="1"/>
      </xdr:nvSpPr>
      <xdr:spPr>
        <a:xfrm>
          <a:off x="18421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601"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68089</xdr:rowOff>
    </xdr:from>
    <xdr:ext cx="469744" cy="259045"/>
    <xdr:sp macro="" textlink="">
      <xdr:nvSpPr>
        <xdr:cNvPr id="602" name="n_2mainValue【認定こども園・幼稚園・保育所】&#10;一人当たり面積"/>
        <xdr:cNvSpPr txBox="1"/>
      </xdr:nvSpPr>
      <xdr:spPr>
        <a:xfrm>
          <a:off x="20199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72661</xdr:rowOff>
    </xdr:from>
    <xdr:ext cx="469744" cy="259045"/>
    <xdr:sp macro="" textlink="">
      <xdr:nvSpPr>
        <xdr:cNvPr id="603" name="n_3mainValue【認定こども園・幼稚園・保育所】&#10;一人当たり面積"/>
        <xdr:cNvSpPr txBox="1"/>
      </xdr:nvSpPr>
      <xdr:spPr>
        <a:xfrm>
          <a:off x="19310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77233</xdr:rowOff>
    </xdr:from>
    <xdr:ext cx="469744" cy="259045"/>
    <xdr:sp macro="" textlink="">
      <xdr:nvSpPr>
        <xdr:cNvPr id="604" name="n_4mainValue【認定こども園・幼稚園・保育所】&#10;一人当たり面積"/>
        <xdr:cNvSpPr txBox="1"/>
      </xdr:nvSpPr>
      <xdr:spPr>
        <a:xfrm>
          <a:off x="18421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6" name="直線コネクタ 6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7" name="テキスト ボックス 6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8" name="直線コネクタ 6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9" name="テキスト ボックス 6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0" name="直線コネクタ 6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1" name="テキスト ボックス 6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2" name="直線コネクタ 6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3" name="テキスト ボックス 6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627" name="直線コネクタ 626"/>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28"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29" name="直線コネクタ 628"/>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630"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631" name="直線コネクタ 630"/>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632" name="【学校施設】&#10;有形固定資産減価償却率平均値テキスト"/>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33" name="フローチャート: 判断 632"/>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634" name="フローチャート: 判断 633"/>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35" name="フローチャート: 判断 634"/>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36" name="フローチャート: 判断 635"/>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7" name="フローチャート: 判断 636"/>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43" name="楕円 642"/>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81297</xdr:rowOff>
    </xdr:from>
    <xdr:ext cx="405111" cy="259045"/>
    <xdr:sp macro="" textlink="">
      <xdr:nvSpPr>
        <xdr:cNvPr id="644" name="【学校施設】&#10;有形固定資産減価償却率該当値テキスト"/>
        <xdr:cNvSpPr txBox="1"/>
      </xdr:nvSpPr>
      <xdr:spPr>
        <a:xfrm>
          <a:off x="16357600" y="1053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645" name="楕円 644"/>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45720</xdr:rowOff>
    </xdr:to>
    <xdr:cxnSp macro="">
      <xdr:nvCxnSpPr>
        <xdr:cNvPr id="646" name="直線コネクタ 645"/>
        <xdr:cNvCxnSpPr/>
      </xdr:nvCxnSpPr>
      <xdr:spPr>
        <a:xfrm>
          <a:off x="15481300" y="10616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47" name="楕円 646"/>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157734</xdr:rowOff>
    </xdr:to>
    <xdr:cxnSp macro="">
      <xdr:nvCxnSpPr>
        <xdr:cNvPr id="648" name="直線コネクタ 647"/>
        <xdr:cNvCxnSpPr/>
      </xdr:nvCxnSpPr>
      <xdr:spPr>
        <a:xfrm>
          <a:off x="14592300" y="105384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47498</xdr:rowOff>
    </xdr:from>
    <xdr:to>
      <xdr:col>72</xdr:col>
      <xdr:colOff>38100</xdr:colOff>
      <xdr:row>61</xdr:row>
      <xdr:rowOff>149098</xdr:rowOff>
    </xdr:to>
    <xdr:sp macro="" textlink="">
      <xdr:nvSpPr>
        <xdr:cNvPr id="649" name="楕円 648"/>
        <xdr:cNvSpPr/>
      </xdr:nvSpPr>
      <xdr:spPr>
        <a:xfrm>
          <a:off x="1365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98298</xdr:rowOff>
    </xdr:to>
    <xdr:cxnSp macro="">
      <xdr:nvCxnSpPr>
        <xdr:cNvPr id="650" name="直線コネクタ 649"/>
        <xdr:cNvCxnSpPr/>
      </xdr:nvCxnSpPr>
      <xdr:spPr>
        <a:xfrm flipV="1">
          <a:off x="13703300" y="10538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xdr:rowOff>
    </xdr:from>
    <xdr:to>
      <xdr:col>67</xdr:col>
      <xdr:colOff>101600</xdr:colOff>
      <xdr:row>61</xdr:row>
      <xdr:rowOff>112522</xdr:rowOff>
    </xdr:to>
    <xdr:sp macro="" textlink="">
      <xdr:nvSpPr>
        <xdr:cNvPr id="651" name="楕円 650"/>
        <xdr:cNvSpPr/>
      </xdr:nvSpPr>
      <xdr:spPr>
        <a:xfrm>
          <a:off x="12763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61722</xdr:rowOff>
    </xdr:from>
    <xdr:to>
      <xdr:col>71</xdr:col>
      <xdr:colOff>177800</xdr:colOff>
      <xdr:row>61</xdr:row>
      <xdr:rowOff>98298</xdr:rowOff>
    </xdr:to>
    <xdr:cxnSp macro="">
      <xdr:nvCxnSpPr>
        <xdr:cNvPr id="652" name="直線コネクタ 651"/>
        <xdr:cNvCxnSpPr/>
      </xdr:nvCxnSpPr>
      <xdr:spPr>
        <a:xfrm>
          <a:off x="12814300" y="1052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653" name="n_1aveValue【学校施設】&#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54"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55"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56"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657" name="n_1mainValue【学校施設】&#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58"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140225</xdr:rowOff>
    </xdr:from>
    <xdr:ext cx="405111" cy="259045"/>
    <xdr:sp macro="" textlink="">
      <xdr:nvSpPr>
        <xdr:cNvPr id="659" name="n_3mainValue【学校施設】&#10;有形固定資産減価償却率"/>
        <xdr:cNvSpPr txBox="1"/>
      </xdr:nvSpPr>
      <xdr:spPr>
        <a:xfrm>
          <a:off x="13500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103649</xdr:rowOff>
    </xdr:from>
    <xdr:ext cx="405111" cy="259045"/>
    <xdr:sp macro="" textlink="">
      <xdr:nvSpPr>
        <xdr:cNvPr id="660" name="n_4mainValue【学校施設】&#10;有形固定資産減価償却率"/>
        <xdr:cNvSpPr txBox="1"/>
      </xdr:nvSpPr>
      <xdr:spPr>
        <a:xfrm>
          <a:off x="12611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2" name="直線コネクタ 67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3" name="テキスト ボックス 67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6" name="直線コネクタ 67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7" name="テキスト ボックス 67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0" name="直線コネクタ 67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1" name="テキスト ボックス 68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2" name="直線コネクタ 6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3" name="テキスト ボックス 6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4" name="直線コネクタ 68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5" name="テキスト ボックス 68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689" name="直線コネクタ 688"/>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90"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91" name="直線コネクタ 690"/>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92"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93" name="直線コネクタ 692"/>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94"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95" name="フローチャート: 判断 694"/>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96" name="フローチャート: 判断 695"/>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97" name="フローチャート: 判断 696"/>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98" name="フローチャート: 判断 697"/>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99" name="フローチャート: 判断 698"/>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4921</xdr:rowOff>
    </xdr:from>
    <xdr:to>
      <xdr:col>116</xdr:col>
      <xdr:colOff>114300</xdr:colOff>
      <xdr:row>60</xdr:row>
      <xdr:rowOff>106521</xdr:rowOff>
    </xdr:to>
    <xdr:sp macro="" textlink="">
      <xdr:nvSpPr>
        <xdr:cNvPr id="705" name="楕円 704"/>
        <xdr:cNvSpPr/>
      </xdr:nvSpPr>
      <xdr:spPr>
        <a:xfrm>
          <a:off x="22110700" y="102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27798</xdr:rowOff>
    </xdr:from>
    <xdr:ext cx="469744" cy="259045"/>
    <xdr:sp macro="" textlink="">
      <xdr:nvSpPr>
        <xdr:cNvPr id="706" name="【学校施設】&#10;一人当たり面積該当値テキスト"/>
        <xdr:cNvSpPr txBox="1"/>
      </xdr:nvSpPr>
      <xdr:spPr>
        <a:xfrm>
          <a:off x="22199600" y="1014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150654</xdr:rowOff>
    </xdr:from>
    <xdr:to>
      <xdr:col>112</xdr:col>
      <xdr:colOff>38100</xdr:colOff>
      <xdr:row>60</xdr:row>
      <xdr:rowOff>80804</xdr:rowOff>
    </xdr:to>
    <xdr:sp macro="" textlink="">
      <xdr:nvSpPr>
        <xdr:cNvPr id="707" name="楕円 706"/>
        <xdr:cNvSpPr/>
      </xdr:nvSpPr>
      <xdr:spPr>
        <a:xfrm>
          <a:off x="21272500" y="10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30004</xdr:rowOff>
    </xdr:from>
    <xdr:to>
      <xdr:col>116</xdr:col>
      <xdr:colOff>63500</xdr:colOff>
      <xdr:row>60</xdr:row>
      <xdr:rowOff>55721</xdr:rowOff>
    </xdr:to>
    <xdr:cxnSp macro="">
      <xdr:nvCxnSpPr>
        <xdr:cNvPr id="708" name="直線コネクタ 707"/>
        <xdr:cNvCxnSpPr/>
      </xdr:nvCxnSpPr>
      <xdr:spPr>
        <a:xfrm>
          <a:off x="21323300" y="10317004"/>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44926</xdr:rowOff>
    </xdr:from>
    <xdr:to>
      <xdr:col>107</xdr:col>
      <xdr:colOff>101600</xdr:colOff>
      <xdr:row>60</xdr:row>
      <xdr:rowOff>146526</xdr:rowOff>
    </xdr:to>
    <xdr:sp macro="" textlink="">
      <xdr:nvSpPr>
        <xdr:cNvPr id="709" name="楕円 708"/>
        <xdr:cNvSpPr/>
      </xdr:nvSpPr>
      <xdr:spPr>
        <a:xfrm>
          <a:off x="203835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30004</xdr:rowOff>
    </xdr:from>
    <xdr:to>
      <xdr:col>111</xdr:col>
      <xdr:colOff>177800</xdr:colOff>
      <xdr:row>60</xdr:row>
      <xdr:rowOff>95726</xdr:rowOff>
    </xdr:to>
    <xdr:cxnSp macro="">
      <xdr:nvCxnSpPr>
        <xdr:cNvPr id="710" name="直線コネクタ 709"/>
        <xdr:cNvCxnSpPr/>
      </xdr:nvCxnSpPr>
      <xdr:spPr>
        <a:xfrm flipV="1">
          <a:off x="20434300" y="10317004"/>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79216</xdr:rowOff>
    </xdr:from>
    <xdr:to>
      <xdr:col>102</xdr:col>
      <xdr:colOff>165100</xdr:colOff>
      <xdr:row>61</xdr:row>
      <xdr:rowOff>9366</xdr:rowOff>
    </xdr:to>
    <xdr:sp macro="" textlink="">
      <xdr:nvSpPr>
        <xdr:cNvPr id="711" name="楕円 710"/>
        <xdr:cNvSpPr/>
      </xdr:nvSpPr>
      <xdr:spPr>
        <a:xfrm>
          <a:off x="19494500" y="1036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95726</xdr:rowOff>
    </xdr:from>
    <xdr:to>
      <xdr:col>107</xdr:col>
      <xdr:colOff>50800</xdr:colOff>
      <xdr:row>60</xdr:row>
      <xdr:rowOff>130016</xdr:rowOff>
    </xdr:to>
    <xdr:cxnSp macro="">
      <xdr:nvCxnSpPr>
        <xdr:cNvPr id="712" name="直線コネクタ 711"/>
        <xdr:cNvCxnSpPr/>
      </xdr:nvCxnSpPr>
      <xdr:spPr>
        <a:xfrm flipV="1">
          <a:off x="19545300" y="10382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93504</xdr:rowOff>
    </xdr:from>
    <xdr:to>
      <xdr:col>98</xdr:col>
      <xdr:colOff>38100</xdr:colOff>
      <xdr:row>61</xdr:row>
      <xdr:rowOff>23654</xdr:rowOff>
    </xdr:to>
    <xdr:sp macro="" textlink="">
      <xdr:nvSpPr>
        <xdr:cNvPr id="713" name="楕円 712"/>
        <xdr:cNvSpPr/>
      </xdr:nvSpPr>
      <xdr:spPr>
        <a:xfrm>
          <a:off x="18605500" y="10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130016</xdr:rowOff>
    </xdr:from>
    <xdr:to>
      <xdr:col>102</xdr:col>
      <xdr:colOff>114300</xdr:colOff>
      <xdr:row>60</xdr:row>
      <xdr:rowOff>144304</xdr:rowOff>
    </xdr:to>
    <xdr:cxnSp macro="">
      <xdr:nvCxnSpPr>
        <xdr:cNvPr id="714" name="直線コネクタ 713"/>
        <xdr:cNvCxnSpPr/>
      </xdr:nvCxnSpPr>
      <xdr:spPr>
        <a:xfrm flipV="1">
          <a:off x="18656300" y="1041701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715"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716"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717"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718"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97331</xdr:rowOff>
    </xdr:from>
    <xdr:ext cx="469744" cy="259045"/>
    <xdr:sp macro="" textlink="">
      <xdr:nvSpPr>
        <xdr:cNvPr id="719" name="n_1mainValue【学校施設】&#10;一人当たり面積"/>
        <xdr:cNvSpPr txBox="1"/>
      </xdr:nvSpPr>
      <xdr:spPr>
        <a:xfrm>
          <a:off x="21075727" y="100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163053</xdr:rowOff>
    </xdr:from>
    <xdr:ext cx="469744" cy="259045"/>
    <xdr:sp macro="" textlink="">
      <xdr:nvSpPr>
        <xdr:cNvPr id="720" name="n_2mainValue【学校施設】&#10;一人当たり面積"/>
        <xdr:cNvSpPr txBox="1"/>
      </xdr:nvSpPr>
      <xdr:spPr>
        <a:xfrm>
          <a:off x="20199427" y="10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25893</xdr:rowOff>
    </xdr:from>
    <xdr:ext cx="469744" cy="259045"/>
    <xdr:sp macro="" textlink="">
      <xdr:nvSpPr>
        <xdr:cNvPr id="721" name="n_3mainValue【学校施設】&#10;一人当たり面積"/>
        <xdr:cNvSpPr txBox="1"/>
      </xdr:nvSpPr>
      <xdr:spPr>
        <a:xfrm>
          <a:off x="19310427" y="1014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40181</xdr:rowOff>
    </xdr:from>
    <xdr:ext cx="469744" cy="259045"/>
    <xdr:sp macro="" textlink="">
      <xdr:nvSpPr>
        <xdr:cNvPr id="722" name="n_4mainValue【学校施設】&#10;一人当たり面積"/>
        <xdr:cNvSpPr txBox="1"/>
      </xdr:nvSpPr>
      <xdr:spPr>
        <a:xfrm>
          <a:off x="18421427" y="10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745" name="直線コネクタ 744"/>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6"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7" name="直線コネクタ 746"/>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748"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749" name="直線コネクタ 74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750" name="【児童館】&#10;有形固定資産減価償却率平均値テキスト"/>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751" name="フローチャート: 判断 750"/>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752" name="フローチャート: 判断 751"/>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753" name="フローチャート: 判断 752"/>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754" name="フローチャート: 判断 753"/>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755" name="フローチャート: 判断 754"/>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99313</xdr:rowOff>
    </xdr:from>
    <xdr:to>
      <xdr:col>85</xdr:col>
      <xdr:colOff>177800</xdr:colOff>
      <xdr:row>84</xdr:row>
      <xdr:rowOff>29463</xdr:rowOff>
    </xdr:to>
    <xdr:sp macro="" textlink="">
      <xdr:nvSpPr>
        <xdr:cNvPr id="761" name="楕円 760"/>
        <xdr:cNvSpPr/>
      </xdr:nvSpPr>
      <xdr:spPr>
        <a:xfrm>
          <a:off x="16268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77740</xdr:rowOff>
    </xdr:from>
    <xdr:ext cx="405111" cy="259045"/>
    <xdr:sp macro="" textlink="">
      <xdr:nvSpPr>
        <xdr:cNvPr id="762" name="【児童館】&#10;有形固定資産減価償却率該当値テキスト"/>
        <xdr:cNvSpPr txBox="1"/>
      </xdr:nvSpPr>
      <xdr:spPr>
        <a:xfrm>
          <a:off x="16357600"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76454</xdr:rowOff>
    </xdr:from>
    <xdr:to>
      <xdr:col>81</xdr:col>
      <xdr:colOff>101600</xdr:colOff>
      <xdr:row>84</xdr:row>
      <xdr:rowOff>6604</xdr:rowOff>
    </xdr:to>
    <xdr:sp macro="" textlink="">
      <xdr:nvSpPr>
        <xdr:cNvPr id="763" name="楕円 762"/>
        <xdr:cNvSpPr/>
      </xdr:nvSpPr>
      <xdr:spPr>
        <a:xfrm>
          <a:off x="15430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127254</xdr:rowOff>
    </xdr:from>
    <xdr:to>
      <xdr:col>85</xdr:col>
      <xdr:colOff>127000</xdr:colOff>
      <xdr:row>83</xdr:row>
      <xdr:rowOff>150113</xdr:rowOff>
    </xdr:to>
    <xdr:cxnSp macro="">
      <xdr:nvCxnSpPr>
        <xdr:cNvPr id="764" name="直線コネクタ 763"/>
        <xdr:cNvCxnSpPr/>
      </xdr:nvCxnSpPr>
      <xdr:spPr>
        <a:xfrm>
          <a:off x="15481300" y="143576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119887</xdr:rowOff>
    </xdr:from>
    <xdr:to>
      <xdr:col>76</xdr:col>
      <xdr:colOff>165100</xdr:colOff>
      <xdr:row>84</xdr:row>
      <xdr:rowOff>50037</xdr:rowOff>
    </xdr:to>
    <xdr:sp macro="" textlink="">
      <xdr:nvSpPr>
        <xdr:cNvPr id="765" name="楕円 764"/>
        <xdr:cNvSpPr/>
      </xdr:nvSpPr>
      <xdr:spPr>
        <a:xfrm>
          <a:off x="1454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127254</xdr:rowOff>
    </xdr:from>
    <xdr:to>
      <xdr:col>81</xdr:col>
      <xdr:colOff>50800</xdr:colOff>
      <xdr:row>83</xdr:row>
      <xdr:rowOff>170687</xdr:rowOff>
    </xdr:to>
    <xdr:cxnSp macro="">
      <xdr:nvCxnSpPr>
        <xdr:cNvPr id="766" name="直線コネクタ 765"/>
        <xdr:cNvCxnSpPr/>
      </xdr:nvCxnSpPr>
      <xdr:spPr>
        <a:xfrm flipV="1">
          <a:off x="14592300" y="1435760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103887</xdr:rowOff>
    </xdr:from>
    <xdr:to>
      <xdr:col>72</xdr:col>
      <xdr:colOff>38100</xdr:colOff>
      <xdr:row>84</xdr:row>
      <xdr:rowOff>34037</xdr:rowOff>
    </xdr:to>
    <xdr:sp macro="" textlink="">
      <xdr:nvSpPr>
        <xdr:cNvPr id="767" name="楕円 766"/>
        <xdr:cNvSpPr/>
      </xdr:nvSpPr>
      <xdr:spPr>
        <a:xfrm>
          <a:off x="1365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154687</xdr:rowOff>
    </xdr:from>
    <xdr:to>
      <xdr:col>76</xdr:col>
      <xdr:colOff>114300</xdr:colOff>
      <xdr:row>83</xdr:row>
      <xdr:rowOff>170687</xdr:rowOff>
    </xdr:to>
    <xdr:cxnSp macro="">
      <xdr:nvCxnSpPr>
        <xdr:cNvPr id="768" name="直線コネクタ 767"/>
        <xdr:cNvCxnSpPr/>
      </xdr:nvCxnSpPr>
      <xdr:spPr>
        <a:xfrm>
          <a:off x="13703300" y="143850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90170</xdr:rowOff>
    </xdr:from>
    <xdr:to>
      <xdr:col>67</xdr:col>
      <xdr:colOff>101600</xdr:colOff>
      <xdr:row>84</xdr:row>
      <xdr:rowOff>20320</xdr:rowOff>
    </xdr:to>
    <xdr:sp macro="" textlink="">
      <xdr:nvSpPr>
        <xdr:cNvPr id="769" name="楕円 768"/>
        <xdr:cNvSpPr/>
      </xdr:nvSpPr>
      <xdr:spPr>
        <a:xfrm>
          <a:off x="1276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140970</xdr:rowOff>
    </xdr:from>
    <xdr:to>
      <xdr:col>71</xdr:col>
      <xdr:colOff>177800</xdr:colOff>
      <xdr:row>83</xdr:row>
      <xdr:rowOff>154687</xdr:rowOff>
    </xdr:to>
    <xdr:cxnSp macro="">
      <xdr:nvCxnSpPr>
        <xdr:cNvPr id="770" name="直線コネクタ 769"/>
        <xdr:cNvCxnSpPr/>
      </xdr:nvCxnSpPr>
      <xdr:spPr>
        <a:xfrm>
          <a:off x="12814300" y="143713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771"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772"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773"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774"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169181</xdr:rowOff>
    </xdr:from>
    <xdr:ext cx="405111" cy="259045"/>
    <xdr:sp macro="" textlink="">
      <xdr:nvSpPr>
        <xdr:cNvPr id="775" name="n_1mainValue【児童館】&#10;有形固定資産減価償却率"/>
        <xdr:cNvSpPr txBox="1"/>
      </xdr:nvSpPr>
      <xdr:spPr>
        <a:xfrm>
          <a:off x="152660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41164</xdr:rowOff>
    </xdr:from>
    <xdr:ext cx="405111" cy="259045"/>
    <xdr:sp macro="" textlink="">
      <xdr:nvSpPr>
        <xdr:cNvPr id="776" name="n_2mainValue【児童館】&#10;有形固定資産減価償却率"/>
        <xdr:cNvSpPr txBox="1"/>
      </xdr:nvSpPr>
      <xdr:spPr>
        <a:xfrm>
          <a:off x="14389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25164</xdr:rowOff>
    </xdr:from>
    <xdr:ext cx="405111" cy="259045"/>
    <xdr:sp macro="" textlink="">
      <xdr:nvSpPr>
        <xdr:cNvPr id="777" name="n_3mainValue【児童館】&#10;有形固定資産減価償却率"/>
        <xdr:cNvSpPr txBox="1"/>
      </xdr:nvSpPr>
      <xdr:spPr>
        <a:xfrm>
          <a:off x="13500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11447</xdr:rowOff>
    </xdr:from>
    <xdr:ext cx="405111" cy="259045"/>
    <xdr:sp macro="" textlink="">
      <xdr:nvSpPr>
        <xdr:cNvPr id="778" name="n_4mainValue【児童館】&#10;有形固定資産減価償却率"/>
        <xdr:cNvSpPr txBox="1"/>
      </xdr:nvSpPr>
      <xdr:spPr>
        <a:xfrm>
          <a:off x="12611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802" name="直線コネクタ 80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4" name="直線コネクタ 80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6" name="直線コネクタ 80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8" name="フローチャート: 判断 80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9" name="フローチャート: 判断 8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0" name="フローチャート: 判断 8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1" name="フローチャート: 判断 8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2" name="フローチャート: 判断 811"/>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8" name="楕円 81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0" name="楕円 81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1" name="直線コネクタ 82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2" name="楕円 82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3" name="直線コネクタ 82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4" name="楕円 82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5" name="直線コネクタ 82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6" name="楕円 825"/>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7" name="直線コネクタ 826"/>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0"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31"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3"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4"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5"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860" name="直線コネクタ 859"/>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86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862" name="直線コネクタ 86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863"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4" name="直線コネクタ 86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865" name="【公民館】&#10;有形固定資産減価償却率平均値テキスト"/>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866" name="フローチャート: 判断 865"/>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867" name="フローチャート: 判断 866"/>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68" name="フローチャート: 判断 867"/>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869" name="フローチャート: 判断 868"/>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870" name="フローチャート: 判断 869"/>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876" name="楕円 875"/>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99077</xdr:rowOff>
    </xdr:from>
    <xdr:ext cx="405111" cy="259045"/>
    <xdr:sp macro="" textlink="">
      <xdr:nvSpPr>
        <xdr:cNvPr id="877" name="【公民館】&#10;有形固定資産減価償却率該当値テキスト"/>
        <xdr:cNvSpPr txBox="1"/>
      </xdr:nvSpPr>
      <xdr:spPr>
        <a:xfrm>
          <a:off x="16357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170180</xdr:rowOff>
    </xdr:from>
    <xdr:to>
      <xdr:col>81</xdr:col>
      <xdr:colOff>101600</xdr:colOff>
      <xdr:row>104</xdr:row>
      <xdr:rowOff>100330</xdr:rowOff>
    </xdr:to>
    <xdr:sp macro="" textlink="">
      <xdr:nvSpPr>
        <xdr:cNvPr id="878" name="楕円 877"/>
        <xdr:cNvSpPr/>
      </xdr:nvSpPr>
      <xdr:spPr>
        <a:xfrm>
          <a:off x="15430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49530</xdr:rowOff>
    </xdr:to>
    <xdr:cxnSp macro="">
      <xdr:nvCxnSpPr>
        <xdr:cNvPr id="879" name="直線コネクタ 878"/>
        <xdr:cNvCxnSpPr/>
      </xdr:nvCxnSpPr>
      <xdr:spPr>
        <a:xfrm flipV="1">
          <a:off x="15481300" y="17830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880" name="楕円 879"/>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49530</xdr:rowOff>
    </xdr:from>
    <xdr:to>
      <xdr:col>81</xdr:col>
      <xdr:colOff>50800</xdr:colOff>
      <xdr:row>105</xdr:row>
      <xdr:rowOff>83820</xdr:rowOff>
    </xdr:to>
    <xdr:cxnSp macro="">
      <xdr:nvCxnSpPr>
        <xdr:cNvPr id="881" name="直線コネクタ 880"/>
        <xdr:cNvCxnSpPr/>
      </xdr:nvCxnSpPr>
      <xdr:spPr>
        <a:xfrm flipV="1">
          <a:off x="14592300" y="178803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166370</xdr:rowOff>
    </xdr:from>
    <xdr:to>
      <xdr:col>72</xdr:col>
      <xdr:colOff>38100</xdr:colOff>
      <xdr:row>105</xdr:row>
      <xdr:rowOff>96520</xdr:rowOff>
    </xdr:to>
    <xdr:sp macro="" textlink="">
      <xdr:nvSpPr>
        <xdr:cNvPr id="882" name="楕円 881"/>
        <xdr:cNvSpPr/>
      </xdr:nvSpPr>
      <xdr:spPr>
        <a:xfrm>
          <a:off x="1365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45720</xdr:rowOff>
    </xdr:from>
    <xdr:to>
      <xdr:col>76</xdr:col>
      <xdr:colOff>114300</xdr:colOff>
      <xdr:row>105</xdr:row>
      <xdr:rowOff>83820</xdr:rowOff>
    </xdr:to>
    <xdr:cxnSp macro="">
      <xdr:nvCxnSpPr>
        <xdr:cNvPr id="883" name="直線コネクタ 882"/>
        <xdr:cNvCxnSpPr/>
      </xdr:nvCxnSpPr>
      <xdr:spPr>
        <a:xfrm>
          <a:off x="13703300" y="1804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84" name="楕円 883"/>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87630</xdr:rowOff>
    </xdr:to>
    <xdr:cxnSp macro="">
      <xdr:nvCxnSpPr>
        <xdr:cNvPr id="885" name="直線コネクタ 884"/>
        <xdr:cNvCxnSpPr/>
      </xdr:nvCxnSpPr>
      <xdr:spPr>
        <a:xfrm flipV="1">
          <a:off x="12814300" y="1804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886" name="n_1aveValue【公民館】&#10;有形固定資産減価償却率"/>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887" name="n_2aveValue【公民館】&#10;有形固定資産減価償却率"/>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888" name="n_3ave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128288</xdr:rowOff>
    </xdr:from>
    <xdr:ext cx="405111" cy="259045"/>
    <xdr:sp macro="" textlink="">
      <xdr:nvSpPr>
        <xdr:cNvPr id="889" name="n_4aveValue【公民館】&#10;有形固定資産減価償却率"/>
        <xdr:cNvSpPr txBox="1"/>
      </xdr:nvSpPr>
      <xdr:spPr>
        <a:xfrm>
          <a:off x="12611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91457</xdr:rowOff>
    </xdr:from>
    <xdr:ext cx="405111" cy="259045"/>
    <xdr:sp macro="" textlink="">
      <xdr:nvSpPr>
        <xdr:cNvPr id="890" name="n_1main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891" name="n_2mainValue【公民館】&#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87647</xdr:rowOff>
    </xdr:from>
    <xdr:ext cx="405111" cy="259045"/>
    <xdr:sp macro="" textlink="">
      <xdr:nvSpPr>
        <xdr:cNvPr id="892" name="n_3mainValue【公民館】&#10;有形固定資産減価償却率"/>
        <xdr:cNvSpPr txBox="1"/>
      </xdr:nvSpPr>
      <xdr:spPr>
        <a:xfrm>
          <a:off x="13500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93" name="n_4mainValue【公民館】&#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915" name="直線コネクタ 914"/>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7" name="直線コネクタ 91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918"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919" name="直線コネクタ 918"/>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920" name="【公民館】&#10;一人当たり面積平均値テキスト"/>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921" name="フローチャート: 判断 920"/>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2" name="フローチャート: 判断 92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24" name="フローチャート: 判断 923"/>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25" name="フローチャート: 判断 924"/>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931" name="楕円 930"/>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932" name="【公民館】&#10;一人当たり面積該当値テキスト"/>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33" name="楕円 932"/>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53339</xdr:rowOff>
    </xdr:to>
    <xdr:cxnSp macro="">
      <xdr:nvCxnSpPr>
        <xdr:cNvPr id="934" name="直線コネクタ 933"/>
        <xdr:cNvCxnSpPr/>
      </xdr:nvCxnSpPr>
      <xdr:spPr>
        <a:xfrm flipV="1">
          <a:off x="21323300" y="1822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5" name="楕円 934"/>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53339</xdr:rowOff>
    </xdr:to>
    <xdr:cxnSp macro="">
      <xdr:nvCxnSpPr>
        <xdr:cNvPr id="936" name="直線コネクタ 935"/>
        <xdr:cNvCxnSpPr/>
      </xdr:nvCxnSpPr>
      <xdr:spPr>
        <a:xfrm>
          <a:off x="20434300" y="18213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37" name="楕円 936"/>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106</xdr:row>
      <xdr:rowOff>39624</xdr:rowOff>
    </xdr:to>
    <xdr:cxnSp macro="">
      <xdr:nvCxnSpPr>
        <xdr:cNvPr id="938" name="直線コネクタ 937"/>
        <xdr:cNvCxnSpPr/>
      </xdr:nvCxnSpPr>
      <xdr:spPr>
        <a:xfrm>
          <a:off x="19545300" y="1815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39" name="楕円 938"/>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151637</xdr:rowOff>
    </xdr:from>
    <xdr:to>
      <xdr:col>102</xdr:col>
      <xdr:colOff>114300</xdr:colOff>
      <xdr:row>105</xdr:row>
      <xdr:rowOff>156211</xdr:rowOff>
    </xdr:to>
    <xdr:cxnSp macro="">
      <xdr:nvCxnSpPr>
        <xdr:cNvPr id="940" name="直線コネクタ 939"/>
        <xdr:cNvCxnSpPr/>
      </xdr:nvCxnSpPr>
      <xdr:spPr>
        <a:xfrm flipV="1">
          <a:off x="18656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1" name="n_1aveValue【公民館】&#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42"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943" name="n_3ave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944" name="n_4aveValue【公民館】&#10;一人当たり面積"/>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45"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946" name="n_2mainValue【公民館】&#10;一人当たり面積"/>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7" name="n_3main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948" name="n_4mainValue【公民館】&#10;一人当たり面積"/>
        <xdr:cNvSpPr txBox="1"/>
      </xdr:nvSpPr>
      <xdr:spPr>
        <a:xfrm>
          <a:off x="18421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道路については、有形固定資産減価償却率は維持されている。また、</a:t>
          </a:r>
          <a:r>
            <a:rPr kumimoji="1" lang="ja-JP" altLang="ja-JP" sz="1100">
              <a:solidFill>
                <a:schemeClr val="dk1"/>
              </a:solidFill>
              <a:effectLst/>
              <a:latin typeface="+mn-lt"/>
              <a:ea typeface="+mn-ea"/>
              <a:cs typeface="+mn-cs"/>
            </a:rPr>
            <a:t>認定こども園・幼稚園・保育所、公民館以外の施設については、目に見えるような形で投資を行っていないため、有形固定資産減価償却率が微増となっている。</a:t>
          </a:r>
          <a:endParaRPr lang="ja-JP" altLang="ja-JP" sz="1400">
            <a:effectLst/>
          </a:endParaRPr>
        </a:p>
        <a:p>
          <a:r>
            <a:rPr kumimoji="1" lang="ja-JP" altLang="ja-JP" sz="1100">
              <a:solidFill>
                <a:schemeClr val="dk1"/>
              </a:solidFill>
              <a:effectLst/>
              <a:latin typeface="+mn-lt"/>
              <a:ea typeface="+mn-ea"/>
              <a:cs typeface="+mn-cs"/>
            </a:rPr>
            <a:t>同様に、一人当たりの有形固定資産額、延長、面積についても、ほとんどの施設について新増設されていないことから人口減少の影響もあり、微増となっている。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認定こども園・幼稚園・保育所の有形固定資産減価償却率の微減は、主に春日保育園移転改築事業</a:t>
          </a:r>
          <a:r>
            <a:rPr kumimoji="1" lang="ja-JP" altLang="en-US" sz="1100">
              <a:solidFill>
                <a:schemeClr val="dk1"/>
              </a:solidFill>
              <a:effectLst/>
              <a:latin typeface="+mn-lt"/>
              <a:ea typeface="+mn-ea"/>
              <a:cs typeface="+mn-cs"/>
            </a:rPr>
            <a:t>・鎌田幼稚園遊戯室改修事業</a:t>
          </a:r>
          <a:r>
            <a:rPr kumimoji="1" lang="ja-JP" altLang="ja-JP" sz="1100">
              <a:solidFill>
                <a:schemeClr val="dk1"/>
              </a:solidFill>
              <a:effectLst/>
              <a:latin typeface="+mn-lt"/>
              <a:ea typeface="+mn-ea"/>
              <a:cs typeface="+mn-cs"/>
            </a:rPr>
            <a:t>等によるものである。公民館の有形固定資産減価償却率の微減は、主に</a:t>
          </a:r>
          <a:r>
            <a:rPr kumimoji="1" lang="ja-JP" altLang="en-US" sz="1100">
              <a:solidFill>
                <a:schemeClr val="dk1"/>
              </a:solidFill>
              <a:effectLst/>
              <a:latin typeface="+mn-lt"/>
              <a:ea typeface="+mn-ea"/>
              <a:cs typeface="+mn-cs"/>
            </a:rPr>
            <a:t>小野江公民館建設事業等</a:t>
          </a:r>
          <a:r>
            <a:rPr kumimoji="1" lang="ja-JP" altLang="ja-JP" sz="1100">
              <a:solidFill>
                <a:schemeClr val="dk1"/>
              </a:solidFill>
              <a:effectLst/>
              <a:latin typeface="+mn-lt"/>
              <a:ea typeface="+mn-ea"/>
              <a:cs typeface="+mn-cs"/>
            </a:rPr>
            <a:t>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148844</xdr:rowOff>
    </xdr:from>
    <xdr:to>
      <xdr:col>24</xdr:col>
      <xdr:colOff>114300</xdr:colOff>
      <xdr:row>35</xdr:row>
      <xdr:rowOff>78994</xdr:rowOff>
    </xdr:to>
    <xdr:sp macro="" textlink="">
      <xdr:nvSpPr>
        <xdr:cNvPr id="71" name="楕円 70"/>
        <xdr:cNvSpPr/>
      </xdr:nvSpPr>
      <xdr:spPr>
        <a:xfrm>
          <a:off x="4584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271</xdr:rowOff>
    </xdr:from>
    <xdr:ext cx="405111" cy="259045"/>
    <xdr:sp macro="" textlink="">
      <xdr:nvSpPr>
        <xdr:cNvPr id="72" name="【図書館】&#10;有形固定資産減価償却率該当値テキスト"/>
        <xdr:cNvSpPr txBox="1"/>
      </xdr:nvSpPr>
      <xdr:spPr>
        <a:xfrm>
          <a:off x="4673600" y="58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103124</xdr:rowOff>
    </xdr:from>
    <xdr:to>
      <xdr:col>20</xdr:col>
      <xdr:colOff>38100</xdr:colOff>
      <xdr:row>35</xdr:row>
      <xdr:rowOff>33274</xdr:rowOff>
    </xdr:to>
    <xdr:sp macro="" textlink="">
      <xdr:nvSpPr>
        <xdr:cNvPr id="73" name="楕円 72"/>
        <xdr:cNvSpPr/>
      </xdr:nvSpPr>
      <xdr:spPr>
        <a:xfrm>
          <a:off x="3746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153924</xdr:rowOff>
    </xdr:from>
    <xdr:to>
      <xdr:col>24</xdr:col>
      <xdr:colOff>63500</xdr:colOff>
      <xdr:row>35</xdr:row>
      <xdr:rowOff>28194</xdr:rowOff>
    </xdr:to>
    <xdr:cxnSp macro="">
      <xdr:nvCxnSpPr>
        <xdr:cNvPr id="74" name="直線コネクタ 73"/>
        <xdr:cNvCxnSpPr/>
      </xdr:nvCxnSpPr>
      <xdr:spPr>
        <a:xfrm>
          <a:off x="3797300" y="5983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xdr:cNvSpPr/>
      </xdr:nvSpPr>
      <xdr:spPr>
        <a:xfrm>
          <a:off x="2857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34</xdr:row>
      <xdr:rowOff>153924</xdr:rowOff>
    </xdr:to>
    <xdr:cxnSp macro="">
      <xdr:nvCxnSpPr>
        <xdr:cNvPr id="76" name="直線コネクタ 75"/>
        <xdr:cNvCxnSpPr/>
      </xdr:nvCxnSpPr>
      <xdr:spPr>
        <a:xfrm>
          <a:off x="2908300" y="5937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7112</xdr:rowOff>
    </xdr:from>
    <xdr:to>
      <xdr:col>10</xdr:col>
      <xdr:colOff>165100</xdr:colOff>
      <xdr:row>34</xdr:row>
      <xdr:rowOff>108712</xdr:rowOff>
    </xdr:to>
    <xdr:sp macro="" textlink="">
      <xdr:nvSpPr>
        <xdr:cNvPr id="77" name="楕円 76"/>
        <xdr:cNvSpPr/>
      </xdr:nvSpPr>
      <xdr:spPr>
        <a:xfrm>
          <a:off x="1968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57912</xdr:rowOff>
    </xdr:from>
    <xdr:to>
      <xdr:col>15</xdr:col>
      <xdr:colOff>50800</xdr:colOff>
      <xdr:row>34</xdr:row>
      <xdr:rowOff>108204</xdr:rowOff>
    </xdr:to>
    <xdr:cxnSp macro="">
      <xdr:nvCxnSpPr>
        <xdr:cNvPr id="78" name="直線コネクタ 77"/>
        <xdr:cNvCxnSpPr/>
      </xdr:nvCxnSpPr>
      <xdr:spPr>
        <a:xfrm>
          <a:off x="2019300" y="5887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34544</xdr:rowOff>
    </xdr:from>
    <xdr:to>
      <xdr:col>6</xdr:col>
      <xdr:colOff>38100</xdr:colOff>
      <xdr:row>37</xdr:row>
      <xdr:rowOff>136144</xdr:rowOff>
    </xdr:to>
    <xdr:sp macro="" textlink="">
      <xdr:nvSpPr>
        <xdr:cNvPr id="79" name="楕円 78"/>
        <xdr:cNvSpPr/>
      </xdr:nvSpPr>
      <xdr:spPr>
        <a:xfrm>
          <a:off x="1079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57912</xdr:rowOff>
    </xdr:from>
    <xdr:to>
      <xdr:col>10</xdr:col>
      <xdr:colOff>114300</xdr:colOff>
      <xdr:row>37</xdr:row>
      <xdr:rowOff>85344</xdr:rowOff>
    </xdr:to>
    <xdr:cxnSp macro="">
      <xdr:nvCxnSpPr>
        <xdr:cNvPr id="80" name="直線コネクタ 79"/>
        <xdr:cNvCxnSpPr/>
      </xdr:nvCxnSpPr>
      <xdr:spPr>
        <a:xfrm flipV="1">
          <a:off x="1130300" y="5887212"/>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108983</xdr:rowOff>
    </xdr:from>
    <xdr:ext cx="405111" cy="259045"/>
    <xdr:sp macro="" textlink="">
      <xdr:nvSpPr>
        <xdr:cNvPr id="81" name="n_1aveValue【図書館】&#10;有形固定資産減価償却率"/>
        <xdr:cNvSpPr txBox="1"/>
      </xdr:nvSpPr>
      <xdr:spPr>
        <a:xfrm>
          <a:off x="35820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2" name="n_2aveValue【図書館】&#10;有形固定資産減価償却率"/>
        <xdr:cNvSpPr txBox="1"/>
      </xdr:nvSpPr>
      <xdr:spPr>
        <a:xfrm>
          <a:off x="2705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3" name="n_3aveValue【図書館】&#10;有形固定資産減価償却率"/>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49801</xdr:rowOff>
    </xdr:from>
    <xdr:ext cx="405111" cy="259045"/>
    <xdr:sp macro="" textlink="">
      <xdr:nvSpPr>
        <xdr:cNvPr id="85" name="n_1mainValue【図書館】&#10;有形固定資産減価償却率"/>
        <xdr:cNvSpPr txBox="1"/>
      </xdr:nvSpPr>
      <xdr:spPr>
        <a:xfrm>
          <a:off x="358204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図書館】&#10;有形固定資産減価償却率"/>
        <xdr:cNvSpPr txBox="1"/>
      </xdr:nvSpPr>
      <xdr:spPr>
        <a:xfrm>
          <a:off x="2705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125239</xdr:rowOff>
    </xdr:from>
    <xdr:ext cx="405111" cy="259045"/>
    <xdr:sp macro="" textlink="">
      <xdr:nvSpPr>
        <xdr:cNvPr id="87" name="n_3mainValue【図書館】&#10;有形固定資産減価償却率"/>
        <xdr:cNvSpPr txBox="1"/>
      </xdr:nvSpPr>
      <xdr:spPr>
        <a:xfrm>
          <a:off x="181674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127271</xdr:rowOff>
    </xdr:from>
    <xdr:ext cx="405111" cy="259045"/>
    <xdr:sp macro="" textlink="">
      <xdr:nvSpPr>
        <xdr:cNvPr id="88" name="n_4mainValue【図書館】&#10;有形固定資産減価償却率"/>
        <xdr:cNvSpPr txBox="1"/>
      </xdr:nvSpPr>
      <xdr:spPr>
        <a:xfrm>
          <a:off x="927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6" name="楕円 125"/>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27" name="【図書館】&#10;一人当たり面積該当値テキスト"/>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8" name="楕円 12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9" name="直線コネクタ 128"/>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0" name="楕円 129"/>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1" name="直線コネクタ 130"/>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2" name="楕円 131"/>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3" name="直線コネクタ 132"/>
        <xdr:cNvCxnSpPr/>
      </xdr:nvCxnSpPr>
      <xdr:spPr>
        <a:xfrm>
          <a:off x="7861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34" name="楕円 133"/>
        <xdr:cNvSpPr/>
      </xdr:nvSpPr>
      <xdr:spPr>
        <a:xfrm>
          <a:off x="692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41910</xdr:rowOff>
    </xdr:to>
    <xdr:cxnSp macro="">
      <xdr:nvCxnSpPr>
        <xdr:cNvPr id="135" name="直線コネクタ 134"/>
        <xdr:cNvCxnSpPr/>
      </xdr:nvCxnSpPr>
      <xdr:spPr>
        <a:xfrm flipV="1">
          <a:off x="6972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0"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1"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2"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43" name="n_4mainValue【図書館】&#10;一人当たり面積"/>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4" name="楕円 183"/>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85"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86" name="楕円 185"/>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142875</xdr:rowOff>
    </xdr:to>
    <xdr:cxnSp macro="">
      <xdr:nvCxnSpPr>
        <xdr:cNvPr id="187" name="直線コネクタ 186"/>
        <xdr:cNvCxnSpPr/>
      </xdr:nvCxnSpPr>
      <xdr:spPr>
        <a:xfrm>
          <a:off x="3797300" y="104108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88" name="楕円 187"/>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125730</xdr:rowOff>
    </xdr:to>
    <xdr:cxnSp macro="">
      <xdr:nvCxnSpPr>
        <xdr:cNvPr id="189" name="直線コネクタ 188"/>
        <xdr:cNvCxnSpPr/>
      </xdr:nvCxnSpPr>
      <xdr:spPr>
        <a:xfrm flipV="1">
          <a:off x="2908300" y="10410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0" name="楕円 189"/>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129540</xdr:rowOff>
    </xdr:to>
    <xdr:cxnSp macro="">
      <xdr:nvCxnSpPr>
        <xdr:cNvPr id="191" name="直線コネクタ 190"/>
        <xdr:cNvCxnSpPr/>
      </xdr:nvCxnSpPr>
      <xdr:spPr>
        <a:xfrm flipV="1">
          <a:off x="2019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2" name="楕円 191"/>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129540</xdr:rowOff>
    </xdr:to>
    <xdr:cxnSp macro="">
      <xdr:nvCxnSpPr>
        <xdr:cNvPr id="193" name="直線コネクタ 192"/>
        <xdr:cNvCxnSpPr/>
      </xdr:nvCxnSpPr>
      <xdr:spPr>
        <a:xfrm>
          <a:off x="1130300" y="1038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198"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99"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0" name="n_3main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135272</xdr:rowOff>
    </xdr:from>
    <xdr:ext cx="405111" cy="259045"/>
    <xdr:sp macro="" textlink="">
      <xdr:nvSpPr>
        <xdr:cNvPr id="201" name="n_4mainValue【体育館・プール】&#10;有形固定資産減価償却率"/>
        <xdr:cNvSpPr txBox="1"/>
      </xdr:nvSpPr>
      <xdr:spPr>
        <a:xfrm>
          <a:off x="927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39" name="楕円 238"/>
        <xdr:cNvSpPr/>
      </xdr:nvSpPr>
      <xdr:spPr>
        <a:xfrm>
          <a:off x="10426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44213</xdr:rowOff>
    </xdr:from>
    <xdr:ext cx="469744" cy="259045"/>
    <xdr:sp macro="" textlink="">
      <xdr:nvSpPr>
        <xdr:cNvPr id="240" name="【体育館・プール】&#10;一人当たり面積該当値テキスト"/>
        <xdr:cNvSpPr txBox="1"/>
      </xdr:nvSpPr>
      <xdr:spPr>
        <a:xfrm>
          <a:off x="105156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41" name="楕円 240"/>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116586</xdr:rowOff>
    </xdr:from>
    <xdr:to>
      <xdr:col>55</xdr:col>
      <xdr:colOff>0</xdr:colOff>
      <xdr:row>61</xdr:row>
      <xdr:rowOff>121158</xdr:rowOff>
    </xdr:to>
    <xdr:cxnSp macro="">
      <xdr:nvCxnSpPr>
        <xdr:cNvPr id="242" name="直線コネクタ 241"/>
        <xdr:cNvCxnSpPr/>
      </xdr:nvCxnSpPr>
      <xdr:spPr>
        <a:xfrm flipV="1">
          <a:off x="9639300" y="10575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70358</xdr:rowOff>
    </xdr:from>
    <xdr:to>
      <xdr:col>46</xdr:col>
      <xdr:colOff>38100</xdr:colOff>
      <xdr:row>62</xdr:row>
      <xdr:rowOff>508</xdr:rowOff>
    </xdr:to>
    <xdr:sp macro="" textlink="">
      <xdr:nvSpPr>
        <xdr:cNvPr id="243" name="楕円 242"/>
        <xdr:cNvSpPr/>
      </xdr:nvSpPr>
      <xdr:spPr>
        <a:xfrm>
          <a:off x="869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121158</xdr:rowOff>
    </xdr:to>
    <xdr:cxnSp macro="">
      <xdr:nvCxnSpPr>
        <xdr:cNvPr id="244" name="直線コネクタ 243"/>
        <xdr:cNvCxnSpPr/>
      </xdr:nvCxnSpPr>
      <xdr:spPr>
        <a:xfrm>
          <a:off x="8750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45" name="楕円 244"/>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121158</xdr:rowOff>
    </xdr:from>
    <xdr:to>
      <xdr:col>45</xdr:col>
      <xdr:colOff>177800</xdr:colOff>
      <xdr:row>61</xdr:row>
      <xdr:rowOff>125730</xdr:rowOff>
    </xdr:to>
    <xdr:cxnSp macro="">
      <xdr:nvCxnSpPr>
        <xdr:cNvPr id="246" name="直線コネクタ 245"/>
        <xdr:cNvCxnSpPr/>
      </xdr:nvCxnSpPr>
      <xdr:spPr>
        <a:xfrm flipV="1">
          <a:off x="7861300" y="1057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47" name="楕円 246"/>
        <xdr:cNvSpPr/>
      </xdr:nvSpPr>
      <xdr:spPr>
        <a:xfrm>
          <a:off x="692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125730</xdr:rowOff>
    </xdr:from>
    <xdr:to>
      <xdr:col>41</xdr:col>
      <xdr:colOff>50800</xdr:colOff>
      <xdr:row>61</xdr:row>
      <xdr:rowOff>125730</xdr:rowOff>
    </xdr:to>
    <xdr:cxnSp macro="">
      <xdr:nvCxnSpPr>
        <xdr:cNvPr id="248" name="直線コネクタ 247"/>
        <xdr:cNvCxnSpPr/>
      </xdr:nvCxnSpPr>
      <xdr:spPr>
        <a:xfrm>
          <a:off x="6972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39895</xdr:rowOff>
    </xdr:from>
    <xdr:ext cx="469744" cy="259045"/>
    <xdr:sp macro="" textlink="">
      <xdr:nvSpPr>
        <xdr:cNvPr id="249" name="n_1aveValue【体育館・プール】&#10;一人当たり面積"/>
        <xdr:cNvSpPr txBox="1"/>
      </xdr:nvSpPr>
      <xdr:spPr>
        <a:xfrm>
          <a:off x="9391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5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49039</xdr:rowOff>
    </xdr:from>
    <xdr:ext cx="469744" cy="259045"/>
    <xdr:sp macro="" textlink="">
      <xdr:nvSpPr>
        <xdr:cNvPr id="251" name="n_3aveValue【体育館・プール】&#10;一人当たり面積"/>
        <xdr:cNvSpPr txBox="1"/>
      </xdr:nvSpPr>
      <xdr:spPr>
        <a:xfrm>
          <a:off x="7626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52" name="n_4aveValue【体育館・プール】&#10;一人当たり面積"/>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163085</xdr:rowOff>
    </xdr:from>
    <xdr:ext cx="469744" cy="259045"/>
    <xdr:sp macro="" textlink="">
      <xdr:nvSpPr>
        <xdr:cNvPr id="253" name="n_1main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54" name="n_2main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main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256" name="n_4mainValue【体育館・プール】&#10;一人当たり面積"/>
        <xdr:cNvSpPr txBox="1"/>
      </xdr:nvSpPr>
      <xdr:spPr>
        <a:xfrm>
          <a:off x="6737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299" name="楕円 298"/>
        <xdr:cNvSpPr/>
      </xdr:nvSpPr>
      <xdr:spPr>
        <a:xfrm>
          <a:off x="4584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300" name="【福祉施設】&#10;有形固定資産減価償却率該当値テキスト"/>
        <xdr:cNvSpPr txBox="1"/>
      </xdr:nvSpPr>
      <xdr:spPr>
        <a:xfrm>
          <a:off x="4673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19957</xdr:rowOff>
    </xdr:from>
    <xdr:to>
      <xdr:col>20</xdr:col>
      <xdr:colOff>38100</xdr:colOff>
      <xdr:row>84</xdr:row>
      <xdr:rowOff>121557</xdr:rowOff>
    </xdr:to>
    <xdr:sp macro="" textlink="">
      <xdr:nvSpPr>
        <xdr:cNvPr id="301" name="楕円 300"/>
        <xdr:cNvSpPr/>
      </xdr:nvSpPr>
      <xdr:spPr>
        <a:xfrm>
          <a:off x="3746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84</xdr:row>
      <xdr:rowOff>70757</xdr:rowOff>
    </xdr:to>
    <xdr:cxnSp macro="">
      <xdr:nvCxnSpPr>
        <xdr:cNvPr id="302" name="直線コネクタ 301"/>
        <xdr:cNvCxnSpPr/>
      </xdr:nvCxnSpPr>
      <xdr:spPr>
        <a:xfrm flipV="1">
          <a:off x="3797300" y="1446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03" name="楕円 302"/>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70757</xdr:rowOff>
    </xdr:to>
    <xdr:cxnSp macro="">
      <xdr:nvCxnSpPr>
        <xdr:cNvPr id="304" name="直線コネクタ 303"/>
        <xdr:cNvCxnSpPr/>
      </xdr:nvCxnSpPr>
      <xdr:spPr>
        <a:xfrm>
          <a:off x="2908300" y="144170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05" name="楕円 304"/>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15239</xdr:rowOff>
    </xdr:to>
    <xdr:cxnSp macro="">
      <xdr:nvCxnSpPr>
        <xdr:cNvPr id="306" name="直線コネクタ 305"/>
        <xdr:cNvCxnSpPr/>
      </xdr:nvCxnSpPr>
      <xdr:spPr>
        <a:xfrm>
          <a:off x="2019300" y="14348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7"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08"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09"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0" name="n_4aveValue【福祉施設】&#10;有形固定資産減価償却率"/>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112684</xdr:rowOff>
    </xdr:from>
    <xdr:ext cx="405111" cy="259045"/>
    <xdr:sp macro="" textlink="">
      <xdr:nvSpPr>
        <xdr:cNvPr id="311" name="n_1mainValue【福祉施設】&#10;有形固定資産減価償却率"/>
        <xdr:cNvSpPr txBox="1"/>
      </xdr:nvSpPr>
      <xdr:spPr>
        <a:xfrm>
          <a:off x="35820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12" name="n_2mainValue【福祉施設】&#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13" name="n_3mainValue【福祉施設】&#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4" name="直線コネクタ 323"/>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5" name="テキスト ボックス 324"/>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6" name="直線コネクタ 3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7" name="テキスト ボックス 3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28" name="直線コネクタ 327"/>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29" name="テキスト ボックス 328"/>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2" name="直線コネクタ 331"/>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3" name="テキスト ボックス 332"/>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6" name="直線コネクタ 335"/>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37" name="テキスト ボックス 336"/>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1" name="直線コネクタ 340"/>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3" name="直線コネクタ 34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4"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5" name="直線コネクタ 344"/>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6" name="【福祉施設】&#10;一人当たり面積平均値テキスト"/>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47" name="フローチャート: 判断 346"/>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48" name="フローチャート: 判断 347"/>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49" name="フローチャート: 判断 348"/>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0" name="フローチャート: 判断 349"/>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1" name="フローチャート: 判断 350"/>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57" name="楕円 356"/>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58"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59" name="楕円 358"/>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19050</xdr:rowOff>
    </xdr:to>
    <xdr:cxnSp macro="">
      <xdr:nvCxnSpPr>
        <xdr:cNvPr id="360" name="直線コネクタ 359"/>
        <xdr:cNvCxnSpPr/>
      </xdr:nvCxnSpPr>
      <xdr:spPr>
        <a:xfrm>
          <a:off x="9639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139700</xdr:rowOff>
    </xdr:from>
    <xdr:to>
      <xdr:col>46</xdr:col>
      <xdr:colOff>38100</xdr:colOff>
      <xdr:row>86</xdr:row>
      <xdr:rowOff>69850</xdr:rowOff>
    </xdr:to>
    <xdr:sp macro="" textlink="">
      <xdr:nvSpPr>
        <xdr:cNvPr id="361" name="楕円 360"/>
        <xdr:cNvSpPr/>
      </xdr:nvSpPr>
      <xdr:spPr>
        <a:xfrm>
          <a:off x="8699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19050</xdr:rowOff>
    </xdr:to>
    <xdr:cxnSp macro="">
      <xdr:nvCxnSpPr>
        <xdr:cNvPr id="362" name="直線コネクタ 361"/>
        <xdr:cNvCxnSpPr/>
      </xdr:nvCxnSpPr>
      <xdr:spPr>
        <a:xfrm>
          <a:off x="8750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149225</xdr:rowOff>
    </xdr:from>
    <xdr:to>
      <xdr:col>41</xdr:col>
      <xdr:colOff>101600</xdr:colOff>
      <xdr:row>86</xdr:row>
      <xdr:rowOff>79375</xdr:rowOff>
    </xdr:to>
    <xdr:sp macro="" textlink="">
      <xdr:nvSpPr>
        <xdr:cNvPr id="363" name="楕円 362"/>
        <xdr:cNvSpPr/>
      </xdr:nvSpPr>
      <xdr:spPr>
        <a:xfrm>
          <a:off x="7810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19050</xdr:rowOff>
    </xdr:from>
    <xdr:to>
      <xdr:col>45</xdr:col>
      <xdr:colOff>177800</xdr:colOff>
      <xdr:row>86</xdr:row>
      <xdr:rowOff>28575</xdr:rowOff>
    </xdr:to>
    <xdr:cxnSp macro="">
      <xdr:nvCxnSpPr>
        <xdr:cNvPr id="364" name="直線コネクタ 363"/>
        <xdr:cNvCxnSpPr/>
      </xdr:nvCxnSpPr>
      <xdr:spPr>
        <a:xfrm flipV="1">
          <a:off x="7861300" y="1476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65"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134002</xdr:rowOff>
    </xdr:from>
    <xdr:ext cx="469744" cy="259045"/>
    <xdr:sp macro="" textlink="">
      <xdr:nvSpPr>
        <xdr:cNvPr id="366" name="n_2aveValue【福祉施設】&#10;一人当たり面積"/>
        <xdr:cNvSpPr txBox="1"/>
      </xdr:nvSpPr>
      <xdr:spPr>
        <a:xfrm>
          <a:off x="8515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67" name="n_3ave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68" name="n_4ave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69"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60977</xdr:rowOff>
    </xdr:from>
    <xdr:ext cx="469744" cy="259045"/>
    <xdr:sp macro="" textlink="">
      <xdr:nvSpPr>
        <xdr:cNvPr id="370" name="n_2mainValue【福祉施設】&#10;一人当たり面積"/>
        <xdr:cNvSpPr txBox="1"/>
      </xdr:nvSpPr>
      <xdr:spPr>
        <a:xfrm>
          <a:off x="8515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70502</xdr:rowOff>
    </xdr:from>
    <xdr:ext cx="469744" cy="259045"/>
    <xdr:sp macro="" textlink="">
      <xdr:nvSpPr>
        <xdr:cNvPr id="371" name="n_3mainValue【福祉施設】&#10;一人当たり面積"/>
        <xdr:cNvSpPr txBox="1"/>
      </xdr:nvSpPr>
      <xdr:spPr>
        <a:xfrm>
          <a:off x="7626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396" name="直線コネクタ 395"/>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97"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98" name="直線コネクタ 397"/>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99"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0" name="直線コネクタ 399"/>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1"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2" name="フローチャート: 判断 401"/>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3" name="フローチャート: 判断 402"/>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04" name="フローチャート: 判断 403"/>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05" name="フローチャート: 判断 404"/>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06" name="フローチャート: 判断 405"/>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12" name="楕円 411"/>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26688</xdr:rowOff>
    </xdr:from>
    <xdr:ext cx="405111" cy="259045"/>
    <xdr:sp macro="" textlink="">
      <xdr:nvSpPr>
        <xdr:cNvPr id="413" name="【市民会館】&#10;有形固定資産減価償却率該当値テキスト"/>
        <xdr:cNvSpPr txBox="1"/>
      </xdr:nvSpPr>
      <xdr:spPr>
        <a:xfrm>
          <a:off x="4673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14" name="楕円 413"/>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99061</xdr:rowOff>
    </xdr:to>
    <xdr:cxnSp macro="">
      <xdr:nvCxnSpPr>
        <xdr:cNvPr id="415" name="直線コネクタ 414"/>
        <xdr:cNvCxnSpPr/>
      </xdr:nvCxnSpPr>
      <xdr:spPr>
        <a:xfrm>
          <a:off x="3797300" y="17886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141605</xdr:rowOff>
    </xdr:from>
    <xdr:to>
      <xdr:col>15</xdr:col>
      <xdr:colOff>101600</xdr:colOff>
      <xdr:row>104</xdr:row>
      <xdr:rowOff>71755</xdr:rowOff>
    </xdr:to>
    <xdr:sp macro="" textlink="">
      <xdr:nvSpPr>
        <xdr:cNvPr id="416" name="楕円 415"/>
        <xdr:cNvSpPr/>
      </xdr:nvSpPr>
      <xdr:spPr>
        <a:xfrm>
          <a:off x="2857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20955</xdr:rowOff>
    </xdr:from>
    <xdr:to>
      <xdr:col>19</xdr:col>
      <xdr:colOff>177800</xdr:colOff>
      <xdr:row>104</xdr:row>
      <xdr:rowOff>55245</xdr:rowOff>
    </xdr:to>
    <xdr:cxnSp macro="">
      <xdr:nvCxnSpPr>
        <xdr:cNvPr id="417" name="直線コネクタ 416"/>
        <xdr:cNvCxnSpPr/>
      </xdr:nvCxnSpPr>
      <xdr:spPr>
        <a:xfrm>
          <a:off x="2908300" y="1785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99695</xdr:rowOff>
    </xdr:from>
    <xdr:to>
      <xdr:col>10</xdr:col>
      <xdr:colOff>165100</xdr:colOff>
      <xdr:row>104</xdr:row>
      <xdr:rowOff>29845</xdr:rowOff>
    </xdr:to>
    <xdr:sp macro="" textlink="">
      <xdr:nvSpPr>
        <xdr:cNvPr id="418" name="楕円 417"/>
        <xdr:cNvSpPr/>
      </xdr:nvSpPr>
      <xdr:spPr>
        <a:xfrm>
          <a:off x="196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150495</xdr:rowOff>
    </xdr:from>
    <xdr:to>
      <xdr:col>15</xdr:col>
      <xdr:colOff>50800</xdr:colOff>
      <xdr:row>104</xdr:row>
      <xdr:rowOff>20955</xdr:rowOff>
    </xdr:to>
    <xdr:cxnSp macro="">
      <xdr:nvCxnSpPr>
        <xdr:cNvPr id="419" name="直線コネクタ 418"/>
        <xdr:cNvCxnSpPr/>
      </xdr:nvCxnSpPr>
      <xdr:spPr>
        <a:xfrm>
          <a:off x="2019300" y="1780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20" name="楕円 419"/>
        <xdr:cNvSpPr/>
      </xdr:nvSpPr>
      <xdr:spPr>
        <a:xfrm>
          <a:off x="1079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114300</xdr:rowOff>
    </xdr:from>
    <xdr:to>
      <xdr:col>10</xdr:col>
      <xdr:colOff>114300</xdr:colOff>
      <xdr:row>103</xdr:row>
      <xdr:rowOff>150495</xdr:rowOff>
    </xdr:to>
    <xdr:cxnSp macro="">
      <xdr:nvCxnSpPr>
        <xdr:cNvPr id="421" name="直線コネクタ 420"/>
        <xdr:cNvCxnSpPr/>
      </xdr:nvCxnSpPr>
      <xdr:spPr>
        <a:xfrm>
          <a:off x="1130300" y="1777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2"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3"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24"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25"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97172</xdr:rowOff>
    </xdr:from>
    <xdr:ext cx="405111" cy="259045"/>
    <xdr:sp macro="" textlink="">
      <xdr:nvSpPr>
        <xdr:cNvPr id="426" name="n_1mainValue【市民会館】&#10;有形固定資産減価償却率"/>
        <xdr:cNvSpPr txBox="1"/>
      </xdr:nvSpPr>
      <xdr:spPr>
        <a:xfrm>
          <a:off x="3582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7" name="n_2main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20972</xdr:rowOff>
    </xdr:from>
    <xdr:ext cx="405111" cy="259045"/>
    <xdr:sp macro="" textlink="">
      <xdr:nvSpPr>
        <xdr:cNvPr id="428" name="n_3mainValue【市民会館】&#10;有形固定資産減価償却率"/>
        <xdr:cNvSpPr txBox="1"/>
      </xdr:nvSpPr>
      <xdr:spPr>
        <a:xfrm>
          <a:off x="1816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429" name="n_4mainValue【市民会館】&#10;有形固定資産減価償却率"/>
        <xdr:cNvSpPr txBox="1"/>
      </xdr:nvSpPr>
      <xdr:spPr>
        <a:xfrm>
          <a:off x="927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1" name="直線コネクタ 450"/>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2"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3" name="直線コネクタ 452"/>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54"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55" name="直線コネクタ 454"/>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56"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57" name="フローチャート: 判断 456"/>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58" name="フローチャート: 判断 457"/>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59" name="フローチャート: 判断 458"/>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0" name="フローチャート: 判断 459"/>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1" name="フローチャート: 判断 460"/>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61976</xdr:rowOff>
    </xdr:from>
    <xdr:to>
      <xdr:col>55</xdr:col>
      <xdr:colOff>50800</xdr:colOff>
      <xdr:row>106</xdr:row>
      <xdr:rowOff>163576</xdr:rowOff>
    </xdr:to>
    <xdr:sp macro="" textlink="">
      <xdr:nvSpPr>
        <xdr:cNvPr id="467" name="楕円 466"/>
        <xdr:cNvSpPr/>
      </xdr:nvSpPr>
      <xdr:spPr>
        <a:xfrm>
          <a:off x="10426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40403</xdr:rowOff>
    </xdr:from>
    <xdr:ext cx="469744" cy="259045"/>
    <xdr:sp macro="" textlink="">
      <xdr:nvSpPr>
        <xdr:cNvPr id="468" name="【市民会館】&#10;一人当たり面積該当値テキスト"/>
        <xdr:cNvSpPr txBox="1"/>
      </xdr:nvSpPr>
      <xdr:spPr>
        <a:xfrm>
          <a:off x="10515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469" name="楕円 468"/>
        <xdr:cNvSpPr/>
      </xdr:nvSpPr>
      <xdr:spPr>
        <a:xfrm>
          <a:off x="9588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112776</xdr:rowOff>
    </xdr:from>
    <xdr:to>
      <xdr:col>55</xdr:col>
      <xdr:colOff>0</xdr:colOff>
      <xdr:row>106</xdr:row>
      <xdr:rowOff>117348</xdr:rowOff>
    </xdr:to>
    <xdr:cxnSp macro="">
      <xdr:nvCxnSpPr>
        <xdr:cNvPr id="470" name="直線コネクタ 469"/>
        <xdr:cNvCxnSpPr/>
      </xdr:nvCxnSpPr>
      <xdr:spPr>
        <a:xfrm flipV="1">
          <a:off x="9639300" y="1828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66548</xdr:rowOff>
    </xdr:from>
    <xdr:to>
      <xdr:col>46</xdr:col>
      <xdr:colOff>38100</xdr:colOff>
      <xdr:row>106</xdr:row>
      <xdr:rowOff>168148</xdr:rowOff>
    </xdr:to>
    <xdr:sp macro="" textlink="">
      <xdr:nvSpPr>
        <xdr:cNvPr id="471" name="楕円 470"/>
        <xdr:cNvSpPr/>
      </xdr:nvSpPr>
      <xdr:spPr>
        <a:xfrm>
          <a:off x="8699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117348</xdr:rowOff>
    </xdr:from>
    <xdr:to>
      <xdr:col>50</xdr:col>
      <xdr:colOff>114300</xdr:colOff>
      <xdr:row>106</xdr:row>
      <xdr:rowOff>117348</xdr:rowOff>
    </xdr:to>
    <xdr:cxnSp macro="">
      <xdr:nvCxnSpPr>
        <xdr:cNvPr id="472" name="直線コネクタ 471"/>
        <xdr:cNvCxnSpPr/>
      </xdr:nvCxnSpPr>
      <xdr:spPr>
        <a:xfrm>
          <a:off x="8750300" y="1829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66548</xdr:rowOff>
    </xdr:from>
    <xdr:to>
      <xdr:col>41</xdr:col>
      <xdr:colOff>101600</xdr:colOff>
      <xdr:row>106</xdr:row>
      <xdr:rowOff>168148</xdr:rowOff>
    </xdr:to>
    <xdr:sp macro="" textlink="">
      <xdr:nvSpPr>
        <xdr:cNvPr id="473" name="楕円 472"/>
        <xdr:cNvSpPr/>
      </xdr:nvSpPr>
      <xdr:spPr>
        <a:xfrm>
          <a:off x="781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117348</xdr:rowOff>
    </xdr:from>
    <xdr:to>
      <xdr:col>45</xdr:col>
      <xdr:colOff>177800</xdr:colOff>
      <xdr:row>106</xdr:row>
      <xdr:rowOff>117348</xdr:rowOff>
    </xdr:to>
    <xdr:cxnSp macro="">
      <xdr:nvCxnSpPr>
        <xdr:cNvPr id="474" name="直線コネクタ 473"/>
        <xdr:cNvCxnSpPr/>
      </xdr:nvCxnSpPr>
      <xdr:spPr>
        <a:xfrm>
          <a:off x="7861300" y="1829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75" name="楕円 474"/>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117348</xdr:rowOff>
    </xdr:from>
    <xdr:to>
      <xdr:col>41</xdr:col>
      <xdr:colOff>50800</xdr:colOff>
      <xdr:row>106</xdr:row>
      <xdr:rowOff>121920</xdr:rowOff>
    </xdr:to>
    <xdr:cxnSp macro="">
      <xdr:nvCxnSpPr>
        <xdr:cNvPr id="476" name="直線コネクタ 475"/>
        <xdr:cNvCxnSpPr/>
      </xdr:nvCxnSpPr>
      <xdr:spPr>
        <a:xfrm flipV="1">
          <a:off x="6972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77"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78"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79"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0"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159275</xdr:rowOff>
    </xdr:from>
    <xdr:ext cx="469744" cy="259045"/>
    <xdr:sp macro="" textlink="">
      <xdr:nvSpPr>
        <xdr:cNvPr id="481" name="n_1mainValue【市民会館】&#10;一人当たり面積"/>
        <xdr:cNvSpPr txBox="1"/>
      </xdr:nvSpPr>
      <xdr:spPr>
        <a:xfrm>
          <a:off x="9391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159275</xdr:rowOff>
    </xdr:from>
    <xdr:ext cx="469744" cy="259045"/>
    <xdr:sp macro="" textlink="">
      <xdr:nvSpPr>
        <xdr:cNvPr id="482" name="n_2mainValue【市民会館】&#10;一人当たり面積"/>
        <xdr:cNvSpPr txBox="1"/>
      </xdr:nvSpPr>
      <xdr:spPr>
        <a:xfrm>
          <a:off x="8515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159275</xdr:rowOff>
    </xdr:from>
    <xdr:ext cx="469744" cy="259045"/>
    <xdr:sp macro="" textlink="">
      <xdr:nvSpPr>
        <xdr:cNvPr id="483" name="n_3mainValue【市民会館】&#10;一人当たり面積"/>
        <xdr:cNvSpPr txBox="1"/>
      </xdr:nvSpPr>
      <xdr:spPr>
        <a:xfrm>
          <a:off x="7626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84" name="n_4mainValue【市民会館】&#10;一人当たり面積"/>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28847</xdr:rowOff>
    </xdr:from>
    <xdr:to>
      <xdr:col>85</xdr:col>
      <xdr:colOff>126364</xdr:colOff>
      <xdr:row>42</xdr:row>
      <xdr:rowOff>48441</xdr:rowOff>
    </xdr:to>
    <xdr:cxnSp macro="">
      <xdr:nvCxnSpPr>
        <xdr:cNvPr id="510" name="直線コネクタ 509"/>
        <xdr:cNvCxnSpPr/>
      </xdr:nvCxnSpPr>
      <xdr:spPr>
        <a:xfrm flipV="1">
          <a:off x="16318864" y="6201047"/>
          <a:ext cx="0" cy="104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11"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12" name="直線コネクタ 511"/>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146974</xdr:rowOff>
    </xdr:from>
    <xdr:ext cx="405111" cy="259045"/>
    <xdr:sp macro="" textlink="">
      <xdr:nvSpPr>
        <xdr:cNvPr id="513" name="【一般廃棄物処理施設】&#10;有形固定資産減価償却率最大値テキスト"/>
        <xdr:cNvSpPr txBox="1"/>
      </xdr:nvSpPr>
      <xdr:spPr>
        <a:xfrm>
          <a:off x="16357600" y="597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28847</xdr:rowOff>
    </xdr:from>
    <xdr:to>
      <xdr:col>86</xdr:col>
      <xdr:colOff>25400</xdr:colOff>
      <xdr:row>36</xdr:row>
      <xdr:rowOff>28847</xdr:rowOff>
    </xdr:to>
    <xdr:cxnSp macro="">
      <xdr:nvCxnSpPr>
        <xdr:cNvPr id="514" name="直線コネクタ 513"/>
        <xdr:cNvCxnSpPr/>
      </xdr:nvCxnSpPr>
      <xdr:spPr>
        <a:xfrm>
          <a:off x="16230600" y="620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515" name="【一般廃棄物処理施設】&#10;有形固定資産減価償却率平均値テキスト"/>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16" name="フローチャート: 判断 515"/>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17" name="フローチャート: 判断 516"/>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518" name="フローチャート: 判断 517"/>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126637</xdr:rowOff>
    </xdr:from>
    <xdr:to>
      <xdr:col>72</xdr:col>
      <xdr:colOff>38100</xdr:colOff>
      <xdr:row>38</xdr:row>
      <xdr:rowOff>56787</xdr:rowOff>
    </xdr:to>
    <xdr:sp macro="" textlink="">
      <xdr:nvSpPr>
        <xdr:cNvPr id="519" name="フローチャート: 判断 518"/>
        <xdr:cNvSpPr/>
      </xdr:nvSpPr>
      <xdr:spPr>
        <a:xfrm>
          <a:off x="13652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110308</xdr:rowOff>
    </xdr:from>
    <xdr:to>
      <xdr:col>67</xdr:col>
      <xdr:colOff>101600</xdr:colOff>
      <xdr:row>38</xdr:row>
      <xdr:rowOff>40458</xdr:rowOff>
    </xdr:to>
    <xdr:sp macro="" textlink="">
      <xdr:nvSpPr>
        <xdr:cNvPr id="520" name="フローチャート: 判断 519"/>
        <xdr:cNvSpPr/>
      </xdr:nvSpPr>
      <xdr:spPr>
        <a:xfrm>
          <a:off x="127635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129903</xdr:rowOff>
    </xdr:from>
    <xdr:to>
      <xdr:col>85</xdr:col>
      <xdr:colOff>177800</xdr:colOff>
      <xdr:row>37</xdr:row>
      <xdr:rowOff>60053</xdr:rowOff>
    </xdr:to>
    <xdr:sp macro="" textlink="">
      <xdr:nvSpPr>
        <xdr:cNvPr id="526" name="楕円 525"/>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152780</xdr:rowOff>
    </xdr:from>
    <xdr:ext cx="405111" cy="259045"/>
    <xdr:sp macro="" textlink="">
      <xdr:nvSpPr>
        <xdr:cNvPr id="527" name="【一般廃棄物処理施設】&#10;有形固定資産減価償却率該当値テキスト"/>
        <xdr:cNvSpPr txBox="1"/>
      </xdr:nvSpPr>
      <xdr:spPr>
        <a:xfrm>
          <a:off x="16357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30299</xdr:rowOff>
    </xdr:from>
    <xdr:to>
      <xdr:col>81</xdr:col>
      <xdr:colOff>101600</xdr:colOff>
      <xdr:row>36</xdr:row>
      <xdr:rowOff>131899</xdr:rowOff>
    </xdr:to>
    <xdr:sp macro="" textlink="">
      <xdr:nvSpPr>
        <xdr:cNvPr id="528" name="楕円 527"/>
        <xdr:cNvSpPr/>
      </xdr:nvSpPr>
      <xdr:spPr>
        <a:xfrm>
          <a:off x="15430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81099</xdr:rowOff>
    </xdr:from>
    <xdr:to>
      <xdr:col>85</xdr:col>
      <xdr:colOff>127000</xdr:colOff>
      <xdr:row>37</xdr:row>
      <xdr:rowOff>9253</xdr:rowOff>
    </xdr:to>
    <xdr:cxnSp macro="">
      <xdr:nvCxnSpPr>
        <xdr:cNvPr id="529" name="直線コネクタ 528"/>
        <xdr:cNvCxnSpPr/>
      </xdr:nvCxnSpPr>
      <xdr:spPr>
        <a:xfrm>
          <a:off x="15481300" y="6253299"/>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9072</xdr:rowOff>
    </xdr:from>
    <xdr:to>
      <xdr:col>76</xdr:col>
      <xdr:colOff>165100</xdr:colOff>
      <xdr:row>36</xdr:row>
      <xdr:rowOff>110672</xdr:rowOff>
    </xdr:to>
    <xdr:sp macro="" textlink="">
      <xdr:nvSpPr>
        <xdr:cNvPr id="530" name="楕円 529"/>
        <xdr:cNvSpPr/>
      </xdr:nvSpPr>
      <xdr:spPr>
        <a:xfrm>
          <a:off x="14541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81099</xdr:rowOff>
    </xdr:to>
    <xdr:cxnSp macro="">
      <xdr:nvCxnSpPr>
        <xdr:cNvPr id="531" name="直線コネクタ 530"/>
        <xdr:cNvCxnSpPr/>
      </xdr:nvCxnSpPr>
      <xdr:spPr>
        <a:xfrm>
          <a:off x="14592300" y="62320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532" name="楕円 531"/>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36</xdr:row>
      <xdr:rowOff>59872</xdr:rowOff>
    </xdr:to>
    <xdr:cxnSp macro="">
      <xdr:nvCxnSpPr>
        <xdr:cNvPr id="533" name="直線コネクタ 532"/>
        <xdr:cNvCxnSpPr/>
      </xdr:nvCxnSpPr>
      <xdr:spPr>
        <a:xfrm>
          <a:off x="13703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66222</xdr:rowOff>
    </xdr:from>
    <xdr:to>
      <xdr:col>67</xdr:col>
      <xdr:colOff>101600</xdr:colOff>
      <xdr:row>33</xdr:row>
      <xdr:rowOff>167822</xdr:rowOff>
    </xdr:to>
    <xdr:sp macro="" textlink="">
      <xdr:nvSpPr>
        <xdr:cNvPr id="534" name="楕円 533"/>
        <xdr:cNvSpPr/>
      </xdr:nvSpPr>
      <xdr:spPr>
        <a:xfrm>
          <a:off x="12763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117022</xdr:rowOff>
    </xdr:from>
    <xdr:to>
      <xdr:col>71</xdr:col>
      <xdr:colOff>177800</xdr:colOff>
      <xdr:row>36</xdr:row>
      <xdr:rowOff>27214</xdr:rowOff>
    </xdr:to>
    <xdr:cxnSp macro="">
      <xdr:nvCxnSpPr>
        <xdr:cNvPr id="535" name="直線コネクタ 534"/>
        <xdr:cNvCxnSpPr/>
      </xdr:nvCxnSpPr>
      <xdr:spPr>
        <a:xfrm>
          <a:off x="12814300" y="57748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536" name="n_1aveValue【一般廃棄物処理施設】&#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51180</xdr:rowOff>
    </xdr:from>
    <xdr:ext cx="405111" cy="259045"/>
    <xdr:sp macro="" textlink="">
      <xdr:nvSpPr>
        <xdr:cNvPr id="537" name="n_2aveValue【一般廃棄物処理施設】&#10;有形固定資産減価償却率"/>
        <xdr:cNvSpPr txBox="1"/>
      </xdr:nvSpPr>
      <xdr:spPr>
        <a:xfrm>
          <a:off x="14389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538" name="n_3aveValue【一般廃棄物処理施設】&#10;有形固定資産減価償却率"/>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31586</xdr:rowOff>
    </xdr:from>
    <xdr:ext cx="405111" cy="259045"/>
    <xdr:sp macro="" textlink="">
      <xdr:nvSpPr>
        <xdr:cNvPr id="539" name="n_4aveValue【一般廃棄物処理施設】&#10;有形固定資産減価償却率"/>
        <xdr:cNvSpPr txBox="1"/>
      </xdr:nvSpPr>
      <xdr:spPr>
        <a:xfrm>
          <a:off x="12611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148426</xdr:rowOff>
    </xdr:from>
    <xdr:ext cx="405111" cy="259045"/>
    <xdr:sp macro="" textlink="">
      <xdr:nvSpPr>
        <xdr:cNvPr id="540" name="n_1mainValue【一般廃棄物処理施設】&#10;有形固定資産減価償却率"/>
        <xdr:cNvSpPr txBox="1"/>
      </xdr:nvSpPr>
      <xdr:spPr>
        <a:xfrm>
          <a:off x="15266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127199</xdr:rowOff>
    </xdr:from>
    <xdr:ext cx="405111" cy="259045"/>
    <xdr:sp macro="" textlink="">
      <xdr:nvSpPr>
        <xdr:cNvPr id="541" name="n_2mainValue【一般廃棄物処理施設】&#10;有形固定資産減価償却率"/>
        <xdr:cNvSpPr txBox="1"/>
      </xdr:nvSpPr>
      <xdr:spPr>
        <a:xfrm>
          <a:off x="14389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542" name="n_3mainValue【一般廃棄物処理施設】&#10;有形固定資産減価償却率"/>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12899</xdr:rowOff>
    </xdr:from>
    <xdr:ext cx="340478" cy="259045"/>
    <xdr:sp macro="" textlink="">
      <xdr:nvSpPr>
        <xdr:cNvPr id="543" name="n_4mainValue【一般廃棄物処理施設】&#10;有形固定資産減価償却率"/>
        <xdr:cNvSpPr txBox="1"/>
      </xdr:nvSpPr>
      <xdr:spPr>
        <a:xfrm>
          <a:off x="12644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5" name="テキスト ボックス 5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7" name="テキスト ボックス 55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59" name="テキスト ボックス 55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1" name="テキスト ボックス 56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3" name="テキスト ボックス 56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5" name="テキスト ボックス 56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69" name="直線コネクタ 568"/>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0"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1" name="直線コネクタ 570"/>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2"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3" name="直線コネクタ 572"/>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4"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75" name="フローチャート: 判断 574"/>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76" name="フローチャート: 判断 575"/>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77" name="フローチャート: 判断 576"/>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78" name="フローチャート: 判断 577"/>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79" name="フローチャート: 判断 578"/>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46845</xdr:rowOff>
    </xdr:from>
    <xdr:to>
      <xdr:col>116</xdr:col>
      <xdr:colOff>114300</xdr:colOff>
      <xdr:row>37</xdr:row>
      <xdr:rowOff>148445</xdr:rowOff>
    </xdr:to>
    <xdr:sp macro="" textlink="">
      <xdr:nvSpPr>
        <xdr:cNvPr id="585" name="楕円 584"/>
        <xdr:cNvSpPr/>
      </xdr:nvSpPr>
      <xdr:spPr>
        <a:xfrm>
          <a:off x="22110700" y="639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69722</xdr:rowOff>
    </xdr:from>
    <xdr:ext cx="534377" cy="259045"/>
    <xdr:sp macro="" textlink="">
      <xdr:nvSpPr>
        <xdr:cNvPr id="586" name="【一般廃棄物処理施設】&#10;一人当たり有形固定資産（償却資産）額該当値テキスト"/>
        <xdr:cNvSpPr txBox="1"/>
      </xdr:nvSpPr>
      <xdr:spPr>
        <a:xfrm>
          <a:off x="22199600" y="62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154984</xdr:rowOff>
    </xdr:from>
    <xdr:to>
      <xdr:col>112</xdr:col>
      <xdr:colOff>38100</xdr:colOff>
      <xdr:row>38</xdr:row>
      <xdr:rowOff>85134</xdr:rowOff>
    </xdr:to>
    <xdr:sp macro="" textlink="">
      <xdr:nvSpPr>
        <xdr:cNvPr id="587" name="楕円 586"/>
        <xdr:cNvSpPr/>
      </xdr:nvSpPr>
      <xdr:spPr>
        <a:xfrm>
          <a:off x="21272500" y="64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97645</xdr:rowOff>
    </xdr:from>
    <xdr:to>
      <xdr:col>116</xdr:col>
      <xdr:colOff>63500</xdr:colOff>
      <xdr:row>38</xdr:row>
      <xdr:rowOff>34334</xdr:rowOff>
    </xdr:to>
    <xdr:cxnSp macro="">
      <xdr:nvCxnSpPr>
        <xdr:cNvPr id="588" name="直線コネクタ 587"/>
        <xdr:cNvCxnSpPr/>
      </xdr:nvCxnSpPr>
      <xdr:spPr>
        <a:xfrm flipV="1">
          <a:off x="21323300" y="6441295"/>
          <a:ext cx="838200" cy="1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9279</xdr:rowOff>
    </xdr:from>
    <xdr:to>
      <xdr:col>107</xdr:col>
      <xdr:colOff>101600</xdr:colOff>
      <xdr:row>38</xdr:row>
      <xdr:rowOff>110879</xdr:rowOff>
    </xdr:to>
    <xdr:sp macro="" textlink="">
      <xdr:nvSpPr>
        <xdr:cNvPr id="589" name="楕円 588"/>
        <xdr:cNvSpPr/>
      </xdr:nvSpPr>
      <xdr:spPr>
        <a:xfrm>
          <a:off x="20383500" y="65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34334</xdr:rowOff>
    </xdr:from>
    <xdr:to>
      <xdr:col>111</xdr:col>
      <xdr:colOff>177800</xdr:colOff>
      <xdr:row>38</xdr:row>
      <xdr:rowOff>60079</xdr:rowOff>
    </xdr:to>
    <xdr:cxnSp macro="">
      <xdr:nvCxnSpPr>
        <xdr:cNvPr id="590" name="直線コネクタ 589"/>
        <xdr:cNvCxnSpPr/>
      </xdr:nvCxnSpPr>
      <xdr:spPr>
        <a:xfrm flipV="1">
          <a:off x="20434300" y="6549434"/>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12011</xdr:rowOff>
    </xdr:from>
    <xdr:to>
      <xdr:col>102</xdr:col>
      <xdr:colOff>165100</xdr:colOff>
      <xdr:row>38</xdr:row>
      <xdr:rowOff>113611</xdr:rowOff>
    </xdr:to>
    <xdr:sp macro="" textlink="">
      <xdr:nvSpPr>
        <xdr:cNvPr id="591" name="楕円 590"/>
        <xdr:cNvSpPr/>
      </xdr:nvSpPr>
      <xdr:spPr>
        <a:xfrm>
          <a:off x="19494500" y="65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60079</xdr:rowOff>
    </xdr:from>
    <xdr:to>
      <xdr:col>107</xdr:col>
      <xdr:colOff>50800</xdr:colOff>
      <xdr:row>38</xdr:row>
      <xdr:rowOff>62811</xdr:rowOff>
    </xdr:to>
    <xdr:cxnSp macro="">
      <xdr:nvCxnSpPr>
        <xdr:cNvPr id="592" name="直線コネクタ 591"/>
        <xdr:cNvCxnSpPr/>
      </xdr:nvCxnSpPr>
      <xdr:spPr>
        <a:xfrm flipV="1">
          <a:off x="19545300" y="6575179"/>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97692</xdr:rowOff>
    </xdr:from>
    <xdr:to>
      <xdr:col>98</xdr:col>
      <xdr:colOff>38100</xdr:colOff>
      <xdr:row>40</xdr:row>
      <xdr:rowOff>27842</xdr:rowOff>
    </xdr:to>
    <xdr:sp macro="" textlink="">
      <xdr:nvSpPr>
        <xdr:cNvPr id="593" name="楕円 592"/>
        <xdr:cNvSpPr/>
      </xdr:nvSpPr>
      <xdr:spPr>
        <a:xfrm>
          <a:off x="18605500" y="678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62811</xdr:rowOff>
    </xdr:from>
    <xdr:to>
      <xdr:col>102</xdr:col>
      <xdr:colOff>114300</xdr:colOff>
      <xdr:row>39</xdr:row>
      <xdr:rowOff>148492</xdr:rowOff>
    </xdr:to>
    <xdr:cxnSp macro="">
      <xdr:nvCxnSpPr>
        <xdr:cNvPr id="594" name="直線コネクタ 593"/>
        <xdr:cNvCxnSpPr/>
      </xdr:nvCxnSpPr>
      <xdr:spPr>
        <a:xfrm flipV="1">
          <a:off x="18656300" y="6577911"/>
          <a:ext cx="889000" cy="2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595" name="n_1aveValue【一般廃棄物処理施設】&#10;一人当たり有形固定資産（償却資産）額"/>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596" name="n_2aveValue【一般廃棄物処理施設】&#10;一人当たり有形固定資産（償却資産）額"/>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597" name="n_3aveValue【一般廃棄物処理施設】&#10;一人当たり有形固定資産（償却資産）額"/>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598" name="n_4aveValue【一般廃棄物処理施設】&#10;一人当たり有形固定資産（償却資産）額"/>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76261</xdr:rowOff>
    </xdr:from>
    <xdr:ext cx="534377" cy="259045"/>
    <xdr:sp macro="" textlink="">
      <xdr:nvSpPr>
        <xdr:cNvPr id="599" name="n_1mainValue【一般廃棄物処理施設】&#10;一人当たり有形固定資産（償却資産）額"/>
        <xdr:cNvSpPr txBox="1"/>
      </xdr:nvSpPr>
      <xdr:spPr>
        <a:xfrm>
          <a:off x="21043411" y="65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102006</xdr:rowOff>
    </xdr:from>
    <xdr:ext cx="534377" cy="259045"/>
    <xdr:sp macro="" textlink="">
      <xdr:nvSpPr>
        <xdr:cNvPr id="600" name="n_2mainValue【一般廃棄物処理施設】&#10;一人当たり有形固定資産（償却資産）額"/>
        <xdr:cNvSpPr txBox="1"/>
      </xdr:nvSpPr>
      <xdr:spPr>
        <a:xfrm>
          <a:off x="20167111" y="66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104738</xdr:rowOff>
    </xdr:from>
    <xdr:ext cx="534377" cy="259045"/>
    <xdr:sp macro="" textlink="">
      <xdr:nvSpPr>
        <xdr:cNvPr id="601" name="n_3mainValue【一般廃棄物処理施設】&#10;一人当たり有形固定資産（償却資産）額"/>
        <xdr:cNvSpPr txBox="1"/>
      </xdr:nvSpPr>
      <xdr:spPr>
        <a:xfrm>
          <a:off x="19278111" y="66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18969</xdr:rowOff>
    </xdr:from>
    <xdr:ext cx="534377" cy="259045"/>
    <xdr:sp macro="" textlink="">
      <xdr:nvSpPr>
        <xdr:cNvPr id="602" name="n_4mainValue【一般廃棄物処理施設】&#10;一人当たり有形固定資産（償却資産）額"/>
        <xdr:cNvSpPr txBox="1"/>
      </xdr:nvSpPr>
      <xdr:spPr>
        <a:xfrm>
          <a:off x="18389111" y="687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64008</xdr:rowOff>
    </xdr:from>
    <xdr:to>
      <xdr:col>85</xdr:col>
      <xdr:colOff>126364</xdr:colOff>
      <xdr:row>63</xdr:row>
      <xdr:rowOff>80010</xdr:rowOff>
    </xdr:to>
    <xdr:cxnSp macro="">
      <xdr:nvCxnSpPr>
        <xdr:cNvPr id="625" name="直線コネクタ 624"/>
        <xdr:cNvCxnSpPr/>
      </xdr:nvCxnSpPr>
      <xdr:spPr>
        <a:xfrm flipV="1">
          <a:off x="16318864" y="9836658"/>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626"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627" name="直線コネクタ 626"/>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10685</xdr:rowOff>
    </xdr:from>
    <xdr:ext cx="405111" cy="259045"/>
    <xdr:sp macro="" textlink="">
      <xdr:nvSpPr>
        <xdr:cNvPr id="628" name="【保健センター・保健所】&#10;有形固定資産減価償却率最大値テキスト"/>
        <xdr:cNvSpPr txBox="1"/>
      </xdr:nvSpPr>
      <xdr:spPr>
        <a:xfrm>
          <a:off x="16357600" y="961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64008</xdr:rowOff>
    </xdr:from>
    <xdr:to>
      <xdr:col>86</xdr:col>
      <xdr:colOff>25400</xdr:colOff>
      <xdr:row>57</xdr:row>
      <xdr:rowOff>64008</xdr:rowOff>
    </xdr:to>
    <xdr:cxnSp macro="">
      <xdr:nvCxnSpPr>
        <xdr:cNvPr id="629" name="直線コネクタ 628"/>
        <xdr:cNvCxnSpPr/>
      </xdr:nvCxnSpPr>
      <xdr:spPr>
        <a:xfrm>
          <a:off x="16230600" y="983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9923</xdr:rowOff>
    </xdr:from>
    <xdr:ext cx="405111" cy="259045"/>
    <xdr:sp macro="" textlink="">
      <xdr:nvSpPr>
        <xdr:cNvPr id="630" name="【保健センター・保健所】&#10;有形固定資産減価償却率平均値テキスト"/>
        <xdr:cNvSpPr txBox="1"/>
      </xdr:nvSpPr>
      <xdr:spPr>
        <a:xfrm>
          <a:off x="16357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31496</xdr:rowOff>
    </xdr:from>
    <xdr:to>
      <xdr:col>85</xdr:col>
      <xdr:colOff>177800</xdr:colOff>
      <xdr:row>59</xdr:row>
      <xdr:rowOff>133096</xdr:rowOff>
    </xdr:to>
    <xdr:sp macro="" textlink="">
      <xdr:nvSpPr>
        <xdr:cNvPr id="631" name="フローチャート: 判断 630"/>
        <xdr:cNvSpPr/>
      </xdr:nvSpPr>
      <xdr:spPr>
        <a:xfrm>
          <a:off x="16268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170942</xdr:rowOff>
    </xdr:from>
    <xdr:to>
      <xdr:col>81</xdr:col>
      <xdr:colOff>101600</xdr:colOff>
      <xdr:row>59</xdr:row>
      <xdr:rowOff>101092</xdr:rowOff>
    </xdr:to>
    <xdr:sp macro="" textlink="">
      <xdr:nvSpPr>
        <xdr:cNvPr id="632" name="フローチャート: 判断 631"/>
        <xdr:cNvSpPr/>
      </xdr:nvSpPr>
      <xdr:spPr>
        <a:xfrm>
          <a:off x="15430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24638</xdr:rowOff>
    </xdr:from>
    <xdr:to>
      <xdr:col>76</xdr:col>
      <xdr:colOff>165100</xdr:colOff>
      <xdr:row>59</xdr:row>
      <xdr:rowOff>126238</xdr:rowOff>
    </xdr:to>
    <xdr:sp macro="" textlink="">
      <xdr:nvSpPr>
        <xdr:cNvPr id="633" name="フローチャート: 判断 632"/>
        <xdr:cNvSpPr/>
      </xdr:nvSpPr>
      <xdr:spPr>
        <a:xfrm>
          <a:off x="14541500" y="1014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148082</xdr:rowOff>
    </xdr:from>
    <xdr:to>
      <xdr:col>72</xdr:col>
      <xdr:colOff>38100</xdr:colOff>
      <xdr:row>59</xdr:row>
      <xdr:rowOff>78232</xdr:rowOff>
    </xdr:to>
    <xdr:sp macro="" textlink="">
      <xdr:nvSpPr>
        <xdr:cNvPr id="634" name="フローチャート: 判断 633"/>
        <xdr:cNvSpPr/>
      </xdr:nvSpPr>
      <xdr:spPr>
        <a:xfrm>
          <a:off x="1365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35" name="フローチャート: 判断 63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xdr:rowOff>
    </xdr:from>
    <xdr:to>
      <xdr:col>85</xdr:col>
      <xdr:colOff>177800</xdr:colOff>
      <xdr:row>57</xdr:row>
      <xdr:rowOff>114808</xdr:rowOff>
    </xdr:to>
    <xdr:sp macro="" textlink="">
      <xdr:nvSpPr>
        <xdr:cNvPr id="641" name="楕円 640"/>
        <xdr:cNvSpPr/>
      </xdr:nvSpPr>
      <xdr:spPr>
        <a:xfrm>
          <a:off x="162687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137685</xdr:rowOff>
    </xdr:from>
    <xdr:ext cx="405111" cy="259045"/>
    <xdr:sp macro="" textlink="">
      <xdr:nvSpPr>
        <xdr:cNvPr id="642" name="【保健センター・保健所】&#10;有形固定資産減価償却率該当値テキスト"/>
        <xdr:cNvSpPr txBox="1"/>
      </xdr:nvSpPr>
      <xdr:spPr>
        <a:xfrm>
          <a:off x="16357600" y="97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161798</xdr:rowOff>
    </xdr:from>
    <xdr:to>
      <xdr:col>81</xdr:col>
      <xdr:colOff>101600</xdr:colOff>
      <xdr:row>57</xdr:row>
      <xdr:rowOff>91948</xdr:rowOff>
    </xdr:to>
    <xdr:sp macro="" textlink="">
      <xdr:nvSpPr>
        <xdr:cNvPr id="643" name="楕円 642"/>
        <xdr:cNvSpPr/>
      </xdr:nvSpPr>
      <xdr:spPr>
        <a:xfrm>
          <a:off x="15430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41148</xdr:rowOff>
    </xdr:from>
    <xdr:to>
      <xdr:col>85</xdr:col>
      <xdr:colOff>127000</xdr:colOff>
      <xdr:row>57</xdr:row>
      <xdr:rowOff>64008</xdr:rowOff>
    </xdr:to>
    <xdr:cxnSp macro="">
      <xdr:nvCxnSpPr>
        <xdr:cNvPr id="644" name="直線コネクタ 643"/>
        <xdr:cNvCxnSpPr/>
      </xdr:nvCxnSpPr>
      <xdr:spPr>
        <a:xfrm>
          <a:off x="15481300" y="98137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152654</xdr:rowOff>
    </xdr:from>
    <xdr:to>
      <xdr:col>76</xdr:col>
      <xdr:colOff>165100</xdr:colOff>
      <xdr:row>56</xdr:row>
      <xdr:rowOff>82804</xdr:rowOff>
    </xdr:to>
    <xdr:sp macro="" textlink="">
      <xdr:nvSpPr>
        <xdr:cNvPr id="645" name="楕円 644"/>
        <xdr:cNvSpPr/>
      </xdr:nvSpPr>
      <xdr:spPr>
        <a:xfrm>
          <a:off x="14541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32004</xdr:rowOff>
    </xdr:from>
    <xdr:to>
      <xdr:col>81</xdr:col>
      <xdr:colOff>50800</xdr:colOff>
      <xdr:row>57</xdr:row>
      <xdr:rowOff>41148</xdr:rowOff>
    </xdr:to>
    <xdr:cxnSp macro="">
      <xdr:nvCxnSpPr>
        <xdr:cNvPr id="646" name="直線コネクタ 645"/>
        <xdr:cNvCxnSpPr/>
      </xdr:nvCxnSpPr>
      <xdr:spPr>
        <a:xfrm>
          <a:off x="14592300" y="963320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104648</xdr:rowOff>
    </xdr:from>
    <xdr:to>
      <xdr:col>72</xdr:col>
      <xdr:colOff>38100</xdr:colOff>
      <xdr:row>56</xdr:row>
      <xdr:rowOff>34798</xdr:rowOff>
    </xdr:to>
    <xdr:sp macro="" textlink="">
      <xdr:nvSpPr>
        <xdr:cNvPr id="647" name="楕円 646"/>
        <xdr:cNvSpPr/>
      </xdr:nvSpPr>
      <xdr:spPr>
        <a:xfrm>
          <a:off x="13652500"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155448</xdr:rowOff>
    </xdr:from>
    <xdr:to>
      <xdr:col>76</xdr:col>
      <xdr:colOff>114300</xdr:colOff>
      <xdr:row>56</xdr:row>
      <xdr:rowOff>32004</xdr:rowOff>
    </xdr:to>
    <xdr:cxnSp macro="">
      <xdr:nvCxnSpPr>
        <xdr:cNvPr id="648" name="直線コネクタ 647"/>
        <xdr:cNvCxnSpPr/>
      </xdr:nvCxnSpPr>
      <xdr:spPr>
        <a:xfrm>
          <a:off x="13703300" y="95851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49784</xdr:rowOff>
    </xdr:from>
    <xdr:to>
      <xdr:col>67</xdr:col>
      <xdr:colOff>101600</xdr:colOff>
      <xdr:row>55</xdr:row>
      <xdr:rowOff>151384</xdr:rowOff>
    </xdr:to>
    <xdr:sp macro="" textlink="">
      <xdr:nvSpPr>
        <xdr:cNvPr id="649" name="楕円 648"/>
        <xdr:cNvSpPr/>
      </xdr:nvSpPr>
      <xdr:spPr>
        <a:xfrm>
          <a:off x="12763500" y="9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100584</xdr:rowOff>
    </xdr:from>
    <xdr:to>
      <xdr:col>71</xdr:col>
      <xdr:colOff>177800</xdr:colOff>
      <xdr:row>55</xdr:row>
      <xdr:rowOff>155448</xdr:rowOff>
    </xdr:to>
    <xdr:cxnSp macro="">
      <xdr:nvCxnSpPr>
        <xdr:cNvPr id="650" name="直線コネクタ 649"/>
        <xdr:cNvCxnSpPr/>
      </xdr:nvCxnSpPr>
      <xdr:spPr>
        <a:xfrm>
          <a:off x="12814300" y="953033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92219</xdr:rowOff>
    </xdr:from>
    <xdr:ext cx="405111" cy="259045"/>
    <xdr:sp macro="" textlink="">
      <xdr:nvSpPr>
        <xdr:cNvPr id="651" name="n_1aveValue【保健センター・保健所】&#10;有形固定資産減価償却率"/>
        <xdr:cNvSpPr txBox="1"/>
      </xdr:nvSpPr>
      <xdr:spPr>
        <a:xfrm>
          <a:off x="152660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117365</xdr:rowOff>
    </xdr:from>
    <xdr:ext cx="405111" cy="259045"/>
    <xdr:sp macro="" textlink="">
      <xdr:nvSpPr>
        <xdr:cNvPr id="652" name="n_2aveValue【保健センター・保健所】&#10;有形固定資産減価償却率"/>
        <xdr:cNvSpPr txBox="1"/>
      </xdr:nvSpPr>
      <xdr:spPr>
        <a:xfrm>
          <a:off x="14389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69359</xdr:rowOff>
    </xdr:from>
    <xdr:ext cx="405111" cy="259045"/>
    <xdr:sp macro="" textlink="">
      <xdr:nvSpPr>
        <xdr:cNvPr id="653" name="n_3aveValue【保健センター・保健所】&#10;有形固定資産減価償却率"/>
        <xdr:cNvSpPr txBox="1"/>
      </xdr:nvSpPr>
      <xdr:spPr>
        <a:xfrm>
          <a:off x="13500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54" name="n_4aveValue【保健センター・保健所】&#10;有形固定資産減価償却率"/>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108475</xdr:rowOff>
    </xdr:from>
    <xdr:ext cx="405111" cy="259045"/>
    <xdr:sp macro="" textlink="">
      <xdr:nvSpPr>
        <xdr:cNvPr id="655" name="n_1mainValue【保健センター・保健所】&#10;有形固定資産減価償却率"/>
        <xdr:cNvSpPr txBox="1"/>
      </xdr:nvSpPr>
      <xdr:spPr>
        <a:xfrm>
          <a:off x="15266044"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99331</xdr:rowOff>
    </xdr:from>
    <xdr:ext cx="405111" cy="259045"/>
    <xdr:sp macro="" textlink="">
      <xdr:nvSpPr>
        <xdr:cNvPr id="656" name="n_2mainValue【保健センター・保健所】&#10;有形固定資産減価償却率"/>
        <xdr:cNvSpPr txBox="1"/>
      </xdr:nvSpPr>
      <xdr:spPr>
        <a:xfrm>
          <a:off x="143897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51325</xdr:rowOff>
    </xdr:from>
    <xdr:ext cx="405111" cy="259045"/>
    <xdr:sp macro="" textlink="">
      <xdr:nvSpPr>
        <xdr:cNvPr id="657" name="n_3mainValue【保健センター・保健所】&#10;有形固定資産減価償却率"/>
        <xdr:cNvSpPr txBox="1"/>
      </xdr:nvSpPr>
      <xdr:spPr>
        <a:xfrm>
          <a:off x="13500744" y="930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167911</xdr:rowOff>
    </xdr:from>
    <xdr:ext cx="405111" cy="259045"/>
    <xdr:sp macro="" textlink="">
      <xdr:nvSpPr>
        <xdr:cNvPr id="658" name="n_4mainValue【保健センター・保健所】&#10;有形固定資産減価償却率"/>
        <xdr:cNvSpPr txBox="1"/>
      </xdr:nvSpPr>
      <xdr:spPr>
        <a:xfrm>
          <a:off x="12611744" y="925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84" name="直線コネクタ 683"/>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6" name="直線コネクタ 68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8" name="直線コネクタ 68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89"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0" name="フローチャート: 判断 689"/>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91" name="フローチャート: 判断 690"/>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92" name="フローチャート: 判断 691"/>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93" name="フローチャート: 判断 692"/>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694" name="フローチャート: 判断 693"/>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700" name="楕円 699"/>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97262</xdr:rowOff>
    </xdr:from>
    <xdr:ext cx="469744" cy="259045"/>
    <xdr:sp macro="" textlink="">
      <xdr:nvSpPr>
        <xdr:cNvPr id="701" name="【保健センター・保健所】&#10;一人当たり面積該当値テキスト"/>
        <xdr:cNvSpPr txBox="1"/>
      </xdr:nvSpPr>
      <xdr:spPr>
        <a:xfrm>
          <a:off x="22199600"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74385</xdr:rowOff>
    </xdr:from>
    <xdr:to>
      <xdr:col>112</xdr:col>
      <xdr:colOff>38100</xdr:colOff>
      <xdr:row>63</xdr:row>
      <xdr:rowOff>4535</xdr:rowOff>
    </xdr:to>
    <xdr:sp macro="" textlink="">
      <xdr:nvSpPr>
        <xdr:cNvPr id="702" name="楕円 701"/>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125185</xdr:rowOff>
    </xdr:to>
    <xdr:cxnSp macro="">
      <xdr:nvCxnSpPr>
        <xdr:cNvPr id="703" name="直線コネクタ 702"/>
        <xdr:cNvCxnSpPr/>
      </xdr:nvCxnSpPr>
      <xdr:spPr>
        <a:xfrm>
          <a:off x="21323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85272</xdr:rowOff>
    </xdr:from>
    <xdr:to>
      <xdr:col>107</xdr:col>
      <xdr:colOff>101600</xdr:colOff>
      <xdr:row>63</xdr:row>
      <xdr:rowOff>15422</xdr:rowOff>
    </xdr:to>
    <xdr:sp macro="" textlink="">
      <xdr:nvSpPr>
        <xdr:cNvPr id="704" name="楕円 703"/>
        <xdr:cNvSpPr/>
      </xdr:nvSpPr>
      <xdr:spPr>
        <a:xfrm>
          <a:off x="20383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125185</xdr:rowOff>
    </xdr:from>
    <xdr:to>
      <xdr:col>111</xdr:col>
      <xdr:colOff>177800</xdr:colOff>
      <xdr:row>62</xdr:row>
      <xdr:rowOff>136072</xdr:rowOff>
    </xdr:to>
    <xdr:cxnSp macro="">
      <xdr:nvCxnSpPr>
        <xdr:cNvPr id="705" name="直線コネクタ 704"/>
        <xdr:cNvCxnSpPr/>
      </xdr:nvCxnSpPr>
      <xdr:spPr>
        <a:xfrm flipV="1">
          <a:off x="20434300" y="107550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85272</xdr:rowOff>
    </xdr:from>
    <xdr:to>
      <xdr:col>102</xdr:col>
      <xdr:colOff>165100</xdr:colOff>
      <xdr:row>63</xdr:row>
      <xdr:rowOff>15422</xdr:rowOff>
    </xdr:to>
    <xdr:sp macro="" textlink="">
      <xdr:nvSpPr>
        <xdr:cNvPr id="706" name="楕円 705"/>
        <xdr:cNvSpPr/>
      </xdr:nvSpPr>
      <xdr:spPr>
        <a:xfrm>
          <a:off x="19494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136072</xdr:rowOff>
    </xdr:from>
    <xdr:to>
      <xdr:col>107</xdr:col>
      <xdr:colOff>50800</xdr:colOff>
      <xdr:row>62</xdr:row>
      <xdr:rowOff>136072</xdr:rowOff>
    </xdr:to>
    <xdr:cxnSp macro="">
      <xdr:nvCxnSpPr>
        <xdr:cNvPr id="707" name="直線コネクタ 706"/>
        <xdr:cNvCxnSpPr/>
      </xdr:nvCxnSpPr>
      <xdr:spPr>
        <a:xfrm>
          <a:off x="19545300" y="1076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87993</xdr:rowOff>
    </xdr:from>
    <xdr:to>
      <xdr:col>98</xdr:col>
      <xdr:colOff>38100</xdr:colOff>
      <xdr:row>64</xdr:row>
      <xdr:rowOff>18143</xdr:rowOff>
    </xdr:to>
    <xdr:sp macro="" textlink="">
      <xdr:nvSpPr>
        <xdr:cNvPr id="708" name="楕円 707"/>
        <xdr:cNvSpPr/>
      </xdr:nvSpPr>
      <xdr:spPr>
        <a:xfrm>
          <a:off x="18605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136072</xdr:rowOff>
    </xdr:from>
    <xdr:to>
      <xdr:col>102</xdr:col>
      <xdr:colOff>114300</xdr:colOff>
      <xdr:row>63</xdr:row>
      <xdr:rowOff>138793</xdr:rowOff>
    </xdr:to>
    <xdr:cxnSp macro="">
      <xdr:nvCxnSpPr>
        <xdr:cNvPr id="709" name="直線コネクタ 708"/>
        <xdr:cNvCxnSpPr/>
      </xdr:nvCxnSpPr>
      <xdr:spPr>
        <a:xfrm flipV="1">
          <a:off x="18656300" y="107659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0"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11"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12" name="n_3ave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713" name="n_4aveValue【保健センター・保健所】&#10;一人当たり面積"/>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21062</xdr:rowOff>
    </xdr:from>
    <xdr:ext cx="469744" cy="259045"/>
    <xdr:sp macro="" textlink="">
      <xdr:nvSpPr>
        <xdr:cNvPr id="714" name="n_1mainValue【保健センター・保健所】&#10;一人当たり面積"/>
        <xdr:cNvSpPr txBox="1"/>
      </xdr:nvSpPr>
      <xdr:spPr>
        <a:xfrm>
          <a:off x="210757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31949</xdr:rowOff>
    </xdr:from>
    <xdr:ext cx="469744" cy="259045"/>
    <xdr:sp macro="" textlink="">
      <xdr:nvSpPr>
        <xdr:cNvPr id="715" name="n_2mainValue【保健センター・保健所】&#10;一人当たり面積"/>
        <xdr:cNvSpPr txBox="1"/>
      </xdr:nvSpPr>
      <xdr:spPr>
        <a:xfrm>
          <a:off x="20199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31949</xdr:rowOff>
    </xdr:from>
    <xdr:ext cx="469744" cy="259045"/>
    <xdr:sp macro="" textlink="">
      <xdr:nvSpPr>
        <xdr:cNvPr id="716" name="n_3mainValue【保健センター・保健所】&#10;一人当たり面積"/>
        <xdr:cNvSpPr txBox="1"/>
      </xdr:nvSpPr>
      <xdr:spPr>
        <a:xfrm>
          <a:off x="19310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9270</xdr:rowOff>
    </xdr:from>
    <xdr:ext cx="469744" cy="259045"/>
    <xdr:sp macro="" textlink="">
      <xdr:nvSpPr>
        <xdr:cNvPr id="717" name="n_4mainValue【保健センター・保健所】&#10;一人当たり面積"/>
        <xdr:cNvSpPr txBox="1"/>
      </xdr:nvSpPr>
      <xdr:spPr>
        <a:xfrm>
          <a:off x="18421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0" name="テキスト ボックス 72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0" name="直線コネクタ 739"/>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41"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42" name="直線コネクタ 741"/>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43"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44" name="直線コネクタ 743"/>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45"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46" name="フローチャート: 判断 74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47" name="フローチャート: 判断 746"/>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48" name="フローチャート: 判断 747"/>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49" name="フローチャート: 判断 748"/>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0" name="フローチャート: 判断 749"/>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756" name="楕円 755"/>
        <xdr:cNvSpPr/>
      </xdr:nvSpPr>
      <xdr:spPr>
        <a:xfrm>
          <a:off x="16268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9162</xdr:rowOff>
    </xdr:from>
    <xdr:ext cx="405111" cy="259045"/>
    <xdr:sp macro="" textlink="">
      <xdr:nvSpPr>
        <xdr:cNvPr id="757" name="【消防施設】&#10;有形固定資産減価償却率該当値テキスト"/>
        <xdr:cNvSpPr txBox="1"/>
      </xdr:nvSpPr>
      <xdr:spPr>
        <a:xfrm>
          <a:off x="16357600"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28448</xdr:rowOff>
    </xdr:from>
    <xdr:to>
      <xdr:col>81</xdr:col>
      <xdr:colOff>101600</xdr:colOff>
      <xdr:row>80</xdr:row>
      <xdr:rowOff>130048</xdr:rowOff>
    </xdr:to>
    <xdr:sp macro="" textlink="">
      <xdr:nvSpPr>
        <xdr:cNvPr id="758" name="楕円 757"/>
        <xdr:cNvSpPr/>
      </xdr:nvSpPr>
      <xdr:spPr>
        <a:xfrm>
          <a:off x="15430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79248</xdr:rowOff>
    </xdr:from>
    <xdr:to>
      <xdr:col>85</xdr:col>
      <xdr:colOff>127000</xdr:colOff>
      <xdr:row>81</xdr:row>
      <xdr:rowOff>81535</xdr:rowOff>
    </xdr:to>
    <xdr:cxnSp macro="">
      <xdr:nvCxnSpPr>
        <xdr:cNvPr id="759" name="直線コネクタ 758"/>
        <xdr:cNvCxnSpPr/>
      </xdr:nvCxnSpPr>
      <xdr:spPr>
        <a:xfrm>
          <a:off x="15481300" y="13795248"/>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81026</xdr:rowOff>
    </xdr:from>
    <xdr:to>
      <xdr:col>76</xdr:col>
      <xdr:colOff>165100</xdr:colOff>
      <xdr:row>82</xdr:row>
      <xdr:rowOff>11176</xdr:rowOff>
    </xdr:to>
    <xdr:sp macro="" textlink="">
      <xdr:nvSpPr>
        <xdr:cNvPr id="760" name="楕円 759"/>
        <xdr:cNvSpPr/>
      </xdr:nvSpPr>
      <xdr:spPr>
        <a:xfrm>
          <a:off x="14541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79248</xdr:rowOff>
    </xdr:from>
    <xdr:to>
      <xdr:col>81</xdr:col>
      <xdr:colOff>50800</xdr:colOff>
      <xdr:row>81</xdr:row>
      <xdr:rowOff>131826</xdr:rowOff>
    </xdr:to>
    <xdr:cxnSp macro="">
      <xdr:nvCxnSpPr>
        <xdr:cNvPr id="761" name="直線コネクタ 760"/>
        <xdr:cNvCxnSpPr/>
      </xdr:nvCxnSpPr>
      <xdr:spPr>
        <a:xfrm flipV="1">
          <a:off x="14592300" y="1379524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62" name="楕円 761"/>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131826</xdr:rowOff>
    </xdr:to>
    <xdr:cxnSp macro="">
      <xdr:nvCxnSpPr>
        <xdr:cNvPr id="763" name="直線コネクタ 762"/>
        <xdr:cNvCxnSpPr/>
      </xdr:nvCxnSpPr>
      <xdr:spPr>
        <a:xfrm>
          <a:off x="13703300" y="13982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140463</xdr:rowOff>
    </xdr:from>
    <xdr:to>
      <xdr:col>67</xdr:col>
      <xdr:colOff>101600</xdr:colOff>
      <xdr:row>80</xdr:row>
      <xdr:rowOff>70613</xdr:rowOff>
    </xdr:to>
    <xdr:sp macro="" textlink="">
      <xdr:nvSpPr>
        <xdr:cNvPr id="764" name="楕円 763"/>
        <xdr:cNvSpPr/>
      </xdr:nvSpPr>
      <xdr:spPr>
        <a:xfrm>
          <a:off x="12763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19813</xdr:rowOff>
    </xdr:from>
    <xdr:to>
      <xdr:col>71</xdr:col>
      <xdr:colOff>177800</xdr:colOff>
      <xdr:row>81</xdr:row>
      <xdr:rowOff>95250</xdr:rowOff>
    </xdr:to>
    <xdr:cxnSp macro="">
      <xdr:nvCxnSpPr>
        <xdr:cNvPr id="765" name="直線コネクタ 764"/>
        <xdr:cNvCxnSpPr/>
      </xdr:nvCxnSpPr>
      <xdr:spPr>
        <a:xfrm>
          <a:off x="12814300" y="137358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766"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67" name="n_2aveValue【消防施設】&#10;有形固定資産減価償却率"/>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68" name="n_3ave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769"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146575</xdr:rowOff>
    </xdr:from>
    <xdr:ext cx="405111" cy="259045"/>
    <xdr:sp macro="" textlink="">
      <xdr:nvSpPr>
        <xdr:cNvPr id="770" name="n_1mainValue【消防施設】&#10;有形固定資産減価償却率"/>
        <xdr:cNvSpPr txBox="1"/>
      </xdr:nvSpPr>
      <xdr:spPr>
        <a:xfrm>
          <a:off x="152660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2303</xdr:rowOff>
    </xdr:from>
    <xdr:ext cx="405111" cy="259045"/>
    <xdr:sp macro="" textlink="">
      <xdr:nvSpPr>
        <xdr:cNvPr id="771" name="n_2mainValue【消防施設】&#10;有形固定資産減価償却率"/>
        <xdr:cNvSpPr txBox="1"/>
      </xdr:nvSpPr>
      <xdr:spPr>
        <a:xfrm>
          <a:off x="14389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772" name="n_3mainValue【消防施設】&#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87140</xdr:rowOff>
    </xdr:from>
    <xdr:ext cx="405111" cy="259045"/>
    <xdr:sp macro="" textlink="">
      <xdr:nvSpPr>
        <xdr:cNvPr id="773" name="n_4mainValue【消防施設】&#10;有形固定資産減価償却率"/>
        <xdr:cNvSpPr txBox="1"/>
      </xdr:nvSpPr>
      <xdr:spPr>
        <a:xfrm>
          <a:off x="12611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795" name="直線コネクタ 794"/>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96"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97" name="直線コネクタ 796"/>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98"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99" name="直線コネクタ 798"/>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0"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1" name="フローチャート: 判断 800"/>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2" name="フローチャート: 判断 801"/>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03" name="フローチャート: 判断 802"/>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04" name="フローチャート: 判断 803"/>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05" name="フローチャート: 判断 804"/>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1" name="楕円 810"/>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142257</xdr:rowOff>
    </xdr:from>
    <xdr:ext cx="469744" cy="259045"/>
    <xdr:sp macro="" textlink="">
      <xdr:nvSpPr>
        <xdr:cNvPr id="812" name="【消防施設】&#10;一人当たり面積該当値テキスト"/>
        <xdr:cNvSpPr txBox="1"/>
      </xdr:nvSpPr>
      <xdr:spPr>
        <a:xfrm>
          <a:off x="221996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813" name="楕円 812"/>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124968</xdr:rowOff>
    </xdr:to>
    <xdr:cxnSp macro="">
      <xdr:nvCxnSpPr>
        <xdr:cNvPr id="814" name="直線コネクタ 813"/>
        <xdr:cNvCxnSpPr/>
      </xdr:nvCxnSpPr>
      <xdr:spPr>
        <a:xfrm flipV="1">
          <a:off x="21323300" y="14508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15" name="楕円 814"/>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124968</xdr:rowOff>
    </xdr:to>
    <xdr:cxnSp macro="">
      <xdr:nvCxnSpPr>
        <xdr:cNvPr id="816" name="直線コネクタ 815"/>
        <xdr:cNvCxnSpPr/>
      </xdr:nvCxnSpPr>
      <xdr:spPr>
        <a:xfrm>
          <a:off x="20434300" y="14508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17" name="楕円 816"/>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18" name="直線コネクタ 817"/>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819" name="楕円 818"/>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85</xdr:row>
      <xdr:rowOff>81535</xdr:rowOff>
    </xdr:to>
    <xdr:cxnSp macro="">
      <xdr:nvCxnSpPr>
        <xdr:cNvPr id="820" name="直線コネクタ 819"/>
        <xdr:cNvCxnSpPr/>
      </xdr:nvCxnSpPr>
      <xdr:spPr>
        <a:xfrm flipV="1">
          <a:off x="18656300" y="145084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1"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22"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23"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24"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825"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26"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27"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828" name="n_4mainValue【消防施設】&#10;一人当たり面積"/>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0" name="直線コネクタ 8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1" name="テキスト ボックス 8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2" name="直線コネクタ 8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3" name="テキスト ボックス 8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4" name="直線コネクタ 8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5" name="テキスト ボックス 8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6" name="直線コネクタ 8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7" name="テキスト ボックス 84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51" name="直線コネクタ 850"/>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52"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53" name="直線コネクタ 852"/>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54"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55" name="直線コネクタ 854"/>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56" name="【庁舎】&#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57" name="フローチャート: 判断 856"/>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58" name="フローチャート: 判断 85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59" name="フローチャート: 判断 858"/>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0" name="フローチャート: 判断 859"/>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61" name="フローチャート: 判断 860"/>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66548</xdr:rowOff>
    </xdr:from>
    <xdr:to>
      <xdr:col>85</xdr:col>
      <xdr:colOff>177800</xdr:colOff>
      <xdr:row>106</xdr:row>
      <xdr:rowOff>168148</xdr:rowOff>
    </xdr:to>
    <xdr:sp macro="" textlink="">
      <xdr:nvSpPr>
        <xdr:cNvPr id="867" name="楕円 866"/>
        <xdr:cNvSpPr/>
      </xdr:nvSpPr>
      <xdr:spPr>
        <a:xfrm>
          <a:off x="16268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44975</xdr:rowOff>
    </xdr:from>
    <xdr:ext cx="405111" cy="259045"/>
    <xdr:sp macro="" textlink="">
      <xdr:nvSpPr>
        <xdr:cNvPr id="868" name="【庁舎】&#10;有形固定資産減価償却率該当値テキスト"/>
        <xdr:cNvSpPr txBox="1"/>
      </xdr:nvSpPr>
      <xdr:spPr>
        <a:xfrm>
          <a:off x="16357600"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39115</xdr:rowOff>
    </xdr:from>
    <xdr:to>
      <xdr:col>81</xdr:col>
      <xdr:colOff>101600</xdr:colOff>
      <xdr:row>106</xdr:row>
      <xdr:rowOff>140715</xdr:rowOff>
    </xdr:to>
    <xdr:sp macro="" textlink="">
      <xdr:nvSpPr>
        <xdr:cNvPr id="869" name="楕円 868"/>
        <xdr:cNvSpPr/>
      </xdr:nvSpPr>
      <xdr:spPr>
        <a:xfrm>
          <a:off x="15430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89915</xdr:rowOff>
    </xdr:from>
    <xdr:to>
      <xdr:col>85</xdr:col>
      <xdr:colOff>127000</xdr:colOff>
      <xdr:row>106</xdr:row>
      <xdr:rowOff>117348</xdr:rowOff>
    </xdr:to>
    <xdr:cxnSp macro="">
      <xdr:nvCxnSpPr>
        <xdr:cNvPr id="870" name="直線コネクタ 869"/>
        <xdr:cNvCxnSpPr/>
      </xdr:nvCxnSpPr>
      <xdr:spPr>
        <a:xfrm>
          <a:off x="15481300" y="182636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91694</xdr:rowOff>
    </xdr:from>
    <xdr:to>
      <xdr:col>76</xdr:col>
      <xdr:colOff>165100</xdr:colOff>
      <xdr:row>107</xdr:row>
      <xdr:rowOff>21844</xdr:rowOff>
    </xdr:to>
    <xdr:sp macro="" textlink="">
      <xdr:nvSpPr>
        <xdr:cNvPr id="871" name="楕円 870"/>
        <xdr:cNvSpPr/>
      </xdr:nvSpPr>
      <xdr:spPr>
        <a:xfrm>
          <a:off x="14541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89915</xdr:rowOff>
    </xdr:from>
    <xdr:to>
      <xdr:col>81</xdr:col>
      <xdr:colOff>50800</xdr:colOff>
      <xdr:row>106</xdr:row>
      <xdr:rowOff>142494</xdr:rowOff>
    </xdr:to>
    <xdr:cxnSp macro="">
      <xdr:nvCxnSpPr>
        <xdr:cNvPr id="872" name="直線コネクタ 871"/>
        <xdr:cNvCxnSpPr/>
      </xdr:nvCxnSpPr>
      <xdr:spPr>
        <a:xfrm flipV="1">
          <a:off x="14592300" y="1826361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75692</xdr:rowOff>
    </xdr:from>
    <xdr:to>
      <xdr:col>72</xdr:col>
      <xdr:colOff>38100</xdr:colOff>
      <xdr:row>107</xdr:row>
      <xdr:rowOff>5842</xdr:rowOff>
    </xdr:to>
    <xdr:sp macro="" textlink="">
      <xdr:nvSpPr>
        <xdr:cNvPr id="873" name="楕円 872"/>
        <xdr:cNvSpPr/>
      </xdr:nvSpPr>
      <xdr:spPr>
        <a:xfrm>
          <a:off x="1365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126492</xdr:rowOff>
    </xdr:from>
    <xdr:to>
      <xdr:col>76</xdr:col>
      <xdr:colOff>114300</xdr:colOff>
      <xdr:row>106</xdr:row>
      <xdr:rowOff>142494</xdr:rowOff>
    </xdr:to>
    <xdr:cxnSp macro="">
      <xdr:nvCxnSpPr>
        <xdr:cNvPr id="874" name="直線コネクタ 873"/>
        <xdr:cNvCxnSpPr/>
      </xdr:nvCxnSpPr>
      <xdr:spPr>
        <a:xfrm>
          <a:off x="13703300" y="183001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64263</xdr:rowOff>
    </xdr:from>
    <xdr:to>
      <xdr:col>67</xdr:col>
      <xdr:colOff>101600</xdr:colOff>
      <xdr:row>106</xdr:row>
      <xdr:rowOff>165863</xdr:rowOff>
    </xdr:to>
    <xdr:sp macro="" textlink="">
      <xdr:nvSpPr>
        <xdr:cNvPr id="875" name="楕円 874"/>
        <xdr:cNvSpPr/>
      </xdr:nvSpPr>
      <xdr:spPr>
        <a:xfrm>
          <a:off x="12763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115063</xdr:rowOff>
    </xdr:from>
    <xdr:to>
      <xdr:col>71</xdr:col>
      <xdr:colOff>177800</xdr:colOff>
      <xdr:row>106</xdr:row>
      <xdr:rowOff>126492</xdr:rowOff>
    </xdr:to>
    <xdr:cxnSp macro="">
      <xdr:nvCxnSpPr>
        <xdr:cNvPr id="876" name="直線コネクタ 875"/>
        <xdr:cNvCxnSpPr/>
      </xdr:nvCxnSpPr>
      <xdr:spPr>
        <a:xfrm>
          <a:off x="12814300" y="182887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77" name="n_1ave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78" name="n_2aveValue【庁舎】&#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79" name="n_3aveValue【庁舎】&#10;有形固定資産減価償却率"/>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0"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131842</xdr:rowOff>
    </xdr:from>
    <xdr:ext cx="405111" cy="259045"/>
    <xdr:sp macro="" textlink="">
      <xdr:nvSpPr>
        <xdr:cNvPr id="881" name="n_1mainValue【庁舎】&#10;有形固定資産減価償却率"/>
        <xdr:cNvSpPr txBox="1"/>
      </xdr:nvSpPr>
      <xdr:spPr>
        <a:xfrm>
          <a:off x="152660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12971</xdr:rowOff>
    </xdr:from>
    <xdr:ext cx="405111" cy="259045"/>
    <xdr:sp macro="" textlink="">
      <xdr:nvSpPr>
        <xdr:cNvPr id="882" name="n_2mainValue【庁舎】&#10;有形固定資産減価償却率"/>
        <xdr:cNvSpPr txBox="1"/>
      </xdr:nvSpPr>
      <xdr:spPr>
        <a:xfrm>
          <a:off x="14389744"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168419</xdr:rowOff>
    </xdr:from>
    <xdr:ext cx="405111" cy="259045"/>
    <xdr:sp macro="" textlink="">
      <xdr:nvSpPr>
        <xdr:cNvPr id="883" name="n_3mainValue【庁舎】&#10;有形固定資産減価償却率"/>
        <xdr:cNvSpPr txBox="1"/>
      </xdr:nvSpPr>
      <xdr:spPr>
        <a:xfrm>
          <a:off x="135007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156990</xdr:rowOff>
    </xdr:from>
    <xdr:ext cx="405111" cy="259045"/>
    <xdr:sp macro="" textlink="">
      <xdr:nvSpPr>
        <xdr:cNvPr id="884" name="n_4mainValue【庁舎】&#10;有形固定資産減価償却率"/>
        <xdr:cNvSpPr txBox="1"/>
      </xdr:nvSpPr>
      <xdr:spPr>
        <a:xfrm>
          <a:off x="12611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5" name="テキスト ボックス 8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96" name="直線コネクタ 8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7" name="テキスト ボックス 8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8" name="直線コネクタ 8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9" name="テキスト ボックス 8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0" name="直線コネクタ 8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1" name="テキスト ボックス 9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2" name="直線コネクタ 9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3" name="テキスト ボックス 9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07" name="直線コネクタ 906"/>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8"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9" name="直線コネクタ 908"/>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0"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11" name="直線コネクタ 910"/>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12"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3" name="フローチャート: 判断 912"/>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14" name="フローチャート: 判断 913"/>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15" name="フローチャート: 判断 914"/>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16" name="フローチャート: 判断 915"/>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17" name="フローチャート: 判断 916"/>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923" name="楕円 922"/>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47262</xdr:rowOff>
    </xdr:from>
    <xdr:ext cx="469744" cy="259045"/>
    <xdr:sp macro="" textlink="">
      <xdr:nvSpPr>
        <xdr:cNvPr id="924" name="【庁舎】&#10;一人当たり面積該当値テキスト"/>
        <xdr:cNvSpPr txBox="1"/>
      </xdr:nvSpPr>
      <xdr:spPr>
        <a:xfrm>
          <a:off x="22199600"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925" name="楕円 924"/>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119635</xdr:rowOff>
    </xdr:to>
    <xdr:cxnSp macro="">
      <xdr:nvCxnSpPr>
        <xdr:cNvPr id="926" name="直線コネクタ 925"/>
        <xdr:cNvCxnSpPr/>
      </xdr:nvCxnSpPr>
      <xdr:spPr>
        <a:xfrm>
          <a:off x="21323300" y="1846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27" name="楕円 926"/>
        <xdr:cNvSpPr/>
      </xdr:nvSpPr>
      <xdr:spPr>
        <a:xfrm>
          <a:off x="20383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119635</xdr:rowOff>
    </xdr:to>
    <xdr:cxnSp macro="">
      <xdr:nvCxnSpPr>
        <xdr:cNvPr id="928" name="直線コネクタ 927"/>
        <xdr:cNvCxnSpPr/>
      </xdr:nvCxnSpPr>
      <xdr:spPr>
        <a:xfrm flipV="1">
          <a:off x="20434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929" name="楕円 928"/>
        <xdr:cNvSpPr/>
      </xdr:nvSpPr>
      <xdr:spPr>
        <a:xfrm>
          <a:off x="19494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115063</xdr:rowOff>
    </xdr:from>
    <xdr:to>
      <xdr:col>107</xdr:col>
      <xdr:colOff>50800</xdr:colOff>
      <xdr:row>107</xdr:row>
      <xdr:rowOff>119635</xdr:rowOff>
    </xdr:to>
    <xdr:cxnSp macro="">
      <xdr:nvCxnSpPr>
        <xdr:cNvPr id="930" name="直線コネクタ 929"/>
        <xdr:cNvCxnSpPr/>
      </xdr:nvCxnSpPr>
      <xdr:spPr>
        <a:xfrm>
          <a:off x="19545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23113</xdr:rowOff>
    </xdr:from>
    <xdr:to>
      <xdr:col>98</xdr:col>
      <xdr:colOff>38100</xdr:colOff>
      <xdr:row>107</xdr:row>
      <xdr:rowOff>124713</xdr:rowOff>
    </xdr:to>
    <xdr:sp macro="" textlink="">
      <xdr:nvSpPr>
        <xdr:cNvPr id="931" name="楕円 930"/>
        <xdr:cNvSpPr/>
      </xdr:nvSpPr>
      <xdr:spPr>
        <a:xfrm>
          <a:off x="18605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115063</xdr:rowOff>
    </xdr:to>
    <xdr:cxnSp macro="">
      <xdr:nvCxnSpPr>
        <xdr:cNvPr id="932" name="直線コネクタ 931"/>
        <xdr:cNvCxnSpPr/>
      </xdr:nvCxnSpPr>
      <xdr:spPr>
        <a:xfrm>
          <a:off x="18656300" y="18419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933" name="n_1aveValue【庁舎】&#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34" name="n_2aveValue【庁舎】&#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35" name="n_3aveValue【庁舎】&#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36" name="n_4aveValue【庁舎】&#10;一人当たり面積"/>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156990</xdr:rowOff>
    </xdr:from>
    <xdr:ext cx="469744" cy="259045"/>
    <xdr:sp macro="" textlink="">
      <xdr:nvSpPr>
        <xdr:cNvPr id="937" name="n_1mainValue【庁舎】&#10;一人当たり面積"/>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38" name="n_2mainValue【庁舎】&#10;一人当たり面積"/>
        <xdr:cNvSpPr txBox="1"/>
      </xdr:nvSpPr>
      <xdr:spPr>
        <a:xfrm>
          <a:off x="20199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939" name="n_3mainValue【庁舎】&#10;一人当たり面積"/>
        <xdr:cNvSpPr txBox="1"/>
      </xdr:nvSpPr>
      <xdr:spPr>
        <a:xfrm>
          <a:off x="19310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115840</xdr:rowOff>
    </xdr:from>
    <xdr:ext cx="469744" cy="259045"/>
    <xdr:sp macro="" textlink="">
      <xdr:nvSpPr>
        <xdr:cNvPr id="940" name="n_4mainValue【庁舎】&#10;一人当たり面積"/>
        <xdr:cNvSpPr txBox="1"/>
      </xdr:nvSpPr>
      <xdr:spPr>
        <a:xfrm>
          <a:off x="18421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近年、施設の建て替えや大規模改修を実施したため一般廃棄物処理施設、保健センター、図書館の有形固定資産減価償却率が上位に位置している。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庁舎については空調設備の更新をしたため</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有形固定資産減価償却率の改善が見られ</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減価償却率は高位に留まっている状況にある。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施設の有形固定資産減価償却率が改善しているのは、</a:t>
          </a:r>
          <a:r>
            <a:rPr kumimoji="1" lang="ja-JP" altLang="en-US" sz="1100">
              <a:solidFill>
                <a:schemeClr val="dk1"/>
              </a:solidFill>
              <a:effectLst/>
              <a:latin typeface="+mn-lt"/>
              <a:ea typeface="+mn-ea"/>
              <a:cs typeface="+mn-cs"/>
            </a:rPr>
            <a:t>第二隣保館受変電設備</a:t>
          </a:r>
          <a:r>
            <a:rPr kumimoji="1" lang="ja-JP" altLang="ja-JP" sz="1100">
              <a:solidFill>
                <a:schemeClr val="dk1"/>
              </a:solidFill>
              <a:effectLst/>
              <a:latin typeface="+mn-lt"/>
              <a:ea typeface="+mn-ea"/>
              <a:cs typeface="+mn-cs"/>
            </a:rPr>
            <a:t>の更新を行ったことによる影響であると思われる。</a:t>
          </a:r>
          <a:r>
            <a:rPr kumimoji="1" lang="ja-JP" altLang="en-US" sz="1100">
              <a:solidFill>
                <a:schemeClr val="dk1"/>
              </a:solidFill>
              <a:effectLst/>
              <a:latin typeface="+mn-lt"/>
              <a:ea typeface="+mn-ea"/>
              <a:cs typeface="+mn-cs"/>
            </a:rPr>
            <a:t>ただ、依然として</a:t>
          </a:r>
          <a:r>
            <a:rPr kumimoji="1" lang="ja-JP" altLang="ja-JP" sz="1100">
              <a:solidFill>
                <a:schemeClr val="dk1"/>
              </a:solidFill>
              <a:effectLst/>
              <a:latin typeface="+mn-lt"/>
              <a:ea typeface="+mn-ea"/>
              <a:cs typeface="+mn-cs"/>
            </a:rPr>
            <a:t>有形固定資産減価償却率は高い数値を示して</a:t>
          </a:r>
          <a:r>
            <a:rPr kumimoji="1" lang="ja-JP" altLang="en-US" sz="1100">
              <a:solidFill>
                <a:schemeClr val="dk1"/>
              </a:solidFill>
              <a:effectLst/>
              <a:latin typeface="+mn-lt"/>
              <a:ea typeface="+mn-ea"/>
              <a:cs typeface="+mn-cs"/>
            </a:rPr>
            <a:t>いる。これは隣保館が建設されてから</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年以上経過しているためで、今後も施設の長寿命化を図ることを目指して、老朽箇所の改修を取り組む予定となっている。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当市経年比較において、平成</a:t>
          </a:r>
          <a:r>
            <a:rPr kumimoji="1" lang="en-US" altLang="ja-JP" sz="1100">
              <a:latin typeface="+mn-ea"/>
              <a:ea typeface="+mn-ea"/>
            </a:rPr>
            <a:t>29</a:t>
          </a:r>
          <a:r>
            <a:rPr kumimoji="1" lang="ja-JP" altLang="en-US" sz="1100">
              <a:latin typeface="+mn-ea"/>
              <a:ea typeface="+mn-ea"/>
            </a:rPr>
            <a:t>年度より僅かな低下傾向にあり、単年度指標においては、</a:t>
          </a:r>
          <a:r>
            <a:rPr kumimoji="1" lang="en-US" altLang="ja-JP" sz="1100">
              <a:latin typeface="+mn-ea"/>
              <a:ea typeface="+mn-ea"/>
            </a:rPr>
            <a:t>H30</a:t>
          </a:r>
          <a:r>
            <a:rPr kumimoji="1" lang="ja-JP" altLang="en-US" sz="1100">
              <a:latin typeface="+mn-ea"/>
              <a:ea typeface="+mn-ea"/>
            </a:rPr>
            <a:t>：</a:t>
          </a:r>
          <a:r>
            <a:rPr kumimoji="1" lang="en-US" altLang="ja-JP" sz="1100">
              <a:latin typeface="+mn-ea"/>
              <a:ea typeface="+mn-ea"/>
            </a:rPr>
            <a:t>0.604</a:t>
          </a:r>
          <a:r>
            <a:rPr kumimoji="1" lang="ja-JP" altLang="en-US" sz="1100">
              <a:latin typeface="+mn-ea"/>
              <a:ea typeface="+mn-ea"/>
            </a:rPr>
            <a:t>、</a:t>
          </a:r>
          <a:r>
            <a:rPr kumimoji="1" lang="en-US" altLang="ja-JP" sz="1100">
              <a:latin typeface="+mn-ea"/>
              <a:ea typeface="+mn-ea"/>
            </a:rPr>
            <a:t>R01</a:t>
          </a:r>
          <a:r>
            <a:rPr kumimoji="1" lang="ja-JP" altLang="en-US" sz="1100">
              <a:latin typeface="+mn-ea"/>
              <a:ea typeface="+mn-ea"/>
            </a:rPr>
            <a:t>：</a:t>
          </a:r>
          <a:r>
            <a:rPr kumimoji="1" lang="en-US" altLang="ja-JP" sz="1100">
              <a:latin typeface="+mn-ea"/>
              <a:ea typeface="+mn-ea"/>
            </a:rPr>
            <a:t>0.574</a:t>
          </a:r>
          <a:r>
            <a:rPr kumimoji="1" lang="ja-JP" altLang="en-US" sz="1100">
              <a:latin typeface="+mn-ea"/>
              <a:ea typeface="+mn-ea"/>
            </a:rPr>
            <a:t>、</a:t>
          </a:r>
          <a:r>
            <a:rPr kumimoji="1" lang="en-US" altLang="ja-JP" sz="1100">
              <a:latin typeface="+mn-ea"/>
              <a:ea typeface="+mn-ea"/>
            </a:rPr>
            <a:t>R02</a:t>
          </a:r>
          <a:r>
            <a:rPr kumimoji="1" lang="ja-JP" altLang="en-US" sz="1100">
              <a:latin typeface="+mn-ea"/>
              <a:ea typeface="+mn-ea"/>
            </a:rPr>
            <a:t>：</a:t>
          </a:r>
          <a:r>
            <a:rPr kumimoji="1" lang="en-US" altLang="ja-JP" sz="1100">
              <a:latin typeface="+mn-ea"/>
              <a:ea typeface="+mn-ea"/>
            </a:rPr>
            <a:t>0.571</a:t>
          </a:r>
          <a:r>
            <a:rPr kumimoji="1" lang="ja-JP" altLang="en-US" sz="1100">
              <a:latin typeface="+mn-ea"/>
              <a:ea typeface="+mn-ea"/>
            </a:rPr>
            <a:t>と下がっている。</a:t>
          </a:r>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29</a:t>
          </a:r>
          <a:r>
            <a:rPr kumimoji="1" lang="ja-JP" altLang="en-US" sz="1100">
              <a:latin typeface="+mn-ea"/>
              <a:ea typeface="+mn-ea"/>
            </a:rPr>
            <a:t>年度から令和元年度までを合併特例事業債を財源とした集中投資期間とし、投資的経費が伸びるとともに、その市債の償還を短期間に実施する短期償還を借入翌年から実施している。令和</a:t>
          </a:r>
          <a:r>
            <a:rPr kumimoji="1" lang="en-US" altLang="ja-JP" sz="1100">
              <a:latin typeface="+mn-ea"/>
              <a:ea typeface="+mn-ea"/>
            </a:rPr>
            <a:t>2</a:t>
          </a:r>
          <a:r>
            <a:rPr kumimoji="1" lang="ja-JP" altLang="en-US" sz="1100">
              <a:latin typeface="+mn-ea"/>
              <a:ea typeface="+mn-ea"/>
            </a:rPr>
            <a:t>年度は短期償還実施の</a:t>
          </a:r>
          <a:r>
            <a:rPr kumimoji="1" lang="en-US" altLang="ja-JP" sz="1100">
              <a:latin typeface="+mn-ea"/>
              <a:ea typeface="+mn-ea"/>
            </a:rPr>
            <a:t>3</a:t>
          </a:r>
          <a:r>
            <a:rPr kumimoji="1" lang="ja-JP" altLang="en-US" sz="1100">
              <a:latin typeface="+mn-ea"/>
              <a:ea typeface="+mn-ea"/>
            </a:rPr>
            <a:t>年目で期間中最大の償還額となる年度であることから一時的に財政力指数は悪化したが、短期償還終了後は過去の数値付近に回帰すると思われる。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164193</xdr:rowOff>
    </xdr:to>
    <xdr:cxnSp macro="">
      <xdr:nvCxnSpPr>
        <xdr:cNvPr id="71" name="直線コネクタ 70"/>
        <xdr:cNvCxnSpPr/>
      </xdr:nvCxnSpPr>
      <xdr:spPr>
        <a:xfrm>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7" name="直線コネクタ 76"/>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80" name="直線コネクタ 79"/>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1"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令和</a:t>
          </a:r>
          <a:r>
            <a:rPr kumimoji="1" lang="en-US" altLang="ja-JP" sz="1050">
              <a:latin typeface="+mn-ea"/>
              <a:ea typeface="+mn-ea"/>
            </a:rPr>
            <a:t>2</a:t>
          </a:r>
          <a:r>
            <a:rPr kumimoji="1" lang="ja-JP" altLang="en-US" sz="1050">
              <a:latin typeface="+mn-ea"/>
              <a:ea typeface="+mn-ea"/>
            </a:rPr>
            <a:t>年度は、分子においては主に物件費</a:t>
          </a:r>
          <a:r>
            <a:rPr kumimoji="1" lang="en-US" altLang="ja-JP" sz="1050">
              <a:latin typeface="+mn-ea"/>
              <a:ea typeface="+mn-ea"/>
            </a:rPr>
            <a:t>992,294</a:t>
          </a:r>
          <a:r>
            <a:rPr kumimoji="1" lang="ja-JP" altLang="en-US" sz="1050">
              <a:latin typeface="+mn-ea"/>
              <a:ea typeface="+mn-ea"/>
            </a:rPr>
            <a:t>千円減、扶助費</a:t>
          </a:r>
          <a:r>
            <a:rPr kumimoji="1" lang="en-US" altLang="ja-JP" sz="1050">
              <a:latin typeface="+mn-ea"/>
              <a:ea typeface="+mn-ea"/>
            </a:rPr>
            <a:t>452,793</a:t>
          </a:r>
          <a:r>
            <a:rPr kumimoji="1" lang="ja-JP" altLang="en-US" sz="1050">
              <a:latin typeface="+mn-ea"/>
              <a:ea typeface="+mn-ea"/>
            </a:rPr>
            <a:t>千円減、補助費等</a:t>
          </a:r>
          <a:r>
            <a:rPr kumimoji="1" lang="en-US" altLang="ja-JP" sz="1050">
              <a:latin typeface="+mn-ea"/>
              <a:ea typeface="+mn-ea"/>
            </a:rPr>
            <a:t>424,822</a:t>
          </a:r>
          <a:r>
            <a:rPr kumimoji="1" lang="ja-JP" altLang="en-US" sz="1050">
              <a:latin typeface="+mn-ea"/>
              <a:ea typeface="+mn-ea"/>
            </a:rPr>
            <a:t>千円減、公債費</a:t>
          </a:r>
          <a:r>
            <a:rPr kumimoji="1" lang="en-US" altLang="ja-JP" sz="1050">
              <a:latin typeface="+mn-ea"/>
              <a:ea typeface="+mn-ea"/>
            </a:rPr>
            <a:t>206,643</a:t>
          </a:r>
          <a:r>
            <a:rPr kumimoji="1" lang="ja-JP" altLang="en-US" sz="1050">
              <a:latin typeface="+mn-ea"/>
              <a:ea typeface="+mn-ea"/>
            </a:rPr>
            <a:t>千円減、人件費</a:t>
          </a:r>
          <a:r>
            <a:rPr kumimoji="1" lang="en-US" altLang="ja-JP" sz="1050">
              <a:latin typeface="+mn-ea"/>
              <a:ea typeface="+mn-ea"/>
            </a:rPr>
            <a:t>1,154,259</a:t>
          </a:r>
          <a:r>
            <a:rPr kumimoji="1" lang="ja-JP" altLang="en-US" sz="1050">
              <a:latin typeface="+mn-ea"/>
              <a:ea typeface="+mn-ea"/>
            </a:rPr>
            <a:t>千円増等。分母では地方交付税</a:t>
          </a:r>
          <a:r>
            <a:rPr kumimoji="1" lang="en-US" altLang="ja-JP" sz="1050">
              <a:latin typeface="+mn-ea"/>
              <a:ea typeface="+mn-ea"/>
            </a:rPr>
            <a:t>1,069,043</a:t>
          </a:r>
          <a:r>
            <a:rPr kumimoji="1" lang="ja-JP" altLang="en-US" sz="1050">
              <a:latin typeface="+mn-ea"/>
              <a:ea typeface="+mn-ea"/>
            </a:rPr>
            <a:t>千円増、地方消費税交付金</a:t>
          </a:r>
          <a:r>
            <a:rPr kumimoji="1" lang="en-US" altLang="ja-JP" sz="1050">
              <a:latin typeface="+mn-ea"/>
              <a:ea typeface="+mn-ea"/>
            </a:rPr>
            <a:t>651,776</a:t>
          </a:r>
          <a:r>
            <a:rPr kumimoji="1" lang="ja-JP" altLang="en-US" sz="1050">
              <a:latin typeface="+mn-ea"/>
              <a:ea typeface="+mn-ea"/>
            </a:rPr>
            <a:t>千円増、地方税</a:t>
          </a:r>
          <a:r>
            <a:rPr kumimoji="1" lang="en-US" altLang="ja-JP" sz="1050">
              <a:latin typeface="+mn-ea"/>
              <a:ea typeface="+mn-ea"/>
            </a:rPr>
            <a:t>178,003</a:t>
          </a:r>
          <a:r>
            <a:rPr kumimoji="1" lang="ja-JP" altLang="en-US" sz="1050">
              <a:latin typeface="+mn-ea"/>
              <a:ea typeface="+mn-ea"/>
            </a:rPr>
            <a:t>千円増、法人事業税交付金</a:t>
          </a:r>
          <a:r>
            <a:rPr kumimoji="1" lang="en-US" altLang="ja-JP" sz="1050">
              <a:latin typeface="+mn-ea"/>
              <a:ea typeface="+mn-ea"/>
            </a:rPr>
            <a:t>132,151</a:t>
          </a:r>
          <a:r>
            <a:rPr kumimoji="1" lang="ja-JP" altLang="en-US" sz="1050">
              <a:latin typeface="+mn-ea"/>
              <a:ea typeface="+mn-ea"/>
            </a:rPr>
            <a:t>千円増、地方特例交付金</a:t>
          </a:r>
          <a:r>
            <a:rPr kumimoji="1" lang="en-US" altLang="ja-JP" sz="1050">
              <a:latin typeface="+mn-ea"/>
              <a:ea typeface="+mn-ea"/>
            </a:rPr>
            <a:t>307,989</a:t>
          </a:r>
          <a:r>
            <a:rPr kumimoji="1" lang="ja-JP" altLang="en-US" sz="1050">
              <a:latin typeface="+mn-ea"/>
              <a:ea typeface="+mn-ea"/>
            </a:rPr>
            <a:t>千円減等による。</a:t>
          </a:r>
          <a:endParaRPr kumimoji="1" lang="en-US" altLang="ja-JP" sz="1050">
            <a:latin typeface="+mn-ea"/>
            <a:ea typeface="+mn-ea"/>
          </a:endParaRPr>
        </a:p>
        <a:p>
          <a:r>
            <a:rPr kumimoji="1" lang="ja-JP" altLang="en-US" sz="1050">
              <a:latin typeface="+mn-ea"/>
              <a:ea typeface="+mn-ea"/>
            </a:rPr>
            <a:t>　令和元年度から引き続き、数値は大きく変動しているが、これは公債費において合併特例事業債の短期償還分は臨時的なもので計上的な経費から除外していることによるものであり、短期償還終了後は短期償還以前の状況に戻るものと想定している。</a:t>
          </a:r>
          <a:endParaRPr kumimoji="1" lang="en-US" altLang="ja-JP" sz="1050">
            <a:latin typeface="+mn-ea"/>
            <a:ea typeface="+mn-ea"/>
          </a:endParaRPr>
        </a:p>
        <a:p>
          <a:endParaRPr kumimoji="1" lang="ja-JP" altLang="en-US"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61</xdr:row>
      <xdr:rowOff>14817</xdr:rowOff>
    </xdr:to>
    <xdr:cxnSp macro="">
      <xdr:nvCxnSpPr>
        <xdr:cNvPr id="134" name="直線コネクタ 133"/>
        <xdr:cNvCxnSpPr/>
      </xdr:nvCxnSpPr>
      <xdr:spPr>
        <a:xfrm flipV="1">
          <a:off x="4114800" y="10014796"/>
          <a:ext cx="8382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5"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63</xdr:row>
      <xdr:rowOff>41910</xdr:rowOff>
    </xdr:to>
    <xdr:cxnSp macro="">
      <xdr:nvCxnSpPr>
        <xdr:cNvPr id="137" name="直線コネクタ 136"/>
        <xdr:cNvCxnSpPr/>
      </xdr:nvCxnSpPr>
      <xdr:spPr>
        <a:xfrm flipV="1">
          <a:off x="3225800" y="1047326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41910</xdr:rowOff>
    </xdr:to>
    <xdr:cxnSp macro="">
      <xdr:nvCxnSpPr>
        <xdr:cNvPr id="140" name="直線コネクタ 139"/>
        <xdr:cNvCxnSpPr/>
      </xdr:nvCxnSpPr>
      <xdr:spPr>
        <a:xfrm>
          <a:off x="2336800" y="1072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149013</xdr:rowOff>
    </xdr:to>
    <xdr:cxnSp macro="">
      <xdr:nvCxnSpPr>
        <xdr:cNvPr id="143" name="直線コネクタ 142"/>
        <xdr:cNvCxnSpPr/>
      </xdr:nvCxnSpPr>
      <xdr:spPr>
        <a:xfrm flipV="1">
          <a:off x="1447800" y="1072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53" name="楕円 152"/>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4" name="財政構造の弾力性該当値テキスト"/>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5" name="楕円 154"/>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6" name="テキスト ボックス 155"/>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7" name="楕円 156"/>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8" name="テキスト ボックス 157"/>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9" name="楕円 158"/>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60" name="テキスト ボックス 159"/>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2" name="テキスト ボックス 161"/>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人件費は、常勤職員にかかる時間外勤務手当の減や支給月数の減に伴う期末勤勉手当の減があったものの、会計年度任用職員制度の導入に伴い、これまで物件費としていた非常勤職員の賃金等が人件費へ移行したこと、また、同制度の導入等により非常勤職員への支給総額が増加したことにより、全体としては増加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18841</xdr:rowOff>
    </xdr:from>
    <xdr:to>
      <xdr:col>23</xdr:col>
      <xdr:colOff>133350</xdr:colOff>
      <xdr:row>85</xdr:row>
      <xdr:rowOff>97966</xdr:rowOff>
    </xdr:to>
    <xdr:cxnSp macro="">
      <xdr:nvCxnSpPr>
        <xdr:cNvPr id="197" name="直線コネクタ 196"/>
        <xdr:cNvCxnSpPr/>
      </xdr:nvCxnSpPr>
      <xdr:spPr>
        <a:xfrm>
          <a:off x="4114800" y="14592091"/>
          <a:ext cx="838200" cy="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46878</xdr:rowOff>
    </xdr:from>
    <xdr:to>
      <xdr:col>19</xdr:col>
      <xdr:colOff>133350</xdr:colOff>
      <xdr:row>85</xdr:row>
      <xdr:rowOff>18841</xdr:rowOff>
    </xdr:to>
    <xdr:cxnSp macro="">
      <xdr:nvCxnSpPr>
        <xdr:cNvPr id="200" name="直線コネクタ 199"/>
        <xdr:cNvCxnSpPr/>
      </xdr:nvCxnSpPr>
      <xdr:spPr>
        <a:xfrm>
          <a:off x="3225800" y="14448678"/>
          <a:ext cx="889000" cy="1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163974</xdr:rowOff>
    </xdr:from>
    <xdr:to>
      <xdr:col>15</xdr:col>
      <xdr:colOff>82550</xdr:colOff>
      <xdr:row>84</xdr:row>
      <xdr:rowOff>46878</xdr:rowOff>
    </xdr:to>
    <xdr:cxnSp macro="">
      <xdr:nvCxnSpPr>
        <xdr:cNvPr id="203" name="直線コネクタ 202"/>
        <xdr:cNvCxnSpPr/>
      </xdr:nvCxnSpPr>
      <xdr:spPr>
        <a:xfrm>
          <a:off x="2336800" y="14394324"/>
          <a:ext cx="8890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110024</xdr:rowOff>
    </xdr:from>
    <xdr:to>
      <xdr:col>11</xdr:col>
      <xdr:colOff>31750</xdr:colOff>
      <xdr:row>83</xdr:row>
      <xdr:rowOff>163974</xdr:rowOff>
    </xdr:to>
    <xdr:cxnSp macro="">
      <xdr:nvCxnSpPr>
        <xdr:cNvPr id="206" name="直線コネクタ 205"/>
        <xdr:cNvCxnSpPr/>
      </xdr:nvCxnSpPr>
      <xdr:spPr>
        <a:xfrm>
          <a:off x="1447800" y="1434037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47166</xdr:rowOff>
    </xdr:from>
    <xdr:to>
      <xdr:col>23</xdr:col>
      <xdr:colOff>184150</xdr:colOff>
      <xdr:row>85</xdr:row>
      <xdr:rowOff>148766</xdr:rowOff>
    </xdr:to>
    <xdr:sp macro="" textlink="">
      <xdr:nvSpPr>
        <xdr:cNvPr id="216" name="楕円 215"/>
        <xdr:cNvSpPr/>
      </xdr:nvSpPr>
      <xdr:spPr>
        <a:xfrm>
          <a:off x="4902200" y="146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63693</xdr:rowOff>
    </xdr:from>
    <xdr:ext cx="762000" cy="259045"/>
    <xdr:sp macro="" textlink="">
      <xdr:nvSpPr>
        <xdr:cNvPr id="217" name="人件費・物件費等の状況該当値テキスト"/>
        <xdr:cNvSpPr txBox="1"/>
      </xdr:nvSpPr>
      <xdr:spPr>
        <a:xfrm>
          <a:off x="5041900" y="14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139491</xdr:rowOff>
    </xdr:from>
    <xdr:to>
      <xdr:col>19</xdr:col>
      <xdr:colOff>184150</xdr:colOff>
      <xdr:row>85</xdr:row>
      <xdr:rowOff>69641</xdr:rowOff>
    </xdr:to>
    <xdr:sp macro="" textlink="">
      <xdr:nvSpPr>
        <xdr:cNvPr id="218" name="楕円 217"/>
        <xdr:cNvSpPr/>
      </xdr:nvSpPr>
      <xdr:spPr>
        <a:xfrm>
          <a:off x="4064000" y="14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54418</xdr:rowOff>
    </xdr:from>
    <xdr:ext cx="736600" cy="259045"/>
    <xdr:sp macro="" textlink="">
      <xdr:nvSpPr>
        <xdr:cNvPr id="219" name="テキスト ボックス 218"/>
        <xdr:cNvSpPr txBox="1"/>
      </xdr:nvSpPr>
      <xdr:spPr>
        <a:xfrm>
          <a:off x="3733800" y="1462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167528</xdr:rowOff>
    </xdr:from>
    <xdr:to>
      <xdr:col>15</xdr:col>
      <xdr:colOff>133350</xdr:colOff>
      <xdr:row>84</xdr:row>
      <xdr:rowOff>97678</xdr:rowOff>
    </xdr:to>
    <xdr:sp macro="" textlink="">
      <xdr:nvSpPr>
        <xdr:cNvPr id="220" name="楕円 219"/>
        <xdr:cNvSpPr/>
      </xdr:nvSpPr>
      <xdr:spPr>
        <a:xfrm>
          <a:off x="3175000" y="14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82455</xdr:rowOff>
    </xdr:from>
    <xdr:ext cx="762000" cy="259045"/>
    <xdr:sp macro="" textlink="">
      <xdr:nvSpPr>
        <xdr:cNvPr id="221" name="テキスト ボックス 220"/>
        <xdr:cNvSpPr txBox="1"/>
      </xdr:nvSpPr>
      <xdr:spPr>
        <a:xfrm>
          <a:off x="2844800" y="1448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113174</xdr:rowOff>
    </xdr:from>
    <xdr:to>
      <xdr:col>11</xdr:col>
      <xdr:colOff>82550</xdr:colOff>
      <xdr:row>84</xdr:row>
      <xdr:rowOff>43324</xdr:rowOff>
    </xdr:to>
    <xdr:sp macro="" textlink="">
      <xdr:nvSpPr>
        <xdr:cNvPr id="222" name="楕円 221"/>
        <xdr:cNvSpPr/>
      </xdr:nvSpPr>
      <xdr:spPr>
        <a:xfrm>
          <a:off x="2286000" y="143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53501</xdr:rowOff>
    </xdr:from>
    <xdr:ext cx="762000" cy="259045"/>
    <xdr:sp macro="" textlink="">
      <xdr:nvSpPr>
        <xdr:cNvPr id="223" name="テキスト ボックス 222"/>
        <xdr:cNvSpPr txBox="1"/>
      </xdr:nvSpPr>
      <xdr:spPr>
        <a:xfrm>
          <a:off x="1955800" y="141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59224</xdr:rowOff>
    </xdr:from>
    <xdr:to>
      <xdr:col>7</xdr:col>
      <xdr:colOff>31750</xdr:colOff>
      <xdr:row>83</xdr:row>
      <xdr:rowOff>160824</xdr:rowOff>
    </xdr:to>
    <xdr:sp macro="" textlink="">
      <xdr:nvSpPr>
        <xdr:cNvPr id="224" name="楕円 223"/>
        <xdr:cNvSpPr/>
      </xdr:nvSpPr>
      <xdr:spPr>
        <a:xfrm>
          <a:off x="1397000" y="142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171001</xdr:rowOff>
    </xdr:from>
    <xdr:ext cx="762000" cy="259045"/>
    <xdr:sp macro="" textlink="">
      <xdr:nvSpPr>
        <xdr:cNvPr id="225" name="テキスト ボックス 224"/>
        <xdr:cNvSpPr txBox="1"/>
      </xdr:nvSpPr>
      <xdr:spPr>
        <a:xfrm>
          <a:off x="1066800" y="1405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類似団体平均を下回っており、水準として高いものではない。</a:t>
          </a:r>
          <a:endParaRPr lang="ja-JP" altLang="ja-JP" sz="1400">
            <a:effectLst/>
          </a:endParaRPr>
        </a:p>
        <a:p>
          <a:r>
            <a:rPr kumimoji="1" lang="ja-JP" altLang="ja-JP" sz="1100">
              <a:solidFill>
                <a:schemeClr val="dk1"/>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130811</xdr:rowOff>
    </xdr:to>
    <xdr:cxnSp macro="">
      <xdr:nvCxnSpPr>
        <xdr:cNvPr id="257" name="直線コネクタ 256"/>
        <xdr:cNvCxnSpPr/>
      </xdr:nvCxnSpPr>
      <xdr:spPr>
        <a:xfrm>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34289</xdr:rowOff>
    </xdr:from>
    <xdr:to>
      <xdr:col>77</xdr:col>
      <xdr:colOff>44450</xdr:colOff>
      <xdr:row>84</xdr:row>
      <xdr:rowOff>58420</xdr:rowOff>
    </xdr:to>
    <xdr:cxnSp macro="">
      <xdr:nvCxnSpPr>
        <xdr:cNvPr id="260" name="直線コネクタ 259"/>
        <xdr:cNvCxnSpPr/>
      </xdr:nvCxnSpPr>
      <xdr:spPr>
        <a:xfrm>
          <a:off x="15290800" y="14436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84</xdr:row>
      <xdr:rowOff>130811</xdr:rowOff>
    </xdr:to>
    <xdr:cxnSp macro="">
      <xdr:nvCxnSpPr>
        <xdr:cNvPr id="263" name="直線コネクタ 262"/>
        <xdr:cNvCxnSpPr/>
      </xdr:nvCxnSpPr>
      <xdr:spPr>
        <a:xfrm flipV="1">
          <a:off x="14401800" y="144360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84</xdr:row>
      <xdr:rowOff>130811</xdr:rowOff>
    </xdr:to>
    <xdr:cxnSp macro="">
      <xdr:nvCxnSpPr>
        <xdr:cNvPr id="266" name="直線コネクタ 265"/>
        <xdr:cNvCxnSpPr/>
      </xdr:nvCxnSpPr>
      <xdr:spPr>
        <a:xfrm>
          <a:off x="13512800" y="14532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6" name="楕円 275"/>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7"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8" name="楕円 277"/>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9" name="テキスト ボックス 27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154939</xdr:rowOff>
    </xdr:from>
    <xdr:to>
      <xdr:col>73</xdr:col>
      <xdr:colOff>44450</xdr:colOff>
      <xdr:row>84</xdr:row>
      <xdr:rowOff>85089</xdr:rowOff>
    </xdr:to>
    <xdr:sp macro="" textlink="">
      <xdr:nvSpPr>
        <xdr:cNvPr id="280" name="楕円 279"/>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95266</xdr:rowOff>
    </xdr:from>
    <xdr:ext cx="762000" cy="259045"/>
    <xdr:sp macro="" textlink="">
      <xdr:nvSpPr>
        <xdr:cNvPr id="281" name="テキスト ボックス 280"/>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82" name="楕円 281"/>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83" name="テキスト ボックス 282"/>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4" name="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他の類似団体と比較して面積が広く、人口密度も低いため、効率的でない業務を抱えざるを得ない現状があるが、平成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effectLst/>
          </a:endParaRPr>
        </a:p>
        <a:p>
          <a:r>
            <a:rPr kumimoji="1" lang="ja-JP" altLang="ja-JP" sz="1100">
              <a:solidFill>
                <a:schemeClr val="dk1"/>
              </a:solidFill>
              <a:effectLst/>
              <a:latin typeface="+mn-lt"/>
              <a:ea typeface="+mn-ea"/>
              <a:cs typeface="+mn-cs"/>
            </a:rPr>
            <a:t>　具体的には、令和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年度以降の定員管理の適正なあり方を示した「松阪市定員適正化方針」（令和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月策定）に基づき、取組を進めているところである。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14986</xdr:rowOff>
    </xdr:from>
    <xdr:to>
      <xdr:col>81</xdr:col>
      <xdr:colOff>44450</xdr:colOff>
      <xdr:row>66</xdr:row>
      <xdr:rowOff>34290</xdr:rowOff>
    </xdr:to>
    <xdr:cxnSp macro="">
      <xdr:nvCxnSpPr>
        <xdr:cNvPr id="318" name="直線コネクタ 317"/>
        <xdr:cNvCxnSpPr/>
      </xdr:nvCxnSpPr>
      <xdr:spPr>
        <a:xfrm>
          <a:off x="16179800" y="113306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147828</xdr:rowOff>
    </xdr:from>
    <xdr:to>
      <xdr:col>77</xdr:col>
      <xdr:colOff>44450</xdr:colOff>
      <xdr:row>66</xdr:row>
      <xdr:rowOff>14986</xdr:rowOff>
    </xdr:to>
    <xdr:cxnSp macro="">
      <xdr:nvCxnSpPr>
        <xdr:cNvPr id="321" name="直線コネクタ 320"/>
        <xdr:cNvCxnSpPr/>
      </xdr:nvCxnSpPr>
      <xdr:spPr>
        <a:xfrm>
          <a:off x="15290800" y="112920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94742</xdr:rowOff>
    </xdr:from>
    <xdr:to>
      <xdr:col>72</xdr:col>
      <xdr:colOff>203200</xdr:colOff>
      <xdr:row>65</xdr:row>
      <xdr:rowOff>147828</xdr:rowOff>
    </xdr:to>
    <xdr:cxnSp macro="">
      <xdr:nvCxnSpPr>
        <xdr:cNvPr id="324" name="直線コネクタ 323"/>
        <xdr:cNvCxnSpPr/>
      </xdr:nvCxnSpPr>
      <xdr:spPr>
        <a:xfrm>
          <a:off x="14401800" y="11238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94742</xdr:rowOff>
    </xdr:to>
    <xdr:cxnSp macro="">
      <xdr:nvCxnSpPr>
        <xdr:cNvPr id="327" name="直線コネクタ 326"/>
        <xdr:cNvCxnSpPr/>
      </xdr:nvCxnSpPr>
      <xdr:spPr>
        <a:xfrm>
          <a:off x="13512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154940</xdr:rowOff>
    </xdr:from>
    <xdr:to>
      <xdr:col>81</xdr:col>
      <xdr:colOff>95250</xdr:colOff>
      <xdr:row>66</xdr:row>
      <xdr:rowOff>85090</xdr:rowOff>
    </xdr:to>
    <xdr:sp macro="" textlink="">
      <xdr:nvSpPr>
        <xdr:cNvPr id="337" name="楕円 336"/>
        <xdr:cNvSpPr/>
      </xdr:nvSpPr>
      <xdr:spPr>
        <a:xfrm>
          <a:off x="16967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50817</xdr:rowOff>
    </xdr:from>
    <xdr:ext cx="762000" cy="259045"/>
    <xdr:sp macro="" textlink="">
      <xdr:nvSpPr>
        <xdr:cNvPr id="338" name="定員管理の状況該当値テキスト"/>
        <xdr:cNvSpPr txBox="1"/>
      </xdr:nvSpPr>
      <xdr:spPr>
        <a:xfrm>
          <a:off x="17106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135636</xdr:rowOff>
    </xdr:from>
    <xdr:to>
      <xdr:col>77</xdr:col>
      <xdr:colOff>95250</xdr:colOff>
      <xdr:row>66</xdr:row>
      <xdr:rowOff>65786</xdr:rowOff>
    </xdr:to>
    <xdr:sp macro="" textlink="">
      <xdr:nvSpPr>
        <xdr:cNvPr id="339" name="楕円 338"/>
        <xdr:cNvSpPr/>
      </xdr:nvSpPr>
      <xdr:spPr>
        <a:xfrm>
          <a:off x="16129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50563</xdr:rowOff>
    </xdr:from>
    <xdr:ext cx="736600" cy="259045"/>
    <xdr:sp macro="" textlink="">
      <xdr:nvSpPr>
        <xdr:cNvPr id="340" name="テキスト ボックス 339"/>
        <xdr:cNvSpPr txBox="1"/>
      </xdr:nvSpPr>
      <xdr:spPr>
        <a:xfrm>
          <a:off x="15798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97028</xdr:rowOff>
    </xdr:from>
    <xdr:to>
      <xdr:col>73</xdr:col>
      <xdr:colOff>44450</xdr:colOff>
      <xdr:row>66</xdr:row>
      <xdr:rowOff>27178</xdr:rowOff>
    </xdr:to>
    <xdr:sp macro="" textlink="">
      <xdr:nvSpPr>
        <xdr:cNvPr id="341" name="楕円 340"/>
        <xdr:cNvSpPr/>
      </xdr:nvSpPr>
      <xdr:spPr>
        <a:xfrm>
          <a:off x="15240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11955</xdr:rowOff>
    </xdr:from>
    <xdr:ext cx="762000" cy="259045"/>
    <xdr:sp macro="" textlink="">
      <xdr:nvSpPr>
        <xdr:cNvPr id="342" name="テキスト ボックス 341"/>
        <xdr:cNvSpPr txBox="1"/>
      </xdr:nvSpPr>
      <xdr:spPr>
        <a:xfrm>
          <a:off x="14909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43942</xdr:rowOff>
    </xdr:from>
    <xdr:to>
      <xdr:col>68</xdr:col>
      <xdr:colOff>203200</xdr:colOff>
      <xdr:row>65</xdr:row>
      <xdr:rowOff>145542</xdr:rowOff>
    </xdr:to>
    <xdr:sp macro="" textlink="">
      <xdr:nvSpPr>
        <xdr:cNvPr id="343" name="楕円 342"/>
        <xdr:cNvSpPr/>
      </xdr:nvSpPr>
      <xdr:spPr>
        <a:xfrm>
          <a:off x="14351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130319</xdr:rowOff>
    </xdr:from>
    <xdr:ext cx="762000" cy="259045"/>
    <xdr:sp macro="" textlink="">
      <xdr:nvSpPr>
        <xdr:cNvPr id="344" name="テキスト ボックス 343"/>
        <xdr:cNvSpPr txBox="1"/>
      </xdr:nvSpPr>
      <xdr:spPr>
        <a:xfrm>
          <a:off x="14020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45" name="楕円 344"/>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46" name="テキスト ボックス 345"/>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令和</a:t>
          </a:r>
          <a:r>
            <a:rPr kumimoji="1" lang="en-US" altLang="ja-JP" sz="1000">
              <a:latin typeface="+mn-ea"/>
              <a:ea typeface="+mn-ea"/>
            </a:rPr>
            <a:t>2</a:t>
          </a:r>
          <a:r>
            <a:rPr kumimoji="1" lang="ja-JP" altLang="en-US" sz="1000">
              <a:latin typeface="+mn-ea"/>
              <a:ea typeface="+mn-ea"/>
            </a:rPr>
            <a:t>年度の指数については、平成</a:t>
          </a:r>
          <a:r>
            <a:rPr kumimoji="1" lang="en-US" altLang="ja-JP" sz="1000">
              <a:latin typeface="+mn-ea"/>
              <a:ea typeface="+mn-ea"/>
            </a:rPr>
            <a:t>29</a:t>
          </a:r>
          <a:r>
            <a:rPr kumimoji="1" lang="ja-JP" altLang="en-US" sz="1000">
              <a:latin typeface="+mn-ea"/>
              <a:ea typeface="+mn-ea"/>
            </a:rPr>
            <a:t>年度と令和</a:t>
          </a:r>
          <a:r>
            <a:rPr kumimoji="1" lang="en-US" altLang="ja-JP" sz="1000">
              <a:latin typeface="+mn-ea"/>
              <a:ea typeface="+mn-ea"/>
            </a:rPr>
            <a:t>2</a:t>
          </a:r>
          <a:r>
            <a:rPr kumimoji="1" lang="ja-JP" altLang="en-US" sz="1000">
              <a:latin typeface="+mn-ea"/>
              <a:ea typeface="+mn-ea"/>
            </a:rPr>
            <a:t>年度の単年度実質公債費比率の差に由来する。主に、元利償還金の大幅な増（平成</a:t>
          </a:r>
          <a:r>
            <a:rPr kumimoji="1" lang="en-US" altLang="ja-JP" sz="1000">
              <a:latin typeface="+mn-ea"/>
              <a:ea typeface="+mn-ea"/>
            </a:rPr>
            <a:t>29</a:t>
          </a:r>
          <a:r>
            <a:rPr kumimoji="1" lang="ja-JP" altLang="en-US" sz="1000">
              <a:latin typeface="+mn-ea"/>
              <a:ea typeface="+mn-ea"/>
            </a:rPr>
            <a:t>年度比＋</a:t>
          </a:r>
          <a:r>
            <a:rPr kumimoji="1" lang="en-US" altLang="ja-JP" sz="1000">
              <a:latin typeface="+mn-ea"/>
              <a:ea typeface="+mn-ea"/>
            </a:rPr>
            <a:t>48.5</a:t>
          </a:r>
          <a:r>
            <a:rPr kumimoji="1" lang="ja-JP" altLang="en-US" sz="1000">
              <a:latin typeface="+mn-ea"/>
              <a:ea typeface="+mn-ea"/>
            </a:rPr>
            <a:t>億円）、交付税算入公債費の額の増（同比＋</a:t>
          </a:r>
          <a:r>
            <a:rPr kumimoji="1" lang="en-US" altLang="ja-JP" sz="1000">
              <a:latin typeface="+mn-ea"/>
              <a:ea typeface="+mn-ea"/>
            </a:rPr>
            <a:t>37.6</a:t>
          </a:r>
          <a:r>
            <a:rPr kumimoji="1" lang="ja-JP" altLang="en-US" sz="1000">
              <a:latin typeface="+mn-ea"/>
              <a:ea typeface="+mn-ea"/>
            </a:rPr>
            <a:t>億円）といった分母の減となる要因で単年度指標が上昇している。</a:t>
          </a:r>
          <a:endParaRPr kumimoji="1" lang="en-US" altLang="ja-JP" sz="1000">
            <a:latin typeface="+mn-ea"/>
            <a:ea typeface="+mn-ea"/>
          </a:endParaRPr>
        </a:p>
        <a:p>
          <a:r>
            <a:rPr kumimoji="1" lang="ja-JP" altLang="en-US" sz="1000">
              <a:latin typeface="+mn-ea"/>
              <a:ea typeface="+mn-ea"/>
            </a:rPr>
            <a:t>　これまで元利償還金は平成</a:t>
          </a:r>
          <a:r>
            <a:rPr kumimoji="1" lang="en-US" altLang="ja-JP" sz="1000">
              <a:latin typeface="+mn-ea"/>
              <a:ea typeface="+mn-ea"/>
            </a:rPr>
            <a:t>22</a:t>
          </a:r>
          <a:r>
            <a:rPr kumimoji="1" lang="ja-JP" altLang="en-US" sz="1000">
              <a:latin typeface="+mn-ea"/>
              <a:ea typeface="+mn-ea"/>
            </a:rPr>
            <a:t>年度から令和元年度まで臨時財政対策債の限度額以下で借入し、抑制に努めていたこともあり、元利償還金等は年々減少していた。しかし、平成</a:t>
          </a:r>
          <a:r>
            <a:rPr kumimoji="1" lang="en-US" altLang="ja-JP" sz="1000">
              <a:latin typeface="+mn-ea"/>
              <a:ea typeface="+mn-ea"/>
            </a:rPr>
            <a:t>29</a:t>
          </a:r>
          <a:r>
            <a:rPr kumimoji="1" lang="ja-JP" altLang="en-US" sz="1000">
              <a:latin typeface="+mn-ea"/>
              <a:ea typeface="+mn-ea"/>
            </a:rPr>
            <a:t>年度から集中投資期間に係る短期償還の実施により、令和</a:t>
          </a:r>
          <a:r>
            <a:rPr kumimoji="1" lang="en-US" altLang="ja-JP" sz="1000">
              <a:latin typeface="+mn-ea"/>
              <a:ea typeface="+mn-ea"/>
            </a:rPr>
            <a:t>2</a:t>
          </a:r>
          <a:r>
            <a:rPr kumimoji="1" lang="ja-JP" altLang="en-US" sz="1000">
              <a:latin typeface="+mn-ea"/>
              <a:ea typeface="+mn-ea"/>
            </a:rPr>
            <a:t>年度は元利償還金の増により悪化した。短期償還の期間においては、数値の上昇が確実である。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46567</xdr:rowOff>
    </xdr:to>
    <xdr:cxnSp macro="">
      <xdr:nvCxnSpPr>
        <xdr:cNvPr id="379" name="直線コネクタ 378"/>
        <xdr:cNvCxnSpPr/>
      </xdr:nvCxnSpPr>
      <xdr:spPr>
        <a:xfrm>
          <a:off x="16179800" y="68321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145627</xdr:rowOff>
    </xdr:to>
    <xdr:cxnSp macro="">
      <xdr:nvCxnSpPr>
        <xdr:cNvPr id="382" name="直線コネクタ 381"/>
        <xdr:cNvCxnSpPr/>
      </xdr:nvCxnSpPr>
      <xdr:spPr>
        <a:xfrm>
          <a:off x="15290800" y="67597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89323</xdr:rowOff>
    </xdr:to>
    <xdr:cxnSp macro="">
      <xdr:nvCxnSpPr>
        <xdr:cNvPr id="385" name="直線コネクタ 384"/>
        <xdr:cNvCxnSpPr/>
      </xdr:nvCxnSpPr>
      <xdr:spPr>
        <a:xfrm flipV="1">
          <a:off x="14401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145627</xdr:rowOff>
    </xdr:to>
    <xdr:cxnSp macro="">
      <xdr:nvCxnSpPr>
        <xdr:cNvPr id="388" name="直線コネクタ 387"/>
        <xdr:cNvCxnSpPr/>
      </xdr:nvCxnSpPr>
      <xdr:spPr>
        <a:xfrm flipV="1">
          <a:off x="13512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0" name="楕円 399"/>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1" name="テキスト ボックス 400"/>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2" name="楕円 401"/>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3" name="テキスト ボックス 402"/>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4" name="楕円 403"/>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5" name="テキスト ボックス 404"/>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6" name="楕円 405"/>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7" name="テキスト ボックス 406"/>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年度は、前年度までと同様に算定されなかった。地方債残高が対前年度比△</a:t>
          </a:r>
          <a:r>
            <a:rPr kumimoji="1" lang="en-US" altLang="ja-JP" sz="1100">
              <a:latin typeface="+mn-ea"/>
              <a:ea typeface="+mn-ea"/>
            </a:rPr>
            <a:t>35.5</a:t>
          </a:r>
          <a:r>
            <a:rPr kumimoji="1" lang="ja-JP" altLang="en-US" sz="1100">
              <a:latin typeface="+mn-ea"/>
              <a:ea typeface="+mn-ea"/>
            </a:rPr>
            <a:t>億円となったことや充当可能財源（基金等）のこれまでの蓄積により、分子がマイナスとなったことによる。</a:t>
          </a:r>
          <a:endParaRPr kumimoji="1" lang="en-US" altLang="ja-JP" sz="1100">
            <a:latin typeface="+mn-ea"/>
            <a:ea typeface="+mn-ea"/>
          </a:endParaRPr>
        </a:p>
        <a:p>
          <a:r>
            <a:rPr kumimoji="1" lang="ja-JP" altLang="en-US" sz="1100">
              <a:latin typeface="+mn-ea"/>
              <a:ea typeface="+mn-ea"/>
            </a:rPr>
            <a:t>　合併特例事業債を活用した大規模事業に着手したことから市債発行が大幅に増加することとなり、今後数年間はプラス数値に移行すると思われる。同時に起債残高抑制のために財政調整基金等を利用し、短期償還等の方策に着手し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39" name="将来負担の状況平均値テキスト"/>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0" name="フローチャート: 判断 439"/>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1" name="フローチャート: 判断 440"/>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2" name="テキスト ボックス 441"/>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3" name="フローチャート: 判断 442"/>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4" name="テキスト ボックス 443"/>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5" name="フローチャート: 判断 444"/>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46" name="テキスト ボックス 445"/>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47" name="フローチャート: 判断 446"/>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48" name="テキスト ボックス 447"/>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年度においては、会計年度任用職員制度の導入に伴い、これまで物件費としていた非常勤職員の賃金等が人件費へ移行したこと等により、経常収支比率のうちの人件費分の比率が上昇した。</a:t>
          </a:r>
          <a:endParaRPr lang="ja-JP" altLang="ja-JP" sz="1400">
            <a:effectLst/>
          </a:endParaRPr>
        </a:p>
        <a:p>
          <a:r>
            <a:rPr kumimoji="1" lang="ja-JP" altLang="ja-JP" sz="1100">
              <a:solidFill>
                <a:schemeClr val="dk1"/>
              </a:solidFill>
              <a:effectLst/>
              <a:latin typeface="+mn-lt"/>
              <a:ea typeface="+mn-ea"/>
              <a:cs typeface="+mn-cs"/>
            </a:rPr>
            <a:t>　類似団体平均と比べやや低い水準にあり、今後も諸手当の見直し、時間外勤務の抑制を図りつつ、同時に効率的な運営に向けて取り組んでいく。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133350</xdr:rowOff>
    </xdr:from>
    <xdr:to>
      <xdr:col>24</xdr:col>
      <xdr:colOff>25400</xdr:colOff>
      <xdr:row>35</xdr:row>
      <xdr:rowOff>6350</xdr:rowOff>
    </xdr:to>
    <xdr:cxnSp macro="">
      <xdr:nvCxnSpPr>
        <xdr:cNvPr id="66" name="直線コネクタ 65"/>
        <xdr:cNvCxnSpPr/>
      </xdr:nvCxnSpPr>
      <xdr:spPr>
        <a:xfrm>
          <a:off x="3987800" y="5791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133350</xdr:rowOff>
    </xdr:from>
    <xdr:to>
      <xdr:col>19</xdr:col>
      <xdr:colOff>187325</xdr:colOff>
      <xdr:row>34</xdr:row>
      <xdr:rowOff>38100</xdr:rowOff>
    </xdr:to>
    <xdr:cxnSp macro="">
      <xdr:nvCxnSpPr>
        <xdr:cNvPr id="69" name="直線コネクタ 68"/>
        <xdr:cNvCxnSpPr/>
      </xdr:nvCxnSpPr>
      <xdr:spPr>
        <a:xfrm flipV="1">
          <a:off x="3098800" y="579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34</xdr:row>
      <xdr:rowOff>50800</xdr:rowOff>
    </xdr:to>
    <xdr:cxnSp macro="">
      <xdr:nvCxnSpPr>
        <xdr:cNvPr id="72" name="直線コネクタ 71"/>
        <xdr:cNvCxnSpPr/>
      </xdr:nvCxnSpPr>
      <xdr:spPr>
        <a:xfrm flipV="1">
          <a:off x="2209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34</xdr:row>
      <xdr:rowOff>50800</xdr:rowOff>
    </xdr:to>
    <xdr:cxnSp macro="">
      <xdr:nvCxnSpPr>
        <xdr:cNvPr id="75" name="直線コネクタ 74"/>
        <xdr:cNvCxnSpPr/>
      </xdr:nvCxnSpPr>
      <xdr:spPr>
        <a:xfrm>
          <a:off x="1320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85" name="楕円 84"/>
        <xdr:cNvSpPr/>
      </xdr:nvSpPr>
      <xdr:spPr>
        <a:xfrm>
          <a:off x="4775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82550</xdr:rowOff>
    </xdr:from>
    <xdr:to>
      <xdr:col>20</xdr:col>
      <xdr:colOff>38100</xdr:colOff>
      <xdr:row>34</xdr:row>
      <xdr:rowOff>12700</xdr:rowOff>
    </xdr:to>
    <xdr:sp macro="" textlink="">
      <xdr:nvSpPr>
        <xdr:cNvPr id="87" name="楕円 86"/>
        <xdr:cNvSpPr/>
      </xdr:nvSpPr>
      <xdr:spPr>
        <a:xfrm>
          <a:off x="3937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22877</xdr:rowOff>
    </xdr:from>
    <xdr:ext cx="736600" cy="259045"/>
    <xdr:sp macro="" textlink="">
      <xdr:nvSpPr>
        <xdr:cNvPr id="88" name="テキスト ボックス 87"/>
        <xdr:cNvSpPr txBox="1"/>
      </xdr:nvSpPr>
      <xdr:spPr>
        <a:xfrm>
          <a:off x="3606800" y="550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158750</xdr:rowOff>
    </xdr:from>
    <xdr:to>
      <xdr:col>15</xdr:col>
      <xdr:colOff>149225</xdr:colOff>
      <xdr:row>34</xdr:row>
      <xdr:rowOff>88900</xdr:rowOff>
    </xdr:to>
    <xdr:sp macro="" textlink="">
      <xdr:nvSpPr>
        <xdr:cNvPr id="89" name="楕円 88"/>
        <xdr:cNvSpPr/>
      </xdr:nvSpPr>
      <xdr:spPr>
        <a:xfrm>
          <a:off x="3048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99077</xdr:rowOff>
    </xdr:from>
    <xdr:ext cx="762000" cy="259045"/>
    <xdr:sp macro="" textlink="">
      <xdr:nvSpPr>
        <xdr:cNvPr id="90" name="テキスト ボックス 89"/>
        <xdr:cNvSpPr txBox="1"/>
      </xdr:nvSpPr>
      <xdr:spPr>
        <a:xfrm>
          <a:off x="2717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158750</xdr:rowOff>
    </xdr:from>
    <xdr:to>
      <xdr:col>6</xdr:col>
      <xdr:colOff>171450</xdr:colOff>
      <xdr:row>34</xdr:row>
      <xdr:rowOff>88900</xdr:rowOff>
    </xdr:to>
    <xdr:sp macro="" textlink="">
      <xdr:nvSpPr>
        <xdr:cNvPr id="93" name="楕円 92"/>
        <xdr:cNvSpPr/>
      </xdr:nvSpPr>
      <xdr:spPr>
        <a:xfrm>
          <a:off x="1270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99077</xdr:rowOff>
    </xdr:from>
    <xdr:ext cx="762000" cy="259045"/>
    <xdr:sp macro="" textlink="">
      <xdr:nvSpPr>
        <xdr:cNvPr id="94" name="テキスト ボックス 93"/>
        <xdr:cNvSpPr txBox="1"/>
      </xdr:nvSpPr>
      <xdr:spPr>
        <a:xfrm>
          <a:off x="939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においては、会計年度任用職員制度の導入に伴い、これまでの非常勤職員の賃金等が人件費に移行したことにより大きく減少となった。しかし、施設維持管理に係る委託料等は増加傾向にあることから、施設の見直しを中心に、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16</xdr:row>
      <xdr:rowOff>12700</xdr:rowOff>
    </xdr:to>
    <xdr:cxnSp macro="">
      <xdr:nvCxnSpPr>
        <xdr:cNvPr id="129" name="直線コネクタ 128"/>
        <xdr:cNvCxnSpPr/>
      </xdr:nvCxnSpPr>
      <xdr:spPr>
        <a:xfrm flipV="1">
          <a:off x="15671800" y="2451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12700</xdr:rowOff>
    </xdr:to>
    <xdr:cxnSp macro="">
      <xdr:nvCxnSpPr>
        <xdr:cNvPr id="132" name="直線コネクタ 131"/>
        <xdr:cNvCxnSpPr/>
      </xdr:nvCxnSpPr>
      <xdr:spPr>
        <a:xfrm>
          <a:off x="14782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15</xdr:row>
      <xdr:rowOff>129721</xdr:rowOff>
    </xdr:to>
    <xdr:cxnSp macro="">
      <xdr:nvCxnSpPr>
        <xdr:cNvPr id="135" name="直線コネクタ 134"/>
        <xdr:cNvCxnSpPr/>
      </xdr:nvCxnSpPr>
      <xdr:spPr>
        <a:xfrm>
          <a:off x="13893800" y="2701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1814</xdr:rowOff>
    </xdr:to>
    <xdr:cxnSp macro="">
      <xdr:nvCxnSpPr>
        <xdr:cNvPr id="138" name="直線コネクタ 137"/>
        <xdr:cNvCxnSpPr/>
      </xdr:nvCxnSpPr>
      <xdr:spPr>
        <a:xfrm flipV="1">
          <a:off x="13004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年度の経常的な扶助費は、令和元年度と比較すると減少となった（</a:t>
          </a:r>
          <a:r>
            <a:rPr kumimoji="1" lang="en-US" altLang="ja-JP" sz="1100">
              <a:latin typeface="+mn-ea"/>
              <a:ea typeface="+mn-ea"/>
            </a:rPr>
            <a:t>1.6</a:t>
          </a:r>
          <a:r>
            <a:rPr kumimoji="1" lang="ja-JP" altLang="en-US" sz="1100">
              <a:latin typeface="+mn-ea"/>
              <a:ea typeface="+mn-ea"/>
            </a:rPr>
            <a:t>ポイント減）。これは従来、扶助費の拡大の要因であった生活保護関連経費が減少に転じたことに加え、児童手当やこども医療費助成等の児童福祉にかかる扶助費が減となったこと等が要因となる。しかし、障害者総合支援関連経費は増加傾向にあり、扶助費については今後も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57</xdr:row>
      <xdr:rowOff>167822</xdr:rowOff>
    </xdr:to>
    <xdr:cxnSp macro="">
      <xdr:nvCxnSpPr>
        <xdr:cNvPr id="192" name="直線コネクタ 191"/>
        <xdr:cNvCxnSpPr/>
      </xdr:nvCxnSpPr>
      <xdr:spPr>
        <a:xfrm flipV="1">
          <a:off x="3987800" y="9417957"/>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5" name="直線コネクタ 194"/>
        <xdr:cNvCxnSpPr/>
      </xdr:nvCxnSpPr>
      <xdr:spPr>
        <a:xfrm>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60</xdr:row>
      <xdr:rowOff>45357</xdr:rowOff>
    </xdr:to>
    <xdr:cxnSp macro="">
      <xdr:nvCxnSpPr>
        <xdr:cNvPr id="198" name="直線コネクタ 197"/>
        <xdr:cNvCxnSpPr/>
      </xdr:nvCxnSpPr>
      <xdr:spPr>
        <a:xfrm flipV="1">
          <a:off x="2209800" y="98751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60</xdr:row>
      <xdr:rowOff>45357</xdr:rowOff>
    </xdr:to>
    <xdr:cxnSp macro="">
      <xdr:nvCxnSpPr>
        <xdr:cNvPr id="201" name="直線コネクタ 200"/>
        <xdr:cNvCxnSpPr/>
      </xdr:nvCxnSpPr>
      <xdr:spPr>
        <a:xfrm>
          <a:off x="1320800" y="99731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14" name="テキスト ボックス 213"/>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超高齢社会への移行を反映し、経常経費充当一般財源において、後期高齢者医療事業、及び、介護保険事業への繰出金の増額が続いている。令和</a:t>
          </a:r>
          <a:r>
            <a:rPr kumimoji="1" lang="en-US" altLang="ja-JP" sz="1100">
              <a:latin typeface="+mn-ea"/>
              <a:ea typeface="+mn-ea"/>
            </a:rPr>
            <a:t>2</a:t>
          </a:r>
          <a:r>
            <a:rPr kumimoji="1" lang="ja-JP" altLang="en-US" sz="1100">
              <a:latin typeface="+mn-ea"/>
              <a:ea typeface="+mn-ea"/>
            </a:rPr>
            <a:t>年度も令和元年度に比べ、合せて</a:t>
          </a:r>
          <a:r>
            <a:rPr kumimoji="1" lang="en-US" altLang="ja-JP" sz="1100">
              <a:latin typeface="+mn-ea"/>
              <a:ea typeface="+mn-ea"/>
            </a:rPr>
            <a:t>2.4</a:t>
          </a:r>
          <a:r>
            <a:rPr kumimoji="1" lang="ja-JP" altLang="en-US" sz="1100">
              <a:latin typeface="+mn-ea"/>
              <a:ea typeface="+mn-ea"/>
            </a:rPr>
            <a:t>億円程度増加している。</a:t>
          </a:r>
          <a:endParaRPr kumimoji="1" lang="en-US" altLang="ja-JP" sz="1100">
            <a:latin typeface="+mn-ea"/>
            <a:ea typeface="+mn-ea"/>
          </a:endParaRPr>
        </a:p>
        <a:p>
          <a:r>
            <a:rPr kumimoji="1" lang="ja-JP" altLang="en-US" sz="1100">
              <a:latin typeface="+mn-ea"/>
              <a:ea typeface="+mn-ea"/>
            </a:rPr>
            <a:t>　後期高齢者医療事業、及び、特に介護保険事業への繰出金の増額は今後も避けられないと考えられることから、他の経常経費の抑制に努める。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31750</xdr:rowOff>
    </xdr:to>
    <xdr:cxnSp macro="">
      <xdr:nvCxnSpPr>
        <xdr:cNvPr id="253" name="直線コネクタ 252"/>
        <xdr:cNvCxnSpPr/>
      </xdr:nvCxnSpPr>
      <xdr:spPr>
        <a:xfrm flipV="1">
          <a:off x="15671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146050</xdr:rowOff>
    </xdr:to>
    <xdr:cxnSp macro="">
      <xdr:nvCxnSpPr>
        <xdr:cNvPr id="256" name="直線コネクタ 255"/>
        <xdr:cNvCxnSpPr/>
      </xdr:nvCxnSpPr>
      <xdr:spPr>
        <a:xfrm flipV="1">
          <a:off x="14782800" y="1014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12700</xdr:rowOff>
    </xdr:to>
    <xdr:cxnSp macro="">
      <xdr:nvCxnSpPr>
        <xdr:cNvPr id="259" name="直線コネクタ 258"/>
        <xdr:cNvCxnSpPr/>
      </xdr:nvCxnSpPr>
      <xdr:spPr>
        <a:xfrm flipV="1">
          <a:off x="13893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61" name="テキスト ボックス 260"/>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88900</xdr:rowOff>
    </xdr:to>
    <xdr:cxnSp macro="">
      <xdr:nvCxnSpPr>
        <xdr:cNvPr id="262" name="直線コネクタ 261"/>
        <xdr:cNvCxnSpPr/>
      </xdr:nvCxnSpPr>
      <xdr:spPr>
        <a:xfrm flipV="1">
          <a:off x="13004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54627</xdr:rowOff>
    </xdr:from>
    <xdr:ext cx="762000" cy="259045"/>
    <xdr:sp macro="" textlink="">
      <xdr:nvSpPr>
        <xdr:cNvPr id="264" name="テキスト ボックス 263"/>
        <xdr:cNvSpPr txBox="1"/>
      </xdr:nvSpPr>
      <xdr:spPr>
        <a:xfrm>
          <a:off x="13512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66" name="テキスト ボックス 265"/>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6" name="楕円 275"/>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7" name="テキスト ボックス 27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80" name="楕円 279"/>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81" name="テキスト ボックス 280"/>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松阪市は、し尿処理・常備消防業務等を一部事務組合で行っているため、類似団体平均値に比べて経常収支比率が高い。</a:t>
          </a:r>
          <a:endParaRPr kumimoji="1" lang="en-US" altLang="ja-JP" sz="1100">
            <a:latin typeface="+mn-ea"/>
            <a:ea typeface="+mn-ea"/>
          </a:endParaRPr>
        </a:p>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年度は前年度に比べ、主に松阪市民病院事業会計繰出金等が減となったことから減少となった。</a:t>
          </a:r>
          <a:endParaRPr kumimoji="1" lang="en-US" altLang="ja-JP" sz="1100">
            <a:latin typeface="+mn-ea"/>
            <a:ea typeface="+mn-ea"/>
          </a:endParaRPr>
        </a:p>
        <a:p>
          <a:r>
            <a:rPr kumimoji="1" lang="ja-JP" altLang="en-US" sz="1100">
              <a:latin typeface="+mn-ea"/>
              <a:ea typeface="+mn-ea"/>
            </a:rPr>
            <a:t>　繰出金については、法適用企業に対しては繰出基準を基本として、経営の健全化を求めるとともに、一部事務組合等の適正化、「補助金等に関する基本方針」に基づく補助金等の適正執行を徹底する。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39</xdr:row>
      <xdr:rowOff>9978</xdr:rowOff>
    </xdr:to>
    <xdr:cxnSp macro="">
      <xdr:nvCxnSpPr>
        <xdr:cNvPr id="316" name="直線コネクタ 315"/>
        <xdr:cNvCxnSpPr/>
      </xdr:nvCxnSpPr>
      <xdr:spPr>
        <a:xfrm flipV="1">
          <a:off x="15671800" y="65332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9978</xdr:rowOff>
    </xdr:from>
    <xdr:to>
      <xdr:col>78</xdr:col>
      <xdr:colOff>69850</xdr:colOff>
      <xdr:row>39</xdr:row>
      <xdr:rowOff>86178</xdr:rowOff>
    </xdr:to>
    <xdr:cxnSp macro="">
      <xdr:nvCxnSpPr>
        <xdr:cNvPr id="319" name="直線コネクタ 318"/>
        <xdr:cNvCxnSpPr/>
      </xdr:nvCxnSpPr>
      <xdr:spPr>
        <a:xfrm flipV="1">
          <a:off x="14782800" y="6696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21" name="テキスト ボックス 32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39</xdr:row>
      <xdr:rowOff>86178</xdr:rowOff>
    </xdr:to>
    <xdr:cxnSp macro="">
      <xdr:nvCxnSpPr>
        <xdr:cNvPr id="322" name="直線コネクタ 321"/>
        <xdr:cNvCxnSpPr/>
      </xdr:nvCxnSpPr>
      <xdr:spPr>
        <a:xfrm>
          <a:off x="13893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39</xdr:row>
      <xdr:rowOff>20865</xdr:rowOff>
    </xdr:to>
    <xdr:cxnSp macro="">
      <xdr:nvCxnSpPr>
        <xdr:cNvPr id="325" name="直線コネクタ 324"/>
        <xdr:cNvCxnSpPr/>
      </xdr:nvCxnSpPr>
      <xdr:spPr>
        <a:xfrm flipV="1">
          <a:off x="13004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7" name="テキスト ボックス 326"/>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29" name="テキスト ボックス 328"/>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35" name="楕円 334"/>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6"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130628</xdr:rowOff>
    </xdr:from>
    <xdr:to>
      <xdr:col>78</xdr:col>
      <xdr:colOff>120650</xdr:colOff>
      <xdr:row>39</xdr:row>
      <xdr:rowOff>60778</xdr:rowOff>
    </xdr:to>
    <xdr:sp macro="" textlink="">
      <xdr:nvSpPr>
        <xdr:cNvPr id="337" name="楕円 336"/>
        <xdr:cNvSpPr/>
      </xdr:nvSpPr>
      <xdr:spPr>
        <a:xfrm>
          <a:off x="15621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45555</xdr:rowOff>
    </xdr:from>
    <xdr:ext cx="736600" cy="259045"/>
    <xdr:sp macro="" textlink="">
      <xdr:nvSpPr>
        <xdr:cNvPr id="338" name="テキスト ボックス 337"/>
        <xdr:cNvSpPr txBox="1"/>
      </xdr:nvSpPr>
      <xdr:spPr>
        <a:xfrm>
          <a:off x="15290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35378</xdr:rowOff>
    </xdr:from>
    <xdr:to>
      <xdr:col>74</xdr:col>
      <xdr:colOff>31750</xdr:colOff>
      <xdr:row>39</xdr:row>
      <xdr:rowOff>136978</xdr:rowOff>
    </xdr:to>
    <xdr:sp macro="" textlink="">
      <xdr:nvSpPr>
        <xdr:cNvPr id="339" name="楕円 338"/>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121755</xdr:rowOff>
    </xdr:from>
    <xdr:ext cx="762000" cy="259045"/>
    <xdr:sp macro="" textlink="">
      <xdr:nvSpPr>
        <xdr:cNvPr id="340" name="テキスト ボックス 339"/>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41" name="楕円 340"/>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42" name="テキスト ボックス 341"/>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141515</xdr:rowOff>
    </xdr:from>
    <xdr:to>
      <xdr:col>65</xdr:col>
      <xdr:colOff>53975</xdr:colOff>
      <xdr:row>39</xdr:row>
      <xdr:rowOff>71665</xdr:rowOff>
    </xdr:to>
    <xdr:sp macro="" textlink="">
      <xdr:nvSpPr>
        <xdr:cNvPr id="343" name="楕円 342"/>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56442</xdr:rowOff>
    </xdr:from>
    <xdr:ext cx="762000" cy="259045"/>
    <xdr:sp macro="" textlink="">
      <xdr:nvSpPr>
        <xdr:cNvPr id="344" name="テキスト ボックス 343"/>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元年度から引き続き数値は大きく減少している。これは合併特例事業債の短期償還分は臨時的なものであることから、経常的な経費から除外していることによる。この傾向は短期償還を実施している期間は続くものの、短期償還終了後は短期償還以前の状況に戻るものと想定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58420</xdr:rowOff>
    </xdr:to>
    <xdr:cxnSp macro="">
      <xdr:nvCxnSpPr>
        <xdr:cNvPr id="374" name="直線コネクタ 373"/>
        <xdr:cNvCxnSpPr/>
      </xdr:nvCxnSpPr>
      <xdr:spPr>
        <a:xfrm flipV="1">
          <a:off x="3987800" y="13047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5" name="公債費平均値テキスト"/>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42418</xdr:rowOff>
    </xdr:to>
    <xdr:cxnSp macro="">
      <xdr:nvCxnSpPr>
        <xdr:cNvPr id="377" name="直線コネクタ 376"/>
        <xdr:cNvCxnSpPr/>
      </xdr:nvCxnSpPr>
      <xdr:spPr>
        <a:xfrm flipV="1">
          <a:off x="3098800" y="13088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9" name="テキスト ボックス 37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42418</xdr:rowOff>
    </xdr:to>
    <xdr:cxnSp macro="">
      <xdr:nvCxnSpPr>
        <xdr:cNvPr id="380" name="直線コネクタ 379"/>
        <xdr:cNvCxnSpPr/>
      </xdr:nvCxnSpPr>
      <xdr:spPr>
        <a:xfrm>
          <a:off x="2209800" y="13148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145287</xdr:rowOff>
    </xdr:to>
    <xdr:cxnSp macro="">
      <xdr:nvCxnSpPr>
        <xdr:cNvPr id="383" name="直線コネクタ 382"/>
        <xdr:cNvCxnSpPr/>
      </xdr:nvCxnSpPr>
      <xdr:spPr>
        <a:xfrm flipV="1">
          <a:off x="1320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93" name="楕円 392"/>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94"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5" name="楕円 39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6" name="テキスト ボックス 39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7" name="楕円 396"/>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8" name="テキスト ボックス 397"/>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9" name="楕円 398"/>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400" name="テキスト ボックス 399"/>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401" name="楕円 400"/>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402" name="テキスト ボックス 401"/>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これまで公債費以外の類似団体との開きの大きな要因であった扶助費が類似団体内平均値を下回ったことと、補助費や繰出金等の数値が減少したこと、加えて、市税や地方交付税等が増となったことにより、類似団体を上回る結果となった。</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77</xdr:row>
      <xdr:rowOff>69850</xdr:rowOff>
    </xdr:to>
    <xdr:cxnSp macro="">
      <xdr:nvCxnSpPr>
        <xdr:cNvPr id="435" name="直線コネクタ 434"/>
        <xdr:cNvCxnSpPr/>
      </xdr:nvCxnSpPr>
      <xdr:spPr>
        <a:xfrm flipV="1">
          <a:off x="15671800" y="129057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161289</xdr:rowOff>
    </xdr:to>
    <xdr:cxnSp macro="">
      <xdr:nvCxnSpPr>
        <xdr:cNvPr id="438" name="直線コネクタ 437"/>
        <xdr:cNvCxnSpPr/>
      </xdr:nvCxnSpPr>
      <xdr:spPr>
        <a:xfrm flipV="1">
          <a:off x="14782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35561</xdr:rowOff>
    </xdr:to>
    <xdr:cxnSp macro="">
      <xdr:nvCxnSpPr>
        <xdr:cNvPr id="441" name="直線コネクタ 440"/>
        <xdr:cNvCxnSpPr/>
      </xdr:nvCxnSpPr>
      <xdr:spPr>
        <a:xfrm flipV="1">
          <a:off x="13893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3" name="テキスト ボックス 44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43180</xdr:rowOff>
    </xdr:to>
    <xdr:cxnSp macro="">
      <xdr:nvCxnSpPr>
        <xdr:cNvPr id="444" name="直線コネクタ 443"/>
        <xdr:cNvCxnSpPr/>
      </xdr:nvCxnSpPr>
      <xdr:spPr>
        <a:xfrm flipV="1">
          <a:off x="13004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4" name="楕円 453"/>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55"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6" name="楕円 45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7" name="テキスト ボックス 456"/>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8" name="楕円 45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9" name="テキスト ボックス 45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60" name="楕円 459"/>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61" name="テキスト ボックス 460"/>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62" name="楕円 461"/>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63" name="テキスト ボックス 462"/>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153708</xdr:rowOff>
    </xdr:from>
    <xdr:to>
      <xdr:col>29</xdr:col>
      <xdr:colOff>127000</xdr:colOff>
      <xdr:row>14</xdr:row>
      <xdr:rowOff>29045</xdr:rowOff>
    </xdr:to>
    <xdr:cxnSp macro="">
      <xdr:nvCxnSpPr>
        <xdr:cNvPr id="50" name="直線コネクタ 49"/>
        <xdr:cNvCxnSpPr/>
      </xdr:nvCxnSpPr>
      <xdr:spPr bwMode="auto">
        <a:xfrm flipV="1">
          <a:off x="5003800" y="2258733"/>
          <a:ext cx="647700" cy="21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29045</xdr:rowOff>
    </xdr:from>
    <xdr:to>
      <xdr:col>26</xdr:col>
      <xdr:colOff>50800</xdr:colOff>
      <xdr:row>14</xdr:row>
      <xdr:rowOff>145174</xdr:rowOff>
    </xdr:to>
    <xdr:cxnSp macro="">
      <xdr:nvCxnSpPr>
        <xdr:cNvPr id="53" name="直線コネクタ 52"/>
        <xdr:cNvCxnSpPr/>
      </xdr:nvCxnSpPr>
      <xdr:spPr bwMode="auto">
        <a:xfrm flipV="1">
          <a:off x="4305300" y="2476970"/>
          <a:ext cx="698500" cy="1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166967</xdr:rowOff>
    </xdr:from>
    <xdr:to>
      <xdr:col>22</xdr:col>
      <xdr:colOff>114300</xdr:colOff>
      <xdr:row>14</xdr:row>
      <xdr:rowOff>145174</xdr:rowOff>
    </xdr:to>
    <xdr:cxnSp macro="">
      <xdr:nvCxnSpPr>
        <xdr:cNvPr id="56" name="直線コネクタ 55"/>
        <xdr:cNvCxnSpPr/>
      </xdr:nvCxnSpPr>
      <xdr:spPr bwMode="auto">
        <a:xfrm>
          <a:off x="3606800" y="2443442"/>
          <a:ext cx="698500" cy="149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166967</xdr:rowOff>
    </xdr:from>
    <xdr:to>
      <xdr:col>18</xdr:col>
      <xdr:colOff>177800</xdr:colOff>
      <xdr:row>14</xdr:row>
      <xdr:rowOff>82499</xdr:rowOff>
    </xdr:to>
    <xdr:cxnSp macro="">
      <xdr:nvCxnSpPr>
        <xdr:cNvPr id="59" name="直線コネクタ 58"/>
        <xdr:cNvCxnSpPr/>
      </xdr:nvCxnSpPr>
      <xdr:spPr bwMode="auto">
        <a:xfrm flipV="1">
          <a:off x="2908300" y="2443442"/>
          <a:ext cx="698500" cy="8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102908</xdr:rowOff>
    </xdr:from>
    <xdr:to>
      <xdr:col>29</xdr:col>
      <xdr:colOff>177800</xdr:colOff>
      <xdr:row>13</xdr:row>
      <xdr:rowOff>33058</xdr:rowOff>
    </xdr:to>
    <xdr:sp macro="" textlink="">
      <xdr:nvSpPr>
        <xdr:cNvPr id="69" name="楕円 68"/>
        <xdr:cNvSpPr/>
      </xdr:nvSpPr>
      <xdr:spPr bwMode="auto">
        <a:xfrm>
          <a:off x="5600700" y="220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30878</xdr:rowOff>
    </xdr:from>
    <xdr:ext cx="762000" cy="259045"/>
    <xdr:sp macro="" textlink="">
      <xdr:nvSpPr>
        <xdr:cNvPr id="70" name="人口1人当たり決算額の推移該当値テキスト130"/>
        <xdr:cNvSpPr txBox="1"/>
      </xdr:nvSpPr>
      <xdr:spPr>
        <a:xfrm>
          <a:off x="5740400" y="213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149695</xdr:rowOff>
    </xdr:from>
    <xdr:to>
      <xdr:col>26</xdr:col>
      <xdr:colOff>101600</xdr:colOff>
      <xdr:row>14</xdr:row>
      <xdr:rowOff>79845</xdr:rowOff>
    </xdr:to>
    <xdr:sp macro="" textlink="">
      <xdr:nvSpPr>
        <xdr:cNvPr id="71" name="楕円 70"/>
        <xdr:cNvSpPr/>
      </xdr:nvSpPr>
      <xdr:spPr bwMode="auto">
        <a:xfrm>
          <a:off x="4953000" y="242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90022</xdr:rowOff>
    </xdr:from>
    <xdr:ext cx="736600" cy="259045"/>
    <xdr:sp macro="" textlink="">
      <xdr:nvSpPr>
        <xdr:cNvPr id="72" name="テキスト ボックス 71"/>
        <xdr:cNvSpPr txBox="1"/>
      </xdr:nvSpPr>
      <xdr:spPr>
        <a:xfrm>
          <a:off x="4622800" y="219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94374</xdr:rowOff>
    </xdr:from>
    <xdr:to>
      <xdr:col>22</xdr:col>
      <xdr:colOff>165100</xdr:colOff>
      <xdr:row>15</xdr:row>
      <xdr:rowOff>24524</xdr:rowOff>
    </xdr:to>
    <xdr:sp macro="" textlink="">
      <xdr:nvSpPr>
        <xdr:cNvPr id="73" name="楕円 72"/>
        <xdr:cNvSpPr/>
      </xdr:nvSpPr>
      <xdr:spPr bwMode="auto">
        <a:xfrm>
          <a:off x="4254500" y="254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34701</xdr:rowOff>
    </xdr:from>
    <xdr:ext cx="762000" cy="259045"/>
    <xdr:sp macro="" textlink="">
      <xdr:nvSpPr>
        <xdr:cNvPr id="74" name="テキスト ボックス 73"/>
        <xdr:cNvSpPr txBox="1"/>
      </xdr:nvSpPr>
      <xdr:spPr>
        <a:xfrm>
          <a:off x="3924300" y="231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116167</xdr:rowOff>
    </xdr:from>
    <xdr:to>
      <xdr:col>19</xdr:col>
      <xdr:colOff>38100</xdr:colOff>
      <xdr:row>14</xdr:row>
      <xdr:rowOff>46317</xdr:rowOff>
    </xdr:to>
    <xdr:sp macro="" textlink="">
      <xdr:nvSpPr>
        <xdr:cNvPr id="75" name="楕円 74"/>
        <xdr:cNvSpPr/>
      </xdr:nvSpPr>
      <xdr:spPr bwMode="auto">
        <a:xfrm>
          <a:off x="3556000" y="239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56494</xdr:rowOff>
    </xdr:from>
    <xdr:ext cx="762000" cy="259045"/>
    <xdr:sp macro="" textlink="">
      <xdr:nvSpPr>
        <xdr:cNvPr id="76" name="テキスト ボックス 75"/>
        <xdr:cNvSpPr txBox="1"/>
      </xdr:nvSpPr>
      <xdr:spPr>
        <a:xfrm>
          <a:off x="3225800" y="216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31699</xdr:rowOff>
    </xdr:from>
    <xdr:to>
      <xdr:col>15</xdr:col>
      <xdr:colOff>101600</xdr:colOff>
      <xdr:row>14</xdr:row>
      <xdr:rowOff>133299</xdr:rowOff>
    </xdr:to>
    <xdr:sp macro="" textlink="">
      <xdr:nvSpPr>
        <xdr:cNvPr id="77" name="楕円 76"/>
        <xdr:cNvSpPr/>
      </xdr:nvSpPr>
      <xdr:spPr bwMode="auto">
        <a:xfrm>
          <a:off x="2857500" y="247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143476</xdr:rowOff>
    </xdr:from>
    <xdr:ext cx="762000" cy="259045"/>
    <xdr:sp macro="" textlink="">
      <xdr:nvSpPr>
        <xdr:cNvPr id="78" name="テキスト ボックス 77"/>
        <xdr:cNvSpPr txBox="1"/>
      </xdr:nvSpPr>
      <xdr:spPr>
        <a:xfrm>
          <a:off x="2527300" y="22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166395</xdr:rowOff>
    </xdr:from>
    <xdr:to>
      <xdr:col>29</xdr:col>
      <xdr:colOff>127000</xdr:colOff>
      <xdr:row>35</xdr:row>
      <xdr:rowOff>225908</xdr:rowOff>
    </xdr:to>
    <xdr:cxnSp macro="">
      <xdr:nvCxnSpPr>
        <xdr:cNvPr id="111" name="直線コネクタ 110"/>
        <xdr:cNvCxnSpPr/>
      </xdr:nvCxnSpPr>
      <xdr:spPr bwMode="auto">
        <a:xfrm>
          <a:off x="5003800" y="6776745"/>
          <a:ext cx="647700" cy="59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210685</xdr:rowOff>
    </xdr:from>
    <xdr:ext cx="762000" cy="259045"/>
    <xdr:sp macro="" textlink="">
      <xdr:nvSpPr>
        <xdr:cNvPr id="112" name="人口1人当たり決算額の推移平均値テキスト445"/>
        <xdr:cNvSpPr txBox="1"/>
      </xdr:nvSpPr>
      <xdr:spPr>
        <a:xfrm>
          <a:off x="5740400" y="6821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166395</xdr:rowOff>
    </xdr:from>
    <xdr:to>
      <xdr:col>26</xdr:col>
      <xdr:colOff>50800</xdr:colOff>
      <xdr:row>36</xdr:row>
      <xdr:rowOff>11176</xdr:rowOff>
    </xdr:to>
    <xdr:cxnSp macro="">
      <xdr:nvCxnSpPr>
        <xdr:cNvPr id="114" name="直線コネクタ 113"/>
        <xdr:cNvCxnSpPr/>
      </xdr:nvCxnSpPr>
      <xdr:spPr bwMode="auto">
        <a:xfrm flipV="1">
          <a:off x="4305300" y="6776745"/>
          <a:ext cx="698500" cy="18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11176</xdr:rowOff>
    </xdr:from>
    <xdr:to>
      <xdr:col>22</xdr:col>
      <xdr:colOff>114300</xdr:colOff>
      <xdr:row>36</xdr:row>
      <xdr:rowOff>97930</xdr:rowOff>
    </xdr:to>
    <xdr:cxnSp macro="">
      <xdr:nvCxnSpPr>
        <xdr:cNvPr id="117" name="直線コネクタ 116"/>
        <xdr:cNvCxnSpPr/>
      </xdr:nvCxnSpPr>
      <xdr:spPr bwMode="auto">
        <a:xfrm flipV="1">
          <a:off x="3606800" y="6964426"/>
          <a:ext cx="6985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45123</xdr:rowOff>
    </xdr:from>
    <xdr:to>
      <xdr:col>18</xdr:col>
      <xdr:colOff>177800</xdr:colOff>
      <xdr:row>36</xdr:row>
      <xdr:rowOff>97930</xdr:rowOff>
    </xdr:to>
    <xdr:cxnSp macro="">
      <xdr:nvCxnSpPr>
        <xdr:cNvPr id="120" name="直線コネクタ 119"/>
        <xdr:cNvCxnSpPr/>
      </xdr:nvCxnSpPr>
      <xdr:spPr bwMode="auto">
        <a:xfrm>
          <a:off x="2908300" y="6998373"/>
          <a:ext cx="698500" cy="5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175108</xdr:rowOff>
    </xdr:from>
    <xdr:to>
      <xdr:col>29</xdr:col>
      <xdr:colOff>177800</xdr:colOff>
      <xdr:row>35</xdr:row>
      <xdr:rowOff>276708</xdr:rowOff>
    </xdr:to>
    <xdr:sp macro="" textlink="">
      <xdr:nvSpPr>
        <xdr:cNvPr id="130" name="楕円 129"/>
        <xdr:cNvSpPr/>
      </xdr:nvSpPr>
      <xdr:spPr bwMode="auto">
        <a:xfrm>
          <a:off x="5600700" y="678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20185</xdr:rowOff>
    </xdr:from>
    <xdr:ext cx="762000" cy="259045"/>
    <xdr:sp macro="" textlink="">
      <xdr:nvSpPr>
        <xdr:cNvPr id="131" name="人口1人当たり決算額の推移該当値テキスト445"/>
        <xdr:cNvSpPr txBox="1"/>
      </xdr:nvSpPr>
      <xdr:spPr>
        <a:xfrm>
          <a:off x="5740400" y="663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115595</xdr:rowOff>
    </xdr:from>
    <xdr:to>
      <xdr:col>26</xdr:col>
      <xdr:colOff>101600</xdr:colOff>
      <xdr:row>35</xdr:row>
      <xdr:rowOff>217195</xdr:rowOff>
    </xdr:to>
    <xdr:sp macro="" textlink="">
      <xdr:nvSpPr>
        <xdr:cNvPr id="132" name="楕円 131"/>
        <xdr:cNvSpPr/>
      </xdr:nvSpPr>
      <xdr:spPr bwMode="auto">
        <a:xfrm>
          <a:off x="4953000" y="672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227372</xdr:rowOff>
    </xdr:from>
    <xdr:ext cx="736600" cy="259045"/>
    <xdr:sp macro="" textlink="">
      <xdr:nvSpPr>
        <xdr:cNvPr id="133" name="テキスト ボックス 132"/>
        <xdr:cNvSpPr txBox="1"/>
      </xdr:nvSpPr>
      <xdr:spPr>
        <a:xfrm>
          <a:off x="4622800" y="649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303276</xdr:rowOff>
    </xdr:from>
    <xdr:to>
      <xdr:col>22</xdr:col>
      <xdr:colOff>165100</xdr:colOff>
      <xdr:row>36</xdr:row>
      <xdr:rowOff>61976</xdr:rowOff>
    </xdr:to>
    <xdr:sp macro="" textlink="">
      <xdr:nvSpPr>
        <xdr:cNvPr id="134" name="楕円 133"/>
        <xdr:cNvSpPr/>
      </xdr:nvSpPr>
      <xdr:spPr bwMode="auto">
        <a:xfrm>
          <a:off x="42545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46753</xdr:rowOff>
    </xdr:from>
    <xdr:ext cx="762000" cy="259045"/>
    <xdr:sp macro="" textlink="">
      <xdr:nvSpPr>
        <xdr:cNvPr id="135" name="テキスト ボックス 134"/>
        <xdr:cNvSpPr txBox="1"/>
      </xdr:nvSpPr>
      <xdr:spPr>
        <a:xfrm>
          <a:off x="3924300" y="700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47130</xdr:rowOff>
    </xdr:from>
    <xdr:to>
      <xdr:col>19</xdr:col>
      <xdr:colOff>38100</xdr:colOff>
      <xdr:row>36</xdr:row>
      <xdr:rowOff>148730</xdr:rowOff>
    </xdr:to>
    <xdr:sp macro="" textlink="">
      <xdr:nvSpPr>
        <xdr:cNvPr id="136" name="楕円 135"/>
        <xdr:cNvSpPr/>
      </xdr:nvSpPr>
      <xdr:spPr bwMode="auto">
        <a:xfrm>
          <a:off x="35560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133507</xdr:rowOff>
    </xdr:from>
    <xdr:ext cx="762000" cy="259045"/>
    <xdr:sp macro="" textlink="">
      <xdr:nvSpPr>
        <xdr:cNvPr id="137" name="テキスト ボックス 136"/>
        <xdr:cNvSpPr txBox="1"/>
      </xdr:nvSpPr>
      <xdr:spPr>
        <a:xfrm>
          <a:off x="3225800" y="70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337223</xdr:rowOff>
    </xdr:from>
    <xdr:to>
      <xdr:col>15</xdr:col>
      <xdr:colOff>101600</xdr:colOff>
      <xdr:row>36</xdr:row>
      <xdr:rowOff>95923</xdr:rowOff>
    </xdr:to>
    <xdr:sp macro="" textlink="">
      <xdr:nvSpPr>
        <xdr:cNvPr id="138" name="楕円 137"/>
        <xdr:cNvSpPr/>
      </xdr:nvSpPr>
      <xdr:spPr bwMode="auto">
        <a:xfrm>
          <a:off x="2857500" y="69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80700</xdr:rowOff>
    </xdr:from>
    <xdr:ext cx="762000" cy="259045"/>
    <xdr:sp macro="" textlink="">
      <xdr:nvSpPr>
        <xdr:cNvPr id="139" name="テキスト ボックス 138"/>
        <xdr:cNvSpPr txBox="1"/>
      </xdr:nvSpPr>
      <xdr:spPr>
        <a:xfrm>
          <a:off x="2527300" y="70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167475</xdr:rowOff>
    </xdr:from>
    <xdr:to>
      <xdr:col>24</xdr:col>
      <xdr:colOff>63500</xdr:colOff>
      <xdr:row>34</xdr:row>
      <xdr:rowOff>41173</xdr:rowOff>
    </xdr:to>
    <xdr:cxnSp macro="">
      <xdr:nvCxnSpPr>
        <xdr:cNvPr id="61" name="直線コネクタ 60"/>
        <xdr:cNvCxnSpPr/>
      </xdr:nvCxnSpPr>
      <xdr:spPr>
        <a:xfrm flipV="1">
          <a:off x="3797300" y="5482425"/>
          <a:ext cx="838200" cy="38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41173</xdr:rowOff>
    </xdr:from>
    <xdr:to>
      <xdr:col>19</xdr:col>
      <xdr:colOff>177800</xdr:colOff>
      <xdr:row>34</xdr:row>
      <xdr:rowOff>89332</xdr:rowOff>
    </xdr:to>
    <xdr:cxnSp macro="">
      <xdr:nvCxnSpPr>
        <xdr:cNvPr id="64" name="直線コネクタ 63"/>
        <xdr:cNvCxnSpPr/>
      </xdr:nvCxnSpPr>
      <xdr:spPr>
        <a:xfrm flipV="1">
          <a:off x="2908300" y="5870473"/>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89332</xdr:rowOff>
    </xdr:from>
    <xdr:to>
      <xdr:col>15</xdr:col>
      <xdr:colOff>50800</xdr:colOff>
      <xdr:row>34</xdr:row>
      <xdr:rowOff>128765</xdr:rowOff>
    </xdr:to>
    <xdr:cxnSp macro="">
      <xdr:nvCxnSpPr>
        <xdr:cNvPr id="67" name="直線コネクタ 66"/>
        <xdr:cNvCxnSpPr/>
      </xdr:nvCxnSpPr>
      <xdr:spPr>
        <a:xfrm flipV="1">
          <a:off x="2019300" y="59186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128765</xdr:rowOff>
    </xdr:from>
    <xdr:to>
      <xdr:col>10</xdr:col>
      <xdr:colOff>114300</xdr:colOff>
      <xdr:row>35</xdr:row>
      <xdr:rowOff>32106</xdr:rowOff>
    </xdr:to>
    <xdr:cxnSp macro="">
      <xdr:nvCxnSpPr>
        <xdr:cNvPr id="70" name="直線コネクタ 69"/>
        <xdr:cNvCxnSpPr/>
      </xdr:nvCxnSpPr>
      <xdr:spPr>
        <a:xfrm flipV="1">
          <a:off x="1130300" y="5958065"/>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116675</xdr:rowOff>
    </xdr:from>
    <xdr:to>
      <xdr:col>24</xdr:col>
      <xdr:colOff>114300</xdr:colOff>
      <xdr:row>32</xdr:row>
      <xdr:rowOff>46825</xdr:rowOff>
    </xdr:to>
    <xdr:sp macro="" textlink="">
      <xdr:nvSpPr>
        <xdr:cNvPr id="80" name="楕円 79"/>
        <xdr:cNvSpPr/>
      </xdr:nvSpPr>
      <xdr:spPr>
        <a:xfrm>
          <a:off x="4584700" y="54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139552</xdr:rowOff>
    </xdr:from>
    <xdr:ext cx="534377" cy="259045"/>
    <xdr:sp macro="" textlink="">
      <xdr:nvSpPr>
        <xdr:cNvPr id="81" name="人件費該当値テキスト"/>
        <xdr:cNvSpPr txBox="1"/>
      </xdr:nvSpPr>
      <xdr:spPr>
        <a:xfrm>
          <a:off x="4686300" y="52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161823</xdr:rowOff>
    </xdr:from>
    <xdr:to>
      <xdr:col>20</xdr:col>
      <xdr:colOff>38100</xdr:colOff>
      <xdr:row>34</xdr:row>
      <xdr:rowOff>91973</xdr:rowOff>
    </xdr:to>
    <xdr:sp macro="" textlink="">
      <xdr:nvSpPr>
        <xdr:cNvPr id="82" name="楕円 81"/>
        <xdr:cNvSpPr/>
      </xdr:nvSpPr>
      <xdr:spPr>
        <a:xfrm>
          <a:off x="3746500" y="5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108500</xdr:rowOff>
    </xdr:from>
    <xdr:ext cx="534377" cy="259045"/>
    <xdr:sp macro="" textlink="">
      <xdr:nvSpPr>
        <xdr:cNvPr id="83" name="テキスト ボックス 82"/>
        <xdr:cNvSpPr txBox="1"/>
      </xdr:nvSpPr>
      <xdr:spPr>
        <a:xfrm>
          <a:off x="3530111" y="55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38532</xdr:rowOff>
    </xdr:from>
    <xdr:to>
      <xdr:col>15</xdr:col>
      <xdr:colOff>101600</xdr:colOff>
      <xdr:row>34</xdr:row>
      <xdr:rowOff>140132</xdr:rowOff>
    </xdr:to>
    <xdr:sp macro="" textlink="">
      <xdr:nvSpPr>
        <xdr:cNvPr id="84" name="楕円 83"/>
        <xdr:cNvSpPr/>
      </xdr:nvSpPr>
      <xdr:spPr>
        <a:xfrm>
          <a:off x="2857500" y="5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156659</xdr:rowOff>
    </xdr:from>
    <xdr:ext cx="534377" cy="259045"/>
    <xdr:sp macro="" textlink="">
      <xdr:nvSpPr>
        <xdr:cNvPr id="85" name="テキスト ボックス 84"/>
        <xdr:cNvSpPr txBox="1"/>
      </xdr:nvSpPr>
      <xdr:spPr>
        <a:xfrm>
          <a:off x="2641111" y="56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77965</xdr:rowOff>
    </xdr:from>
    <xdr:to>
      <xdr:col>10</xdr:col>
      <xdr:colOff>165100</xdr:colOff>
      <xdr:row>35</xdr:row>
      <xdr:rowOff>8115</xdr:rowOff>
    </xdr:to>
    <xdr:sp macro="" textlink="">
      <xdr:nvSpPr>
        <xdr:cNvPr id="86" name="楕円 85"/>
        <xdr:cNvSpPr/>
      </xdr:nvSpPr>
      <xdr:spPr>
        <a:xfrm>
          <a:off x="19685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24642</xdr:rowOff>
    </xdr:from>
    <xdr:ext cx="534377" cy="259045"/>
    <xdr:sp macro="" textlink="">
      <xdr:nvSpPr>
        <xdr:cNvPr id="87" name="テキスト ボックス 86"/>
        <xdr:cNvSpPr txBox="1"/>
      </xdr:nvSpPr>
      <xdr:spPr>
        <a:xfrm>
          <a:off x="1752111" y="56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152756</xdr:rowOff>
    </xdr:from>
    <xdr:to>
      <xdr:col>6</xdr:col>
      <xdr:colOff>38100</xdr:colOff>
      <xdr:row>35</xdr:row>
      <xdr:rowOff>82906</xdr:rowOff>
    </xdr:to>
    <xdr:sp macro="" textlink="">
      <xdr:nvSpPr>
        <xdr:cNvPr id="88" name="楕円 87"/>
        <xdr:cNvSpPr/>
      </xdr:nvSpPr>
      <xdr:spPr>
        <a:xfrm>
          <a:off x="1079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74033</xdr:rowOff>
    </xdr:from>
    <xdr:ext cx="534377" cy="259045"/>
    <xdr:sp macro="" textlink="">
      <xdr:nvSpPr>
        <xdr:cNvPr id="89" name="テキスト ボックス 88"/>
        <xdr:cNvSpPr txBox="1"/>
      </xdr:nvSpPr>
      <xdr:spPr>
        <a:xfrm>
          <a:off x="863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86893</xdr:rowOff>
    </xdr:from>
    <xdr:to>
      <xdr:col>24</xdr:col>
      <xdr:colOff>63500</xdr:colOff>
      <xdr:row>57</xdr:row>
      <xdr:rowOff>51041</xdr:rowOff>
    </xdr:to>
    <xdr:cxnSp macro="">
      <xdr:nvCxnSpPr>
        <xdr:cNvPr id="119" name="直線コネクタ 118"/>
        <xdr:cNvCxnSpPr/>
      </xdr:nvCxnSpPr>
      <xdr:spPr>
        <a:xfrm>
          <a:off x="3797300" y="9516643"/>
          <a:ext cx="838200" cy="3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86893</xdr:rowOff>
    </xdr:from>
    <xdr:to>
      <xdr:col>19</xdr:col>
      <xdr:colOff>177800</xdr:colOff>
      <xdr:row>56</xdr:row>
      <xdr:rowOff>150673</xdr:rowOff>
    </xdr:to>
    <xdr:cxnSp macro="">
      <xdr:nvCxnSpPr>
        <xdr:cNvPr id="122" name="直線コネクタ 121"/>
        <xdr:cNvCxnSpPr/>
      </xdr:nvCxnSpPr>
      <xdr:spPr>
        <a:xfrm flipV="1">
          <a:off x="2908300" y="9516643"/>
          <a:ext cx="889000" cy="2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150673</xdr:rowOff>
    </xdr:from>
    <xdr:to>
      <xdr:col>15</xdr:col>
      <xdr:colOff>50800</xdr:colOff>
      <xdr:row>57</xdr:row>
      <xdr:rowOff>47307</xdr:rowOff>
    </xdr:to>
    <xdr:cxnSp macro="">
      <xdr:nvCxnSpPr>
        <xdr:cNvPr id="125" name="直線コネクタ 124"/>
        <xdr:cNvCxnSpPr/>
      </xdr:nvCxnSpPr>
      <xdr:spPr>
        <a:xfrm flipV="1">
          <a:off x="2019300" y="9751873"/>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47307</xdr:rowOff>
    </xdr:from>
    <xdr:to>
      <xdr:col>10</xdr:col>
      <xdr:colOff>114300</xdr:colOff>
      <xdr:row>57</xdr:row>
      <xdr:rowOff>82169</xdr:rowOff>
    </xdr:to>
    <xdr:cxnSp macro="">
      <xdr:nvCxnSpPr>
        <xdr:cNvPr id="128" name="直線コネクタ 127"/>
        <xdr:cNvCxnSpPr/>
      </xdr:nvCxnSpPr>
      <xdr:spPr>
        <a:xfrm flipV="1">
          <a:off x="1130300" y="981995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241</xdr:rowOff>
    </xdr:from>
    <xdr:to>
      <xdr:col>24</xdr:col>
      <xdr:colOff>114300</xdr:colOff>
      <xdr:row>57</xdr:row>
      <xdr:rowOff>101841</xdr:rowOff>
    </xdr:to>
    <xdr:sp macro="" textlink="">
      <xdr:nvSpPr>
        <xdr:cNvPr id="138" name="楕円 137"/>
        <xdr:cNvSpPr/>
      </xdr:nvSpPr>
      <xdr:spPr>
        <a:xfrm>
          <a:off x="4584700" y="97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150118</xdr:rowOff>
    </xdr:from>
    <xdr:ext cx="534377" cy="259045"/>
    <xdr:sp macro="" textlink="">
      <xdr:nvSpPr>
        <xdr:cNvPr id="139" name="物件費該当値テキスト"/>
        <xdr:cNvSpPr txBox="1"/>
      </xdr:nvSpPr>
      <xdr:spPr>
        <a:xfrm>
          <a:off x="4686300" y="97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36093</xdr:rowOff>
    </xdr:from>
    <xdr:to>
      <xdr:col>20</xdr:col>
      <xdr:colOff>38100</xdr:colOff>
      <xdr:row>55</xdr:row>
      <xdr:rowOff>137693</xdr:rowOff>
    </xdr:to>
    <xdr:sp macro="" textlink="">
      <xdr:nvSpPr>
        <xdr:cNvPr id="140" name="楕円 139"/>
        <xdr:cNvSpPr/>
      </xdr:nvSpPr>
      <xdr:spPr>
        <a:xfrm>
          <a:off x="3746500" y="94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154220</xdr:rowOff>
    </xdr:from>
    <xdr:ext cx="534377" cy="259045"/>
    <xdr:sp macro="" textlink="">
      <xdr:nvSpPr>
        <xdr:cNvPr id="141" name="テキスト ボックス 140"/>
        <xdr:cNvSpPr txBox="1"/>
      </xdr:nvSpPr>
      <xdr:spPr>
        <a:xfrm>
          <a:off x="3530111" y="92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99873</xdr:rowOff>
    </xdr:from>
    <xdr:to>
      <xdr:col>15</xdr:col>
      <xdr:colOff>101600</xdr:colOff>
      <xdr:row>57</xdr:row>
      <xdr:rowOff>30023</xdr:rowOff>
    </xdr:to>
    <xdr:sp macro="" textlink="">
      <xdr:nvSpPr>
        <xdr:cNvPr id="142" name="楕円 141"/>
        <xdr:cNvSpPr/>
      </xdr:nvSpPr>
      <xdr:spPr>
        <a:xfrm>
          <a:off x="2857500" y="97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21150</xdr:rowOff>
    </xdr:from>
    <xdr:ext cx="534377" cy="259045"/>
    <xdr:sp macro="" textlink="">
      <xdr:nvSpPr>
        <xdr:cNvPr id="143" name="テキスト ボックス 142"/>
        <xdr:cNvSpPr txBox="1"/>
      </xdr:nvSpPr>
      <xdr:spPr>
        <a:xfrm>
          <a:off x="2641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167957</xdr:rowOff>
    </xdr:from>
    <xdr:to>
      <xdr:col>10</xdr:col>
      <xdr:colOff>165100</xdr:colOff>
      <xdr:row>57</xdr:row>
      <xdr:rowOff>98107</xdr:rowOff>
    </xdr:to>
    <xdr:sp macro="" textlink="">
      <xdr:nvSpPr>
        <xdr:cNvPr id="144" name="楕円 143"/>
        <xdr:cNvSpPr/>
      </xdr:nvSpPr>
      <xdr:spPr>
        <a:xfrm>
          <a:off x="1968500" y="97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89234</xdr:rowOff>
    </xdr:from>
    <xdr:ext cx="534377" cy="259045"/>
    <xdr:sp macro="" textlink="">
      <xdr:nvSpPr>
        <xdr:cNvPr id="145" name="テキスト ボックス 144"/>
        <xdr:cNvSpPr txBox="1"/>
      </xdr:nvSpPr>
      <xdr:spPr>
        <a:xfrm>
          <a:off x="1752111" y="9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31369</xdr:rowOff>
    </xdr:from>
    <xdr:to>
      <xdr:col>6</xdr:col>
      <xdr:colOff>38100</xdr:colOff>
      <xdr:row>57</xdr:row>
      <xdr:rowOff>132969</xdr:rowOff>
    </xdr:to>
    <xdr:sp macro="" textlink="">
      <xdr:nvSpPr>
        <xdr:cNvPr id="146" name="楕円 145"/>
        <xdr:cNvSpPr/>
      </xdr:nvSpPr>
      <xdr:spPr>
        <a:xfrm>
          <a:off x="10795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124096</xdr:rowOff>
    </xdr:from>
    <xdr:ext cx="534377" cy="259045"/>
    <xdr:sp macro="" textlink="">
      <xdr:nvSpPr>
        <xdr:cNvPr id="147" name="テキスト ボックス 146"/>
        <xdr:cNvSpPr txBox="1"/>
      </xdr:nvSpPr>
      <xdr:spPr>
        <a:xfrm>
          <a:off x="863111"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54356</xdr:rowOff>
    </xdr:from>
    <xdr:to>
      <xdr:col>24</xdr:col>
      <xdr:colOff>63500</xdr:colOff>
      <xdr:row>73</xdr:row>
      <xdr:rowOff>158179</xdr:rowOff>
    </xdr:to>
    <xdr:cxnSp macro="">
      <xdr:nvCxnSpPr>
        <xdr:cNvPr id="176" name="直線コネクタ 175"/>
        <xdr:cNvCxnSpPr/>
      </xdr:nvCxnSpPr>
      <xdr:spPr>
        <a:xfrm flipV="1">
          <a:off x="3797300" y="12570206"/>
          <a:ext cx="8382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119697</xdr:rowOff>
    </xdr:from>
    <xdr:to>
      <xdr:col>19</xdr:col>
      <xdr:colOff>177800</xdr:colOff>
      <xdr:row>73</xdr:row>
      <xdr:rowOff>158179</xdr:rowOff>
    </xdr:to>
    <xdr:cxnSp macro="">
      <xdr:nvCxnSpPr>
        <xdr:cNvPr id="179" name="直線コネクタ 178"/>
        <xdr:cNvCxnSpPr/>
      </xdr:nvCxnSpPr>
      <xdr:spPr>
        <a:xfrm>
          <a:off x="2908300" y="12635547"/>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119697</xdr:rowOff>
    </xdr:from>
    <xdr:to>
      <xdr:col>15</xdr:col>
      <xdr:colOff>50800</xdr:colOff>
      <xdr:row>74</xdr:row>
      <xdr:rowOff>56261</xdr:rowOff>
    </xdr:to>
    <xdr:cxnSp macro="">
      <xdr:nvCxnSpPr>
        <xdr:cNvPr id="182" name="直線コネクタ 181"/>
        <xdr:cNvCxnSpPr/>
      </xdr:nvCxnSpPr>
      <xdr:spPr>
        <a:xfrm flipV="1">
          <a:off x="2019300" y="12635547"/>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56261</xdr:rowOff>
    </xdr:from>
    <xdr:to>
      <xdr:col>10</xdr:col>
      <xdr:colOff>114300</xdr:colOff>
      <xdr:row>74</xdr:row>
      <xdr:rowOff>101981</xdr:rowOff>
    </xdr:to>
    <xdr:cxnSp macro="">
      <xdr:nvCxnSpPr>
        <xdr:cNvPr id="185" name="直線コネクタ 184"/>
        <xdr:cNvCxnSpPr/>
      </xdr:nvCxnSpPr>
      <xdr:spPr>
        <a:xfrm flipV="1">
          <a:off x="1130300" y="1274356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118571</xdr:rowOff>
    </xdr:from>
    <xdr:ext cx="469744" cy="259045"/>
    <xdr:sp macro="" textlink="">
      <xdr:nvSpPr>
        <xdr:cNvPr id="187" name="テキスト ボックス 186"/>
        <xdr:cNvSpPr txBox="1"/>
      </xdr:nvSpPr>
      <xdr:spPr>
        <a:xfrm>
          <a:off x="1784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3556</xdr:rowOff>
    </xdr:from>
    <xdr:to>
      <xdr:col>24</xdr:col>
      <xdr:colOff>114300</xdr:colOff>
      <xdr:row>73</xdr:row>
      <xdr:rowOff>105156</xdr:rowOff>
    </xdr:to>
    <xdr:sp macro="" textlink="">
      <xdr:nvSpPr>
        <xdr:cNvPr id="195" name="楕円 194"/>
        <xdr:cNvSpPr/>
      </xdr:nvSpPr>
      <xdr:spPr>
        <a:xfrm>
          <a:off x="4584700" y="12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26433</xdr:rowOff>
    </xdr:from>
    <xdr:ext cx="469744" cy="259045"/>
    <xdr:sp macro="" textlink="">
      <xdr:nvSpPr>
        <xdr:cNvPr id="196" name="維持補修費該当値テキスト"/>
        <xdr:cNvSpPr txBox="1"/>
      </xdr:nvSpPr>
      <xdr:spPr>
        <a:xfrm>
          <a:off x="4686300" y="123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107379</xdr:rowOff>
    </xdr:from>
    <xdr:to>
      <xdr:col>20</xdr:col>
      <xdr:colOff>38100</xdr:colOff>
      <xdr:row>74</xdr:row>
      <xdr:rowOff>37529</xdr:rowOff>
    </xdr:to>
    <xdr:sp macro="" textlink="">
      <xdr:nvSpPr>
        <xdr:cNvPr id="197" name="楕円 196"/>
        <xdr:cNvSpPr/>
      </xdr:nvSpPr>
      <xdr:spPr>
        <a:xfrm>
          <a:off x="37465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54056</xdr:rowOff>
    </xdr:from>
    <xdr:ext cx="469744" cy="259045"/>
    <xdr:sp macro="" textlink="">
      <xdr:nvSpPr>
        <xdr:cNvPr id="198" name="テキスト ボックス 197"/>
        <xdr:cNvSpPr txBox="1"/>
      </xdr:nvSpPr>
      <xdr:spPr>
        <a:xfrm>
          <a:off x="3562428" y="123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68897</xdr:rowOff>
    </xdr:from>
    <xdr:to>
      <xdr:col>15</xdr:col>
      <xdr:colOff>101600</xdr:colOff>
      <xdr:row>73</xdr:row>
      <xdr:rowOff>170497</xdr:rowOff>
    </xdr:to>
    <xdr:sp macro="" textlink="">
      <xdr:nvSpPr>
        <xdr:cNvPr id="199" name="楕円 198"/>
        <xdr:cNvSpPr/>
      </xdr:nvSpPr>
      <xdr:spPr>
        <a:xfrm>
          <a:off x="2857500" y="125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15574</xdr:rowOff>
    </xdr:from>
    <xdr:ext cx="469744" cy="259045"/>
    <xdr:sp macro="" textlink="">
      <xdr:nvSpPr>
        <xdr:cNvPr id="200" name="テキスト ボックス 199"/>
        <xdr:cNvSpPr txBox="1"/>
      </xdr:nvSpPr>
      <xdr:spPr>
        <a:xfrm>
          <a:off x="2673428" y="123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5461</xdr:rowOff>
    </xdr:from>
    <xdr:to>
      <xdr:col>10</xdr:col>
      <xdr:colOff>165100</xdr:colOff>
      <xdr:row>74</xdr:row>
      <xdr:rowOff>107061</xdr:rowOff>
    </xdr:to>
    <xdr:sp macro="" textlink="">
      <xdr:nvSpPr>
        <xdr:cNvPr id="201" name="楕円 200"/>
        <xdr:cNvSpPr/>
      </xdr:nvSpPr>
      <xdr:spPr>
        <a:xfrm>
          <a:off x="1968500" y="126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123588</xdr:rowOff>
    </xdr:from>
    <xdr:ext cx="469744" cy="259045"/>
    <xdr:sp macro="" textlink="">
      <xdr:nvSpPr>
        <xdr:cNvPr id="202" name="テキスト ボックス 201"/>
        <xdr:cNvSpPr txBox="1"/>
      </xdr:nvSpPr>
      <xdr:spPr>
        <a:xfrm>
          <a:off x="1784428" y="1246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51181</xdr:rowOff>
    </xdr:from>
    <xdr:to>
      <xdr:col>6</xdr:col>
      <xdr:colOff>38100</xdr:colOff>
      <xdr:row>74</xdr:row>
      <xdr:rowOff>152781</xdr:rowOff>
    </xdr:to>
    <xdr:sp macro="" textlink="">
      <xdr:nvSpPr>
        <xdr:cNvPr id="203" name="楕円 202"/>
        <xdr:cNvSpPr/>
      </xdr:nvSpPr>
      <xdr:spPr>
        <a:xfrm>
          <a:off x="1079500" y="12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143908</xdr:rowOff>
    </xdr:from>
    <xdr:ext cx="469744" cy="259045"/>
    <xdr:sp macro="" textlink="">
      <xdr:nvSpPr>
        <xdr:cNvPr id="204" name="テキスト ボックス 203"/>
        <xdr:cNvSpPr txBox="1"/>
      </xdr:nvSpPr>
      <xdr:spPr>
        <a:xfrm>
          <a:off x="895428" y="1283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5087</xdr:rowOff>
    </xdr:from>
    <xdr:to>
      <xdr:col>24</xdr:col>
      <xdr:colOff>63500</xdr:colOff>
      <xdr:row>92</xdr:row>
      <xdr:rowOff>67887</xdr:rowOff>
    </xdr:to>
    <xdr:cxnSp macro="">
      <xdr:nvCxnSpPr>
        <xdr:cNvPr id="236" name="直線コネクタ 235"/>
        <xdr:cNvCxnSpPr/>
      </xdr:nvCxnSpPr>
      <xdr:spPr>
        <a:xfrm flipV="1">
          <a:off x="3797300" y="15778487"/>
          <a:ext cx="8382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67887</xdr:rowOff>
    </xdr:from>
    <xdr:to>
      <xdr:col>19</xdr:col>
      <xdr:colOff>177800</xdr:colOff>
      <xdr:row>93</xdr:row>
      <xdr:rowOff>2149</xdr:rowOff>
    </xdr:to>
    <xdr:cxnSp macro="">
      <xdr:nvCxnSpPr>
        <xdr:cNvPr id="239" name="直線コネクタ 238"/>
        <xdr:cNvCxnSpPr/>
      </xdr:nvCxnSpPr>
      <xdr:spPr>
        <a:xfrm flipV="1">
          <a:off x="2908300" y="15841287"/>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112072</xdr:rowOff>
    </xdr:from>
    <xdr:to>
      <xdr:col>15</xdr:col>
      <xdr:colOff>50800</xdr:colOff>
      <xdr:row>93</xdr:row>
      <xdr:rowOff>2149</xdr:rowOff>
    </xdr:to>
    <xdr:cxnSp macro="">
      <xdr:nvCxnSpPr>
        <xdr:cNvPr id="242" name="直線コネクタ 241"/>
        <xdr:cNvCxnSpPr/>
      </xdr:nvCxnSpPr>
      <xdr:spPr>
        <a:xfrm>
          <a:off x="2019300" y="15885472"/>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112072</xdr:rowOff>
    </xdr:from>
    <xdr:to>
      <xdr:col>10</xdr:col>
      <xdr:colOff>114300</xdr:colOff>
      <xdr:row>92</xdr:row>
      <xdr:rowOff>161548</xdr:rowOff>
    </xdr:to>
    <xdr:cxnSp macro="">
      <xdr:nvCxnSpPr>
        <xdr:cNvPr id="245" name="直線コネクタ 244"/>
        <xdr:cNvCxnSpPr/>
      </xdr:nvCxnSpPr>
      <xdr:spPr>
        <a:xfrm flipV="1">
          <a:off x="1130300" y="15885472"/>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125737</xdr:rowOff>
    </xdr:from>
    <xdr:to>
      <xdr:col>24</xdr:col>
      <xdr:colOff>114300</xdr:colOff>
      <xdr:row>92</xdr:row>
      <xdr:rowOff>55887</xdr:rowOff>
    </xdr:to>
    <xdr:sp macro="" textlink="">
      <xdr:nvSpPr>
        <xdr:cNvPr id="255" name="楕円 254"/>
        <xdr:cNvSpPr/>
      </xdr:nvSpPr>
      <xdr:spPr>
        <a:xfrm>
          <a:off x="4584700" y="15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148614</xdr:rowOff>
    </xdr:from>
    <xdr:ext cx="534377" cy="259045"/>
    <xdr:sp macro="" textlink="">
      <xdr:nvSpPr>
        <xdr:cNvPr id="256" name="扶助費該当値テキスト"/>
        <xdr:cNvSpPr txBox="1"/>
      </xdr:nvSpPr>
      <xdr:spPr>
        <a:xfrm>
          <a:off x="4686300" y="155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17087</xdr:rowOff>
    </xdr:from>
    <xdr:to>
      <xdr:col>20</xdr:col>
      <xdr:colOff>38100</xdr:colOff>
      <xdr:row>92</xdr:row>
      <xdr:rowOff>118687</xdr:rowOff>
    </xdr:to>
    <xdr:sp macro="" textlink="">
      <xdr:nvSpPr>
        <xdr:cNvPr id="257" name="楕円 256"/>
        <xdr:cNvSpPr/>
      </xdr:nvSpPr>
      <xdr:spPr>
        <a:xfrm>
          <a:off x="3746500" y="157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135214</xdr:rowOff>
    </xdr:from>
    <xdr:ext cx="534377" cy="259045"/>
    <xdr:sp macro="" textlink="">
      <xdr:nvSpPr>
        <xdr:cNvPr id="258" name="テキスト ボックス 257"/>
        <xdr:cNvSpPr txBox="1"/>
      </xdr:nvSpPr>
      <xdr:spPr>
        <a:xfrm>
          <a:off x="3530111" y="155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122799</xdr:rowOff>
    </xdr:from>
    <xdr:to>
      <xdr:col>15</xdr:col>
      <xdr:colOff>101600</xdr:colOff>
      <xdr:row>93</xdr:row>
      <xdr:rowOff>52949</xdr:rowOff>
    </xdr:to>
    <xdr:sp macro="" textlink="">
      <xdr:nvSpPr>
        <xdr:cNvPr id="259" name="楕円 258"/>
        <xdr:cNvSpPr/>
      </xdr:nvSpPr>
      <xdr:spPr>
        <a:xfrm>
          <a:off x="2857500" y="158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69476</xdr:rowOff>
    </xdr:from>
    <xdr:ext cx="534377" cy="259045"/>
    <xdr:sp macro="" textlink="">
      <xdr:nvSpPr>
        <xdr:cNvPr id="260" name="テキスト ボックス 259"/>
        <xdr:cNvSpPr txBox="1"/>
      </xdr:nvSpPr>
      <xdr:spPr>
        <a:xfrm>
          <a:off x="2641111" y="156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61272</xdr:rowOff>
    </xdr:from>
    <xdr:to>
      <xdr:col>10</xdr:col>
      <xdr:colOff>165100</xdr:colOff>
      <xdr:row>92</xdr:row>
      <xdr:rowOff>162872</xdr:rowOff>
    </xdr:to>
    <xdr:sp macro="" textlink="">
      <xdr:nvSpPr>
        <xdr:cNvPr id="261" name="楕円 260"/>
        <xdr:cNvSpPr/>
      </xdr:nvSpPr>
      <xdr:spPr>
        <a:xfrm>
          <a:off x="1968500" y="158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7949</xdr:rowOff>
    </xdr:from>
    <xdr:ext cx="534377" cy="259045"/>
    <xdr:sp macro="" textlink="">
      <xdr:nvSpPr>
        <xdr:cNvPr id="262" name="テキスト ボックス 261"/>
        <xdr:cNvSpPr txBox="1"/>
      </xdr:nvSpPr>
      <xdr:spPr>
        <a:xfrm>
          <a:off x="1752111" y="156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110748</xdr:rowOff>
    </xdr:from>
    <xdr:to>
      <xdr:col>6</xdr:col>
      <xdr:colOff>38100</xdr:colOff>
      <xdr:row>93</xdr:row>
      <xdr:rowOff>40898</xdr:rowOff>
    </xdr:to>
    <xdr:sp macro="" textlink="">
      <xdr:nvSpPr>
        <xdr:cNvPr id="263" name="楕円 262"/>
        <xdr:cNvSpPr/>
      </xdr:nvSpPr>
      <xdr:spPr>
        <a:xfrm>
          <a:off x="1079500" y="158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57425</xdr:rowOff>
    </xdr:from>
    <xdr:ext cx="534377" cy="259045"/>
    <xdr:sp macro="" textlink="">
      <xdr:nvSpPr>
        <xdr:cNvPr id="264" name="テキスト ボックス 263"/>
        <xdr:cNvSpPr txBox="1"/>
      </xdr:nvSpPr>
      <xdr:spPr>
        <a:xfrm>
          <a:off x="863111" y="156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158282</xdr:rowOff>
    </xdr:from>
    <xdr:to>
      <xdr:col>55</xdr:col>
      <xdr:colOff>0</xdr:colOff>
      <xdr:row>37</xdr:row>
      <xdr:rowOff>126028</xdr:rowOff>
    </xdr:to>
    <xdr:cxnSp macro="">
      <xdr:nvCxnSpPr>
        <xdr:cNvPr id="296" name="直線コネクタ 295"/>
        <xdr:cNvCxnSpPr/>
      </xdr:nvCxnSpPr>
      <xdr:spPr>
        <a:xfrm flipV="1">
          <a:off x="9639300" y="5301782"/>
          <a:ext cx="838200" cy="116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7" name="補助費等平均値テキスト"/>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126028</xdr:rowOff>
    </xdr:from>
    <xdr:to>
      <xdr:col>50</xdr:col>
      <xdr:colOff>114300</xdr:colOff>
      <xdr:row>38</xdr:row>
      <xdr:rowOff>3149</xdr:rowOff>
    </xdr:to>
    <xdr:cxnSp macro="">
      <xdr:nvCxnSpPr>
        <xdr:cNvPr id="299" name="直線コネクタ 298"/>
        <xdr:cNvCxnSpPr/>
      </xdr:nvCxnSpPr>
      <xdr:spPr>
        <a:xfrm flipV="1">
          <a:off x="8750300" y="6469678"/>
          <a:ext cx="889000" cy="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3149</xdr:rowOff>
    </xdr:from>
    <xdr:to>
      <xdr:col>45</xdr:col>
      <xdr:colOff>177800</xdr:colOff>
      <xdr:row>38</xdr:row>
      <xdr:rowOff>42066</xdr:rowOff>
    </xdr:to>
    <xdr:cxnSp macro="">
      <xdr:nvCxnSpPr>
        <xdr:cNvPr id="302" name="直線コネクタ 301"/>
        <xdr:cNvCxnSpPr/>
      </xdr:nvCxnSpPr>
      <xdr:spPr>
        <a:xfrm flipV="1">
          <a:off x="7861300" y="6518249"/>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4" name="テキスト ボックス 303"/>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42066</xdr:rowOff>
    </xdr:from>
    <xdr:to>
      <xdr:col>41</xdr:col>
      <xdr:colOff>50800</xdr:colOff>
      <xdr:row>38</xdr:row>
      <xdr:rowOff>57916</xdr:rowOff>
    </xdr:to>
    <xdr:cxnSp macro="">
      <xdr:nvCxnSpPr>
        <xdr:cNvPr id="305" name="直線コネクタ 304"/>
        <xdr:cNvCxnSpPr/>
      </xdr:nvCxnSpPr>
      <xdr:spPr>
        <a:xfrm flipV="1">
          <a:off x="6972300" y="6557166"/>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107482</xdr:rowOff>
    </xdr:from>
    <xdr:to>
      <xdr:col>55</xdr:col>
      <xdr:colOff>50800</xdr:colOff>
      <xdr:row>31</xdr:row>
      <xdr:rowOff>37632</xdr:rowOff>
    </xdr:to>
    <xdr:sp macro="" textlink="">
      <xdr:nvSpPr>
        <xdr:cNvPr id="315" name="楕円 314"/>
        <xdr:cNvSpPr/>
      </xdr:nvSpPr>
      <xdr:spPr>
        <a:xfrm>
          <a:off x="10426700" y="52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130359</xdr:rowOff>
    </xdr:from>
    <xdr:ext cx="599010" cy="259045"/>
    <xdr:sp macro="" textlink="">
      <xdr:nvSpPr>
        <xdr:cNvPr id="316" name="補助費等該当値テキスト"/>
        <xdr:cNvSpPr txBox="1"/>
      </xdr:nvSpPr>
      <xdr:spPr>
        <a:xfrm>
          <a:off x="10528300" y="510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75228</xdr:rowOff>
    </xdr:from>
    <xdr:to>
      <xdr:col>50</xdr:col>
      <xdr:colOff>165100</xdr:colOff>
      <xdr:row>38</xdr:row>
      <xdr:rowOff>5378</xdr:rowOff>
    </xdr:to>
    <xdr:sp macro="" textlink="">
      <xdr:nvSpPr>
        <xdr:cNvPr id="317" name="楕円 316"/>
        <xdr:cNvSpPr/>
      </xdr:nvSpPr>
      <xdr:spPr>
        <a:xfrm>
          <a:off x="9588500" y="64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21905</xdr:rowOff>
    </xdr:from>
    <xdr:ext cx="534377" cy="259045"/>
    <xdr:sp macro="" textlink="">
      <xdr:nvSpPr>
        <xdr:cNvPr id="318" name="テキスト ボックス 317"/>
        <xdr:cNvSpPr txBox="1"/>
      </xdr:nvSpPr>
      <xdr:spPr>
        <a:xfrm>
          <a:off x="9372111" y="61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123799</xdr:rowOff>
    </xdr:from>
    <xdr:to>
      <xdr:col>46</xdr:col>
      <xdr:colOff>38100</xdr:colOff>
      <xdr:row>38</xdr:row>
      <xdr:rowOff>53949</xdr:rowOff>
    </xdr:to>
    <xdr:sp macro="" textlink="">
      <xdr:nvSpPr>
        <xdr:cNvPr id="319" name="楕円 318"/>
        <xdr:cNvSpPr/>
      </xdr:nvSpPr>
      <xdr:spPr>
        <a:xfrm>
          <a:off x="8699500" y="64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70476</xdr:rowOff>
    </xdr:from>
    <xdr:ext cx="534377" cy="259045"/>
    <xdr:sp macro="" textlink="">
      <xdr:nvSpPr>
        <xdr:cNvPr id="320" name="テキスト ボックス 319"/>
        <xdr:cNvSpPr txBox="1"/>
      </xdr:nvSpPr>
      <xdr:spPr>
        <a:xfrm>
          <a:off x="8483111" y="62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162716</xdr:rowOff>
    </xdr:from>
    <xdr:to>
      <xdr:col>41</xdr:col>
      <xdr:colOff>101600</xdr:colOff>
      <xdr:row>38</xdr:row>
      <xdr:rowOff>92866</xdr:rowOff>
    </xdr:to>
    <xdr:sp macro="" textlink="">
      <xdr:nvSpPr>
        <xdr:cNvPr id="321" name="楕円 320"/>
        <xdr:cNvSpPr/>
      </xdr:nvSpPr>
      <xdr:spPr>
        <a:xfrm>
          <a:off x="7810500" y="65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109393</xdr:rowOff>
    </xdr:from>
    <xdr:ext cx="534377" cy="259045"/>
    <xdr:sp macro="" textlink="">
      <xdr:nvSpPr>
        <xdr:cNvPr id="322" name="テキスト ボックス 321"/>
        <xdr:cNvSpPr txBox="1"/>
      </xdr:nvSpPr>
      <xdr:spPr>
        <a:xfrm>
          <a:off x="7594111" y="628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7116</xdr:rowOff>
    </xdr:from>
    <xdr:to>
      <xdr:col>36</xdr:col>
      <xdr:colOff>165100</xdr:colOff>
      <xdr:row>38</xdr:row>
      <xdr:rowOff>108716</xdr:rowOff>
    </xdr:to>
    <xdr:sp macro="" textlink="">
      <xdr:nvSpPr>
        <xdr:cNvPr id="323" name="楕円 322"/>
        <xdr:cNvSpPr/>
      </xdr:nvSpPr>
      <xdr:spPr>
        <a:xfrm>
          <a:off x="6921500" y="65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125242</xdr:rowOff>
    </xdr:from>
    <xdr:ext cx="534377" cy="259045"/>
    <xdr:sp macro="" textlink="">
      <xdr:nvSpPr>
        <xdr:cNvPr id="324" name="テキスト ボックス 323"/>
        <xdr:cNvSpPr txBox="1"/>
      </xdr:nvSpPr>
      <xdr:spPr>
        <a:xfrm>
          <a:off x="6705111" y="62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67481</xdr:rowOff>
    </xdr:from>
    <xdr:to>
      <xdr:col>55</xdr:col>
      <xdr:colOff>0</xdr:colOff>
      <xdr:row>57</xdr:row>
      <xdr:rowOff>111792</xdr:rowOff>
    </xdr:to>
    <xdr:cxnSp macro="">
      <xdr:nvCxnSpPr>
        <xdr:cNvPr id="354" name="直線コネクタ 353"/>
        <xdr:cNvCxnSpPr/>
      </xdr:nvCxnSpPr>
      <xdr:spPr>
        <a:xfrm>
          <a:off x="9639300" y="9497231"/>
          <a:ext cx="838200" cy="3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5" name="普通建設事業費平均値テキスト"/>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67481</xdr:rowOff>
    </xdr:from>
    <xdr:to>
      <xdr:col>50</xdr:col>
      <xdr:colOff>114300</xdr:colOff>
      <xdr:row>55</xdr:row>
      <xdr:rowOff>77825</xdr:rowOff>
    </xdr:to>
    <xdr:cxnSp macro="">
      <xdr:nvCxnSpPr>
        <xdr:cNvPr id="357" name="直線コネクタ 356"/>
        <xdr:cNvCxnSpPr/>
      </xdr:nvCxnSpPr>
      <xdr:spPr>
        <a:xfrm flipV="1">
          <a:off x="8750300" y="9497231"/>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9" name="テキスト ボックス 358"/>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77825</xdr:rowOff>
    </xdr:from>
    <xdr:to>
      <xdr:col>45</xdr:col>
      <xdr:colOff>177800</xdr:colOff>
      <xdr:row>58</xdr:row>
      <xdr:rowOff>39097</xdr:rowOff>
    </xdr:to>
    <xdr:cxnSp macro="">
      <xdr:nvCxnSpPr>
        <xdr:cNvPr id="360" name="直線コネクタ 359"/>
        <xdr:cNvCxnSpPr/>
      </xdr:nvCxnSpPr>
      <xdr:spPr>
        <a:xfrm flipV="1">
          <a:off x="7861300" y="9507575"/>
          <a:ext cx="889000" cy="4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62" name="テキスト ボックス 361"/>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39097</xdr:rowOff>
    </xdr:from>
    <xdr:to>
      <xdr:col>41</xdr:col>
      <xdr:colOff>50800</xdr:colOff>
      <xdr:row>58</xdr:row>
      <xdr:rowOff>49117</xdr:rowOff>
    </xdr:to>
    <xdr:cxnSp macro="">
      <xdr:nvCxnSpPr>
        <xdr:cNvPr id="363" name="直線コネクタ 362"/>
        <xdr:cNvCxnSpPr/>
      </xdr:nvCxnSpPr>
      <xdr:spPr>
        <a:xfrm flipV="1">
          <a:off x="6972300" y="99831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5" name="テキスト ボックス 364"/>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7" name="テキスト ボックス 366"/>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60992</xdr:rowOff>
    </xdr:from>
    <xdr:to>
      <xdr:col>55</xdr:col>
      <xdr:colOff>50800</xdr:colOff>
      <xdr:row>57</xdr:row>
      <xdr:rowOff>162592</xdr:rowOff>
    </xdr:to>
    <xdr:sp macro="" textlink="">
      <xdr:nvSpPr>
        <xdr:cNvPr id="373" name="楕円 372"/>
        <xdr:cNvSpPr/>
      </xdr:nvSpPr>
      <xdr:spPr>
        <a:xfrm>
          <a:off x="10426700" y="98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39419</xdr:rowOff>
    </xdr:from>
    <xdr:ext cx="534377" cy="259045"/>
    <xdr:sp macro="" textlink="">
      <xdr:nvSpPr>
        <xdr:cNvPr id="374" name="普通建設事業費該当値テキスト"/>
        <xdr:cNvSpPr txBox="1"/>
      </xdr:nvSpPr>
      <xdr:spPr>
        <a:xfrm>
          <a:off x="10528300" y="98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16681</xdr:rowOff>
    </xdr:from>
    <xdr:to>
      <xdr:col>50</xdr:col>
      <xdr:colOff>165100</xdr:colOff>
      <xdr:row>55</xdr:row>
      <xdr:rowOff>118281</xdr:rowOff>
    </xdr:to>
    <xdr:sp macro="" textlink="">
      <xdr:nvSpPr>
        <xdr:cNvPr id="375" name="楕円 374"/>
        <xdr:cNvSpPr/>
      </xdr:nvSpPr>
      <xdr:spPr>
        <a:xfrm>
          <a:off x="9588500" y="9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109408</xdr:rowOff>
    </xdr:from>
    <xdr:ext cx="534377" cy="259045"/>
    <xdr:sp macro="" textlink="">
      <xdr:nvSpPr>
        <xdr:cNvPr id="376" name="テキスト ボックス 375"/>
        <xdr:cNvSpPr txBox="1"/>
      </xdr:nvSpPr>
      <xdr:spPr>
        <a:xfrm>
          <a:off x="9372111" y="95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27025</xdr:rowOff>
    </xdr:from>
    <xdr:to>
      <xdr:col>46</xdr:col>
      <xdr:colOff>38100</xdr:colOff>
      <xdr:row>55</xdr:row>
      <xdr:rowOff>128625</xdr:rowOff>
    </xdr:to>
    <xdr:sp macro="" textlink="">
      <xdr:nvSpPr>
        <xdr:cNvPr id="377" name="楕円 376"/>
        <xdr:cNvSpPr/>
      </xdr:nvSpPr>
      <xdr:spPr>
        <a:xfrm>
          <a:off x="8699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145152</xdr:rowOff>
    </xdr:from>
    <xdr:ext cx="534377" cy="259045"/>
    <xdr:sp macro="" textlink="">
      <xdr:nvSpPr>
        <xdr:cNvPr id="378" name="テキスト ボックス 377"/>
        <xdr:cNvSpPr txBox="1"/>
      </xdr:nvSpPr>
      <xdr:spPr>
        <a:xfrm>
          <a:off x="8483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159747</xdr:rowOff>
    </xdr:from>
    <xdr:to>
      <xdr:col>41</xdr:col>
      <xdr:colOff>101600</xdr:colOff>
      <xdr:row>58</xdr:row>
      <xdr:rowOff>89897</xdr:rowOff>
    </xdr:to>
    <xdr:sp macro="" textlink="">
      <xdr:nvSpPr>
        <xdr:cNvPr id="379" name="楕円 378"/>
        <xdr:cNvSpPr/>
      </xdr:nvSpPr>
      <xdr:spPr>
        <a:xfrm>
          <a:off x="7810500" y="99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81024</xdr:rowOff>
    </xdr:from>
    <xdr:ext cx="534377" cy="259045"/>
    <xdr:sp macro="" textlink="">
      <xdr:nvSpPr>
        <xdr:cNvPr id="380" name="テキスト ボックス 379"/>
        <xdr:cNvSpPr txBox="1"/>
      </xdr:nvSpPr>
      <xdr:spPr>
        <a:xfrm>
          <a:off x="7594111" y="100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169767</xdr:rowOff>
    </xdr:from>
    <xdr:to>
      <xdr:col>36</xdr:col>
      <xdr:colOff>165100</xdr:colOff>
      <xdr:row>58</xdr:row>
      <xdr:rowOff>99917</xdr:rowOff>
    </xdr:to>
    <xdr:sp macro="" textlink="">
      <xdr:nvSpPr>
        <xdr:cNvPr id="381" name="楕円 380"/>
        <xdr:cNvSpPr/>
      </xdr:nvSpPr>
      <xdr:spPr>
        <a:xfrm>
          <a:off x="6921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91044</xdr:rowOff>
    </xdr:from>
    <xdr:ext cx="534377" cy="259045"/>
    <xdr:sp macro="" textlink="">
      <xdr:nvSpPr>
        <xdr:cNvPr id="382" name="テキスト ボックス 381"/>
        <xdr:cNvSpPr txBox="1"/>
      </xdr:nvSpPr>
      <xdr:spPr>
        <a:xfrm>
          <a:off x="6705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63119</xdr:rowOff>
    </xdr:from>
    <xdr:to>
      <xdr:col>55</xdr:col>
      <xdr:colOff>0</xdr:colOff>
      <xdr:row>78</xdr:row>
      <xdr:rowOff>36922</xdr:rowOff>
    </xdr:to>
    <xdr:cxnSp macro="">
      <xdr:nvCxnSpPr>
        <xdr:cNvPr id="409" name="直線コネクタ 408"/>
        <xdr:cNvCxnSpPr/>
      </xdr:nvCxnSpPr>
      <xdr:spPr>
        <a:xfrm>
          <a:off x="9639300" y="13264769"/>
          <a:ext cx="838200" cy="1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34201</xdr:rowOff>
    </xdr:from>
    <xdr:to>
      <xdr:col>50</xdr:col>
      <xdr:colOff>114300</xdr:colOff>
      <xdr:row>77</xdr:row>
      <xdr:rowOff>63119</xdr:rowOff>
    </xdr:to>
    <xdr:cxnSp macro="">
      <xdr:nvCxnSpPr>
        <xdr:cNvPr id="412" name="直線コネクタ 411"/>
        <xdr:cNvCxnSpPr/>
      </xdr:nvCxnSpPr>
      <xdr:spPr>
        <a:xfrm>
          <a:off x="8750300" y="1323585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4" name="テキスト ボックス 413"/>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34201</xdr:rowOff>
    </xdr:from>
    <xdr:to>
      <xdr:col>45</xdr:col>
      <xdr:colOff>177800</xdr:colOff>
      <xdr:row>77</xdr:row>
      <xdr:rowOff>144614</xdr:rowOff>
    </xdr:to>
    <xdr:cxnSp macro="">
      <xdr:nvCxnSpPr>
        <xdr:cNvPr id="415" name="直線コネクタ 414"/>
        <xdr:cNvCxnSpPr/>
      </xdr:nvCxnSpPr>
      <xdr:spPr>
        <a:xfrm flipV="1">
          <a:off x="7861300" y="13235851"/>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7" name="テキスト ボックス 416"/>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137026</xdr:rowOff>
    </xdr:from>
    <xdr:to>
      <xdr:col>41</xdr:col>
      <xdr:colOff>50800</xdr:colOff>
      <xdr:row>77</xdr:row>
      <xdr:rowOff>144614</xdr:rowOff>
    </xdr:to>
    <xdr:cxnSp macro="">
      <xdr:nvCxnSpPr>
        <xdr:cNvPr id="418" name="直線コネクタ 417"/>
        <xdr:cNvCxnSpPr/>
      </xdr:nvCxnSpPr>
      <xdr:spPr>
        <a:xfrm>
          <a:off x="6972300" y="13167226"/>
          <a:ext cx="889000" cy="17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0" name="テキスト ボックス 419"/>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2" name="テキスト ボックス 421"/>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157572</xdr:rowOff>
    </xdr:from>
    <xdr:to>
      <xdr:col>55</xdr:col>
      <xdr:colOff>50800</xdr:colOff>
      <xdr:row>78</xdr:row>
      <xdr:rowOff>87722</xdr:rowOff>
    </xdr:to>
    <xdr:sp macro="" textlink="">
      <xdr:nvSpPr>
        <xdr:cNvPr id="428" name="楕円 427"/>
        <xdr:cNvSpPr/>
      </xdr:nvSpPr>
      <xdr:spPr>
        <a:xfrm>
          <a:off x="104267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72499</xdr:rowOff>
    </xdr:from>
    <xdr:ext cx="469744" cy="259045"/>
    <xdr:sp macro="" textlink="">
      <xdr:nvSpPr>
        <xdr:cNvPr id="429" name="普通建設事業費 （ うち新規整備　）該当値テキスト"/>
        <xdr:cNvSpPr txBox="1"/>
      </xdr:nvSpPr>
      <xdr:spPr>
        <a:xfrm>
          <a:off x="10528300" y="132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12319</xdr:rowOff>
    </xdr:from>
    <xdr:to>
      <xdr:col>50</xdr:col>
      <xdr:colOff>165100</xdr:colOff>
      <xdr:row>77</xdr:row>
      <xdr:rowOff>113919</xdr:rowOff>
    </xdr:to>
    <xdr:sp macro="" textlink="">
      <xdr:nvSpPr>
        <xdr:cNvPr id="430" name="楕円 429"/>
        <xdr:cNvSpPr/>
      </xdr:nvSpPr>
      <xdr:spPr>
        <a:xfrm>
          <a:off x="9588500" y="132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105046</xdr:rowOff>
    </xdr:from>
    <xdr:ext cx="534377" cy="259045"/>
    <xdr:sp macro="" textlink="">
      <xdr:nvSpPr>
        <xdr:cNvPr id="431" name="テキスト ボックス 430"/>
        <xdr:cNvSpPr txBox="1"/>
      </xdr:nvSpPr>
      <xdr:spPr>
        <a:xfrm>
          <a:off x="9372111" y="133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154851</xdr:rowOff>
    </xdr:from>
    <xdr:to>
      <xdr:col>46</xdr:col>
      <xdr:colOff>38100</xdr:colOff>
      <xdr:row>77</xdr:row>
      <xdr:rowOff>85001</xdr:rowOff>
    </xdr:to>
    <xdr:sp macro="" textlink="">
      <xdr:nvSpPr>
        <xdr:cNvPr id="432" name="楕円 431"/>
        <xdr:cNvSpPr/>
      </xdr:nvSpPr>
      <xdr:spPr>
        <a:xfrm>
          <a:off x="8699500" y="131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76128</xdr:rowOff>
    </xdr:from>
    <xdr:ext cx="534377" cy="259045"/>
    <xdr:sp macro="" textlink="">
      <xdr:nvSpPr>
        <xdr:cNvPr id="433" name="テキスト ボックス 432"/>
        <xdr:cNvSpPr txBox="1"/>
      </xdr:nvSpPr>
      <xdr:spPr>
        <a:xfrm>
          <a:off x="8483111" y="132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93814</xdr:rowOff>
    </xdr:from>
    <xdr:to>
      <xdr:col>41</xdr:col>
      <xdr:colOff>101600</xdr:colOff>
      <xdr:row>78</xdr:row>
      <xdr:rowOff>23964</xdr:rowOff>
    </xdr:to>
    <xdr:sp macro="" textlink="">
      <xdr:nvSpPr>
        <xdr:cNvPr id="434" name="楕円 433"/>
        <xdr:cNvSpPr/>
      </xdr:nvSpPr>
      <xdr:spPr>
        <a:xfrm>
          <a:off x="7810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15091</xdr:rowOff>
    </xdr:from>
    <xdr:ext cx="469744" cy="259045"/>
    <xdr:sp macro="" textlink="">
      <xdr:nvSpPr>
        <xdr:cNvPr id="435" name="テキスト ボックス 434"/>
        <xdr:cNvSpPr txBox="1"/>
      </xdr:nvSpPr>
      <xdr:spPr>
        <a:xfrm>
          <a:off x="7626428"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86226</xdr:rowOff>
    </xdr:from>
    <xdr:to>
      <xdr:col>36</xdr:col>
      <xdr:colOff>165100</xdr:colOff>
      <xdr:row>77</xdr:row>
      <xdr:rowOff>16376</xdr:rowOff>
    </xdr:to>
    <xdr:sp macro="" textlink="">
      <xdr:nvSpPr>
        <xdr:cNvPr id="436" name="楕円 435"/>
        <xdr:cNvSpPr/>
      </xdr:nvSpPr>
      <xdr:spPr>
        <a:xfrm>
          <a:off x="6921500" y="131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7503</xdr:rowOff>
    </xdr:from>
    <xdr:ext cx="534377" cy="259045"/>
    <xdr:sp macro="" textlink="">
      <xdr:nvSpPr>
        <xdr:cNvPr id="437" name="テキスト ボックス 436"/>
        <xdr:cNvSpPr txBox="1"/>
      </xdr:nvSpPr>
      <xdr:spPr>
        <a:xfrm>
          <a:off x="6705111" y="132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165684</xdr:rowOff>
    </xdr:from>
    <xdr:to>
      <xdr:col>55</xdr:col>
      <xdr:colOff>0</xdr:colOff>
      <xdr:row>96</xdr:row>
      <xdr:rowOff>124194</xdr:rowOff>
    </xdr:to>
    <xdr:cxnSp macro="">
      <xdr:nvCxnSpPr>
        <xdr:cNvPr id="466" name="直線コネクタ 465"/>
        <xdr:cNvCxnSpPr/>
      </xdr:nvCxnSpPr>
      <xdr:spPr>
        <a:xfrm>
          <a:off x="9639300" y="16281984"/>
          <a:ext cx="838200" cy="30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7"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165684</xdr:rowOff>
    </xdr:from>
    <xdr:to>
      <xdr:col>50</xdr:col>
      <xdr:colOff>114300</xdr:colOff>
      <xdr:row>95</xdr:row>
      <xdr:rowOff>47461</xdr:rowOff>
    </xdr:to>
    <xdr:cxnSp macro="">
      <xdr:nvCxnSpPr>
        <xdr:cNvPr id="469" name="直線コネクタ 468"/>
        <xdr:cNvCxnSpPr/>
      </xdr:nvCxnSpPr>
      <xdr:spPr>
        <a:xfrm flipV="1">
          <a:off x="8750300" y="16281984"/>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1" name="テキスト ボックス 470"/>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47461</xdr:rowOff>
    </xdr:from>
    <xdr:to>
      <xdr:col>45</xdr:col>
      <xdr:colOff>177800</xdr:colOff>
      <xdr:row>97</xdr:row>
      <xdr:rowOff>30524</xdr:rowOff>
    </xdr:to>
    <xdr:cxnSp macro="">
      <xdr:nvCxnSpPr>
        <xdr:cNvPr id="472" name="直線コネクタ 471"/>
        <xdr:cNvCxnSpPr/>
      </xdr:nvCxnSpPr>
      <xdr:spPr>
        <a:xfrm flipV="1">
          <a:off x="7861300" y="16335211"/>
          <a:ext cx="889000" cy="3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4" name="テキスト ボックス 473"/>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30524</xdr:rowOff>
    </xdr:from>
    <xdr:to>
      <xdr:col>41</xdr:col>
      <xdr:colOff>50800</xdr:colOff>
      <xdr:row>98</xdr:row>
      <xdr:rowOff>71062</xdr:rowOff>
    </xdr:to>
    <xdr:cxnSp macro="">
      <xdr:nvCxnSpPr>
        <xdr:cNvPr id="475" name="直線コネクタ 474"/>
        <xdr:cNvCxnSpPr/>
      </xdr:nvCxnSpPr>
      <xdr:spPr>
        <a:xfrm flipV="1">
          <a:off x="6972300" y="16661174"/>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7" name="テキスト ボックス 476"/>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9" name="テキスト ボックス 478"/>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73394</xdr:rowOff>
    </xdr:from>
    <xdr:to>
      <xdr:col>55</xdr:col>
      <xdr:colOff>50800</xdr:colOff>
      <xdr:row>97</xdr:row>
      <xdr:rowOff>3544</xdr:rowOff>
    </xdr:to>
    <xdr:sp macro="" textlink="">
      <xdr:nvSpPr>
        <xdr:cNvPr id="485" name="楕円 484"/>
        <xdr:cNvSpPr/>
      </xdr:nvSpPr>
      <xdr:spPr>
        <a:xfrm>
          <a:off x="10426700" y="165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51821</xdr:rowOff>
    </xdr:from>
    <xdr:ext cx="534377" cy="259045"/>
    <xdr:sp macro="" textlink="">
      <xdr:nvSpPr>
        <xdr:cNvPr id="486" name="普通建設事業費 （ うち更新整備　）該当値テキスト"/>
        <xdr:cNvSpPr txBox="1"/>
      </xdr:nvSpPr>
      <xdr:spPr>
        <a:xfrm>
          <a:off x="10528300" y="165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114884</xdr:rowOff>
    </xdr:from>
    <xdr:to>
      <xdr:col>50</xdr:col>
      <xdr:colOff>165100</xdr:colOff>
      <xdr:row>95</xdr:row>
      <xdr:rowOff>45034</xdr:rowOff>
    </xdr:to>
    <xdr:sp macro="" textlink="">
      <xdr:nvSpPr>
        <xdr:cNvPr id="487" name="楕円 486"/>
        <xdr:cNvSpPr/>
      </xdr:nvSpPr>
      <xdr:spPr>
        <a:xfrm>
          <a:off x="9588500" y="162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61561</xdr:rowOff>
    </xdr:from>
    <xdr:ext cx="534377" cy="259045"/>
    <xdr:sp macro="" textlink="">
      <xdr:nvSpPr>
        <xdr:cNvPr id="488" name="テキスト ボックス 487"/>
        <xdr:cNvSpPr txBox="1"/>
      </xdr:nvSpPr>
      <xdr:spPr>
        <a:xfrm>
          <a:off x="9372111" y="160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168111</xdr:rowOff>
    </xdr:from>
    <xdr:to>
      <xdr:col>46</xdr:col>
      <xdr:colOff>38100</xdr:colOff>
      <xdr:row>95</xdr:row>
      <xdr:rowOff>98261</xdr:rowOff>
    </xdr:to>
    <xdr:sp macro="" textlink="">
      <xdr:nvSpPr>
        <xdr:cNvPr id="489" name="楕円 488"/>
        <xdr:cNvSpPr/>
      </xdr:nvSpPr>
      <xdr:spPr>
        <a:xfrm>
          <a:off x="8699500" y="16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114788</xdr:rowOff>
    </xdr:from>
    <xdr:ext cx="534377" cy="259045"/>
    <xdr:sp macro="" textlink="">
      <xdr:nvSpPr>
        <xdr:cNvPr id="490" name="テキスト ボックス 489"/>
        <xdr:cNvSpPr txBox="1"/>
      </xdr:nvSpPr>
      <xdr:spPr>
        <a:xfrm>
          <a:off x="8483111" y="160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151174</xdr:rowOff>
    </xdr:from>
    <xdr:to>
      <xdr:col>41</xdr:col>
      <xdr:colOff>101600</xdr:colOff>
      <xdr:row>97</xdr:row>
      <xdr:rowOff>81324</xdr:rowOff>
    </xdr:to>
    <xdr:sp macro="" textlink="">
      <xdr:nvSpPr>
        <xdr:cNvPr id="491" name="楕円 490"/>
        <xdr:cNvSpPr/>
      </xdr:nvSpPr>
      <xdr:spPr>
        <a:xfrm>
          <a:off x="7810500" y="166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72451</xdr:rowOff>
    </xdr:from>
    <xdr:ext cx="534377" cy="259045"/>
    <xdr:sp macro="" textlink="">
      <xdr:nvSpPr>
        <xdr:cNvPr id="492" name="テキスト ボックス 491"/>
        <xdr:cNvSpPr txBox="1"/>
      </xdr:nvSpPr>
      <xdr:spPr>
        <a:xfrm>
          <a:off x="7594111" y="167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20262</xdr:rowOff>
    </xdr:from>
    <xdr:to>
      <xdr:col>36</xdr:col>
      <xdr:colOff>165100</xdr:colOff>
      <xdr:row>98</xdr:row>
      <xdr:rowOff>121862</xdr:rowOff>
    </xdr:to>
    <xdr:sp macro="" textlink="">
      <xdr:nvSpPr>
        <xdr:cNvPr id="493" name="楕円 492"/>
        <xdr:cNvSpPr/>
      </xdr:nvSpPr>
      <xdr:spPr>
        <a:xfrm>
          <a:off x="6921500" y="16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112989</xdr:rowOff>
    </xdr:from>
    <xdr:ext cx="469744" cy="259045"/>
    <xdr:sp macro="" textlink="">
      <xdr:nvSpPr>
        <xdr:cNvPr id="494" name="テキスト ボックス 493"/>
        <xdr:cNvSpPr txBox="1"/>
      </xdr:nvSpPr>
      <xdr:spPr>
        <a:xfrm>
          <a:off x="6737428" y="16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99512</xdr:rowOff>
    </xdr:from>
    <xdr:to>
      <xdr:col>85</xdr:col>
      <xdr:colOff>127000</xdr:colOff>
      <xdr:row>38</xdr:row>
      <xdr:rowOff>119080</xdr:rowOff>
    </xdr:to>
    <xdr:cxnSp macro="">
      <xdr:nvCxnSpPr>
        <xdr:cNvPr id="521" name="直線コネクタ 520"/>
        <xdr:cNvCxnSpPr/>
      </xdr:nvCxnSpPr>
      <xdr:spPr>
        <a:xfrm>
          <a:off x="15481300" y="6614612"/>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2"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166401</xdr:rowOff>
    </xdr:from>
    <xdr:to>
      <xdr:col>81</xdr:col>
      <xdr:colOff>50800</xdr:colOff>
      <xdr:row>38</xdr:row>
      <xdr:rowOff>99512</xdr:rowOff>
    </xdr:to>
    <xdr:cxnSp macro="">
      <xdr:nvCxnSpPr>
        <xdr:cNvPr id="524" name="直線コネクタ 523"/>
        <xdr:cNvCxnSpPr/>
      </xdr:nvCxnSpPr>
      <xdr:spPr>
        <a:xfrm>
          <a:off x="14592300" y="6510051"/>
          <a:ext cx="8890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6" name="テキスト ボックス 525"/>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166401</xdr:rowOff>
    </xdr:from>
    <xdr:to>
      <xdr:col>76</xdr:col>
      <xdr:colOff>114300</xdr:colOff>
      <xdr:row>38</xdr:row>
      <xdr:rowOff>84104</xdr:rowOff>
    </xdr:to>
    <xdr:cxnSp macro="">
      <xdr:nvCxnSpPr>
        <xdr:cNvPr id="527" name="直線コネクタ 526"/>
        <xdr:cNvCxnSpPr/>
      </xdr:nvCxnSpPr>
      <xdr:spPr>
        <a:xfrm flipV="1">
          <a:off x="13703300" y="6510051"/>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53291</xdr:rowOff>
    </xdr:from>
    <xdr:ext cx="469744" cy="259045"/>
    <xdr:sp macro="" textlink="">
      <xdr:nvSpPr>
        <xdr:cNvPr id="529" name="テキスト ボックス 528"/>
        <xdr:cNvSpPr txBox="1"/>
      </xdr:nvSpPr>
      <xdr:spPr>
        <a:xfrm>
          <a:off x="14357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84104</xdr:rowOff>
    </xdr:from>
    <xdr:to>
      <xdr:col>71</xdr:col>
      <xdr:colOff>177800</xdr:colOff>
      <xdr:row>38</xdr:row>
      <xdr:rowOff>93477</xdr:rowOff>
    </xdr:to>
    <xdr:cxnSp macro="">
      <xdr:nvCxnSpPr>
        <xdr:cNvPr id="530" name="直線コネクタ 529"/>
        <xdr:cNvCxnSpPr/>
      </xdr:nvCxnSpPr>
      <xdr:spPr>
        <a:xfrm flipV="1">
          <a:off x="12814300" y="659920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32" name="テキスト ボックス 531"/>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4" name="テキスト ボックス 533"/>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68280</xdr:rowOff>
    </xdr:from>
    <xdr:to>
      <xdr:col>85</xdr:col>
      <xdr:colOff>177800</xdr:colOff>
      <xdr:row>38</xdr:row>
      <xdr:rowOff>169880</xdr:rowOff>
    </xdr:to>
    <xdr:sp macro="" textlink="">
      <xdr:nvSpPr>
        <xdr:cNvPr id="540" name="楕円 539"/>
        <xdr:cNvSpPr/>
      </xdr:nvSpPr>
      <xdr:spPr>
        <a:xfrm>
          <a:off x="16268700" y="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154657</xdr:rowOff>
    </xdr:from>
    <xdr:ext cx="378565" cy="259045"/>
    <xdr:sp macro="" textlink="">
      <xdr:nvSpPr>
        <xdr:cNvPr id="541" name="災害復旧事業費該当値テキスト"/>
        <xdr:cNvSpPr txBox="1"/>
      </xdr:nvSpPr>
      <xdr:spPr>
        <a:xfrm>
          <a:off x="16370300" y="649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48712</xdr:rowOff>
    </xdr:from>
    <xdr:to>
      <xdr:col>81</xdr:col>
      <xdr:colOff>101600</xdr:colOff>
      <xdr:row>38</xdr:row>
      <xdr:rowOff>150312</xdr:rowOff>
    </xdr:to>
    <xdr:sp macro="" textlink="">
      <xdr:nvSpPr>
        <xdr:cNvPr id="542" name="楕円 541"/>
        <xdr:cNvSpPr/>
      </xdr:nvSpPr>
      <xdr:spPr>
        <a:xfrm>
          <a:off x="15430500" y="65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141439</xdr:rowOff>
    </xdr:from>
    <xdr:ext cx="378565" cy="259045"/>
    <xdr:sp macro="" textlink="">
      <xdr:nvSpPr>
        <xdr:cNvPr id="543" name="テキスト ボックス 542"/>
        <xdr:cNvSpPr txBox="1"/>
      </xdr:nvSpPr>
      <xdr:spPr>
        <a:xfrm>
          <a:off x="15292017" y="665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115600</xdr:rowOff>
    </xdr:from>
    <xdr:to>
      <xdr:col>76</xdr:col>
      <xdr:colOff>165100</xdr:colOff>
      <xdr:row>38</xdr:row>
      <xdr:rowOff>45751</xdr:rowOff>
    </xdr:to>
    <xdr:sp macro="" textlink="">
      <xdr:nvSpPr>
        <xdr:cNvPr id="544" name="楕円 543"/>
        <xdr:cNvSpPr/>
      </xdr:nvSpPr>
      <xdr:spPr>
        <a:xfrm>
          <a:off x="14541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62277</xdr:rowOff>
    </xdr:from>
    <xdr:ext cx="469744" cy="259045"/>
    <xdr:sp macro="" textlink="">
      <xdr:nvSpPr>
        <xdr:cNvPr id="545" name="テキスト ボックス 544"/>
        <xdr:cNvSpPr txBox="1"/>
      </xdr:nvSpPr>
      <xdr:spPr>
        <a:xfrm>
          <a:off x="14357428" y="623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33304</xdr:rowOff>
    </xdr:from>
    <xdr:to>
      <xdr:col>72</xdr:col>
      <xdr:colOff>38100</xdr:colOff>
      <xdr:row>38</xdr:row>
      <xdr:rowOff>134904</xdr:rowOff>
    </xdr:to>
    <xdr:sp macro="" textlink="">
      <xdr:nvSpPr>
        <xdr:cNvPr id="546" name="楕円 545"/>
        <xdr:cNvSpPr/>
      </xdr:nvSpPr>
      <xdr:spPr>
        <a:xfrm>
          <a:off x="13652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151432</xdr:rowOff>
    </xdr:from>
    <xdr:ext cx="469744" cy="259045"/>
    <xdr:sp macro="" textlink="">
      <xdr:nvSpPr>
        <xdr:cNvPr id="547" name="テキスト ボックス 546"/>
        <xdr:cNvSpPr txBox="1"/>
      </xdr:nvSpPr>
      <xdr:spPr>
        <a:xfrm>
          <a:off x="13468428" y="632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42677</xdr:rowOff>
    </xdr:from>
    <xdr:to>
      <xdr:col>67</xdr:col>
      <xdr:colOff>101600</xdr:colOff>
      <xdr:row>38</xdr:row>
      <xdr:rowOff>144277</xdr:rowOff>
    </xdr:to>
    <xdr:sp macro="" textlink="">
      <xdr:nvSpPr>
        <xdr:cNvPr id="548" name="楕円 547"/>
        <xdr:cNvSpPr/>
      </xdr:nvSpPr>
      <xdr:spPr>
        <a:xfrm>
          <a:off x="12763500" y="65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160804</xdr:rowOff>
    </xdr:from>
    <xdr:ext cx="469744" cy="259045"/>
    <xdr:sp macro="" textlink="">
      <xdr:nvSpPr>
        <xdr:cNvPr id="549" name="テキスト ボックス 548"/>
        <xdr:cNvSpPr txBox="1"/>
      </xdr:nvSpPr>
      <xdr:spPr>
        <a:xfrm>
          <a:off x="12579428" y="63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115373</xdr:rowOff>
    </xdr:from>
    <xdr:to>
      <xdr:col>85</xdr:col>
      <xdr:colOff>127000</xdr:colOff>
      <xdr:row>73</xdr:row>
      <xdr:rowOff>48737</xdr:rowOff>
    </xdr:to>
    <xdr:cxnSp macro="">
      <xdr:nvCxnSpPr>
        <xdr:cNvPr id="627" name="直線コネクタ 626"/>
        <xdr:cNvCxnSpPr/>
      </xdr:nvCxnSpPr>
      <xdr:spPr>
        <a:xfrm flipV="1">
          <a:off x="15481300" y="12459773"/>
          <a:ext cx="8382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8" name="公債費平均値テキスト"/>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48737</xdr:rowOff>
    </xdr:from>
    <xdr:to>
      <xdr:col>81</xdr:col>
      <xdr:colOff>50800</xdr:colOff>
      <xdr:row>75</xdr:row>
      <xdr:rowOff>59480</xdr:rowOff>
    </xdr:to>
    <xdr:cxnSp macro="">
      <xdr:nvCxnSpPr>
        <xdr:cNvPr id="630" name="直線コネクタ 629"/>
        <xdr:cNvCxnSpPr/>
      </xdr:nvCxnSpPr>
      <xdr:spPr>
        <a:xfrm flipV="1">
          <a:off x="14592300" y="12564587"/>
          <a:ext cx="889000" cy="3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32" name="テキスト ボックス 631"/>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59480</xdr:rowOff>
    </xdr:from>
    <xdr:to>
      <xdr:col>76</xdr:col>
      <xdr:colOff>114300</xdr:colOff>
      <xdr:row>75</xdr:row>
      <xdr:rowOff>171362</xdr:rowOff>
    </xdr:to>
    <xdr:cxnSp macro="">
      <xdr:nvCxnSpPr>
        <xdr:cNvPr id="633" name="直線コネクタ 632"/>
        <xdr:cNvCxnSpPr/>
      </xdr:nvCxnSpPr>
      <xdr:spPr>
        <a:xfrm flipV="1">
          <a:off x="13703300" y="12918230"/>
          <a:ext cx="889000" cy="1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5" name="テキスト ボックス 634"/>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164122</xdr:rowOff>
    </xdr:from>
    <xdr:to>
      <xdr:col>71</xdr:col>
      <xdr:colOff>177800</xdr:colOff>
      <xdr:row>75</xdr:row>
      <xdr:rowOff>171362</xdr:rowOff>
    </xdr:to>
    <xdr:cxnSp macro="">
      <xdr:nvCxnSpPr>
        <xdr:cNvPr id="636" name="直線コネクタ 635"/>
        <xdr:cNvCxnSpPr/>
      </xdr:nvCxnSpPr>
      <xdr:spPr>
        <a:xfrm>
          <a:off x="12814300" y="1302287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8" name="テキスト ボックス 637"/>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0" name="テキスト ボックス 639"/>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64573</xdr:rowOff>
    </xdr:from>
    <xdr:to>
      <xdr:col>85</xdr:col>
      <xdr:colOff>177800</xdr:colOff>
      <xdr:row>72</xdr:row>
      <xdr:rowOff>166173</xdr:rowOff>
    </xdr:to>
    <xdr:sp macro="" textlink="">
      <xdr:nvSpPr>
        <xdr:cNvPr id="646" name="楕円 645"/>
        <xdr:cNvSpPr/>
      </xdr:nvSpPr>
      <xdr:spPr>
        <a:xfrm>
          <a:off x="16268700" y="12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87450</xdr:rowOff>
    </xdr:from>
    <xdr:ext cx="534377" cy="259045"/>
    <xdr:sp macro="" textlink="">
      <xdr:nvSpPr>
        <xdr:cNvPr id="647" name="公債費該当値テキスト"/>
        <xdr:cNvSpPr txBox="1"/>
      </xdr:nvSpPr>
      <xdr:spPr>
        <a:xfrm>
          <a:off x="16370300" y="122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169387</xdr:rowOff>
    </xdr:from>
    <xdr:to>
      <xdr:col>81</xdr:col>
      <xdr:colOff>101600</xdr:colOff>
      <xdr:row>73</xdr:row>
      <xdr:rowOff>99537</xdr:rowOff>
    </xdr:to>
    <xdr:sp macro="" textlink="">
      <xdr:nvSpPr>
        <xdr:cNvPr id="648" name="楕円 647"/>
        <xdr:cNvSpPr/>
      </xdr:nvSpPr>
      <xdr:spPr>
        <a:xfrm>
          <a:off x="15430500" y="125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116064</xdr:rowOff>
    </xdr:from>
    <xdr:ext cx="534377" cy="259045"/>
    <xdr:sp macro="" textlink="">
      <xdr:nvSpPr>
        <xdr:cNvPr id="649" name="テキスト ボックス 648"/>
        <xdr:cNvSpPr txBox="1"/>
      </xdr:nvSpPr>
      <xdr:spPr>
        <a:xfrm>
          <a:off x="15214111" y="122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8680</xdr:rowOff>
    </xdr:from>
    <xdr:to>
      <xdr:col>76</xdr:col>
      <xdr:colOff>165100</xdr:colOff>
      <xdr:row>75</xdr:row>
      <xdr:rowOff>110280</xdr:rowOff>
    </xdr:to>
    <xdr:sp macro="" textlink="">
      <xdr:nvSpPr>
        <xdr:cNvPr id="650" name="楕円 649"/>
        <xdr:cNvSpPr/>
      </xdr:nvSpPr>
      <xdr:spPr>
        <a:xfrm>
          <a:off x="14541500" y="128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101407</xdr:rowOff>
    </xdr:from>
    <xdr:ext cx="534377" cy="259045"/>
    <xdr:sp macro="" textlink="">
      <xdr:nvSpPr>
        <xdr:cNvPr id="651" name="テキスト ボックス 650"/>
        <xdr:cNvSpPr txBox="1"/>
      </xdr:nvSpPr>
      <xdr:spPr>
        <a:xfrm>
          <a:off x="14325111" y="129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120561</xdr:rowOff>
    </xdr:from>
    <xdr:to>
      <xdr:col>72</xdr:col>
      <xdr:colOff>38100</xdr:colOff>
      <xdr:row>76</xdr:row>
      <xdr:rowOff>50710</xdr:rowOff>
    </xdr:to>
    <xdr:sp macro="" textlink="">
      <xdr:nvSpPr>
        <xdr:cNvPr id="652" name="楕円 651"/>
        <xdr:cNvSpPr/>
      </xdr:nvSpPr>
      <xdr:spPr>
        <a:xfrm>
          <a:off x="13652500" y="1297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41839</xdr:rowOff>
    </xdr:from>
    <xdr:ext cx="534377" cy="259045"/>
    <xdr:sp macro="" textlink="">
      <xdr:nvSpPr>
        <xdr:cNvPr id="653" name="テキスト ボックス 652"/>
        <xdr:cNvSpPr txBox="1"/>
      </xdr:nvSpPr>
      <xdr:spPr>
        <a:xfrm>
          <a:off x="13436111" y="130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113322</xdr:rowOff>
    </xdr:from>
    <xdr:to>
      <xdr:col>67</xdr:col>
      <xdr:colOff>101600</xdr:colOff>
      <xdr:row>76</xdr:row>
      <xdr:rowOff>43472</xdr:rowOff>
    </xdr:to>
    <xdr:sp macro="" textlink="">
      <xdr:nvSpPr>
        <xdr:cNvPr id="654" name="楕円 653"/>
        <xdr:cNvSpPr/>
      </xdr:nvSpPr>
      <xdr:spPr>
        <a:xfrm>
          <a:off x="127635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34599</xdr:rowOff>
    </xdr:from>
    <xdr:ext cx="534377" cy="259045"/>
    <xdr:sp macro="" textlink="">
      <xdr:nvSpPr>
        <xdr:cNvPr id="655" name="テキスト ボックス 654"/>
        <xdr:cNvSpPr txBox="1"/>
      </xdr:nvSpPr>
      <xdr:spPr>
        <a:xfrm>
          <a:off x="12547111" y="130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107125</xdr:rowOff>
    </xdr:from>
    <xdr:to>
      <xdr:col>85</xdr:col>
      <xdr:colOff>127000</xdr:colOff>
      <xdr:row>97</xdr:row>
      <xdr:rowOff>9100</xdr:rowOff>
    </xdr:to>
    <xdr:cxnSp macro="">
      <xdr:nvCxnSpPr>
        <xdr:cNvPr id="682" name="直線コネクタ 681"/>
        <xdr:cNvCxnSpPr/>
      </xdr:nvCxnSpPr>
      <xdr:spPr>
        <a:xfrm flipV="1">
          <a:off x="15481300" y="16566325"/>
          <a:ext cx="838200" cy="7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3" name="積立金平均値テキスト"/>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9100</xdr:rowOff>
    </xdr:from>
    <xdr:to>
      <xdr:col>81</xdr:col>
      <xdr:colOff>50800</xdr:colOff>
      <xdr:row>97</xdr:row>
      <xdr:rowOff>117618</xdr:rowOff>
    </xdr:to>
    <xdr:cxnSp macro="">
      <xdr:nvCxnSpPr>
        <xdr:cNvPr id="685" name="直線コネクタ 684"/>
        <xdr:cNvCxnSpPr/>
      </xdr:nvCxnSpPr>
      <xdr:spPr>
        <a:xfrm flipV="1">
          <a:off x="14592300" y="16639750"/>
          <a:ext cx="889000" cy="10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7" name="テキスト ボックス 686"/>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117618</xdr:rowOff>
    </xdr:from>
    <xdr:to>
      <xdr:col>76</xdr:col>
      <xdr:colOff>114300</xdr:colOff>
      <xdr:row>97</xdr:row>
      <xdr:rowOff>150033</xdr:rowOff>
    </xdr:to>
    <xdr:cxnSp macro="">
      <xdr:nvCxnSpPr>
        <xdr:cNvPr id="688" name="直線コネクタ 687"/>
        <xdr:cNvCxnSpPr/>
      </xdr:nvCxnSpPr>
      <xdr:spPr>
        <a:xfrm flipV="1">
          <a:off x="13703300" y="16748268"/>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90" name="テキスト ボックス 689"/>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150033</xdr:rowOff>
    </xdr:from>
    <xdr:to>
      <xdr:col>71</xdr:col>
      <xdr:colOff>177800</xdr:colOff>
      <xdr:row>98</xdr:row>
      <xdr:rowOff>17056</xdr:rowOff>
    </xdr:to>
    <xdr:cxnSp macro="">
      <xdr:nvCxnSpPr>
        <xdr:cNvPr id="691" name="直線コネクタ 690"/>
        <xdr:cNvCxnSpPr/>
      </xdr:nvCxnSpPr>
      <xdr:spPr>
        <a:xfrm flipV="1">
          <a:off x="12814300" y="16780683"/>
          <a:ext cx="8890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3" name="テキスト ボックス 692"/>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5" name="テキスト ボックス 694"/>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56325</xdr:rowOff>
    </xdr:from>
    <xdr:to>
      <xdr:col>85</xdr:col>
      <xdr:colOff>177800</xdr:colOff>
      <xdr:row>96</xdr:row>
      <xdr:rowOff>157925</xdr:rowOff>
    </xdr:to>
    <xdr:sp macro="" textlink="">
      <xdr:nvSpPr>
        <xdr:cNvPr id="701" name="楕円 700"/>
        <xdr:cNvSpPr/>
      </xdr:nvSpPr>
      <xdr:spPr>
        <a:xfrm>
          <a:off x="162687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79202</xdr:rowOff>
    </xdr:from>
    <xdr:ext cx="534377" cy="259045"/>
    <xdr:sp macro="" textlink="">
      <xdr:nvSpPr>
        <xdr:cNvPr id="702" name="積立金該当値テキスト"/>
        <xdr:cNvSpPr txBox="1"/>
      </xdr:nvSpPr>
      <xdr:spPr>
        <a:xfrm>
          <a:off x="16370300" y="163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129750</xdr:rowOff>
    </xdr:from>
    <xdr:to>
      <xdr:col>81</xdr:col>
      <xdr:colOff>101600</xdr:colOff>
      <xdr:row>97</xdr:row>
      <xdr:rowOff>59900</xdr:rowOff>
    </xdr:to>
    <xdr:sp macro="" textlink="">
      <xdr:nvSpPr>
        <xdr:cNvPr id="703" name="楕円 702"/>
        <xdr:cNvSpPr/>
      </xdr:nvSpPr>
      <xdr:spPr>
        <a:xfrm>
          <a:off x="15430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76427</xdr:rowOff>
    </xdr:from>
    <xdr:ext cx="534377" cy="259045"/>
    <xdr:sp macro="" textlink="">
      <xdr:nvSpPr>
        <xdr:cNvPr id="704" name="テキスト ボックス 703"/>
        <xdr:cNvSpPr txBox="1"/>
      </xdr:nvSpPr>
      <xdr:spPr>
        <a:xfrm>
          <a:off x="15214111" y="163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66818</xdr:rowOff>
    </xdr:from>
    <xdr:to>
      <xdr:col>76</xdr:col>
      <xdr:colOff>165100</xdr:colOff>
      <xdr:row>97</xdr:row>
      <xdr:rowOff>168418</xdr:rowOff>
    </xdr:to>
    <xdr:sp macro="" textlink="">
      <xdr:nvSpPr>
        <xdr:cNvPr id="705" name="楕円 704"/>
        <xdr:cNvSpPr/>
      </xdr:nvSpPr>
      <xdr:spPr>
        <a:xfrm>
          <a:off x="14541500" y="166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13495</xdr:rowOff>
    </xdr:from>
    <xdr:ext cx="469744" cy="259045"/>
    <xdr:sp macro="" textlink="">
      <xdr:nvSpPr>
        <xdr:cNvPr id="706" name="テキスト ボックス 705"/>
        <xdr:cNvSpPr txBox="1"/>
      </xdr:nvSpPr>
      <xdr:spPr>
        <a:xfrm>
          <a:off x="14357428" y="164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99233</xdr:rowOff>
    </xdr:from>
    <xdr:to>
      <xdr:col>72</xdr:col>
      <xdr:colOff>38100</xdr:colOff>
      <xdr:row>98</xdr:row>
      <xdr:rowOff>29383</xdr:rowOff>
    </xdr:to>
    <xdr:sp macro="" textlink="">
      <xdr:nvSpPr>
        <xdr:cNvPr id="707" name="楕円 706"/>
        <xdr:cNvSpPr/>
      </xdr:nvSpPr>
      <xdr:spPr>
        <a:xfrm>
          <a:off x="13652500" y="167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45910</xdr:rowOff>
    </xdr:from>
    <xdr:ext cx="469744" cy="259045"/>
    <xdr:sp macro="" textlink="">
      <xdr:nvSpPr>
        <xdr:cNvPr id="708" name="テキスト ボックス 707"/>
        <xdr:cNvSpPr txBox="1"/>
      </xdr:nvSpPr>
      <xdr:spPr>
        <a:xfrm>
          <a:off x="13468428" y="165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137706</xdr:rowOff>
    </xdr:from>
    <xdr:to>
      <xdr:col>67</xdr:col>
      <xdr:colOff>101600</xdr:colOff>
      <xdr:row>98</xdr:row>
      <xdr:rowOff>67856</xdr:rowOff>
    </xdr:to>
    <xdr:sp macro="" textlink="">
      <xdr:nvSpPr>
        <xdr:cNvPr id="709" name="楕円 708"/>
        <xdr:cNvSpPr/>
      </xdr:nvSpPr>
      <xdr:spPr>
        <a:xfrm>
          <a:off x="12763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58983</xdr:rowOff>
    </xdr:from>
    <xdr:ext cx="469744" cy="259045"/>
    <xdr:sp macro="" textlink="">
      <xdr:nvSpPr>
        <xdr:cNvPr id="710" name="テキスト ボックス 709"/>
        <xdr:cNvSpPr txBox="1"/>
      </xdr:nvSpPr>
      <xdr:spPr>
        <a:xfrm>
          <a:off x="12579428" y="1686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171214</xdr:rowOff>
    </xdr:from>
    <xdr:to>
      <xdr:col>116</xdr:col>
      <xdr:colOff>63500</xdr:colOff>
      <xdr:row>39</xdr:row>
      <xdr:rowOff>10868</xdr:rowOff>
    </xdr:to>
    <xdr:cxnSp macro="">
      <xdr:nvCxnSpPr>
        <xdr:cNvPr id="741" name="直線コネクタ 740"/>
        <xdr:cNvCxnSpPr/>
      </xdr:nvCxnSpPr>
      <xdr:spPr>
        <a:xfrm>
          <a:off x="21323300" y="6686314"/>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2"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168275</xdr:rowOff>
    </xdr:from>
    <xdr:to>
      <xdr:col>111</xdr:col>
      <xdr:colOff>177800</xdr:colOff>
      <xdr:row>38</xdr:row>
      <xdr:rowOff>171214</xdr:rowOff>
    </xdr:to>
    <xdr:cxnSp macro="">
      <xdr:nvCxnSpPr>
        <xdr:cNvPr id="744" name="直線コネクタ 743"/>
        <xdr:cNvCxnSpPr/>
      </xdr:nvCxnSpPr>
      <xdr:spPr>
        <a:xfrm>
          <a:off x="20434300" y="668337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6" name="テキスト ボックス 745"/>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168275</xdr:rowOff>
    </xdr:from>
    <xdr:to>
      <xdr:col>107</xdr:col>
      <xdr:colOff>50800</xdr:colOff>
      <xdr:row>39</xdr:row>
      <xdr:rowOff>6948</xdr:rowOff>
    </xdr:to>
    <xdr:cxnSp macro="">
      <xdr:nvCxnSpPr>
        <xdr:cNvPr id="747" name="直線コネクタ 746"/>
        <xdr:cNvCxnSpPr/>
      </xdr:nvCxnSpPr>
      <xdr:spPr>
        <a:xfrm flipV="1">
          <a:off x="19545300" y="668337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6948</xdr:rowOff>
    </xdr:from>
    <xdr:to>
      <xdr:col>102</xdr:col>
      <xdr:colOff>114300</xdr:colOff>
      <xdr:row>39</xdr:row>
      <xdr:rowOff>38299</xdr:rowOff>
    </xdr:to>
    <xdr:cxnSp macro="">
      <xdr:nvCxnSpPr>
        <xdr:cNvPr id="750" name="直線コネクタ 749"/>
        <xdr:cNvCxnSpPr/>
      </xdr:nvCxnSpPr>
      <xdr:spPr>
        <a:xfrm flipV="1">
          <a:off x="18656300" y="6693498"/>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131518</xdr:rowOff>
    </xdr:from>
    <xdr:to>
      <xdr:col>116</xdr:col>
      <xdr:colOff>114300</xdr:colOff>
      <xdr:row>39</xdr:row>
      <xdr:rowOff>61668</xdr:rowOff>
    </xdr:to>
    <xdr:sp macro="" textlink="">
      <xdr:nvSpPr>
        <xdr:cNvPr id="760" name="楕円 759"/>
        <xdr:cNvSpPr/>
      </xdr:nvSpPr>
      <xdr:spPr>
        <a:xfrm>
          <a:off x="221107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46445</xdr:rowOff>
    </xdr:from>
    <xdr:ext cx="378565" cy="259045"/>
    <xdr:sp macro="" textlink="">
      <xdr:nvSpPr>
        <xdr:cNvPr id="761" name="投資及び出資金該当値テキスト"/>
        <xdr:cNvSpPr txBox="1"/>
      </xdr:nvSpPr>
      <xdr:spPr>
        <a:xfrm>
          <a:off x="22212300" y="656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120414</xdr:rowOff>
    </xdr:from>
    <xdr:to>
      <xdr:col>112</xdr:col>
      <xdr:colOff>38100</xdr:colOff>
      <xdr:row>39</xdr:row>
      <xdr:rowOff>50564</xdr:rowOff>
    </xdr:to>
    <xdr:sp macro="" textlink="">
      <xdr:nvSpPr>
        <xdr:cNvPr id="762" name="楕円 761"/>
        <xdr:cNvSpPr/>
      </xdr:nvSpPr>
      <xdr:spPr>
        <a:xfrm>
          <a:off x="21272500" y="66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41691</xdr:rowOff>
    </xdr:from>
    <xdr:ext cx="378565" cy="259045"/>
    <xdr:sp macro="" textlink="">
      <xdr:nvSpPr>
        <xdr:cNvPr id="763" name="テキスト ボックス 762"/>
        <xdr:cNvSpPr txBox="1"/>
      </xdr:nvSpPr>
      <xdr:spPr>
        <a:xfrm>
          <a:off x="21134017" y="672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117475</xdr:rowOff>
    </xdr:from>
    <xdr:to>
      <xdr:col>107</xdr:col>
      <xdr:colOff>101600</xdr:colOff>
      <xdr:row>39</xdr:row>
      <xdr:rowOff>47625</xdr:rowOff>
    </xdr:to>
    <xdr:sp macro="" textlink="">
      <xdr:nvSpPr>
        <xdr:cNvPr id="764" name="楕円 763"/>
        <xdr:cNvSpPr/>
      </xdr:nvSpPr>
      <xdr:spPr>
        <a:xfrm>
          <a:off x="2038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38752</xdr:rowOff>
    </xdr:from>
    <xdr:ext cx="378565" cy="259045"/>
    <xdr:sp macro="" textlink="">
      <xdr:nvSpPr>
        <xdr:cNvPr id="765" name="テキスト ボックス 764"/>
        <xdr:cNvSpPr txBox="1"/>
      </xdr:nvSpPr>
      <xdr:spPr>
        <a:xfrm>
          <a:off x="20245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127598</xdr:rowOff>
    </xdr:from>
    <xdr:to>
      <xdr:col>102</xdr:col>
      <xdr:colOff>165100</xdr:colOff>
      <xdr:row>39</xdr:row>
      <xdr:rowOff>57748</xdr:rowOff>
    </xdr:to>
    <xdr:sp macro="" textlink="">
      <xdr:nvSpPr>
        <xdr:cNvPr id="766" name="楕円 765"/>
        <xdr:cNvSpPr/>
      </xdr:nvSpPr>
      <xdr:spPr>
        <a:xfrm>
          <a:off x="19494500" y="66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48875</xdr:rowOff>
    </xdr:from>
    <xdr:ext cx="378565" cy="259045"/>
    <xdr:sp macro="" textlink="">
      <xdr:nvSpPr>
        <xdr:cNvPr id="767" name="テキスト ボックス 766"/>
        <xdr:cNvSpPr txBox="1"/>
      </xdr:nvSpPr>
      <xdr:spPr>
        <a:xfrm>
          <a:off x="19356017" y="673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158949</xdr:rowOff>
    </xdr:from>
    <xdr:to>
      <xdr:col>98</xdr:col>
      <xdr:colOff>38100</xdr:colOff>
      <xdr:row>39</xdr:row>
      <xdr:rowOff>89099</xdr:rowOff>
    </xdr:to>
    <xdr:sp macro="" textlink="">
      <xdr:nvSpPr>
        <xdr:cNvPr id="768" name="楕円 767"/>
        <xdr:cNvSpPr/>
      </xdr:nvSpPr>
      <xdr:spPr>
        <a:xfrm>
          <a:off x="18605500" y="6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80226</xdr:rowOff>
    </xdr:from>
    <xdr:ext cx="378565" cy="259045"/>
    <xdr:sp macro="" textlink="">
      <xdr:nvSpPr>
        <xdr:cNvPr id="769" name="テキスト ボックス 768"/>
        <xdr:cNvSpPr txBox="1"/>
      </xdr:nvSpPr>
      <xdr:spPr>
        <a:xfrm>
          <a:off x="18467017" y="6766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42583</xdr:rowOff>
    </xdr:from>
    <xdr:to>
      <xdr:col>116</xdr:col>
      <xdr:colOff>63500</xdr:colOff>
      <xdr:row>59</xdr:row>
      <xdr:rowOff>42583</xdr:rowOff>
    </xdr:to>
    <xdr:cxnSp macro="">
      <xdr:nvCxnSpPr>
        <xdr:cNvPr id="798" name="直線コネクタ 797"/>
        <xdr:cNvCxnSpPr/>
      </xdr:nvCxnSpPr>
      <xdr:spPr>
        <a:xfrm>
          <a:off x="21323300" y="10158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9"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42583</xdr:rowOff>
    </xdr:from>
    <xdr:to>
      <xdr:col>111</xdr:col>
      <xdr:colOff>177800</xdr:colOff>
      <xdr:row>59</xdr:row>
      <xdr:rowOff>42583</xdr:rowOff>
    </xdr:to>
    <xdr:cxnSp macro="">
      <xdr:nvCxnSpPr>
        <xdr:cNvPr id="801" name="直線コネクタ 800"/>
        <xdr:cNvCxnSpPr/>
      </xdr:nvCxnSpPr>
      <xdr:spPr>
        <a:xfrm>
          <a:off x="20434300" y="10158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3" name="テキスト ボックス 802"/>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42583</xdr:rowOff>
    </xdr:from>
    <xdr:to>
      <xdr:col>107</xdr:col>
      <xdr:colOff>50800</xdr:colOff>
      <xdr:row>59</xdr:row>
      <xdr:rowOff>42621</xdr:rowOff>
    </xdr:to>
    <xdr:cxnSp macro="">
      <xdr:nvCxnSpPr>
        <xdr:cNvPr id="804" name="直線コネクタ 803"/>
        <xdr:cNvCxnSpPr/>
      </xdr:nvCxnSpPr>
      <xdr:spPr>
        <a:xfrm flipV="1">
          <a:off x="19545300" y="101581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6" name="テキスト ボックス 805"/>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42621</xdr:rowOff>
    </xdr:from>
    <xdr:to>
      <xdr:col>102</xdr:col>
      <xdr:colOff>114300</xdr:colOff>
      <xdr:row>59</xdr:row>
      <xdr:rowOff>42621</xdr:rowOff>
    </xdr:to>
    <xdr:cxnSp macro="">
      <xdr:nvCxnSpPr>
        <xdr:cNvPr id="807" name="直線コネクタ 806"/>
        <xdr:cNvCxnSpPr/>
      </xdr:nvCxnSpPr>
      <xdr:spPr>
        <a:xfrm>
          <a:off x="18656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9" name="テキスト ボックス 808"/>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1" name="テキスト ボックス 810"/>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163233</xdr:rowOff>
    </xdr:from>
    <xdr:to>
      <xdr:col>116</xdr:col>
      <xdr:colOff>114300</xdr:colOff>
      <xdr:row>59</xdr:row>
      <xdr:rowOff>93383</xdr:rowOff>
    </xdr:to>
    <xdr:sp macro="" textlink="">
      <xdr:nvSpPr>
        <xdr:cNvPr id="817" name="楕円 816"/>
        <xdr:cNvSpPr/>
      </xdr:nvSpPr>
      <xdr:spPr>
        <a:xfrm>
          <a:off x="221107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78160</xdr:rowOff>
    </xdr:from>
    <xdr:ext cx="313932" cy="259045"/>
    <xdr:sp macro="" textlink="">
      <xdr:nvSpPr>
        <xdr:cNvPr id="818" name="貸付金該当値テキスト"/>
        <xdr:cNvSpPr txBox="1"/>
      </xdr:nvSpPr>
      <xdr:spPr>
        <a:xfrm>
          <a:off x="22212300" y="1002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163233</xdr:rowOff>
    </xdr:from>
    <xdr:to>
      <xdr:col>112</xdr:col>
      <xdr:colOff>38100</xdr:colOff>
      <xdr:row>59</xdr:row>
      <xdr:rowOff>93383</xdr:rowOff>
    </xdr:to>
    <xdr:sp macro="" textlink="">
      <xdr:nvSpPr>
        <xdr:cNvPr id="819" name="楕円 818"/>
        <xdr:cNvSpPr/>
      </xdr:nvSpPr>
      <xdr:spPr>
        <a:xfrm>
          <a:off x="21272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84510</xdr:rowOff>
    </xdr:from>
    <xdr:ext cx="313932" cy="259045"/>
    <xdr:sp macro="" textlink="">
      <xdr:nvSpPr>
        <xdr:cNvPr id="820" name="テキスト ボックス 819"/>
        <xdr:cNvSpPr txBox="1"/>
      </xdr:nvSpPr>
      <xdr:spPr>
        <a:xfrm>
          <a:off x="21166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163233</xdr:rowOff>
    </xdr:from>
    <xdr:to>
      <xdr:col>107</xdr:col>
      <xdr:colOff>101600</xdr:colOff>
      <xdr:row>59</xdr:row>
      <xdr:rowOff>93383</xdr:rowOff>
    </xdr:to>
    <xdr:sp macro="" textlink="">
      <xdr:nvSpPr>
        <xdr:cNvPr id="821" name="楕円 820"/>
        <xdr:cNvSpPr/>
      </xdr:nvSpPr>
      <xdr:spPr>
        <a:xfrm>
          <a:off x="20383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84510</xdr:rowOff>
    </xdr:from>
    <xdr:ext cx="313932" cy="259045"/>
    <xdr:sp macro="" textlink="">
      <xdr:nvSpPr>
        <xdr:cNvPr id="822" name="テキスト ボックス 821"/>
        <xdr:cNvSpPr txBox="1"/>
      </xdr:nvSpPr>
      <xdr:spPr>
        <a:xfrm>
          <a:off x="20277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163271</xdr:rowOff>
    </xdr:from>
    <xdr:to>
      <xdr:col>102</xdr:col>
      <xdr:colOff>165100</xdr:colOff>
      <xdr:row>59</xdr:row>
      <xdr:rowOff>93421</xdr:rowOff>
    </xdr:to>
    <xdr:sp macro="" textlink="">
      <xdr:nvSpPr>
        <xdr:cNvPr id="823" name="楕円 822"/>
        <xdr:cNvSpPr/>
      </xdr:nvSpPr>
      <xdr:spPr>
        <a:xfrm>
          <a:off x="19494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84548</xdr:rowOff>
    </xdr:from>
    <xdr:ext cx="313932" cy="259045"/>
    <xdr:sp macro="" textlink="">
      <xdr:nvSpPr>
        <xdr:cNvPr id="824" name="テキスト ボックス 823"/>
        <xdr:cNvSpPr txBox="1"/>
      </xdr:nvSpPr>
      <xdr:spPr>
        <a:xfrm>
          <a:off x="19388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163271</xdr:rowOff>
    </xdr:from>
    <xdr:to>
      <xdr:col>98</xdr:col>
      <xdr:colOff>38100</xdr:colOff>
      <xdr:row>59</xdr:row>
      <xdr:rowOff>93421</xdr:rowOff>
    </xdr:to>
    <xdr:sp macro="" textlink="">
      <xdr:nvSpPr>
        <xdr:cNvPr id="825" name="楕円 824"/>
        <xdr:cNvSpPr/>
      </xdr:nvSpPr>
      <xdr:spPr>
        <a:xfrm>
          <a:off x="18605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84548</xdr:rowOff>
    </xdr:from>
    <xdr:ext cx="313932" cy="259045"/>
    <xdr:sp macro="" textlink="">
      <xdr:nvSpPr>
        <xdr:cNvPr id="826" name="テキスト ボックス 825"/>
        <xdr:cNvSpPr txBox="1"/>
      </xdr:nvSpPr>
      <xdr:spPr>
        <a:xfrm>
          <a:off x="18499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148250</xdr:rowOff>
    </xdr:from>
    <xdr:to>
      <xdr:col>116</xdr:col>
      <xdr:colOff>63500</xdr:colOff>
      <xdr:row>73</xdr:row>
      <xdr:rowOff>53746</xdr:rowOff>
    </xdr:to>
    <xdr:cxnSp macro="">
      <xdr:nvCxnSpPr>
        <xdr:cNvPr id="854" name="直線コネクタ 853"/>
        <xdr:cNvCxnSpPr/>
      </xdr:nvCxnSpPr>
      <xdr:spPr>
        <a:xfrm flipV="1">
          <a:off x="21323300" y="12492650"/>
          <a:ext cx="8382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5" name="繰出金平均値テキスト"/>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53746</xdr:rowOff>
    </xdr:from>
    <xdr:to>
      <xdr:col>111</xdr:col>
      <xdr:colOff>177800</xdr:colOff>
      <xdr:row>73</xdr:row>
      <xdr:rowOff>99923</xdr:rowOff>
    </xdr:to>
    <xdr:cxnSp macro="">
      <xdr:nvCxnSpPr>
        <xdr:cNvPr id="857" name="直線コネクタ 856"/>
        <xdr:cNvCxnSpPr/>
      </xdr:nvCxnSpPr>
      <xdr:spPr>
        <a:xfrm flipV="1">
          <a:off x="20434300" y="125695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9" name="テキスト ボックス 858"/>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50591</xdr:rowOff>
    </xdr:from>
    <xdr:to>
      <xdr:col>107</xdr:col>
      <xdr:colOff>50800</xdr:colOff>
      <xdr:row>73</xdr:row>
      <xdr:rowOff>99923</xdr:rowOff>
    </xdr:to>
    <xdr:cxnSp macro="">
      <xdr:nvCxnSpPr>
        <xdr:cNvPr id="860" name="直線コネクタ 859"/>
        <xdr:cNvCxnSpPr/>
      </xdr:nvCxnSpPr>
      <xdr:spPr>
        <a:xfrm>
          <a:off x="19545300" y="1256644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62" name="テキスト ボックス 861"/>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10495</xdr:rowOff>
    </xdr:from>
    <xdr:to>
      <xdr:col>102</xdr:col>
      <xdr:colOff>114300</xdr:colOff>
      <xdr:row>73</xdr:row>
      <xdr:rowOff>50591</xdr:rowOff>
    </xdr:to>
    <xdr:cxnSp macro="">
      <xdr:nvCxnSpPr>
        <xdr:cNvPr id="863" name="直線コネクタ 862"/>
        <xdr:cNvCxnSpPr/>
      </xdr:nvCxnSpPr>
      <xdr:spPr>
        <a:xfrm>
          <a:off x="18656300" y="12526345"/>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5" name="テキスト ボックス 864"/>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7" name="テキスト ボックス 866"/>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97450</xdr:rowOff>
    </xdr:from>
    <xdr:to>
      <xdr:col>116</xdr:col>
      <xdr:colOff>114300</xdr:colOff>
      <xdr:row>73</xdr:row>
      <xdr:rowOff>27600</xdr:rowOff>
    </xdr:to>
    <xdr:sp macro="" textlink="">
      <xdr:nvSpPr>
        <xdr:cNvPr id="873" name="楕円 872"/>
        <xdr:cNvSpPr/>
      </xdr:nvSpPr>
      <xdr:spPr>
        <a:xfrm>
          <a:off x="22110700" y="124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120327</xdr:rowOff>
    </xdr:from>
    <xdr:ext cx="534377" cy="259045"/>
    <xdr:sp macro="" textlink="">
      <xdr:nvSpPr>
        <xdr:cNvPr id="874" name="繰出金該当値テキスト"/>
        <xdr:cNvSpPr txBox="1"/>
      </xdr:nvSpPr>
      <xdr:spPr>
        <a:xfrm>
          <a:off x="22212300" y="122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2946</xdr:rowOff>
    </xdr:from>
    <xdr:to>
      <xdr:col>112</xdr:col>
      <xdr:colOff>38100</xdr:colOff>
      <xdr:row>73</xdr:row>
      <xdr:rowOff>104546</xdr:rowOff>
    </xdr:to>
    <xdr:sp macro="" textlink="">
      <xdr:nvSpPr>
        <xdr:cNvPr id="875" name="楕円 874"/>
        <xdr:cNvSpPr/>
      </xdr:nvSpPr>
      <xdr:spPr>
        <a:xfrm>
          <a:off x="21272500" y="125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121073</xdr:rowOff>
    </xdr:from>
    <xdr:ext cx="534377" cy="259045"/>
    <xdr:sp macro="" textlink="">
      <xdr:nvSpPr>
        <xdr:cNvPr id="876" name="テキスト ボックス 875"/>
        <xdr:cNvSpPr txBox="1"/>
      </xdr:nvSpPr>
      <xdr:spPr>
        <a:xfrm>
          <a:off x="21056111" y="122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49123</xdr:rowOff>
    </xdr:from>
    <xdr:to>
      <xdr:col>107</xdr:col>
      <xdr:colOff>101600</xdr:colOff>
      <xdr:row>73</xdr:row>
      <xdr:rowOff>150723</xdr:rowOff>
    </xdr:to>
    <xdr:sp macro="" textlink="">
      <xdr:nvSpPr>
        <xdr:cNvPr id="877" name="楕円 876"/>
        <xdr:cNvSpPr/>
      </xdr:nvSpPr>
      <xdr:spPr>
        <a:xfrm>
          <a:off x="20383500" y="125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167250</xdr:rowOff>
    </xdr:from>
    <xdr:ext cx="534377" cy="259045"/>
    <xdr:sp macro="" textlink="">
      <xdr:nvSpPr>
        <xdr:cNvPr id="878" name="テキスト ボックス 877"/>
        <xdr:cNvSpPr txBox="1"/>
      </xdr:nvSpPr>
      <xdr:spPr>
        <a:xfrm>
          <a:off x="20167111" y="123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171241</xdr:rowOff>
    </xdr:from>
    <xdr:to>
      <xdr:col>102</xdr:col>
      <xdr:colOff>165100</xdr:colOff>
      <xdr:row>73</xdr:row>
      <xdr:rowOff>101391</xdr:rowOff>
    </xdr:to>
    <xdr:sp macro="" textlink="">
      <xdr:nvSpPr>
        <xdr:cNvPr id="879" name="楕円 878"/>
        <xdr:cNvSpPr/>
      </xdr:nvSpPr>
      <xdr:spPr>
        <a:xfrm>
          <a:off x="19494500" y="125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117918</xdr:rowOff>
    </xdr:from>
    <xdr:ext cx="534377" cy="259045"/>
    <xdr:sp macro="" textlink="">
      <xdr:nvSpPr>
        <xdr:cNvPr id="880" name="テキスト ボックス 879"/>
        <xdr:cNvSpPr txBox="1"/>
      </xdr:nvSpPr>
      <xdr:spPr>
        <a:xfrm>
          <a:off x="19278111" y="122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131145</xdr:rowOff>
    </xdr:from>
    <xdr:to>
      <xdr:col>98</xdr:col>
      <xdr:colOff>38100</xdr:colOff>
      <xdr:row>73</xdr:row>
      <xdr:rowOff>61295</xdr:rowOff>
    </xdr:to>
    <xdr:sp macro="" textlink="">
      <xdr:nvSpPr>
        <xdr:cNvPr id="881" name="楕円 880"/>
        <xdr:cNvSpPr/>
      </xdr:nvSpPr>
      <xdr:spPr>
        <a:xfrm>
          <a:off x="18605500" y="124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77822</xdr:rowOff>
    </xdr:from>
    <xdr:ext cx="534377" cy="259045"/>
    <xdr:sp macro="" textlink="">
      <xdr:nvSpPr>
        <xdr:cNvPr id="882" name="テキスト ボックス 881"/>
        <xdr:cNvSpPr txBox="1"/>
      </xdr:nvSpPr>
      <xdr:spPr>
        <a:xfrm>
          <a:off x="18389111" y="122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本市の特徴は扶助費、補助費等が県平均、及び、類似団体平均と比較して高い点である。また、普通建設事業費において近年推移が変動しているが、これは平成</a:t>
          </a:r>
          <a:r>
            <a:rPr kumimoji="1" lang="en-US" altLang="ja-JP" sz="1100">
              <a:latin typeface="+mn-ea"/>
              <a:ea typeface="+mn-ea"/>
            </a:rPr>
            <a:t>29</a:t>
          </a:r>
          <a:r>
            <a:rPr kumimoji="1" lang="ja-JP" altLang="en-US" sz="1100">
              <a:latin typeface="+mn-ea"/>
              <a:ea typeface="+mn-ea"/>
            </a:rPr>
            <a:t>年度から令和元年度の集中投資期間が終了したことで大規模事業が完了し、集中投資期間以前の水準に戻ったことによる。但し、更新整備においては、老朽施設の更新が急務で、特に教育関係施設の老朽化が著しく、今後、長寿命化、施設更新の事業費の増加が見込まれる。　</a:t>
          </a:r>
          <a:endParaRPr kumimoji="1" lang="en-US" altLang="ja-JP" sz="1100">
            <a:latin typeface="+mn-ea"/>
            <a:ea typeface="+mn-ea"/>
          </a:endParaRPr>
        </a:p>
        <a:p>
          <a:r>
            <a:rPr kumimoji="1" lang="ja-JP" altLang="en-US" sz="1100">
              <a:latin typeface="+mn-ea"/>
              <a:ea typeface="+mn-ea"/>
            </a:rPr>
            <a:t>　人件費と物件費において、それぞれ</a:t>
          </a:r>
          <a:r>
            <a:rPr kumimoji="1" lang="en-US" altLang="ja-JP" sz="1100">
              <a:latin typeface="+mn-ea"/>
              <a:ea typeface="+mn-ea"/>
            </a:rPr>
            <a:t>10,000</a:t>
          </a:r>
          <a:r>
            <a:rPr kumimoji="1" lang="ja-JP" altLang="en-US" sz="1100">
              <a:latin typeface="+mn-ea"/>
              <a:ea typeface="+mn-ea"/>
            </a:rPr>
            <a:t>円程の増減があるが、これは主に会計年度任用職員制度の導入に伴い、これまで物件費としていた非常勤職員の賃金等が人件費に移行したことよるものである。</a:t>
          </a:r>
          <a:endParaRPr kumimoji="1" lang="en-US" altLang="ja-JP" sz="1100">
            <a:latin typeface="+mn-ea"/>
            <a:ea typeface="+mn-ea"/>
          </a:endParaRPr>
        </a:p>
        <a:p>
          <a:r>
            <a:rPr kumimoji="1" lang="ja-JP" altLang="en-US" sz="1100">
              <a:latin typeface="+mn-ea"/>
              <a:ea typeface="+mn-ea"/>
            </a:rPr>
            <a:t>　補助費等について本市は、し尿処理・常備消防を一部事務組合で行っているため、類似団体平均値より高い数値を示している。また、令和</a:t>
          </a:r>
          <a:r>
            <a:rPr kumimoji="1" lang="en-US" altLang="ja-JP" sz="1100">
              <a:latin typeface="+mn-ea"/>
              <a:ea typeface="+mn-ea"/>
            </a:rPr>
            <a:t>2</a:t>
          </a:r>
          <a:r>
            <a:rPr kumimoji="1" lang="ja-JP" altLang="en-US" sz="1100">
              <a:latin typeface="+mn-ea"/>
              <a:ea typeface="+mn-ea"/>
            </a:rPr>
            <a:t>年度に大きく増額となっているのは、主に新型コロナウイルス感染症による特別定額給付金支給事業や商品券事業等の臨時的な事業を行ったことによるものである。扶助費は主に民生費の生活保護や児童福祉に関する事業費が減額したものの、障害者総合支援関連経費等の社会福祉に関する事業費は増額となり、また臨時的である新型コロナウイルス感染症によるひとり親世帯臨時特別定額給付金や子育て世帯への臨時特別給付金の支給事業等を行ったことにより増加した。</a:t>
          </a:r>
          <a:endParaRPr kumimoji="1" lang="en-US" altLang="ja-JP"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126637</xdr:rowOff>
    </xdr:from>
    <xdr:to>
      <xdr:col>24</xdr:col>
      <xdr:colOff>63500</xdr:colOff>
      <xdr:row>35</xdr:row>
      <xdr:rowOff>156028</xdr:rowOff>
    </xdr:to>
    <xdr:cxnSp macro="">
      <xdr:nvCxnSpPr>
        <xdr:cNvPr id="63" name="直線コネクタ 62"/>
        <xdr:cNvCxnSpPr/>
      </xdr:nvCxnSpPr>
      <xdr:spPr>
        <a:xfrm flipV="1">
          <a:off x="3797300" y="5613037"/>
          <a:ext cx="838200" cy="54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120106</xdr:rowOff>
    </xdr:from>
    <xdr:to>
      <xdr:col>19</xdr:col>
      <xdr:colOff>177800</xdr:colOff>
      <xdr:row>35</xdr:row>
      <xdr:rowOff>156028</xdr:rowOff>
    </xdr:to>
    <xdr:cxnSp macro="">
      <xdr:nvCxnSpPr>
        <xdr:cNvPr id="66" name="直線コネクタ 65"/>
        <xdr:cNvCxnSpPr/>
      </xdr:nvCxnSpPr>
      <xdr:spPr>
        <a:xfrm>
          <a:off x="2908300" y="6120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120106</xdr:rowOff>
    </xdr:from>
    <xdr:to>
      <xdr:col>15</xdr:col>
      <xdr:colOff>50800</xdr:colOff>
      <xdr:row>35</xdr:row>
      <xdr:rowOff>167458</xdr:rowOff>
    </xdr:to>
    <xdr:cxnSp macro="">
      <xdr:nvCxnSpPr>
        <xdr:cNvPr id="69" name="直線コネクタ 68"/>
        <xdr:cNvCxnSpPr/>
      </xdr:nvCxnSpPr>
      <xdr:spPr>
        <a:xfrm flipV="1">
          <a:off x="2019300" y="61208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138067</xdr:rowOff>
    </xdr:from>
    <xdr:to>
      <xdr:col>10</xdr:col>
      <xdr:colOff>114300</xdr:colOff>
      <xdr:row>35</xdr:row>
      <xdr:rowOff>167458</xdr:rowOff>
    </xdr:to>
    <xdr:cxnSp macro="">
      <xdr:nvCxnSpPr>
        <xdr:cNvPr id="72" name="直線コネクタ 71"/>
        <xdr:cNvCxnSpPr/>
      </xdr:nvCxnSpPr>
      <xdr:spPr>
        <a:xfrm>
          <a:off x="1130300" y="61388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75837</xdr:rowOff>
    </xdr:from>
    <xdr:to>
      <xdr:col>24</xdr:col>
      <xdr:colOff>114300</xdr:colOff>
      <xdr:row>33</xdr:row>
      <xdr:rowOff>5987</xdr:rowOff>
    </xdr:to>
    <xdr:sp macro="" textlink="">
      <xdr:nvSpPr>
        <xdr:cNvPr id="82" name="楕円 81"/>
        <xdr:cNvSpPr/>
      </xdr:nvSpPr>
      <xdr:spPr>
        <a:xfrm>
          <a:off x="45847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98714</xdr:rowOff>
    </xdr:from>
    <xdr:ext cx="469744" cy="259045"/>
    <xdr:sp macro="" textlink="">
      <xdr:nvSpPr>
        <xdr:cNvPr id="83" name="議会費該当値テキスト"/>
        <xdr:cNvSpPr txBox="1"/>
      </xdr:nvSpPr>
      <xdr:spPr>
        <a:xfrm>
          <a:off x="4686300" y="54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105228</xdr:rowOff>
    </xdr:from>
    <xdr:to>
      <xdr:col>20</xdr:col>
      <xdr:colOff>38100</xdr:colOff>
      <xdr:row>36</xdr:row>
      <xdr:rowOff>35378</xdr:rowOff>
    </xdr:to>
    <xdr:sp macro="" textlink="">
      <xdr:nvSpPr>
        <xdr:cNvPr id="84" name="楕円 83"/>
        <xdr:cNvSpPr/>
      </xdr:nvSpPr>
      <xdr:spPr>
        <a:xfrm>
          <a:off x="37465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26505</xdr:rowOff>
    </xdr:from>
    <xdr:ext cx="469744" cy="259045"/>
    <xdr:sp macro="" textlink="">
      <xdr:nvSpPr>
        <xdr:cNvPr id="85" name="テキスト ボックス 84"/>
        <xdr:cNvSpPr txBox="1"/>
      </xdr:nvSpPr>
      <xdr:spPr>
        <a:xfrm>
          <a:off x="3562428" y="619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69306</xdr:rowOff>
    </xdr:from>
    <xdr:to>
      <xdr:col>15</xdr:col>
      <xdr:colOff>101600</xdr:colOff>
      <xdr:row>35</xdr:row>
      <xdr:rowOff>170906</xdr:rowOff>
    </xdr:to>
    <xdr:sp macro="" textlink="">
      <xdr:nvSpPr>
        <xdr:cNvPr id="86" name="楕円 85"/>
        <xdr:cNvSpPr/>
      </xdr:nvSpPr>
      <xdr:spPr>
        <a:xfrm>
          <a:off x="28575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162033</xdr:rowOff>
    </xdr:from>
    <xdr:ext cx="469744" cy="259045"/>
    <xdr:sp macro="" textlink="">
      <xdr:nvSpPr>
        <xdr:cNvPr id="87" name="テキスト ボックス 86"/>
        <xdr:cNvSpPr txBox="1"/>
      </xdr:nvSpPr>
      <xdr:spPr>
        <a:xfrm>
          <a:off x="2673428" y="61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116658</xdr:rowOff>
    </xdr:from>
    <xdr:to>
      <xdr:col>10</xdr:col>
      <xdr:colOff>165100</xdr:colOff>
      <xdr:row>36</xdr:row>
      <xdr:rowOff>46808</xdr:rowOff>
    </xdr:to>
    <xdr:sp macro="" textlink="">
      <xdr:nvSpPr>
        <xdr:cNvPr id="88" name="楕円 87"/>
        <xdr:cNvSpPr/>
      </xdr:nvSpPr>
      <xdr:spPr>
        <a:xfrm>
          <a:off x="196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37935</xdr:rowOff>
    </xdr:from>
    <xdr:ext cx="469744" cy="259045"/>
    <xdr:sp macro="" textlink="">
      <xdr:nvSpPr>
        <xdr:cNvPr id="89" name="テキスト ボックス 88"/>
        <xdr:cNvSpPr txBox="1"/>
      </xdr:nvSpPr>
      <xdr:spPr>
        <a:xfrm>
          <a:off x="1784428" y="62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87267</xdr:rowOff>
    </xdr:from>
    <xdr:to>
      <xdr:col>6</xdr:col>
      <xdr:colOff>38100</xdr:colOff>
      <xdr:row>36</xdr:row>
      <xdr:rowOff>17417</xdr:rowOff>
    </xdr:to>
    <xdr:sp macro="" textlink="">
      <xdr:nvSpPr>
        <xdr:cNvPr id="90" name="楕円 89"/>
        <xdr:cNvSpPr/>
      </xdr:nvSpPr>
      <xdr:spPr>
        <a:xfrm>
          <a:off x="1079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8544</xdr:rowOff>
    </xdr:from>
    <xdr:ext cx="469744" cy="259045"/>
    <xdr:sp macro="" textlink="">
      <xdr:nvSpPr>
        <xdr:cNvPr id="91" name="テキスト ボックス 90"/>
        <xdr:cNvSpPr txBox="1"/>
      </xdr:nvSpPr>
      <xdr:spPr>
        <a:xfrm>
          <a:off x="895428"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159862</xdr:rowOff>
    </xdr:from>
    <xdr:to>
      <xdr:col>24</xdr:col>
      <xdr:colOff>63500</xdr:colOff>
      <xdr:row>57</xdr:row>
      <xdr:rowOff>38727</xdr:rowOff>
    </xdr:to>
    <xdr:cxnSp macro="">
      <xdr:nvCxnSpPr>
        <xdr:cNvPr id="120" name="直線コネクタ 119"/>
        <xdr:cNvCxnSpPr/>
      </xdr:nvCxnSpPr>
      <xdr:spPr>
        <a:xfrm flipV="1">
          <a:off x="3797300" y="9075262"/>
          <a:ext cx="838200" cy="73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21" name="総務費平均値テキスト"/>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38727</xdr:rowOff>
    </xdr:from>
    <xdr:to>
      <xdr:col>19</xdr:col>
      <xdr:colOff>177800</xdr:colOff>
      <xdr:row>57</xdr:row>
      <xdr:rowOff>71699</xdr:rowOff>
    </xdr:to>
    <xdr:cxnSp macro="">
      <xdr:nvCxnSpPr>
        <xdr:cNvPr id="123" name="直線コネクタ 122"/>
        <xdr:cNvCxnSpPr/>
      </xdr:nvCxnSpPr>
      <xdr:spPr>
        <a:xfrm flipV="1">
          <a:off x="2908300" y="9811377"/>
          <a:ext cx="8890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101092</xdr:rowOff>
    </xdr:from>
    <xdr:ext cx="534377" cy="259045"/>
    <xdr:sp macro="" textlink="">
      <xdr:nvSpPr>
        <xdr:cNvPr id="125" name="テキスト ボックス 124"/>
        <xdr:cNvSpPr txBox="1"/>
      </xdr:nvSpPr>
      <xdr:spPr>
        <a:xfrm>
          <a:off x="3530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71699</xdr:rowOff>
    </xdr:from>
    <xdr:to>
      <xdr:col>15</xdr:col>
      <xdr:colOff>50800</xdr:colOff>
      <xdr:row>57</xdr:row>
      <xdr:rowOff>92059</xdr:rowOff>
    </xdr:to>
    <xdr:cxnSp macro="">
      <xdr:nvCxnSpPr>
        <xdr:cNvPr id="126" name="直線コネクタ 125"/>
        <xdr:cNvCxnSpPr/>
      </xdr:nvCxnSpPr>
      <xdr:spPr>
        <a:xfrm flipV="1">
          <a:off x="2019300" y="9844349"/>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124363</xdr:rowOff>
    </xdr:from>
    <xdr:ext cx="534377" cy="259045"/>
    <xdr:sp macro="" textlink="">
      <xdr:nvSpPr>
        <xdr:cNvPr id="128" name="テキスト ボックス 127"/>
        <xdr:cNvSpPr txBox="1"/>
      </xdr:nvSpPr>
      <xdr:spPr>
        <a:xfrm>
          <a:off x="2641111" y="98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92059</xdr:rowOff>
    </xdr:from>
    <xdr:to>
      <xdr:col>10</xdr:col>
      <xdr:colOff>114300</xdr:colOff>
      <xdr:row>57</xdr:row>
      <xdr:rowOff>114249</xdr:rowOff>
    </xdr:to>
    <xdr:cxnSp macro="">
      <xdr:nvCxnSpPr>
        <xdr:cNvPr id="129" name="直線コネクタ 128"/>
        <xdr:cNvCxnSpPr/>
      </xdr:nvCxnSpPr>
      <xdr:spPr>
        <a:xfrm flipV="1">
          <a:off x="1130300" y="9864709"/>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109062</xdr:rowOff>
    </xdr:from>
    <xdr:to>
      <xdr:col>24</xdr:col>
      <xdr:colOff>114300</xdr:colOff>
      <xdr:row>53</xdr:row>
      <xdr:rowOff>39212</xdr:rowOff>
    </xdr:to>
    <xdr:sp macro="" textlink="">
      <xdr:nvSpPr>
        <xdr:cNvPr id="139" name="楕円 138"/>
        <xdr:cNvSpPr/>
      </xdr:nvSpPr>
      <xdr:spPr>
        <a:xfrm>
          <a:off x="4584700" y="902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23989</xdr:rowOff>
    </xdr:from>
    <xdr:ext cx="599010" cy="259045"/>
    <xdr:sp macro="" textlink="">
      <xdr:nvSpPr>
        <xdr:cNvPr id="140" name="総務費該当値テキスト"/>
        <xdr:cNvSpPr txBox="1"/>
      </xdr:nvSpPr>
      <xdr:spPr>
        <a:xfrm>
          <a:off x="4686300" y="893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159377</xdr:rowOff>
    </xdr:from>
    <xdr:to>
      <xdr:col>20</xdr:col>
      <xdr:colOff>38100</xdr:colOff>
      <xdr:row>57</xdr:row>
      <xdr:rowOff>89527</xdr:rowOff>
    </xdr:to>
    <xdr:sp macro="" textlink="">
      <xdr:nvSpPr>
        <xdr:cNvPr id="141" name="楕円 140"/>
        <xdr:cNvSpPr/>
      </xdr:nvSpPr>
      <xdr:spPr>
        <a:xfrm>
          <a:off x="3746500" y="97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106054</xdr:rowOff>
    </xdr:from>
    <xdr:ext cx="534377" cy="259045"/>
    <xdr:sp macro="" textlink="">
      <xdr:nvSpPr>
        <xdr:cNvPr id="142" name="テキスト ボックス 141"/>
        <xdr:cNvSpPr txBox="1"/>
      </xdr:nvSpPr>
      <xdr:spPr>
        <a:xfrm>
          <a:off x="3530111" y="95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20899</xdr:rowOff>
    </xdr:from>
    <xdr:to>
      <xdr:col>15</xdr:col>
      <xdr:colOff>101600</xdr:colOff>
      <xdr:row>57</xdr:row>
      <xdr:rowOff>122499</xdr:rowOff>
    </xdr:to>
    <xdr:sp macro="" textlink="">
      <xdr:nvSpPr>
        <xdr:cNvPr id="143" name="楕円 142"/>
        <xdr:cNvSpPr/>
      </xdr:nvSpPr>
      <xdr:spPr>
        <a:xfrm>
          <a:off x="2857500" y="9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139026</xdr:rowOff>
    </xdr:from>
    <xdr:ext cx="534377" cy="259045"/>
    <xdr:sp macro="" textlink="">
      <xdr:nvSpPr>
        <xdr:cNvPr id="144" name="テキスト ボックス 143"/>
        <xdr:cNvSpPr txBox="1"/>
      </xdr:nvSpPr>
      <xdr:spPr>
        <a:xfrm>
          <a:off x="2641111" y="956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41259</xdr:rowOff>
    </xdr:from>
    <xdr:to>
      <xdr:col>10</xdr:col>
      <xdr:colOff>165100</xdr:colOff>
      <xdr:row>57</xdr:row>
      <xdr:rowOff>142859</xdr:rowOff>
    </xdr:to>
    <xdr:sp macro="" textlink="">
      <xdr:nvSpPr>
        <xdr:cNvPr id="145" name="楕円 144"/>
        <xdr:cNvSpPr/>
      </xdr:nvSpPr>
      <xdr:spPr>
        <a:xfrm>
          <a:off x="1968500" y="98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133986</xdr:rowOff>
    </xdr:from>
    <xdr:ext cx="534377" cy="259045"/>
    <xdr:sp macro="" textlink="">
      <xdr:nvSpPr>
        <xdr:cNvPr id="146" name="テキスト ボックス 145"/>
        <xdr:cNvSpPr txBox="1"/>
      </xdr:nvSpPr>
      <xdr:spPr>
        <a:xfrm>
          <a:off x="1752111" y="99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63449</xdr:rowOff>
    </xdr:from>
    <xdr:to>
      <xdr:col>6</xdr:col>
      <xdr:colOff>38100</xdr:colOff>
      <xdr:row>57</xdr:row>
      <xdr:rowOff>165049</xdr:rowOff>
    </xdr:to>
    <xdr:sp macro="" textlink="">
      <xdr:nvSpPr>
        <xdr:cNvPr id="147" name="楕円 146"/>
        <xdr:cNvSpPr/>
      </xdr:nvSpPr>
      <xdr:spPr>
        <a:xfrm>
          <a:off x="1079500" y="98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156176</xdr:rowOff>
    </xdr:from>
    <xdr:ext cx="534377" cy="259045"/>
    <xdr:sp macro="" textlink="">
      <xdr:nvSpPr>
        <xdr:cNvPr id="148" name="テキスト ボックス 147"/>
        <xdr:cNvSpPr txBox="1"/>
      </xdr:nvSpPr>
      <xdr:spPr>
        <a:xfrm>
          <a:off x="863111" y="99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5" name="直線コネクタ 174"/>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6"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7" name="直線コネクタ 176"/>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8"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9" name="直線コネクタ 178"/>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149758</xdr:rowOff>
    </xdr:from>
    <xdr:to>
      <xdr:col>24</xdr:col>
      <xdr:colOff>63500</xdr:colOff>
      <xdr:row>70</xdr:row>
      <xdr:rowOff>49436</xdr:rowOff>
    </xdr:to>
    <xdr:cxnSp macro="">
      <xdr:nvCxnSpPr>
        <xdr:cNvPr id="180" name="直線コネクタ 179"/>
        <xdr:cNvCxnSpPr/>
      </xdr:nvCxnSpPr>
      <xdr:spPr>
        <a:xfrm flipV="1">
          <a:off x="3797300" y="11979808"/>
          <a:ext cx="8382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1"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2" name="フローチャート: 判断 181"/>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49436</xdr:rowOff>
    </xdr:from>
    <xdr:to>
      <xdr:col>19</xdr:col>
      <xdr:colOff>177800</xdr:colOff>
      <xdr:row>71</xdr:row>
      <xdr:rowOff>60474</xdr:rowOff>
    </xdr:to>
    <xdr:cxnSp macro="">
      <xdr:nvCxnSpPr>
        <xdr:cNvPr id="183" name="直線コネクタ 182"/>
        <xdr:cNvCxnSpPr/>
      </xdr:nvCxnSpPr>
      <xdr:spPr>
        <a:xfrm flipV="1">
          <a:off x="2908300" y="12050936"/>
          <a:ext cx="889000" cy="1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4" name="フローチャート: 判断 183"/>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5" name="テキスト ボックス 184"/>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60474</xdr:rowOff>
    </xdr:from>
    <xdr:to>
      <xdr:col>15</xdr:col>
      <xdr:colOff>50800</xdr:colOff>
      <xdr:row>72</xdr:row>
      <xdr:rowOff>11978</xdr:rowOff>
    </xdr:to>
    <xdr:cxnSp macro="">
      <xdr:nvCxnSpPr>
        <xdr:cNvPr id="186" name="直線コネクタ 185"/>
        <xdr:cNvCxnSpPr/>
      </xdr:nvCxnSpPr>
      <xdr:spPr>
        <a:xfrm flipV="1">
          <a:off x="2019300" y="12233424"/>
          <a:ext cx="889000" cy="1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7" name="フローチャート: 判断 186"/>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8" name="テキスト ボックス 187"/>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11978</xdr:rowOff>
    </xdr:from>
    <xdr:to>
      <xdr:col>10</xdr:col>
      <xdr:colOff>114300</xdr:colOff>
      <xdr:row>72</xdr:row>
      <xdr:rowOff>13480</xdr:rowOff>
    </xdr:to>
    <xdr:cxnSp macro="">
      <xdr:nvCxnSpPr>
        <xdr:cNvPr id="189" name="直線コネクタ 188"/>
        <xdr:cNvCxnSpPr/>
      </xdr:nvCxnSpPr>
      <xdr:spPr>
        <a:xfrm flipV="1">
          <a:off x="1130300" y="1235637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90" name="フローチャート: 判断 189"/>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1" name="テキスト ボックス 190"/>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2" name="フローチャート: 判断 191"/>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3" name="テキスト ボックス 192"/>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98958</xdr:rowOff>
    </xdr:from>
    <xdr:to>
      <xdr:col>24</xdr:col>
      <xdr:colOff>114300</xdr:colOff>
      <xdr:row>70</xdr:row>
      <xdr:rowOff>29108</xdr:rowOff>
    </xdr:to>
    <xdr:sp macro="" textlink="">
      <xdr:nvSpPr>
        <xdr:cNvPr id="199" name="楕円 198"/>
        <xdr:cNvSpPr/>
      </xdr:nvSpPr>
      <xdr:spPr>
        <a:xfrm>
          <a:off x="4584700" y="119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51985</xdr:rowOff>
    </xdr:from>
    <xdr:ext cx="599010" cy="259045"/>
    <xdr:sp macro="" textlink="">
      <xdr:nvSpPr>
        <xdr:cNvPr id="200" name="民生費該当値テキスト"/>
        <xdr:cNvSpPr txBox="1"/>
      </xdr:nvSpPr>
      <xdr:spPr>
        <a:xfrm>
          <a:off x="4686300" y="118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170086</xdr:rowOff>
    </xdr:from>
    <xdr:to>
      <xdr:col>20</xdr:col>
      <xdr:colOff>38100</xdr:colOff>
      <xdr:row>70</xdr:row>
      <xdr:rowOff>100236</xdr:rowOff>
    </xdr:to>
    <xdr:sp macro="" textlink="">
      <xdr:nvSpPr>
        <xdr:cNvPr id="201" name="楕円 200"/>
        <xdr:cNvSpPr/>
      </xdr:nvSpPr>
      <xdr:spPr>
        <a:xfrm>
          <a:off x="3746500" y="120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116763</xdr:rowOff>
    </xdr:from>
    <xdr:ext cx="599010" cy="259045"/>
    <xdr:sp macro="" textlink="">
      <xdr:nvSpPr>
        <xdr:cNvPr id="202" name="テキスト ボックス 201"/>
        <xdr:cNvSpPr txBox="1"/>
      </xdr:nvSpPr>
      <xdr:spPr>
        <a:xfrm>
          <a:off x="3497795" y="1177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9674</xdr:rowOff>
    </xdr:from>
    <xdr:to>
      <xdr:col>15</xdr:col>
      <xdr:colOff>101600</xdr:colOff>
      <xdr:row>71</xdr:row>
      <xdr:rowOff>111274</xdr:rowOff>
    </xdr:to>
    <xdr:sp macro="" textlink="">
      <xdr:nvSpPr>
        <xdr:cNvPr id="203" name="楕円 202"/>
        <xdr:cNvSpPr/>
      </xdr:nvSpPr>
      <xdr:spPr>
        <a:xfrm>
          <a:off x="2857500" y="121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127801</xdr:rowOff>
    </xdr:from>
    <xdr:ext cx="599010" cy="259045"/>
    <xdr:sp macro="" textlink="">
      <xdr:nvSpPr>
        <xdr:cNvPr id="204" name="テキスト ボックス 203"/>
        <xdr:cNvSpPr txBox="1"/>
      </xdr:nvSpPr>
      <xdr:spPr>
        <a:xfrm>
          <a:off x="2608795" y="1195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132628</xdr:rowOff>
    </xdr:from>
    <xdr:to>
      <xdr:col>10</xdr:col>
      <xdr:colOff>165100</xdr:colOff>
      <xdr:row>72</xdr:row>
      <xdr:rowOff>62778</xdr:rowOff>
    </xdr:to>
    <xdr:sp macro="" textlink="">
      <xdr:nvSpPr>
        <xdr:cNvPr id="205" name="楕円 204"/>
        <xdr:cNvSpPr/>
      </xdr:nvSpPr>
      <xdr:spPr>
        <a:xfrm>
          <a:off x="1968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79305</xdr:rowOff>
    </xdr:from>
    <xdr:ext cx="599010" cy="259045"/>
    <xdr:sp macro="" textlink="">
      <xdr:nvSpPr>
        <xdr:cNvPr id="206" name="テキスト ボックス 205"/>
        <xdr:cNvSpPr txBox="1"/>
      </xdr:nvSpPr>
      <xdr:spPr>
        <a:xfrm>
          <a:off x="1719795" y="120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134130</xdr:rowOff>
    </xdr:from>
    <xdr:to>
      <xdr:col>6</xdr:col>
      <xdr:colOff>38100</xdr:colOff>
      <xdr:row>72</xdr:row>
      <xdr:rowOff>64280</xdr:rowOff>
    </xdr:to>
    <xdr:sp macro="" textlink="">
      <xdr:nvSpPr>
        <xdr:cNvPr id="207" name="楕円 206"/>
        <xdr:cNvSpPr/>
      </xdr:nvSpPr>
      <xdr:spPr>
        <a:xfrm>
          <a:off x="1079500" y="12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80807</xdr:rowOff>
    </xdr:from>
    <xdr:ext cx="599010" cy="259045"/>
    <xdr:sp macro="" textlink="">
      <xdr:nvSpPr>
        <xdr:cNvPr id="208" name="テキスト ボックス 207"/>
        <xdr:cNvSpPr txBox="1"/>
      </xdr:nvSpPr>
      <xdr:spPr>
        <a:xfrm>
          <a:off x="830795" y="120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5" name="直線コネクタ 234"/>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6"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7" name="直線コネクタ 236"/>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8"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9" name="直線コネクタ 238"/>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58024</xdr:rowOff>
    </xdr:from>
    <xdr:to>
      <xdr:col>24</xdr:col>
      <xdr:colOff>63500</xdr:colOff>
      <xdr:row>97</xdr:row>
      <xdr:rowOff>119453</xdr:rowOff>
    </xdr:to>
    <xdr:cxnSp macro="">
      <xdr:nvCxnSpPr>
        <xdr:cNvPr id="240" name="直線コネクタ 239"/>
        <xdr:cNvCxnSpPr/>
      </xdr:nvCxnSpPr>
      <xdr:spPr>
        <a:xfrm flipV="1">
          <a:off x="3797300" y="16688674"/>
          <a:ext cx="8382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1"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2" name="フローチャート: 判断 241"/>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115404</xdr:rowOff>
    </xdr:from>
    <xdr:to>
      <xdr:col>19</xdr:col>
      <xdr:colOff>177800</xdr:colOff>
      <xdr:row>97</xdr:row>
      <xdr:rowOff>119453</xdr:rowOff>
    </xdr:to>
    <xdr:cxnSp macro="">
      <xdr:nvCxnSpPr>
        <xdr:cNvPr id="243" name="直線コネクタ 242"/>
        <xdr:cNvCxnSpPr/>
      </xdr:nvCxnSpPr>
      <xdr:spPr>
        <a:xfrm>
          <a:off x="2908300" y="16746054"/>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4" name="フローチャート: 判断 243"/>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5" name="テキスト ボックス 244"/>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115404</xdr:rowOff>
    </xdr:from>
    <xdr:to>
      <xdr:col>15</xdr:col>
      <xdr:colOff>50800</xdr:colOff>
      <xdr:row>97</xdr:row>
      <xdr:rowOff>127910</xdr:rowOff>
    </xdr:to>
    <xdr:cxnSp macro="">
      <xdr:nvCxnSpPr>
        <xdr:cNvPr id="246" name="直線コネクタ 245"/>
        <xdr:cNvCxnSpPr/>
      </xdr:nvCxnSpPr>
      <xdr:spPr>
        <a:xfrm flipV="1">
          <a:off x="2019300" y="16746054"/>
          <a:ext cx="8890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7" name="フローチャート: 判断 246"/>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8" name="テキスト ボックス 247"/>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52245</xdr:rowOff>
    </xdr:from>
    <xdr:to>
      <xdr:col>10</xdr:col>
      <xdr:colOff>114300</xdr:colOff>
      <xdr:row>97</xdr:row>
      <xdr:rowOff>127910</xdr:rowOff>
    </xdr:to>
    <xdr:cxnSp macro="">
      <xdr:nvCxnSpPr>
        <xdr:cNvPr id="249" name="直線コネクタ 248"/>
        <xdr:cNvCxnSpPr/>
      </xdr:nvCxnSpPr>
      <xdr:spPr>
        <a:xfrm>
          <a:off x="1130300" y="16511445"/>
          <a:ext cx="889000" cy="2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50" name="フローチャート: 判断 249"/>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1" name="テキスト ボックス 250"/>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2" name="フローチャート: 判断 251"/>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3" name="テキスト ボックス 252"/>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7224</xdr:rowOff>
    </xdr:from>
    <xdr:to>
      <xdr:col>24</xdr:col>
      <xdr:colOff>114300</xdr:colOff>
      <xdr:row>97</xdr:row>
      <xdr:rowOff>108824</xdr:rowOff>
    </xdr:to>
    <xdr:sp macro="" textlink="">
      <xdr:nvSpPr>
        <xdr:cNvPr id="259" name="楕円 258"/>
        <xdr:cNvSpPr/>
      </xdr:nvSpPr>
      <xdr:spPr>
        <a:xfrm>
          <a:off x="4584700" y="166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157101</xdr:rowOff>
    </xdr:from>
    <xdr:ext cx="534377" cy="259045"/>
    <xdr:sp macro="" textlink="">
      <xdr:nvSpPr>
        <xdr:cNvPr id="260" name="衛生費該当値テキスト"/>
        <xdr:cNvSpPr txBox="1"/>
      </xdr:nvSpPr>
      <xdr:spPr>
        <a:xfrm>
          <a:off x="4686300" y="166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68653</xdr:rowOff>
    </xdr:from>
    <xdr:to>
      <xdr:col>20</xdr:col>
      <xdr:colOff>38100</xdr:colOff>
      <xdr:row>97</xdr:row>
      <xdr:rowOff>170253</xdr:rowOff>
    </xdr:to>
    <xdr:sp macro="" textlink="">
      <xdr:nvSpPr>
        <xdr:cNvPr id="261" name="楕円 260"/>
        <xdr:cNvSpPr/>
      </xdr:nvSpPr>
      <xdr:spPr>
        <a:xfrm>
          <a:off x="3746500" y="166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161380</xdr:rowOff>
    </xdr:from>
    <xdr:ext cx="534377" cy="259045"/>
    <xdr:sp macro="" textlink="">
      <xdr:nvSpPr>
        <xdr:cNvPr id="262" name="テキスト ボックス 261"/>
        <xdr:cNvSpPr txBox="1"/>
      </xdr:nvSpPr>
      <xdr:spPr>
        <a:xfrm>
          <a:off x="3530111" y="167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64604</xdr:rowOff>
    </xdr:from>
    <xdr:to>
      <xdr:col>15</xdr:col>
      <xdr:colOff>101600</xdr:colOff>
      <xdr:row>97</xdr:row>
      <xdr:rowOff>166204</xdr:rowOff>
    </xdr:to>
    <xdr:sp macro="" textlink="">
      <xdr:nvSpPr>
        <xdr:cNvPr id="263" name="楕円 262"/>
        <xdr:cNvSpPr/>
      </xdr:nvSpPr>
      <xdr:spPr>
        <a:xfrm>
          <a:off x="2857500" y="166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157331</xdr:rowOff>
    </xdr:from>
    <xdr:ext cx="534377" cy="259045"/>
    <xdr:sp macro="" textlink="">
      <xdr:nvSpPr>
        <xdr:cNvPr id="264" name="テキスト ボックス 263"/>
        <xdr:cNvSpPr txBox="1"/>
      </xdr:nvSpPr>
      <xdr:spPr>
        <a:xfrm>
          <a:off x="2641111" y="1678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77110</xdr:rowOff>
    </xdr:from>
    <xdr:to>
      <xdr:col>10</xdr:col>
      <xdr:colOff>165100</xdr:colOff>
      <xdr:row>98</xdr:row>
      <xdr:rowOff>7260</xdr:rowOff>
    </xdr:to>
    <xdr:sp macro="" textlink="">
      <xdr:nvSpPr>
        <xdr:cNvPr id="265" name="楕円 264"/>
        <xdr:cNvSpPr/>
      </xdr:nvSpPr>
      <xdr:spPr>
        <a:xfrm>
          <a:off x="1968500" y="167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169837</xdr:rowOff>
    </xdr:from>
    <xdr:ext cx="534377" cy="259045"/>
    <xdr:sp macro="" textlink="">
      <xdr:nvSpPr>
        <xdr:cNvPr id="266" name="テキスト ボックス 265"/>
        <xdr:cNvSpPr txBox="1"/>
      </xdr:nvSpPr>
      <xdr:spPr>
        <a:xfrm>
          <a:off x="1752111" y="168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xdr:rowOff>
    </xdr:from>
    <xdr:to>
      <xdr:col>6</xdr:col>
      <xdr:colOff>38100</xdr:colOff>
      <xdr:row>96</xdr:row>
      <xdr:rowOff>103045</xdr:rowOff>
    </xdr:to>
    <xdr:sp macro="" textlink="">
      <xdr:nvSpPr>
        <xdr:cNvPr id="267" name="楕円 266"/>
        <xdr:cNvSpPr/>
      </xdr:nvSpPr>
      <xdr:spPr>
        <a:xfrm>
          <a:off x="1079500" y="164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119572</xdr:rowOff>
    </xdr:from>
    <xdr:ext cx="534377" cy="259045"/>
    <xdr:sp macro="" textlink="">
      <xdr:nvSpPr>
        <xdr:cNvPr id="268" name="テキスト ボックス 267"/>
        <xdr:cNvSpPr txBox="1"/>
      </xdr:nvSpPr>
      <xdr:spPr>
        <a:xfrm>
          <a:off x="863111" y="162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2" name="直線コネクタ 291"/>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3"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4" name="直線コネクタ 293"/>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5"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6" name="直線コネクタ 295"/>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42164</xdr:rowOff>
    </xdr:from>
    <xdr:to>
      <xdr:col>55</xdr:col>
      <xdr:colOff>0</xdr:colOff>
      <xdr:row>38</xdr:row>
      <xdr:rowOff>50356</xdr:rowOff>
    </xdr:to>
    <xdr:cxnSp macro="">
      <xdr:nvCxnSpPr>
        <xdr:cNvPr id="297" name="直線コネクタ 296"/>
        <xdr:cNvCxnSpPr/>
      </xdr:nvCxnSpPr>
      <xdr:spPr>
        <a:xfrm>
          <a:off x="9639300" y="6557264"/>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8" name="労働費平均値テキスト"/>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9" name="フローチャート: 判断 298"/>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42164</xdr:rowOff>
    </xdr:from>
    <xdr:to>
      <xdr:col>50</xdr:col>
      <xdr:colOff>114300</xdr:colOff>
      <xdr:row>38</xdr:row>
      <xdr:rowOff>71882</xdr:rowOff>
    </xdr:to>
    <xdr:cxnSp macro="">
      <xdr:nvCxnSpPr>
        <xdr:cNvPr id="300" name="直線コネクタ 299"/>
        <xdr:cNvCxnSpPr/>
      </xdr:nvCxnSpPr>
      <xdr:spPr>
        <a:xfrm flipV="1">
          <a:off x="8750300" y="655726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1" name="フローチャート: 判断 300"/>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2" name="テキスト ボックス 301"/>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71882</xdr:rowOff>
    </xdr:from>
    <xdr:to>
      <xdr:col>45</xdr:col>
      <xdr:colOff>177800</xdr:colOff>
      <xdr:row>38</xdr:row>
      <xdr:rowOff>77597</xdr:rowOff>
    </xdr:to>
    <xdr:cxnSp macro="">
      <xdr:nvCxnSpPr>
        <xdr:cNvPr id="303" name="直線コネクタ 302"/>
        <xdr:cNvCxnSpPr/>
      </xdr:nvCxnSpPr>
      <xdr:spPr>
        <a:xfrm flipV="1">
          <a:off x="7861300" y="658698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4" name="フローチャート: 判断 303"/>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5" name="テキスト ボックス 304"/>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72834</xdr:rowOff>
    </xdr:from>
    <xdr:to>
      <xdr:col>41</xdr:col>
      <xdr:colOff>50800</xdr:colOff>
      <xdr:row>38</xdr:row>
      <xdr:rowOff>77597</xdr:rowOff>
    </xdr:to>
    <xdr:cxnSp macro="">
      <xdr:nvCxnSpPr>
        <xdr:cNvPr id="306" name="直線コネクタ 305"/>
        <xdr:cNvCxnSpPr/>
      </xdr:nvCxnSpPr>
      <xdr:spPr>
        <a:xfrm>
          <a:off x="6972300" y="6587934"/>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7" name="フローチャート: 判断 306"/>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8" name="テキスト ボックス 307"/>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9" name="フローチャート: 判断 308"/>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10" name="テキスト ボックス 309"/>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171006</xdr:rowOff>
    </xdr:from>
    <xdr:to>
      <xdr:col>55</xdr:col>
      <xdr:colOff>50800</xdr:colOff>
      <xdr:row>38</xdr:row>
      <xdr:rowOff>101156</xdr:rowOff>
    </xdr:to>
    <xdr:sp macro="" textlink="">
      <xdr:nvSpPr>
        <xdr:cNvPr id="316" name="楕円 315"/>
        <xdr:cNvSpPr/>
      </xdr:nvSpPr>
      <xdr:spPr>
        <a:xfrm>
          <a:off x="10426700" y="65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85932</xdr:rowOff>
    </xdr:from>
    <xdr:ext cx="378565" cy="259045"/>
    <xdr:sp macro="" textlink="">
      <xdr:nvSpPr>
        <xdr:cNvPr id="317" name="労働費該当値テキスト"/>
        <xdr:cNvSpPr txBox="1"/>
      </xdr:nvSpPr>
      <xdr:spPr>
        <a:xfrm>
          <a:off x="10528300" y="642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162814</xdr:rowOff>
    </xdr:from>
    <xdr:to>
      <xdr:col>50</xdr:col>
      <xdr:colOff>165100</xdr:colOff>
      <xdr:row>38</xdr:row>
      <xdr:rowOff>92964</xdr:rowOff>
    </xdr:to>
    <xdr:sp macro="" textlink="">
      <xdr:nvSpPr>
        <xdr:cNvPr id="318" name="楕円 317"/>
        <xdr:cNvSpPr/>
      </xdr:nvSpPr>
      <xdr:spPr>
        <a:xfrm>
          <a:off x="9588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84091</xdr:rowOff>
    </xdr:from>
    <xdr:ext cx="378565" cy="259045"/>
    <xdr:sp macro="" textlink="">
      <xdr:nvSpPr>
        <xdr:cNvPr id="319" name="テキスト ボックス 318"/>
        <xdr:cNvSpPr txBox="1"/>
      </xdr:nvSpPr>
      <xdr:spPr>
        <a:xfrm>
          <a:off x="9450017"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21082</xdr:rowOff>
    </xdr:from>
    <xdr:to>
      <xdr:col>46</xdr:col>
      <xdr:colOff>38100</xdr:colOff>
      <xdr:row>38</xdr:row>
      <xdr:rowOff>122682</xdr:rowOff>
    </xdr:to>
    <xdr:sp macro="" textlink="">
      <xdr:nvSpPr>
        <xdr:cNvPr id="320" name="楕円 319"/>
        <xdr:cNvSpPr/>
      </xdr:nvSpPr>
      <xdr:spPr>
        <a:xfrm>
          <a:off x="8699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113809</xdr:rowOff>
    </xdr:from>
    <xdr:ext cx="378565" cy="259045"/>
    <xdr:sp macro="" textlink="">
      <xdr:nvSpPr>
        <xdr:cNvPr id="321" name="テキスト ボックス 320"/>
        <xdr:cNvSpPr txBox="1"/>
      </xdr:nvSpPr>
      <xdr:spPr>
        <a:xfrm>
          <a:off x="8561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26797</xdr:rowOff>
    </xdr:from>
    <xdr:to>
      <xdr:col>41</xdr:col>
      <xdr:colOff>101600</xdr:colOff>
      <xdr:row>38</xdr:row>
      <xdr:rowOff>128397</xdr:rowOff>
    </xdr:to>
    <xdr:sp macro="" textlink="">
      <xdr:nvSpPr>
        <xdr:cNvPr id="322" name="楕円 321"/>
        <xdr:cNvSpPr/>
      </xdr:nvSpPr>
      <xdr:spPr>
        <a:xfrm>
          <a:off x="7810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119524</xdr:rowOff>
    </xdr:from>
    <xdr:ext cx="378565" cy="259045"/>
    <xdr:sp macro="" textlink="">
      <xdr:nvSpPr>
        <xdr:cNvPr id="323" name="テキスト ボックス 322"/>
        <xdr:cNvSpPr txBox="1"/>
      </xdr:nvSpPr>
      <xdr:spPr>
        <a:xfrm>
          <a:off x="7672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22034</xdr:rowOff>
    </xdr:from>
    <xdr:to>
      <xdr:col>36</xdr:col>
      <xdr:colOff>165100</xdr:colOff>
      <xdr:row>38</xdr:row>
      <xdr:rowOff>123634</xdr:rowOff>
    </xdr:to>
    <xdr:sp macro="" textlink="">
      <xdr:nvSpPr>
        <xdr:cNvPr id="324" name="楕円 323"/>
        <xdr:cNvSpPr/>
      </xdr:nvSpPr>
      <xdr:spPr>
        <a:xfrm>
          <a:off x="6921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114761</xdr:rowOff>
    </xdr:from>
    <xdr:ext cx="378565" cy="259045"/>
    <xdr:sp macro="" textlink="">
      <xdr:nvSpPr>
        <xdr:cNvPr id="325" name="テキスト ボックス 324"/>
        <xdr:cNvSpPr txBox="1"/>
      </xdr:nvSpPr>
      <xdr:spPr>
        <a:xfrm>
          <a:off x="6783017" y="6629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7" name="直線コネクタ 346"/>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8"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9" name="直線コネクタ 348"/>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50"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1" name="直線コネクタ 350"/>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108610</xdr:rowOff>
    </xdr:from>
    <xdr:to>
      <xdr:col>55</xdr:col>
      <xdr:colOff>0</xdr:colOff>
      <xdr:row>55</xdr:row>
      <xdr:rowOff>165166</xdr:rowOff>
    </xdr:to>
    <xdr:cxnSp macro="">
      <xdr:nvCxnSpPr>
        <xdr:cNvPr id="352" name="直線コネクタ 351"/>
        <xdr:cNvCxnSpPr/>
      </xdr:nvCxnSpPr>
      <xdr:spPr>
        <a:xfrm flipV="1">
          <a:off x="9639300" y="9538360"/>
          <a:ext cx="8382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3" name="農林水産業費平均値テキスト"/>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4" name="フローチャート: 判断 353"/>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165166</xdr:rowOff>
    </xdr:from>
    <xdr:to>
      <xdr:col>50</xdr:col>
      <xdr:colOff>114300</xdr:colOff>
      <xdr:row>56</xdr:row>
      <xdr:rowOff>6334</xdr:rowOff>
    </xdr:to>
    <xdr:cxnSp macro="">
      <xdr:nvCxnSpPr>
        <xdr:cNvPr id="355" name="直線コネクタ 354"/>
        <xdr:cNvCxnSpPr/>
      </xdr:nvCxnSpPr>
      <xdr:spPr>
        <a:xfrm flipV="1">
          <a:off x="8750300" y="9594916"/>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6" name="フローチャート: 判断 355"/>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7" name="テキスト ボックス 356"/>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6334</xdr:rowOff>
    </xdr:from>
    <xdr:to>
      <xdr:col>45</xdr:col>
      <xdr:colOff>177800</xdr:colOff>
      <xdr:row>56</xdr:row>
      <xdr:rowOff>24714</xdr:rowOff>
    </xdr:to>
    <xdr:cxnSp macro="">
      <xdr:nvCxnSpPr>
        <xdr:cNvPr id="358" name="直線コネクタ 357"/>
        <xdr:cNvCxnSpPr/>
      </xdr:nvCxnSpPr>
      <xdr:spPr>
        <a:xfrm flipV="1">
          <a:off x="7861300" y="9607534"/>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9" name="フローチャート: 判断 358"/>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60" name="テキスト ボックス 359"/>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10313</xdr:rowOff>
    </xdr:from>
    <xdr:to>
      <xdr:col>41</xdr:col>
      <xdr:colOff>50800</xdr:colOff>
      <xdr:row>56</xdr:row>
      <xdr:rowOff>24714</xdr:rowOff>
    </xdr:to>
    <xdr:cxnSp macro="">
      <xdr:nvCxnSpPr>
        <xdr:cNvPr id="361" name="直線コネクタ 360"/>
        <xdr:cNvCxnSpPr/>
      </xdr:nvCxnSpPr>
      <xdr:spPr>
        <a:xfrm>
          <a:off x="6972300" y="961151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2" name="フローチャート: 判断 361"/>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3" name="テキスト ボックス 362"/>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4" name="フローチャート: 判断 363"/>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5" name="テキスト ボックス 364"/>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57810</xdr:rowOff>
    </xdr:from>
    <xdr:to>
      <xdr:col>55</xdr:col>
      <xdr:colOff>50800</xdr:colOff>
      <xdr:row>55</xdr:row>
      <xdr:rowOff>159410</xdr:rowOff>
    </xdr:to>
    <xdr:sp macro="" textlink="">
      <xdr:nvSpPr>
        <xdr:cNvPr id="371" name="楕円 370"/>
        <xdr:cNvSpPr/>
      </xdr:nvSpPr>
      <xdr:spPr>
        <a:xfrm>
          <a:off x="10426700" y="9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80687</xdr:rowOff>
    </xdr:from>
    <xdr:ext cx="534377" cy="259045"/>
    <xdr:sp macro="" textlink="">
      <xdr:nvSpPr>
        <xdr:cNvPr id="372" name="農林水産業費該当値テキスト"/>
        <xdr:cNvSpPr txBox="1"/>
      </xdr:nvSpPr>
      <xdr:spPr>
        <a:xfrm>
          <a:off x="10528300" y="93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114366</xdr:rowOff>
    </xdr:from>
    <xdr:to>
      <xdr:col>50</xdr:col>
      <xdr:colOff>165100</xdr:colOff>
      <xdr:row>56</xdr:row>
      <xdr:rowOff>44516</xdr:rowOff>
    </xdr:to>
    <xdr:sp macro="" textlink="">
      <xdr:nvSpPr>
        <xdr:cNvPr id="373" name="楕円 372"/>
        <xdr:cNvSpPr/>
      </xdr:nvSpPr>
      <xdr:spPr>
        <a:xfrm>
          <a:off x="9588500" y="9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61043</xdr:rowOff>
    </xdr:from>
    <xdr:ext cx="534377" cy="259045"/>
    <xdr:sp macro="" textlink="">
      <xdr:nvSpPr>
        <xdr:cNvPr id="374" name="テキスト ボックス 373"/>
        <xdr:cNvSpPr txBox="1"/>
      </xdr:nvSpPr>
      <xdr:spPr>
        <a:xfrm>
          <a:off x="9372111" y="93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126984</xdr:rowOff>
    </xdr:from>
    <xdr:to>
      <xdr:col>46</xdr:col>
      <xdr:colOff>38100</xdr:colOff>
      <xdr:row>56</xdr:row>
      <xdr:rowOff>57134</xdr:rowOff>
    </xdr:to>
    <xdr:sp macro="" textlink="">
      <xdr:nvSpPr>
        <xdr:cNvPr id="375" name="楕円 374"/>
        <xdr:cNvSpPr/>
      </xdr:nvSpPr>
      <xdr:spPr>
        <a:xfrm>
          <a:off x="8699500" y="95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73661</xdr:rowOff>
    </xdr:from>
    <xdr:ext cx="534377" cy="259045"/>
    <xdr:sp macro="" textlink="">
      <xdr:nvSpPr>
        <xdr:cNvPr id="376" name="テキスト ボックス 375"/>
        <xdr:cNvSpPr txBox="1"/>
      </xdr:nvSpPr>
      <xdr:spPr>
        <a:xfrm>
          <a:off x="8483111" y="93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145364</xdr:rowOff>
    </xdr:from>
    <xdr:to>
      <xdr:col>41</xdr:col>
      <xdr:colOff>101600</xdr:colOff>
      <xdr:row>56</xdr:row>
      <xdr:rowOff>75514</xdr:rowOff>
    </xdr:to>
    <xdr:sp macro="" textlink="">
      <xdr:nvSpPr>
        <xdr:cNvPr id="377" name="楕円 376"/>
        <xdr:cNvSpPr/>
      </xdr:nvSpPr>
      <xdr:spPr>
        <a:xfrm>
          <a:off x="7810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92041</xdr:rowOff>
    </xdr:from>
    <xdr:ext cx="534377" cy="259045"/>
    <xdr:sp macro="" textlink="">
      <xdr:nvSpPr>
        <xdr:cNvPr id="378" name="テキスト ボックス 377"/>
        <xdr:cNvSpPr txBox="1"/>
      </xdr:nvSpPr>
      <xdr:spPr>
        <a:xfrm>
          <a:off x="7594111"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130963</xdr:rowOff>
    </xdr:from>
    <xdr:to>
      <xdr:col>36</xdr:col>
      <xdr:colOff>165100</xdr:colOff>
      <xdr:row>56</xdr:row>
      <xdr:rowOff>61113</xdr:rowOff>
    </xdr:to>
    <xdr:sp macro="" textlink="">
      <xdr:nvSpPr>
        <xdr:cNvPr id="379" name="楕円 378"/>
        <xdr:cNvSpPr/>
      </xdr:nvSpPr>
      <xdr:spPr>
        <a:xfrm>
          <a:off x="6921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77640</xdr:rowOff>
    </xdr:from>
    <xdr:ext cx="534377" cy="259045"/>
    <xdr:sp macro="" textlink="">
      <xdr:nvSpPr>
        <xdr:cNvPr id="380" name="テキスト ボックス 379"/>
        <xdr:cNvSpPr txBox="1"/>
      </xdr:nvSpPr>
      <xdr:spPr>
        <a:xfrm>
          <a:off x="6705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6" name="直線コネクタ 405"/>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7" name="商工費最小値テキスト"/>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8" name="直線コネクタ 407"/>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9" name="商工費最大値テキスト"/>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10" name="直線コネクタ 409"/>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80101</xdr:rowOff>
    </xdr:from>
    <xdr:to>
      <xdr:col>55</xdr:col>
      <xdr:colOff>0</xdr:colOff>
      <xdr:row>76</xdr:row>
      <xdr:rowOff>150476</xdr:rowOff>
    </xdr:to>
    <xdr:cxnSp macro="">
      <xdr:nvCxnSpPr>
        <xdr:cNvPr id="411" name="直線コネクタ 410"/>
        <xdr:cNvCxnSpPr/>
      </xdr:nvCxnSpPr>
      <xdr:spPr>
        <a:xfrm flipV="1">
          <a:off x="9639300" y="12938851"/>
          <a:ext cx="838200" cy="2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95282</xdr:rowOff>
    </xdr:from>
    <xdr:ext cx="534377" cy="259045"/>
    <xdr:sp macro="" textlink="">
      <xdr:nvSpPr>
        <xdr:cNvPr id="412" name="商工費平均値テキスト"/>
        <xdr:cNvSpPr txBox="1"/>
      </xdr:nvSpPr>
      <xdr:spPr>
        <a:xfrm>
          <a:off x="10528300" y="1295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3" name="フローチャート: 判断 412"/>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150476</xdr:rowOff>
    </xdr:from>
    <xdr:to>
      <xdr:col>50</xdr:col>
      <xdr:colOff>114300</xdr:colOff>
      <xdr:row>77</xdr:row>
      <xdr:rowOff>44962</xdr:rowOff>
    </xdr:to>
    <xdr:cxnSp macro="">
      <xdr:nvCxnSpPr>
        <xdr:cNvPr id="414" name="直線コネクタ 413"/>
        <xdr:cNvCxnSpPr/>
      </xdr:nvCxnSpPr>
      <xdr:spPr>
        <a:xfrm flipV="1">
          <a:off x="8750300" y="13180676"/>
          <a:ext cx="8890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5" name="フローチャート: 判断 414"/>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27159</xdr:rowOff>
    </xdr:from>
    <xdr:ext cx="534377" cy="259045"/>
    <xdr:sp macro="" textlink="">
      <xdr:nvSpPr>
        <xdr:cNvPr id="416" name="テキスト ボックス 415"/>
        <xdr:cNvSpPr txBox="1"/>
      </xdr:nvSpPr>
      <xdr:spPr>
        <a:xfrm>
          <a:off x="9372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44962</xdr:rowOff>
    </xdr:from>
    <xdr:to>
      <xdr:col>45</xdr:col>
      <xdr:colOff>177800</xdr:colOff>
      <xdr:row>78</xdr:row>
      <xdr:rowOff>24910</xdr:rowOff>
    </xdr:to>
    <xdr:cxnSp macro="">
      <xdr:nvCxnSpPr>
        <xdr:cNvPr id="417" name="直線コネクタ 416"/>
        <xdr:cNvCxnSpPr/>
      </xdr:nvCxnSpPr>
      <xdr:spPr>
        <a:xfrm flipV="1">
          <a:off x="7861300" y="13246612"/>
          <a:ext cx="889000" cy="1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8" name="フローチャート: 判断 417"/>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9" name="テキスト ボックス 418"/>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24910</xdr:rowOff>
    </xdr:from>
    <xdr:to>
      <xdr:col>41</xdr:col>
      <xdr:colOff>50800</xdr:colOff>
      <xdr:row>78</xdr:row>
      <xdr:rowOff>103026</xdr:rowOff>
    </xdr:to>
    <xdr:cxnSp macro="">
      <xdr:nvCxnSpPr>
        <xdr:cNvPr id="420" name="直線コネクタ 419"/>
        <xdr:cNvCxnSpPr/>
      </xdr:nvCxnSpPr>
      <xdr:spPr>
        <a:xfrm flipV="1">
          <a:off x="6972300" y="13398010"/>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21" name="フローチャート: 判断 420"/>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2" name="テキスト ボックス 421"/>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3" name="フローチャート: 判断 422"/>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4" name="テキスト ボックス 423"/>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29301</xdr:rowOff>
    </xdr:from>
    <xdr:to>
      <xdr:col>55</xdr:col>
      <xdr:colOff>50800</xdr:colOff>
      <xdr:row>75</xdr:row>
      <xdr:rowOff>130901</xdr:rowOff>
    </xdr:to>
    <xdr:sp macro="" textlink="">
      <xdr:nvSpPr>
        <xdr:cNvPr id="430" name="楕円 429"/>
        <xdr:cNvSpPr/>
      </xdr:nvSpPr>
      <xdr:spPr>
        <a:xfrm>
          <a:off x="10426700" y="12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52178</xdr:rowOff>
    </xdr:from>
    <xdr:ext cx="534377" cy="259045"/>
    <xdr:sp macro="" textlink="">
      <xdr:nvSpPr>
        <xdr:cNvPr id="431" name="商工費該当値テキスト"/>
        <xdr:cNvSpPr txBox="1"/>
      </xdr:nvSpPr>
      <xdr:spPr>
        <a:xfrm>
          <a:off x="10528300" y="127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99676</xdr:rowOff>
    </xdr:from>
    <xdr:to>
      <xdr:col>50</xdr:col>
      <xdr:colOff>165100</xdr:colOff>
      <xdr:row>77</xdr:row>
      <xdr:rowOff>29826</xdr:rowOff>
    </xdr:to>
    <xdr:sp macro="" textlink="">
      <xdr:nvSpPr>
        <xdr:cNvPr id="432" name="楕円 431"/>
        <xdr:cNvSpPr/>
      </xdr:nvSpPr>
      <xdr:spPr>
        <a:xfrm>
          <a:off x="9588500" y="131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46354</xdr:rowOff>
    </xdr:from>
    <xdr:ext cx="534377" cy="259045"/>
    <xdr:sp macro="" textlink="">
      <xdr:nvSpPr>
        <xdr:cNvPr id="433" name="テキスト ボックス 432"/>
        <xdr:cNvSpPr txBox="1"/>
      </xdr:nvSpPr>
      <xdr:spPr>
        <a:xfrm>
          <a:off x="9372111" y="129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165612</xdr:rowOff>
    </xdr:from>
    <xdr:to>
      <xdr:col>46</xdr:col>
      <xdr:colOff>38100</xdr:colOff>
      <xdr:row>77</xdr:row>
      <xdr:rowOff>95762</xdr:rowOff>
    </xdr:to>
    <xdr:sp macro="" textlink="">
      <xdr:nvSpPr>
        <xdr:cNvPr id="434" name="楕円 433"/>
        <xdr:cNvSpPr/>
      </xdr:nvSpPr>
      <xdr:spPr>
        <a:xfrm>
          <a:off x="8699500" y="131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86889</xdr:rowOff>
    </xdr:from>
    <xdr:ext cx="534377" cy="259045"/>
    <xdr:sp macro="" textlink="">
      <xdr:nvSpPr>
        <xdr:cNvPr id="435" name="テキスト ボックス 434"/>
        <xdr:cNvSpPr txBox="1"/>
      </xdr:nvSpPr>
      <xdr:spPr>
        <a:xfrm>
          <a:off x="8483111" y="132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145560</xdr:rowOff>
    </xdr:from>
    <xdr:to>
      <xdr:col>41</xdr:col>
      <xdr:colOff>101600</xdr:colOff>
      <xdr:row>78</xdr:row>
      <xdr:rowOff>75710</xdr:rowOff>
    </xdr:to>
    <xdr:sp macro="" textlink="">
      <xdr:nvSpPr>
        <xdr:cNvPr id="436" name="楕円 435"/>
        <xdr:cNvSpPr/>
      </xdr:nvSpPr>
      <xdr:spPr>
        <a:xfrm>
          <a:off x="7810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66837</xdr:rowOff>
    </xdr:from>
    <xdr:ext cx="469744" cy="259045"/>
    <xdr:sp macro="" textlink="">
      <xdr:nvSpPr>
        <xdr:cNvPr id="437" name="テキスト ボックス 436"/>
        <xdr:cNvSpPr txBox="1"/>
      </xdr:nvSpPr>
      <xdr:spPr>
        <a:xfrm>
          <a:off x="7626428" y="134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52226</xdr:rowOff>
    </xdr:from>
    <xdr:to>
      <xdr:col>36</xdr:col>
      <xdr:colOff>165100</xdr:colOff>
      <xdr:row>78</xdr:row>
      <xdr:rowOff>153826</xdr:rowOff>
    </xdr:to>
    <xdr:sp macro="" textlink="">
      <xdr:nvSpPr>
        <xdr:cNvPr id="438" name="楕円 437"/>
        <xdr:cNvSpPr/>
      </xdr:nvSpPr>
      <xdr:spPr>
        <a:xfrm>
          <a:off x="6921500" y="13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144953</xdr:rowOff>
    </xdr:from>
    <xdr:ext cx="469744" cy="259045"/>
    <xdr:sp macro="" textlink="">
      <xdr:nvSpPr>
        <xdr:cNvPr id="439" name="テキスト ボックス 438"/>
        <xdr:cNvSpPr txBox="1"/>
      </xdr:nvSpPr>
      <xdr:spPr>
        <a:xfrm>
          <a:off x="6737428" y="135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0" name="テキスト ボックス 44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4" name="直線コネクタ 463"/>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5"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6" name="直線コネクタ 465"/>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7"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8" name="直線コネクタ 467"/>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166179</xdr:rowOff>
    </xdr:from>
    <xdr:to>
      <xdr:col>55</xdr:col>
      <xdr:colOff>0</xdr:colOff>
      <xdr:row>97</xdr:row>
      <xdr:rowOff>48374</xdr:rowOff>
    </xdr:to>
    <xdr:cxnSp macro="">
      <xdr:nvCxnSpPr>
        <xdr:cNvPr id="469" name="直線コネクタ 468"/>
        <xdr:cNvCxnSpPr/>
      </xdr:nvCxnSpPr>
      <xdr:spPr>
        <a:xfrm flipV="1">
          <a:off x="9639300" y="16625379"/>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70"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71" name="フローチャート: 判断 470"/>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48374</xdr:rowOff>
    </xdr:from>
    <xdr:to>
      <xdr:col>50</xdr:col>
      <xdr:colOff>114300</xdr:colOff>
      <xdr:row>97</xdr:row>
      <xdr:rowOff>122822</xdr:rowOff>
    </xdr:to>
    <xdr:cxnSp macro="">
      <xdr:nvCxnSpPr>
        <xdr:cNvPr id="472" name="直線コネクタ 471"/>
        <xdr:cNvCxnSpPr/>
      </xdr:nvCxnSpPr>
      <xdr:spPr>
        <a:xfrm flipV="1">
          <a:off x="8750300" y="16679024"/>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3" name="フローチャート: 判断 472"/>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4" name="テキスト ボックス 473"/>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122822</xdr:rowOff>
    </xdr:from>
    <xdr:to>
      <xdr:col>45</xdr:col>
      <xdr:colOff>177800</xdr:colOff>
      <xdr:row>97</xdr:row>
      <xdr:rowOff>155778</xdr:rowOff>
    </xdr:to>
    <xdr:cxnSp macro="">
      <xdr:nvCxnSpPr>
        <xdr:cNvPr id="475" name="直線コネクタ 474"/>
        <xdr:cNvCxnSpPr/>
      </xdr:nvCxnSpPr>
      <xdr:spPr>
        <a:xfrm flipV="1">
          <a:off x="7861300" y="16753472"/>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6" name="フローチャート: 判断 475"/>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7" name="テキスト ボックス 476"/>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155778</xdr:rowOff>
    </xdr:from>
    <xdr:to>
      <xdr:col>41</xdr:col>
      <xdr:colOff>50800</xdr:colOff>
      <xdr:row>98</xdr:row>
      <xdr:rowOff>71958</xdr:rowOff>
    </xdr:to>
    <xdr:cxnSp macro="">
      <xdr:nvCxnSpPr>
        <xdr:cNvPr id="478" name="直線コネクタ 477"/>
        <xdr:cNvCxnSpPr/>
      </xdr:nvCxnSpPr>
      <xdr:spPr>
        <a:xfrm flipV="1">
          <a:off x="6972300" y="1678642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9" name="フローチャート: 判断 478"/>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80" name="テキスト ボックス 479"/>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81" name="フローチャート: 判断 480"/>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2" name="テキスト ボックス 481"/>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115379</xdr:rowOff>
    </xdr:from>
    <xdr:to>
      <xdr:col>55</xdr:col>
      <xdr:colOff>50800</xdr:colOff>
      <xdr:row>97</xdr:row>
      <xdr:rowOff>45529</xdr:rowOff>
    </xdr:to>
    <xdr:sp macro="" textlink="">
      <xdr:nvSpPr>
        <xdr:cNvPr id="488" name="楕円 487"/>
        <xdr:cNvSpPr/>
      </xdr:nvSpPr>
      <xdr:spPr>
        <a:xfrm>
          <a:off x="10426700" y="1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93806</xdr:rowOff>
    </xdr:from>
    <xdr:ext cx="534377" cy="259045"/>
    <xdr:sp macro="" textlink="">
      <xdr:nvSpPr>
        <xdr:cNvPr id="489" name="土木費該当値テキスト"/>
        <xdr:cNvSpPr txBox="1"/>
      </xdr:nvSpPr>
      <xdr:spPr>
        <a:xfrm>
          <a:off x="10528300" y="165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169024</xdr:rowOff>
    </xdr:from>
    <xdr:to>
      <xdr:col>50</xdr:col>
      <xdr:colOff>165100</xdr:colOff>
      <xdr:row>97</xdr:row>
      <xdr:rowOff>99174</xdr:rowOff>
    </xdr:to>
    <xdr:sp macro="" textlink="">
      <xdr:nvSpPr>
        <xdr:cNvPr id="490" name="楕円 489"/>
        <xdr:cNvSpPr/>
      </xdr:nvSpPr>
      <xdr:spPr>
        <a:xfrm>
          <a:off x="9588500" y="166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90301</xdr:rowOff>
    </xdr:from>
    <xdr:ext cx="534377" cy="259045"/>
    <xdr:sp macro="" textlink="">
      <xdr:nvSpPr>
        <xdr:cNvPr id="491" name="テキスト ボックス 490"/>
        <xdr:cNvSpPr txBox="1"/>
      </xdr:nvSpPr>
      <xdr:spPr>
        <a:xfrm>
          <a:off x="9372111" y="167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72022</xdr:rowOff>
    </xdr:from>
    <xdr:to>
      <xdr:col>46</xdr:col>
      <xdr:colOff>38100</xdr:colOff>
      <xdr:row>98</xdr:row>
      <xdr:rowOff>2172</xdr:rowOff>
    </xdr:to>
    <xdr:sp macro="" textlink="">
      <xdr:nvSpPr>
        <xdr:cNvPr id="492" name="楕円 491"/>
        <xdr:cNvSpPr/>
      </xdr:nvSpPr>
      <xdr:spPr>
        <a:xfrm>
          <a:off x="8699500" y="167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164749</xdr:rowOff>
    </xdr:from>
    <xdr:ext cx="534377" cy="259045"/>
    <xdr:sp macro="" textlink="">
      <xdr:nvSpPr>
        <xdr:cNvPr id="493" name="テキスト ボックス 492"/>
        <xdr:cNvSpPr txBox="1"/>
      </xdr:nvSpPr>
      <xdr:spPr>
        <a:xfrm>
          <a:off x="8483111" y="1679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104978</xdr:rowOff>
    </xdr:from>
    <xdr:to>
      <xdr:col>41</xdr:col>
      <xdr:colOff>101600</xdr:colOff>
      <xdr:row>98</xdr:row>
      <xdr:rowOff>35128</xdr:rowOff>
    </xdr:to>
    <xdr:sp macro="" textlink="">
      <xdr:nvSpPr>
        <xdr:cNvPr id="494" name="楕円 493"/>
        <xdr:cNvSpPr/>
      </xdr:nvSpPr>
      <xdr:spPr>
        <a:xfrm>
          <a:off x="7810500" y="167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26255</xdr:rowOff>
    </xdr:from>
    <xdr:ext cx="534377" cy="259045"/>
    <xdr:sp macro="" textlink="">
      <xdr:nvSpPr>
        <xdr:cNvPr id="495" name="テキスト ボックス 494"/>
        <xdr:cNvSpPr txBox="1"/>
      </xdr:nvSpPr>
      <xdr:spPr>
        <a:xfrm>
          <a:off x="7594111" y="168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21158</xdr:rowOff>
    </xdr:from>
    <xdr:to>
      <xdr:col>36</xdr:col>
      <xdr:colOff>165100</xdr:colOff>
      <xdr:row>98</xdr:row>
      <xdr:rowOff>122758</xdr:rowOff>
    </xdr:to>
    <xdr:sp macro="" textlink="">
      <xdr:nvSpPr>
        <xdr:cNvPr id="496" name="楕円 495"/>
        <xdr:cNvSpPr/>
      </xdr:nvSpPr>
      <xdr:spPr>
        <a:xfrm>
          <a:off x="69215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113885</xdr:rowOff>
    </xdr:from>
    <xdr:ext cx="534377" cy="259045"/>
    <xdr:sp macro="" textlink="">
      <xdr:nvSpPr>
        <xdr:cNvPr id="497" name="テキスト ボックス 496"/>
        <xdr:cNvSpPr txBox="1"/>
      </xdr:nvSpPr>
      <xdr:spPr>
        <a:xfrm>
          <a:off x="6705111" y="169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20" name="直線コネクタ 519"/>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1"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2" name="直線コネクタ 521"/>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3"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4" name="直線コネクタ 523"/>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58319</xdr:rowOff>
    </xdr:from>
    <xdr:to>
      <xdr:col>85</xdr:col>
      <xdr:colOff>127000</xdr:colOff>
      <xdr:row>36</xdr:row>
      <xdr:rowOff>150582</xdr:rowOff>
    </xdr:to>
    <xdr:cxnSp macro="">
      <xdr:nvCxnSpPr>
        <xdr:cNvPr id="525" name="直線コネクタ 524"/>
        <xdr:cNvCxnSpPr/>
      </xdr:nvCxnSpPr>
      <xdr:spPr>
        <a:xfrm>
          <a:off x="15481300" y="6230519"/>
          <a:ext cx="838200" cy="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6"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7" name="フローチャート: 判断 526"/>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58319</xdr:rowOff>
    </xdr:from>
    <xdr:to>
      <xdr:col>81</xdr:col>
      <xdr:colOff>50800</xdr:colOff>
      <xdr:row>36</xdr:row>
      <xdr:rowOff>161646</xdr:rowOff>
    </xdr:to>
    <xdr:cxnSp macro="">
      <xdr:nvCxnSpPr>
        <xdr:cNvPr id="528" name="直線コネクタ 527"/>
        <xdr:cNvCxnSpPr/>
      </xdr:nvCxnSpPr>
      <xdr:spPr>
        <a:xfrm flipV="1">
          <a:off x="14592300" y="6230519"/>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9" name="フローチャート: 判断 528"/>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30" name="テキスト ボックス 529"/>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161646</xdr:rowOff>
    </xdr:from>
    <xdr:to>
      <xdr:col>76</xdr:col>
      <xdr:colOff>114300</xdr:colOff>
      <xdr:row>37</xdr:row>
      <xdr:rowOff>75692</xdr:rowOff>
    </xdr:to>
    <xdr:cxnSp macro="">
      <xdr:nvCxnSpPr>
        <xdr:cNvPr id="531" name="直線コネクタ 530"/>
        <xdr:cNvCxnSpPr/>
      </xdr:nvCxnSpPr>
      <xdr:spPr>
        <a:xfrm flipV="1">
          <a:off x="13703300" y="6333846"/>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2" name="フローチャート: 判断 531"/>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117619</xdr:rowOff>
    </xdr:from>
    <xdr:ext cx="534377" cy="259045"/>
    <xdr:sp macro="" textlink="">
      <xdr:nvSpPr>
        <xdr:cNvPr id="533" name="テキスト ボックス 532"/>
        <xdr:cNvSpPr txBox="1"/>
      </xdr:nvSpPr>
      <xdr:spPr>
        <a:xfrm>
          <a:off x="14325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71440</xdr:rowOff>
    </xdr:from>
    <xdr:to>
      <xdr:col>71</xdr:col>
      <xdr:colOff>177800</xdr:colOff>
      <xdr:row>37</xdr:row>
      <xdr:rowOff>75692</xdr:rowOff>
    </xdr:to>
    <xdr:cxnSp macro="">
      <xdr:nvCxnSpPr>
        <xdr:cNvPr id="534" name="直線コネクタ 533"/>
        <xdr:cNvCxnSpPr/>
      </xdr:nvCxnSpPr>
      <xdr:spPr>
        <a:xfrm>
          <a:off x="12814300" y="641509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5" name="フローチャート: 判断 534"/>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36" name="テキスト ボックス 535"/>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7" name="フローチャート: 判断 536"/>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8" name="テキスト ボックス 537"/>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99782</xdr:rowOff>
    </xdr:from>
    <xdr:to>
      <xdr:col>85</xdr:col>
      <xdr:colOff>177800</xdr:colOff>
      <xdr:row>37</xdr:row>
      <xdr:rowOff>29932</xdr:rowOff>
    </xdr:to>
    <xdr:sp macro="" textlink="">
      <xdr:nvSpPr>
        <xdr:cNvPr id="544" name="楕円 543"/>
        <xdr:cNvSpPr/>
      </xdr:nvSpPr>
      <xdr:spPr>
        <a:xfrm>
          <a:off x="162687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122659</xdr:rowOff>
    </xdr:from>
    <xdr:ext cx="534377" cy="259045"/>
    <xdr:sp macro="" textlink="">
      <xdr:nvSpPr>
        <xdr:cNvPr id="545" name="消防費該当値テキスト"/>
        <xdr:cNvSpPr txBox="1"/>
      </xdr:nvSpPr>
      <xdr:spPr>
        <a:xfrm>
          <a:off x="16370300" y="61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7519</xdr:rowOff>
    </xdr:from>
    <xdr:to>
      <xdr:col>81</xdr:col>
      <xdr:colOff>101600</xdr:colOff>
      <xdr:row>36</xdr:row>
      <xdr:rowOff>109119</xdr:rowOff>
    </xdr:to>
    <xdr:sp macro="" textlink="">
      <xdr:nvSpPr>
        <xdr:cNvPr id="546" name="楕円 545"/>
        <xdr:cNvSpPr/>
      </xdr:nvSpPr>
      <xdr:spPr>
        <a:xfrm>
          <a:off x="15430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125646</xdr:rowOff>
    </xdr:from>
    <xdr:ext cx="534377" cy="259045"/>
    <xdr:sp macro="" textlink="">
      <xdr:nvSpPr>
        <xdr:cNvPr id="547" name="テキスト ボックス 546"/>
        <xdr:cNvSpPr txBox="1"/>
      </xdr:nvSpPr>
      <xdr:spPr>
        <a:xfrm>
          <a:off x="15214111" y="5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110846</xdr:rowOff>
    </xdr:from>
    <xdr:to>
      <xdr:col>76</xdr:col>
      <xdr:colOff>165100</xdr:colOff>
      <xdr:row>37</xdr:row>
      <xdr:rowOff>40996</xdr:rowOff>
    </xdr:to>
    <xdr:sp macro="" textlink="">
      <xdr:nvSpPr>
        <xdr:cNvPr id="548" name="楕円 547"/>
        <xdr:cNvSpPr/>
      </xdr:nvSpPr>
      <xdr:spPr>
        <a:xfrm>
          <a:off x="14541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57523</xdr:rowOff>
    </xdr:from>
    <xdr:ext cx="534377" cy="259045"/>
    <xdr:sp macro="" textlink="">
      <xdr:nvSpPr>
        <xdr:cNvPr id="549" name="テキスト ボックス 548"/>
        <xdr:cNvSpPr txBox="1"/>
      </xdr:nvSpPr>
      <xdr:spPr>
        <a:xfrm>
          <a:off x="14325111" y="60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24892</xdr:rowOff>
    </xdr:from>
    <xdr:to>
      <xdr:col>72</xdr:col>
      <xdr:colOff>38100</xdr:colOff>
      <xdr:row>37</xdr:row>
      <xdr:rowOff>126492</xdr:rowOff>
    </xdr:to>
    <xdr:sp macro="" textlink="">
      <xdr:nvSpPr>
        <xdr:cNvPr id="550" name="楕円 549"/>
        <xdr:cNvSpPr/>
      </xdr:nvSpPr>
      <xdr:spPr>
        <a:xfrm>
          <a:off x="13652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143019</xdr:rowOff>
    </xdr:from>
    <xdr:ext cx="534377" cy="259045"/>
    <xdr:sp macro="" textlink="">
      <xdr:nvSpPr>
        <xdr:cNvPr id="551" name="テキスト ボックス 550"/>
        <xdr:cNvSpPr txBox="1"/>
      </xdr:nvSpPr>
      <xdr:spPr>
        <a:xfrm>
          <a:off x="13436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20640</xdr:rowOff>
    </xdr:from>
    <xdr:to>
      <xdr:col>67</xdr:col>
      <xdr:colOff>101600</xdr:colOff>
      <xdr:row>37</xdr:row>
      <xdr:rowOff>122240</xdr:rowOff>
    </xdr:to>
    <xdr:sp macro="" textlink="">
      <xdr:nvSpPr>
        <xdr:cNvPr id="552" name="楕円 551"/>
        <xdr:cNvSpPr/>
      </xdr:nvSpPr>
      <xdr:spPr>
        <a:xfrm>
          <a:off x="12763500" y="63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138767</xdr:rowOff>
    </xdr:from>
    <xdr:ext cx="534377" cy="259045"/>
    <xdr:sp macro="" textlink="">
      <xdr:nvSpPr>
        <xdr:cNvPr id="553" name="テキスト ボックス 552"/>
        <xdr:cNvSpPr txBox="1"/>
      </xdr:nvSpPr>
      <xdr:spPr>
        <a:xfrm>
          <a:off x="12547111" y="61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4" name="テキスト ボックス 573"/>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6" name="テキスト ボックス 575"/>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80" name="直線コネクタ 579"/>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81"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2" name="直線コネクタ 581"/>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3"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4" name="直線コネクタ 583"/>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156094</xdr:rowOff>
    </xdr:from>
    <xdr:to>
      <xdr:col>85</xdr:col>
      <xdr:colOff>127000</xdr:colOff>
      <xdr:row>56</xdr:row>
      <xdr:rowOff>53355</xdr:rowOff>
    </xdr:to>
    <xdr:cxnSp macro="">
      <xdr:nvCxnSpPr>
        <xdr:cNvPr id="585" name="直線コネクタ 584"/>
        <xdr:cNvCxnSpPr/>
      </xdr:nvCxnSpPr>
      <xdr:spPr>
        <a:xfrm>
          <a:off x="15481300" y="9242944"/>
          <a:ext cx="838200" cy="4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86" name="教育費平均値テキスト"/>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7" name="フローチャート: 判断 586"/>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156094</xdr:rowOff>
    </xdr:from>
    <xdr:to>
      <xdr:col>81</xdr:col>
      <xdr:colOff>50800</xdr:colOff>
      <xdr:row>54</xdr:row>
      <xdr:rowOff>140810</xdr:rowOff>
    </xdr:to>
    <xdr:cxnSp macro="">
      <xdr:nvCxnSpPr>
        <xdr:cNvPr id="588" name="直線コネクタ 587"/>
        <xdr:cNvCxnSpPr/>
      </xdr:nvCxnSpPr>
      <xdr:spPr>
        <a:xfrm flipV="1">
          <a:off x="14592300" y="9242944"/>
          <a:ext cx="8890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9" name="フローチャート: 判断 588"/>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90" name="テキスト ボックス 589"/>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140810</xdr:rowOff>
    </xdr:from>
    <xdr:to>
      <xdr:col>76</xdr:col>
      <xdr:colOff>114300</xdr:colOff>
      <xdr:row>57</xdr:row>
      <xdr:rowOff>142378</xdr:rowOff>
    </xdr:to>
    <xdr:cxnSp macro="">
      <xdr:nvCxnSpPr>
        <xdr:cNvPr id="591" name="直線コネクタ 590"/>
        <xdr:cNvCxnSpPr/>
      </xdr:nvCxnSpPr>
      <xdr:spPr>
        <a:xfrm flipV="1">
          <a:off x="13703300" y="9399110"/>
          <a:ext cx="889000" cy="5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2" name="フローチャート: 判断 591"/>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93" name="テキスト ボックス 592"/>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142378</xdr:rowOff>
    </xdr:from>
    <xdr:to>
      <xdr:col>71</xdr:col>
      <xdr:colOff>177800</xdr:colOff>
      <xdr:row>59</xdr:row>
      <xdr:rowOff>60147</xdr:rowOff>
    </xdr:to>
    <xdr:cxnSp macro="">
      <xdr:nvCxnSpPr>
        <xdr:cNvPr id="594" name="直線コネクタ 593"/>
        <xdr:cNvCxnSpPr/>
      </xdr:nvCxnSpPr>
      <xdr:spPr>
        <a:xfrm flipV="1">
          <a:off x="12814300" y="9915028"/>
          <a:ext cx="8890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5" name="フローチャート: 判断 594"/>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6" name="テキスト ボックス 595"/>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7" name="フローチャート: 判断 596"/>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8" name="テキスト ボックス 597"/>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2555</xdr:rowOff>
    </xdr:from>
    <xdr:to>
      <xdr:col>85</xdr:col>
      <xdr:colOff>177800</xdr:colOff>
      <xdr:row>56</xdr:row>
      <xdr:rowOff>104155</xdr:rowOff>
    </xdr:to>
    <xdr:sp macro="" textlink="">
      <xdr:nvSpPr>
        <xdr:cNvPr id="604" name="楕円 603"/>
        <xdr:cNvSpPr/>
      </xdr:nvSpPr>
      <xdr:spPr>
        <a:xfrm>
          <a:off x="16268700" y="9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152432</xdr:rowOff>
    </xdr:from>
    <xdr:ext cx="534377" cy="259045"/>
    <xdr:sp macro="" textlink="">
      <xdr:nvSpPr>
        <xdr:cNvPr id="605" name="教育費該当値テキスト"/>
        <xdr:cNvSpPr txBox="1"/>
      </xdr:nvSpPr>
      <xdr:spPr>
        <a:xfrm>
          <a:off x="16370300" y="958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105294</xdr:rowOff>
    </xdr:from>
    <xdr:to>
      <xdr:col>81</xdr:col>
      <xdr:colOff>101600</xdr:colOff>
      <xdr:row>54</xdr:row>
      <xdr:rowOff>35444</xdr:rowOff>
    </xdr:to>
    <xdr:sp macro="" textlink="">
      <xdr:nvSpPr>
        <xdr:cNvPr id="606" name="楕円 605"/>
        <xdr:cNvSpPr/>
      </xdr:nvSpPr>
      <xdr:spPr>
        <a:xfrm>
          <a:off x="15430500" y="91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51971</xdr:rowOff>
    </xdr:from>
    <xdr:ext cx="534377" cy="259045"/>
    <xdr:sp macro="" textlink="">
      <xdr:nvSpPr>
        <xdr:cNvPr id="607" name="テキスト ボックス 606"/>
        <xdr:cNvSpPr txBox="1"/>
      </xdr:nvSpPr>
      <xdr:spPr>
        <a:xfrm>
          <a:off x="15214111" y="89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90010</xdr:rowOff>
    </xdr:from>
    <xdr:to>
      <xdr:col>76</xdr:col>
      <xdr:colOff>165100</xdr:colOff>
      <xdr:row>55</xdr:row>
      <xdr:rowOff>20160</xdr:rowOff>
    </xdr:to>
    <xdr:sp macro="" textlink="">
      <xdr:nvSpPr>
        <xdr:cNvPr id="608" name="楕円 607"/>
        <xdr:cNvSpPr/>
      </xdr:nvSpPr>
      <xdr:spPr>
        <a:xfrm>
          <a:off x="14541500" y="93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36687</xdr:rowOff>
    </xdr:from>
    <xdr:ext cx="534377" cy="259045"/>
    <xdr:sp macro="" textlink="">
      <xdr:nvSpPr>
        <xdr:cNvPr id="609" name="テキスト ボックス 608"/>
        <xdr:cNvSpPr txBox="1"/>
      </xdr:nvSpPr>
      <xdr:spPr>
        <a:xfrm>
          <a:off x="14325111" y="91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91578</xdr:rowOff>
    </xdr:from>
    <xdr:to>
      <xdr:col>72</xdr:col>
      <xdr:colOff>38100</xdr:colOff>
      <xdr:row>58</xdr:row>
      <xdr:rowOff>21728</xdr:rowOff>
    </xdr:to>
    <xdr:sp macro="" textlink="">
      <xdr:nvSpPr>
        <xdr:cNvPr id="610" name="楕円 609"/>
        <xdr:cNvSpPr/>
      </xdr:nvSpPr>
      <xdr:spPr>
        <a:xfrm>
          <a:off x="13652500" y="98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12855</xdr:rowOff>
    </xdr:from>
    <xdr:ext cx="534377" cy="259045"/>
    <xdr:sp macro="" textlink="">
      <xdr:nvSpPr>
        <xdr:cNvPr id="611" name="テキスト ボックス 610"/>
        <xdr:cNvSpPr txBox="1"/>
      </xdr:nvSpPr>
      <xdr:spPr>
        <a:xfrm>
          <a:off x="13436111" y="99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9347</xdr:rowOff>
    </xdr:from>
    <xdr:to>
      <xdr:col>67</xdr:col>
      <xdr:colOff>101600</xdr:colOff>
      <xdr:row>59</xdr:row>
      <xdr:rowOff>110947</xdr:rowOff>
    </xdr:to>
    <xdr:sp macro="" textlink="">
      <xdr:nvSpPr>
        <xdr:cNvPr id="612" name="楕円 611"/>
        <xdr:cNvSpPr/>
      </xdr:nvSpPr>
      <xdr:spPr>
        <a:xfrm>
          <a:off x="12763500" y="10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102074</xdr:rowOff>
    </xdr:from>
    <xdr:ext cx="534377" cy="259045"/>
    <xdr:sp macro="" textlink="">
      <xdr:nvSpPr>
        <xdr:cNvPr id="613" name="テキスト ボックス 612"/>
        <xdr:cNvSpPr txBox="1"/>
      </xdr:nvSpPr>
      <xdr:spPr>
        <a:xfrm>
          <a:off x="12547111" y="102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5" name="直線コネクタ 634"/>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8"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9" name="直線コネクタ 638"/>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99512</xdr:rowOff>
    </xdr:from>
    <xdr:to>
      <xdr:col>85</xdr:col>
      <xdr:colOff>127000</xdr:colOff>
      <xdr:row>78</xdr:row>
      <xdr:rowOff>119080</xdr:rowOff>
    </xdr:to>
    <xdr:cxnSp macro="">
      <xdr:nvCxnSpPr>
        <xdr:cNvPr id="640" name="直線コネクタ 639"/>
        <xdr:cNvCxnSpPr/>
      </xdr:nvCxnSpPr>
      <xdr:spPr>
        <a:xfrm>
          <a:off x="15481300" y="13472612"/>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41"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2" name="フローチャート: 判断 641"/>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166401</xdr:rowOff>
    </xdr:from>
    <xdr:to>
      <xdr:col>81</xdr:col>
      <xdr:colOff>50800</xdr:colOff>
      <xdr:row>78</xdr:row>
      <xdr:rowOff>99512</xdr:rowOff>
    </xdr:to>
    <xdr:cxnSp macro="">
      <xdr:nvCxnSpPr>
        <xdr:cNvPr id="643" name="直線コネクタ 642"/>
        <xdr:cNvCxnSpPr/>
      </xdr:nvCxnSpPr>
      <xdr:spPr>
        <a:xfrm>
          <a:off x="14592300" y="13368051"/>
          <a:ext cx="8890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4" name="フローチャート: 判断 643"/>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5" name="テキスト ボックス 644"/>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166401</xdr:rowOff>
    </xdr:from>
    <xdr:to>
      <xdr:col>76</xdr:col>
      <xdr:colOff>114300</xdr:colOff>
      <xdr:row>78</xdr:row>
      <xdr:rowOff>84105</xdr:rowOff>
    </xdr:to>
    <xdr:cxnSp macro="">
      <xdr:nvCxnSpPr>
        <xdr:cNvPr id="646" name="直線コネクタ 645"/>
        <xdr:cNvCxnSpPr/>
      </xdr:nvCxnSpPr>
      <xdr:spPr>
        <a:xfrm flipV="1">
          <a:off x="13703300" y="1336805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7" name="フローチャート: 判断 646"/>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53291</xdr:rowOff>
    </xdr:from>
    <xdr:ext cx="469744" cy="259045"/>
    <xdr:sp macro="" textlink="">
      <xdr:nvSpPr>
        <xdr:cNvPr id="648" name="テキスト ボックス 647"/>
        <xdr:cNvSpPr txBox="1"/>
      </xdr:nvSpPr>
      <xdr:spPr>
        <a:xfrm>
          <a:off x="14357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84105</xdr:rowOff>
    </xdr:from>
    <xdr:to>
      <xdr:col>71</xdr:col>
      <xdr:colOff>177800</xdr:colOff>
      <xdr:row>78</xdr:row>
      <xdr:rowOff>93476</xdr:rowOff>
    </xdr:to>
    <xdr:cxnSp macro="">
      <xdr:nvCxnSpPr>
        <xdr:cNvPr id="649" name="直線コネクタ 648"/>
        <xdr:cNvCxnSpPr/>
      </xdr:nvCxnSpPr>
      <xdr:spPr>
        <a:xfrm flipV="1">
          <a:off x="12814300" y="13457205"/>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50" name="フローチャート: 判断 649"/>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51" name="テキスト ボックス 650"/>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2" name="フローチャート: 判断 651"/>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3" name="テキスト ボックス 652"/>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68280</xdr:rowOff>
    </xdr:from>
    <xdr:to>
      <xdr:col>85</xdr:col>
      <xdr:colOff>177800</xdr:colOff>
      <xdr:row>78</xdr:row>
      <xdr:rowOff>169880</xdr:rowOff>
    </xdr:to>
    <xdr:sp macro="" textlink="">
      <xdr:nvSpPr>
        <xdr:cNvPr id="659" name="楕円 658"/>
        <xdr:cNvSpPr/>
      </xdr:nvSpPr>
      <xdr:spPr>
        <a:xfrm>
          <a:off x="16268700" y="134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154657</xdr:rowOff>
    </xdr:from>
    <xdr:ext cx="378565" cy="259045"/>
    <xdr:sp macro="" textlink="">
      <xdr:nvSpPr>
        <xdr:cNvPr id="660" name="災害復旧費該当値テキスト"/>
        <xdr:cNvSpPr txBox="1"/>
      </xdr:nvSpPr>
      <xdr:spPr>
        <a:xfrm>
          <a:off x="16370300" y="1335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48712</xdr:rowOff>
    </xdr:from>
    <xdr:to>
      <xdr:col>81</xdr:col>
      <xdr:colOff>101600</xdr:colOff>
      <xdr:row>78</xdr:row>
      <xdr:rowOff>150312</xdr:rowOff>
    </xdr:to>
    <xdr:sp macro="" textlink="">
      <xdr:nvSpPr>
        <xdr:cNvPr id="661" name="楕円 660"/>
        <xdr:cNvSpPr/>
      </xdr:nvSpPr>
      <xdr:spPr>
        <a:xfrm>
          <a:off x="15430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141439</xdr:rowOff>
    </xdr:from>
    <xdr:ext cx="378565" cy="259045"/>
    <xdr:sp macro="" textlink="">
      <xdr:nvSpPr>
        <xdr:cNvPr id="662" name="テキスト ボックス 661"/>
        <xdr:cNvSpPr txBox="1"/>
      </xdr:nvSpPr>
      <xdr:spPr>
        <a:xfrm>
          <a:off x="15292017" y="1351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115601</xdr:rowOff>
    </xdr:from>
    <xdr:to>
      <xdr:col>76</xdr:col>
      <xdr:colOff>165100</xdr:colOff>
      <xdr:row>78</xdr:row>
      <xdr:rowOff>45751</xdr:rowOff>
    </xdr:to>
    <xdr:sp macro="" textlink="">
      <xdr:nvSpPr>
        <xdr:cNvPr id="663" name="楕円 662"/>
        <xdr:cNvSpPr/>
      </xdr:nvSpPr>
      <xdr:spPr>
        <a:xfrm>
          <a:off x="14541500" y="133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62278</xdr:rowOff>
    </xdr:from>
    <xdr:ext cx="469744" cy="259045"/>
    <xdr:sp macro="" textlink="">
      <xdr:nvSpPr>
        <xdr:cNvPr id="664" name="テキスト ボックス 663"/>
        <xdr:cNvSpPr txBox="1"/>
      </xdr:nvSpPr>
      <xdr:spPr>
        <a:xfrm>
          <a:off x="14357428" y="130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33305</xdr:rowOff>
    </xdr:from>
    <xdr:to>
      <xdr:col>72</xdr:col>
      <xdr:colOff>38100</xdr:colOff>
      <xdr:row>78</xdr:row>
      <xdr:rowOff>134905</xdr:rowOff>
    </xdr:to>
    <xdr:sp macro="" textlink="">
      <xdr:nvSpPr>
        <xdr:cNvPr id="665" name="楕円 664"/>
        <xdr:cNvSpPr/>
      </xdr:nvSpPr>
      <xdr:spPr>
        <a:xfrm>
          <a:off x="13652500" y="134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151432</xdr:rowOff>
    </xdr:from>
    <xdr:ext cx="469744" cy="259045"/>
    <xdr:sp macro="" textlink="">
      <xdr:nvSpPr>
        <xdr:cNvPr id="666" name="テキスト ボックス 665"/>
        <xdr:cNvSpPr txBox="1"/>
      </xdr:nvSpPr>
      <xdr:spPr>
        <a:xfrm>
          <a:off x="13468428" y="131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42676</xdr:rowOff>
    </xdr:from>
    <xdr:to>
      <xdr:col>67</xdr:col>
      <xdr:colOff>101600</xdr:colOff>
      <xdr:row>78</xdr:row>
      <xdr:rowOff>144276</xdr:rowOff>
    </xdr:to>
    <xdr:sp macro="" textlink="">
      <xdr:nvSpPr>
        <xdr:cNvPr id="667" name="楕円 666"/>
        <xdr:cNvSpPr/>
      </xdr:nvSpPr>
      <xdr:spPr>
        <a:xfrm>
          <a:off x="12763500" y="134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160803</xdr:rowOff>
    </xdr:from>
    <xdr:ext cx="469744" cy="259045"/>
    <xdr:sp macro="" textlink="">
      <xdr:nvSpPr>
        <xdr:cNvPr id="668" name="テキスト ボックス 667"/>
        <xdr:cNvSpPr txBox="1"/>
      </xdr:nvSpPr>
      <xdr:spPr>
        <a:xfrm>
          <a:off x="12579428" y="131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2" name="直線コネクタ 691"/>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3"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4" name="直線コネクタ 693"/>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5"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6" name="直線コネクタ 695"/>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115373</xdr:rowOff>
    </xdr:from>
    <xdr:to>
      <xdr:col>85</xdr:col>
      <xdr:colOff>127000</xdr:colOff>
      <xdr:row>93</xdr:row>
      <xdr:rowOff>48737</xdr:rowOff>
    </xdr:to>
    <xdr:cxnSp macro="">
      <xdr:nvCxnSpPr>
        <xdr:cNvPr id="697" name="直線コネクタ 696"/>
        <xdr:cNvCxnSpPr/>
      </xdr:nvCxnSpPr>
      <xdr:spPr>
        <a:xfrm flipV="1">
          <a:off x="15481300" y="15888773"/>
          <a:ext cx="8382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8" name="公債費平均値テキスト"/>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9" name="フローチャート: 判断 698"/>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48737</xdr:rowOff>
    </xdr:from>
    <xdr:to>
      <xdr:col>81</xdr:col>
      <xdr:colOff>50800</xdr:colOff>
      <xdr:row>95</xdr:row>
      <xdr:rowOff>59480</xdr:rowOff>
    </xdr:to>
    <xdr:cxnSp macro="">
      <xdr:nvCxnSpPr>
        <xdr:cNvPr id="700" name="直線コネクタ 699"/>
        <xdr:cNvCxnSpPr/>
      </xdr:nvCxnSpPr>
      <xdr:spPr>
        <a:xfrm flipV="1">
          <a:off x="14592300" y="15993587"/>
          <a:ext cx="889000" cy="3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701" name="フローチャート: 判断 700"/>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2" name="テキスト ボックス 701"/>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59480</xdr:rowOff>
    </xdr:from>
    <xdr:to>
      <xdr:col>76</xdr:col>
      <xdr:colOff>114300</xdr:colOff>
      <xdr:row>95</xdr:row>
      <xdr:rowOff>171362</xdr:rowOff>
    </xdr:to>
    <xdr:cxnSp macro="">
      <xdr:nvCxnSpPr>
        <xdr:cNvPr id="703" name="直線コネクタ 702"/>
        <xdr:cNvCxnSpPr/>
      </xdr:nvCxnSpPr>
      <xdr:spPr>
        <a:xfrm flipV="1">
          <a:off x="13703300" y="16347230"/>
          <a:ext cx="889000" cy="1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4" name="フローチャート: 判断 703"/>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5" name="テキスト ボックス 704"/>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164122</xdr:rowOff>
    </xdr:from>
    <xdr:to>
      <xdr:col>71</xdr:col>
      <xdr:colOff>177800</xdr:colOff>
      <xdr:row>95</xdr:row>
      <xdr:rowOff>171362</xdr:rowOff>
    </xdr:to>
    <xdr:cxnSp macro="">
      <xdr:nvCxnSpPr>
        <xdr:cNvPr id="706" name="直線コネクタ 705"/>
        <xdr:cNvCxnSpPr/>
      </xdr:nvCxnSpPr>
      <xdr:spPr>
        <a:xfrm>
          <a:off x="12814300" y="1645187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7" name="フローチャート: 判断 706"/>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8" name="テキスト ボックス 707"/>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9" name="フローチャート: 判断 708"/>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10" name="テキスト ボックス 709"/>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64573</xdr:rowOff>
    </xdr:from>
    <xdr:to>
      <xdr:col>85</xdr:col>
      <xdr:colOff>177800</xdr:colOff>
      <xdr:row>92</xdr:row>
      <xdr:rowOff>166173</xdr:rowOff>
    </xdr:to>
    <xdr:sp macro="" textlink="">
      <xdr:nvSpPr>
        <xdr:cNvPr id="716" name="楕円 715"/>
        <xdr:cNvSpPr/>
      </xdr:nvSpPr>
      <xdr:spPr>
        <a:xfrm>
          <a:off x="16268700" y="158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87450</xdr:rowOff>
    </xdr:from>
    <xdr:ext cx="534377" cy="259045"/>
    <xdr:sp macro="" textlink="">
      <xdr:nvSpPr>
        <xdr:cNvPr id="717" name="公債費該当値テキスト"/>
        <xdr:cNvSpPr txBox="1"/>
      </xdr:nvSpPr>
      <xdr:spPr>
        <a:xfrm>
          <a:off x="16370300" y="1568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169387</xdr:rowOff>
    </xdr:from>
    <xdr:to>
      <xdr:col>81</xdr:col>
      <xdr:colOff>101600</xdr:colOff>
      <xdr:row>93</xdr:row>
      <xdr:rowOff>99537</xdr:rowOff>
    </xdr:to>
    <xdr:sp macro="" textlink="">
      <xdr:nvSpPr>
        <xdr:cNvPr id="718" name="楕円 717"/>
        <xdr:cNvSpPr/>
      </xdr:nvSpPr>
      <xdr:spPr>
        <a:xfrm>
          <a:off x="15430500" y="159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116064</xdr:rowOff>
    </xdr:from>
    <xdr:ext cx="534377" cy="259045"/>
    <xdr:sp macro="" textlink="">
      <xdr:nvSpPr>
        <xdr:cNvPr id="719" name="テキスト ボックス 718"/>
        <xdr:cNvSpPr txBox="1"/>
      </xdr:nvSpPr>
      <xdr:spPr>
        <a:xfrm>
          <a:off x="15214111" y="157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8680</xdr:rowOff>
    </xdr:from>
    <xdr:to>
      <xdr:col>76</xdr:col>
      <xdr:colOff>165100</xdr:colOff>
      <xdr:row>95</xdr:row>
      <xdr:rowOff>110280</xdr:rowOff>
    </xdr:to>
    <xdr:sp macro="" textlink="">
      <xdr:nvSpPr>
        <xdr:cNvPr id="720" name="楕円 719"/>
        <xdr:cNvSpPr/>
      </xdr:nvSpPr>
      <xdr:spPr>
        <a:xfrm>
          <a:off x="14541500" y="16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101407</xdr:rowOff>
    </xdr:from>
    <xdr:ext cx="534377" cy="259045"/>
    <xdr:sp macro="" textlink="">
      <xdr:nvSpPr>
        <xdr:cNvPr id="721" name="テキスト ボックス 720"/>
        <xdr:cNvSpPr txBox="1"/>
      </xdr:nvSpPr>
      <xdr:spPr>
        <a:xfrm>
          <a:off x="14325111" y="16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120562</xdr:rowOff>
    </xdr:from>
    <xdr:to>
      <xdr:col>72</xdr:col>
      <xdr:colOff>38100</xdr:colOff>
      <xdr:row>96</xdr:row>
      <xdr:rowOff>50712</xdr:rowOff>
    </xdr:to>
    <xdr:sp macro="" textlink="">
      <xdr:nvSpPr>
        <xdr:cNvPr id="722" name="楕円 721"/>
        <xdr:cNvSpPr/>
      </xdr:nvSpPr>
      <xdr:spPr>
        <a:xfrm>
          <a:off x="136525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41839</xdr:rowOff>
    </xdr:from>
    <xdr:ext cx="534377" cy="259045"/>
    <xdr:sp macro="" textlink="">
      <xdr:nvSpPr>
        <xdr:cNvPr id="723" name="テキスト ボックス 722"/>
        <xdr:cNvSpPr txBox="1"/>
      </xdr:nvSpPr>
      <xdr:spPr>
        <a:xfrm>
          <a:off x="13436111" y="165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113322</xdr:rowOff>
    </xdr:from>
    <xdr:to>
      <xdr:col>67</xdr:col>
      <xdr:colOff>101600</xdr:colOff>
      <xdr:row>96</xdr:row>
      <xdr:rowOff>43472</xdr:rowOff>
    </xdr:to>
    <xdr:sp macro="" textlink="">
      <xdr:nvSpPr>
        <xdr:cNvPr id="724" name="楕円 723"/>
        <xdr:cNvSpPr/>
      </xdr:nvSpPr>
      <xdr:spPr>
        <a:xfrm>
          <a:off x="127635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34599</xdr:rowOff>
    </xdr:from>
    <xdr:ext cx="534377" cy="259045"/>
    <xdr:sp macro="" textlink="">
      <xdr:nvSpPr>
        <xdr:cNvPr id="725" name="テキスト ボックス 724"/>
        <xdr:cNvSpPr txBox="1"/>
      </xdr:nvSpPr>
      <xdr:spPr>
        <a:xfrm>
          <a:off x="12547111" y="164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7" name="直線コネクタ 746"/>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50"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51" name="直線コネクタ 750"/>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3"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4" name="フローチャート: 判断 753"/>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6" name="フローチャート: 判断 755"/>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7" name="テキスト ボックス 756"/>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9" name="フローチャート: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60" name="テキスト ボックス 759"/>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2" name="フローチャート: 判断 761"/>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3" name="テキスト ボックス 762"/>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4" name="フローチャート: 判断 763"/>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5" name="テキスト ボックス 764"/>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本市の特徴として挙げられるのは、民生費の扶助費高止まり、土木費の類似団体平均、県平均と比較して少ない状況が挙げられるが、後者は公債費圧縮のため、公共事業、市債借入を抑制してきたことによるものと分析している。</a:t>
          </a:r>
          <a:endParaRPr kumimoji="1" lang="en-US" altLang="ja-JP" sz="1100">
            <a:latin typeface="+mn-ea"/>
            <a:ea typeface="+mn-ea"/>
          </a:endParaRPr>
        </a:p>
        <a:p>
          <a:r>
            <a:rPr kumimoji="1" lang="ja-JP" altLang="en-US" sz="1100">
              <a:latin typeface="+mn-ea"/>
              <a:ea typeface="+mn-ea"/>
            </a:rPr>
            <a:t>施設の老朽化が著しく、長寿命化、施設更新の事業費が大幅に増加している教育関係では、平成</a:t>
          </a:r>
          <a:r>
            <a:rPr kumimoji="1" lang="en-US" altLang="ja-JP" sz="1100">
              <a:latin typeface="+mn-ea"/>
              <a:ea typeface="+mn-ea"/>
            </a:rPr>
            <a:t>30</a:t>
          </a:r>
          <a:r>
            <a:rPr kumimoji="1" lang="ja-JP" altLang="en-US" sz="1100">
              <a:latin typeface="+mn-ea"/>
              <a:ea typeface="+mn-ea"/>
            </a:rPr>
            <a:t>年度、令和元年度は集中投資を実施して各平均値を上回ったが、集中投資期間が終了したため以前の水準に戻ることとなった。</a:t>
          </a:r>
          <a:endParaRPr kumimoji="1" lang="en-US" altLang="ja-JP" sz="1100">
            <a:latin typeface="+mn-ea"/>
            <a:ea typeface="+mn-ea"/>
          </a:endParaRPr>
        </a:p>
        <a:p>
          <a:r>
            <a:rPr kumimoji="1" lang="ja-JP" altLang="en-US" sz="1100">
              <a:latin typeface="+mn-ea"/>
              <a:ea typeface="+mn-ea"/>
            </a:rPr>
            <a:t>公債費が令和元年度から更に増加しているが、これは、令和元年度までの集中投資期間による多額の起債発行により関連指標の悪化を短期間に抑えるため、大規模投資と同時に短期償還による市債残高抑制を図っていることによるものであり、令和</a:t>
          </a:r>
          <a:r>
            <a:rPr kumimoji="1" lang="en-US" altLang="ja-JP" sz="1100">
              <a:latin typeface="+mn-ea"/>
              <a:ea typeface="+mn-ea"/>
            </a:rPr>
            <a:t>2</a:t>
          </a:r>
          <a:r>
            <a:rPr kumimoji="1" lang="ja-JP" altLang="en-US" sz="1100">
              <a:latin typeface="+mn-ea"/>
              <a:ea typeface="+mn-ea"/>
            </a:rPr>
            <a:t>年度は短期償還実施の</a:t>
          </a:r>
          <a:r>
            <a:rPr kumimoji="1" lang="en-US" altLang="ja-JP" sz="1100">
              <a:latin typeface="+mn-ea"/>
              <a:ea typeface="+mn-ea"/>
            </a:rPr>
            <a:t>3</a:t>
          </a:r>
          <a:r>
            <a:rPr kumimoji="1" lang="ja-JP" altLang="en-US" sz="1100">
              <a:latin typeface="+mn-ea"/>
              <a:ea typeface="+mn-ea"/>
            </a:rPr>
            <a:t>年目で期間中最大の償還額となる年度であることによるものである。一時的な増加であり、短期償還終了後は過去の数値付近に回帰すると思われる。</a:t>
          </a:r>
          <a:endParaRPr kumimoji="1" lang="en-US" altLang="ja-JP" sz="1100">
            <a:latin typeface="+mn-ea"/>
            <a:ea typeface="+mn-ea"/>
          </a:endParaRPr>
        </a:p>
        <a:p>
          <a:r>
            <a:rPr kumimoji="1" lang="ja-JP" altLang="en-US" sz="1100">
              <a:latin typeface="+mn-ea"/>
              <a:ea typeface="+mn-ea"/>
            </a:rPr>
            <a:t>また、議会費が令和</a:t>
          </a:r>
          <a:r>
            <a:rPr kumimoji="1" lang="en-US" altLang="ja-JP" sz="1100">
              <a:latin typeface="+mn-ea"/>
              <a:ea typeface="+mn-ea"/>
            </a:rPr>
            <a:t>2</a:t>
          </a:r>
          <a:r>
            <a:rPr kumimoji="1" lang="ja-JP" altLang="en-US" sz="1100">
              <a:latin typeface="+mn-ea"/>
              <a:ea typeface="+mn-ea"/>
            </a:rPr>
            <a:t>年度は大きく増加しているが、これは、新型コロナウイルス感染症への対策として議場改修等を行ったことによるものである。単年度事由によるもの以外、大きな変動については類似団体、県平均等を注視しつつ、財政運営を進めいていく必要がある。</a:t>
          </a:r>
          <a:endParaRPr kumimoji="1" lang="en-US" altLang="ja-JP"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mn-ea"/>
              <a:ea typeface="+mn-ea"/>
            </a:rPr>
            <a:t>　集中投資期間による大規模事業にかかる市債借入の大幅増に伴う指標悪化の期間を一時的なものとするべく、平成</a:t>
          </a:r>
          <a:r>
            <a:rPr kumimoji="1" lang="en-US" altLang="ja-JP" sz="1100" baseline="0">
              <a:latin typeface="+mn-ea"/>
              <a:ea typeface="+mn-ea"/>
            </a:rPr>
            <a:t>30</a:t>
          </a:r>
          <a:r>
            <a:rPr kumimoji="1" lang="ja-JP" altLang="en-US" sz="1100" baseline="0">
              <a:latin typeface="+mn-ea"/>
              <a:ea typeface="+mn-ea"/>
            </a:rPr>
            <a:t>年度から令和</a:t>
          </a:r>
          <a:r>
            <a:rPr kumimoji="1" lang="en-US" altLang="ja-JP" sz="1100" baseline="0">
              <a:latin typeface="+mn-ea"/>
              <a:ea typeface="+mn-ea"/>
            </a:rPr>
            <a:t>2</a:t>
          </a:r>
          <a:r>
            <a:rPr kumimoji="1" lang="ja-JP" altLang="en-US" sz="1100" baseline="0">
              <a:latin typeface="+mn-ea"/>
              <a:ea typeface="+mn-ea"/>
            </a:rPr>
            <a:t>年度までは起債残高抑制のために基金繰入等を利用し、短期償還を執ることとしており、財政調整基金はそのため約</a:t>
          </a:r>
          <a:r>
            <a:rPr kumimoji="1" lang="en-US" altLang="ja-JP" sz="1100" baseline="0">
              <a:latin typeface="+mn-ea"/>
              <a:ea typeface="+mn-ea"/>
            </a:rPr>
            <a:t>4.8</a:t>
          </a:r>
          <a:r>
            <a:rPr kumimoji="1" lang="ja-JP" altLang="en-US" sz="1100" baseline="0">
              <a:latin typeface="+mn-ea"/>
              <a:ea typeface="+mn-ea"/>
            </a:rPr>
            <a:t>億円減少している。実質収支は新型コロナウイルス感染症の影響もあり約</a:t>
          </a:r>
          <a:r>
            <a:rPr kumimoji="1" lang="en-US" altLang="ja-JP" sz="1100" baseline="0">
              <a:latin typeface="+mn-ea"/>
              <a:ea typeface="+mn-ea"/>
            </a:rPr>
            <a:t>7.4</a:t>
          </a:r>
          <a:r>
            <a:rPr kumimoji="1" lang="ja-JP" altLang="en-US" sz="1100" baseline="0">
              <a:latin typeface="+mn-ea"/>
              <a:ea typeface="+mn-ea"/>
            </a:rPr>
            <a:t>億円増加となったことにより、実質単年度収支は約</a:t>
          </a:r>
          <a:r>
            <a:rPr kumimoji="1" lang="en-US" altLang="ja-JP" sz="1100" baseline="0">
              <a:latin typeface="+mn-ea"/>
              <a:ea typeface="+mn-ea"/>
            </a:rPr>
            <a:t>2.9</a:t>
          </a:r>
          <a:r>
            <a:rPr kumimoji="1" lang="ja-JP" altLang="en-US" sz="1100" baseline="0">
              <a:latin typeface="+mn-ea"/>
              <a:ea typeface="+mn-ea"/>
            </a:rPr>
            <a:t>億円とプラス値になった。</a:t>
          </a:r>
          <a:endParaRPr kumimoji="1" lang="en-US" altLang="ja-JP" sz="1100" baseline="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平成</a:t>
          </a:r>
          <a:r>
            <a:rPr kumimoji="1" lang="en-US" altLang="ja-JP" sz="1100">
              <a:latin typeface="+mn-ea"/>
              <a:ea typeface="+mn-ea"/>
            </a:rPr>
            <a:t>25</a:t>
          </a:r>
          <a:r>
            <a:rPr kumimoji="1" lang="ja-JP" altLang="en-US" sz="1100">
              <a:latin typeface="+mn-ea"/>
              <a:ea typeface="+mn-ea"/>
            </a:rPr>
            <a:t>年度は競輪事業会計において赤字となったが、平成</a:t>
          </a:r>
          <a:r>
            <a:rPr kumimoji="1" lang="en-US" altLang="ja-JP" sz="1100">
              <a:latin typeface="+mn-ea"/>
              <a:ea typeface="+mn-ea"/>
            </a:rPr>
            <a:t>25</a:t>
          </a:r>
          <a:r>
            <a:rPr kumimoji="1" lang="ja-JP" altLang="en-US" sz="1100">
              <a:latin typeface="+mn-ea"/>
              <a:ea typeface="+mn-ea"/>
            </a:rPr>
            <a:t>年度下半期から包括業務委託を取り入れた事業運営を行っており、平成</a:t>
          </a:r>
          <a:r>
            <a:rPr kumimoji="1" lang="en-US" altLang="ja-JP" sz="1100">
              <a:latin typeface="+mn-ea"/>
              <a:ea typeface="+mn-ea"/>
            </a:rPr>
            <a:t>26</a:t>
          </a:r>
          <a:r>
            <a:rPr kumimoji="1" lang="ja-JP" altLang="en-US" sz="1100">
              <a:latin typeface="+mn-ea"/>
              <a:ea typeface="+mn-ea"/>
            </a:rPr>
            <a:t>年度から令和元年度に引き続き、令和</a:t>
          </a:r>
          <a:r>
            <a:rPr kumimoji="1" lang="en-US" altLang="ja-JP" sz="1100">
              <a:latin typeface="+mn-ea"/>
              <a:ea typeface="+mn-ea"/>
            </a:rPr>
            <a:t>2</a:t>
          </a:r>
          <a:r>
            <a:rPr kumimoji="1" lang="ja-JP" altLang="en-US" sz="1100">
              <a:latin typeface="+mn-ea"/>
              <a:ea typeface="+mn-ea"/>
            </a:rPr>
            <a:t>年度も黒字となり、</a:t>
          </a:r>
          <a:r>
            <a:rPr kumimoji="1" lang="en-US" altLang="ja-JP" sz="1100">
              <a:latin typeface="+mn-ea"/>
              <a:ea typeface="+mn-ea"/>
            </a:rPr>
            <a:t>7</a:t>
          </a:r>
          <a:r>
            <a:rPr kumimoji="1" lang="ja-JP" altLang="en-US" sz="1100">
              <a:latin typeface="+mn-ea"/>
              <a:ea typeface="+mn-ea"/>
            </a:rPr>
            <a:t>年連続で一般会計へ繰出すことができた（</a:t>
          </a:r>
          <a:r>
            <a:rPr kumimoji="1" lang="en-US" altLang="ja-JP" sz="1100">
              <a:latin typeface="+mn-ea"/>
              <a:ea typeface="+mn-ea"/>
            </a:rPr>
            <a:t>H27</a:t>
          </a:r>
          <a:r>
            <a:rPr kumimoji="1" lang="ja-JP" altLang="en-US" sz="1100">
              <a:latin typeface="+mn-ea"/>
              <a:ea typeface="+mn-ea"/>
            </a:rPr>
            <a:t>：</a:t>
          </a:r>
          <a:r>
            <a:rPr kumimoji="1" lang="en-US" altLang="ja-JP" sz="1100">
              <a:latin typeface="+mn-ea"/>
              <a:ea typeface="+mn-ea"/>
            </a:rPr>
            <a:t>10</a:t>
          </a:r>
          <a:r>
            <a:rPr kumimoji="1" lang="ja-JP" altLang="en-US" sz="1100">
              <a:latin typeface="+mn-ea"/>
              <a:ea typeface="+mn-ea"/>
            </a:rPr>
            <a:t>百万円、</a:t>
          </a:r>
          <a:r>
            <a:rPr kumimoji="1" lang="en-US" altLang="ja-JP" sz="1100">
              <a:latin typeface="+mn-ea"/>
              <a:ea typeface="+mn-ea"/>
            </a:rPr>
            <a:t>H28</a:t>
          </a:r>
          <a:r>
            <a:rPr kumimoji="1" lang="ja-JP" altLang="en-US" sz="1100">
              <a:latin typeface="+mn-ea"/>
              <a:ea typeface="+mn-ea"/>
            </a:rPr>
            <a:t>：</a:t>
          </a:r>
          <a:r>
            <a:rPr kumimoji="1" lang="en-US" altLang="ja-JP" sz="1100">
              <a:latin typeface="+mn-ea"/>
              <a:ea typeface="+mn-ea"/>
            </a:rPr>
            <a:t>4</a:t>
          </a:r>
          <a:r>
            <a:rPr kumimoji="1" lang="ja-JP" altLang="en-US" sz="1100">
              <a:latin typeface="+mn-ea"/>
              <a:ea typeface="+mn-ea"/>
            </a:rPr>
            <a:t>百万円、</a:t>
          </a:r>
          <a:r>
            <a:rPr kumimoji="1" lang="en-US" altLang="ja-JP" sz="1100">
              <a:latin typeface="+mn-ea"/>
              <a:ea typeface="+mn-ea"/>
            </a:rPr>
            <a:t>H29</a:t>
          </a:r>
          <a:r>
            <a:rPr kumimoji="1" lang="ja-JP" altLang="en-US" sz="1100">
              <a:latin typeface="+mn-ea"/>
              <a:ea typeface="+mn-ea"/>
            </a:rPr>
            <a:t>：</a:t>
          </a:r>
          <a:r>
            <a:rPr kumimoji="1" lang="en-US" altLang="ja-JP" sz="1100">
              <a:latin typeface="+mn-ea"/>
              <a:ea typeface="+mn-ea"/>
            </a:rPr>
            <a:t>9</a:t>
          </a:r>
          <a:r>
            <a:rPr kumimoji="1" lang="ja-JP" altLang="en-US" sz="1100">
              <a:latin typeface="+mn-ea"/>
              <a:ea typeface="+mn-ea"/>
            </a:rPr>
            <a:t>百万円、</a:t>
          </a:r>
          <a:r>
            <a:rPr kumimoji="1" lang="en-US" altLang="ja-JP" sz="1100">
              <a:latin typeface="+mn-ea"/>
              <a:ea typeface="+mn-ea"/>
            </a:rPr>
            <a:t>H30</a:t>
          </a:r>
          <a:r>
            <a:rPr kumimoji="1" lang="ja-JP" altLang="en-US" sz="1100">
              <a:latin typeface="+mn-ea"/>
              <a:ea typeface="+mn-ea"/>
            </a:rPr>
            <a:t>：</a:t>
          </a:r>
          <a:r>
            <a:rPr kumimoji="1" lang="en-US" altLang="ja-JP" sz="1100">
              <a:latin typeface="+mn-ea"/>
              <a:ea typeface="+mn-ea"/>
            </a:rPr>
            <a:t>15</a:t>
          </a:r>
          <a:r>
            <a:rPr kumimoji="1" lang="ja-JP" altLang="en-US" sz="1100">
              <a:latin typeface="+mn-ea"/>
              <a:ea typeface="+mn-ea"/>
            </a:rPr>
            <a:t>百万円、</a:t>
          </a:r>
          <a:r>
            <a:rPr kumimoji="1" lang="en-US" altLang="ja-JP" sz="1100">
              <a:latin typeface="+mn-ea"/>
              <a:ea typeface="+mn-ea"/>
            </a:rPr>
            <a:t>R01</a:t>
          </a:r>
          <a:r>
            <a:rPr kumimoji="1" lang="ja-JP" altLang="en-US" sz="1100">
              <a:latin typeface="+mn-ea"/>
              <a:ea typeface="+mn-ea"/>
            </a:rPr>
            <a:t>：</a:t>
          </a:r>
          <a:r>
            <a:rPr kumimoji="1" lang="en-US" altLang="ja-JP" sz="1100">
              <a:latin typeface="+mn-ea"/>
              <a:ea typeface="+mn-ea"/>
            </a:rPr>
            <a:t>30</a:t>
          </a:r>
          <a:r>
            <a:rPr kumimoji="1" lang="ja-JP" altLang="en-US" sz="1100">
              <a:latin typeface="+mn-ea"/>
              <a:ea typeface="+mn-ea"/>
            </a:rPr>
            <a:t>百万円、</a:t>
          </a:r>
          <a:r>
            <a:rPr kumimoji="1" lang="en-US" altLang="ja-JP" sz="1100">
              <a:latin typeface="+mn-ea"/>
              <a:ea typeface="+mn-ea"/>
            </a:rPr>
            <a:t>R02</a:t>
          </a:r>
          <a:r>
            <a:rPr kumimoji="1" lang="ja-JP" altLang="en-US" sz="1100">
              <a:latin typeface="+mn-ea"/>
              <a:ea typeface="+mn-ea"/>
            </a:rPr>
            <a:t>：</a:t>
          </a:r>
          <a:r>
            <a:rPr kumimoji="1" lang="en-US" altLang="ja-JP" sz="1100">
              <a:latin typeface="+mn-ea"/>
              <a:ea typeface="+mn-ea"/>
            </a:rPr>
            <a:t>60</a:t>
          </a:r>
          <a:r>
            <a:rPr kumimoji="1" lang="ja-JP" altLang="en-US" sz="1100">
              <a:latin typeface="+mn-ea"/>
              <a:ea typeface="+mn-ea"/>
            </a:rPr>
            <a:t>百万円、</a:t>
          </a:r>
          <a:r>
            <a:rPr kumimoji="1" lang="en-US" altLang="ja-JP" sz="1100">
              <a:latin typeface="+mn-ea"/>
              <a:ea typeface="+mn-ea"/>
            </a:rPr>
            <a:t>R03</a:t>
          </a:r>
          <a:r>
            <a:rPr kumimoji="1" lang="ja-JP" altLang="en-US" sz="1100">
              <a:latin typeface="+mn-ea"/>
              <a:ea typeface="+mn-ea"/>
            </a:rPr>
            <a:t>：</a:t>
          </a:r>
          <a:r>
            <a:rPr kumimoji="1" lang="en-US" altLang="ja-JP" sz="1100">
              <a:latin typeface="+mn-ea"/>
              <a:ea typeface="+mn-ea"/>
            </a:rPr>
            <a:t>260</a:t>
          </a:r>
          <a:r>
            <a:rPr kumimoji="1" lang="ja-JP" altLang="en-US" sz="1100">
              <a:latin typeface="+mn-ea"/>
              <a:ea typeface="+mn-ea"/>
            </a:rPr>
            <a:t>百万円）。</a:t>
          </a:r>
          <a:endParaRPr kumimoji="1" lang="en-US" altLang="ja-JP" sz="1100">
            <a:latin typeface="+mn-ea"/>
            <a:ea typeface="+mn-ea"/>
          </a:endParaRPr>
        </a:p>
        <a:p>
          <a:r>
            <a:rPr kumimoji="1" lang="ja-JP" altLang="en-US" sz="1100">
              <a:latin typeface="+mn-ea"/>
              <a:ea typeface="+mn-ea"/>
            </a:rPr>
            <a:t>　松阪市民病院事業会計においては、呼吸器部門に特化するなど業務の効率化を徹底することで黒字化を達成している。令和</a:t>
          </a:r>
          <a:r>
            <a:rPr kumimoji="1" lang="en-US" altLang="ja-JP" sz="1100">
              <a:latin typeface="+mn-ea"/>
              <a:ea typeface="+mn-ea"/>
            </a:rPr>
            <a:t>2</a:t>
          </a:r>
          <a:r>
            <a:rPr kumimoji="1" lang="ja-JP" altLang="en-US" sz="1100">
              <a:latin typeface="+mn-ea"/>
              <a:ea typeface="+mn-ea"/>
            </a:rPr>
            <a:t>年度は新型コロナウイルス感染症の影響に伴う患者数の減により収益が減額となったが、コロナ病床を設置して対応することにより、国県補助金が大幅に増加することとなった。平成</a:t>
          </a:r>
          <a:r>
            <a:rPr kumimoji="1" lang="en-US" altLang="ja-JP" sz="1100">
              <a:latin typeface="+mn-ea"/>
              <a:ea typeface="+mn-ea"/>
            </a:rPr>
            <a:t>26</a:t>
          </a:r>
          <a:r>
            <a:rPr kumimoji="1" lang="ja-JP" altLang="en-US" sz="1100">
              <a:latin typeface="+mn-ea"/>
              <a:ea typeface="+mn-ea"/>
            </a:rPr>
            <a:t>年度から公営企業会計制度の大規模な変更に伴い欠損金が大きく圧縮されたものの、依然として</a:t>
          </a:r>
          <a:r>
            <a:rPr kumimoji="1" lang="en-US" altLang="ja-JP" sz="1100">
              <a:latin typeface="+mn-ea"/>
              <a:ea typeface="+mn-ea"/>
            </a:rPr>
            <a:t>31.9</a:t>
          </a:r>
          <a:r>
            <a:rPr kumimoji="1" lang="ja-JP" altLang="en-US" sz="1100">
              <a:latin typeface="+mn-ea"/>
              <a:ea typeface="+mn-ea"/>
            </a:rPr>
            <a:t>億円程度の未処理欠損金が残っている状況である。</a:t>
          </a:r>
          <a:endParaRPr kumimoji="1" lang="en-US" altLang="ja-JP" sz="1100">
            <a:latin typeface="+mn-ea"/>
            <a:ea typeface="+mn-ea"/>
          </a:endParaRPr>
        </a:p>
        <a:p>
          <a:r>
            <a:rPr kumimoji="1" lang="ja-JP" altLang="en-US" sz="1100">
              <a:latin typeface="+mn-ea"/>
              <a:ea typeface="+mn-ea"/>
            </a:rPr>
            <a:t>　国民健康保険事業特別会計の平成</a:t>
          </a:r>
          <a:r>
            <a:rPr kumimoji="1" lang="en-US" altLang="ja-JP" sz="1100">
              <a:latin typeface="+mn-ea"/>
              <a:ea typeface="+mn-ea"/>
            </a:rPr>
            <a:t>30</a:t>
          </a:r>
          <a:r>
            <a:rPr kumimoji="1" lang="ja-JP" altLang="en-US" sz="1100">
              <a:latin typeface="+mn-ea"/>
              <a:ea typeface="+mn-ea"/>
            </a:rPr>
            <a:t>年度繰越金は約</a:t>
          </a:r>
          <a:r>
            <a:rPr kumimoji="1" lang="en-US" altLang="ja-JP" sz="1100">
              <a:latin typeface="+mn-ea"/>
              <a:ea typeface="+mn-ea"/>
            </a:rPr>
            <a:t>3</a:t>
          </a:r>
          <a:r>
            <a:rPr kumimoji="1" lang="ja-JP" altLang="en-US" sz="1100">
              <a:latin typeface="+mn-ea"/>
              <a:ea typeface="+mn-ea"/>
            </a:rPr>
            <a:t>億円で大きく減少したが、令和元年度は保険給付費の減少等により繰越金は約</a:t>
          </a:r>
          <a:r>
            <a:rPr kumimoji="1" lang="en-US" altLang="ja-JP" sz="1100">
              <a:latin typeface="+mn-ea"/>
              <a:ea typeface="+mn-ea"/>
            </a:rPr>
            <a:t>6</a:t>
          </a:r>
          <a:r>
            <a:rPr kumimoji="1" lang="ja-JP" altLang="en-US" sz="1100">
              <a:latin typeface="+mn-ea"/>
              <a:ea typeface="+mn-ea"/>
            </a:rPr>
            <a:t>億円となり、さらに令和</a:t>
          </a:r>
          <a:r>
            <a:rPr kumimoji="1" lang="en-US" altLang="ja-JP" sz="1100">
              <a:latin typeface="+mn-ea"/>
              <a:ea typeface="+mn-ea"/>
            </a:rPr>
            <a:t>2</a:t>
          </a:r>
          <a:r>
            <a:rPr kumimoji="1" lang="ja-JP" altLang="en-US" sz="1100">
              <a:latin typeface="+mn-ea"/>
              <a:ea typeface="+mn-ea"/>
            </a:rPr>
            <a:t>年度は約</a:t>
          </a:r>
          <a:r>
            <a:rPr kumimoji="1" lang="en-US" altLang="ja-JP" sz="1100">
              <a:latin typeface="+mn-ea"/>
              <a:ea typeface="+mn-ea"/>
            </a:rPr>
            <a:t>9</a:t>
          </a:r>
          <a:r>
            <a:rPr kumimoji="1" lang="ja-JP" altLang="en-US" sz="1100">
              <a:latin typeface="+mn-ea"/>
              <a:ea typeface="+mn-ea"/>
            </a:rPr>
            <a:t>億円となり、年々増加傾向となっている。これはコロナウイルス感染症による保険給付費の減少の影響、それと併せて保険税収入が堅調に推移したことが大きいと考えられる。県広域化による財政一本化に加え、コロナウイルス感染症による影響による変動も大きなものと想定されることから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91452386</v>
      </c>
      <c r="BO4" s="464"/>
      <c r="BP4" s="464"/>
      <c r="BQ4" s="464"/>
      <c r="BR4" s="464"/>
      <c r="BS4" s="464"/>
      <c r="BT4" s="464"/>
      <c r="BU4" s="465"/>
      <c r="BV4" s="463">
        <v>74945045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4.8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88512335</v>
      </c>
      <c r="BO5" s="469"/>
      <c r="BP5" s="469"/>
      <c r="BQ5" s="469"/>
      <c r="BR5" s="469"/>
      <c r="BS5" s="469"/>
      <c r="BT5" s="469"/>
      <c r="BU5" s="470"/>
      <c r="BV5" s="468">
        <v>72734889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80.3</v>
      </c>
      <c r="CU5" s="439"/>
      <c r="CV5" s="439"/>
      <c r="CW5" s="439"/>
      <c r="CX5" s="439"/>
      <c r="CY5" s="439"/>
      <c r="CZ5" s="439"/>
      <c r="DA5" s="440"/>
      <c r="DB5" s="438">
        <v>86</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2940051</v>
      </c>
      <c r="BO6" s="469"/>
      <c r="BP6" s="469"/>
      <c r="BQ6" s="469"/>
      <c r="BR6" s="469"/>
      <c r="BS6" s="469"/>
      <c r="BT6" s="469"/>
      <c r="BU6" s="470"/>
      <c r="BV6" s="468">
        <v>2210156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85.3</v>
      </c>
      <c r="CU6" s="622"/>
      <c r="CV6" s="622"/>
      <c r="CW6" s="622"/>
      <c r="CX6" s="622"/>
      <c r="CY6" s="622"/>
      <c r="CZ6" s="622"/>
      <c r="DA6" s="623"/>
      <c r="DB6" s="621">
        <v>91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198053</v>
      </c>
      <c r="BO7" s="469"/>
      <c r="BP7" s="469"/>
      <c r="BQ7" s="469"/>
      <c r="BR7" s="469"/>
      <c r="BS7" s="469"/>
      <c r="BT7" s="469"/>
      <c r="BU7" s="470"/>
      <c r="BV7" s="468">
        <v>205705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44172122</v>
      </c>
      <c r="CU7" s="469"/>
      <c r="CV7" s="469"/>
      <c r="CW7" s="469"/>
      <c r="CX7" s="469"/>
      <c r="CY7" s="469"/>
      <c r="CZ7" s="469"/>
      <c r="DA7" s="470"/>
      <c r="DB7" s="468">
        <v>41831743</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2741998</v>
      </c>
      <c r="BO8" s="469"/>
      <c r="BP8" s="469"/>
      <c r="BQ8" s="469"/>
      <c r="BR8" s="469"/>
      <c r="BS8" s="469"/>
      <c r="BT8" s="469"/>
      <c r="BU8" s="470"/>
      <c r="BV8" s="468">
        <v>2004451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0.57999999999999996</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159145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737547</v>
      </c>
      <c r="BO9" s="469"/>
      <c r="BP9" s="469"/>
      <c r="BQ9" s="469"/>
      <c r="BR9" s="469"/>
      <c r="BS9" s="469"/>
      <c r="BT9" s="469"/>
      <c r="BU9" s="470"/>
      <c r="BV9" s="468">
        <v>-319509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18.2</v>
      </c>
      <c r="CU9" s="439"/>
      <c r="CV9" s="439"/>
      <c r="CW9" s="439"/>
      <c r="CX9" s="439"/>
      <c r="CY9" s="439"/>
      <c r="CZ9" s="439"/>
      <c r="DA9" s="440"/>
      <c r="DB9" s="438">
        <v>17.5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163863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108</v>
      </c>
      <c r="AV10" s="526"/>
      <c r="AW10" s="526"/>
      <c r="AX10" s="526"/>
      <c r="AY10" s="448" t="s">
        <v>119</v>
      </c>
      <c r="AZ10" s="449"/>
      <c r="BA10" s="449"/>
      <c r="BB10" s="449"/>
      <c r="BC10" s="449"/>
      <c r="BD10" s="449"/>
      <c r="BE10" s="449"/>
      <c r="BF10" s="449"/>
      <c r="BG10" s="449"/>
      <c r="BH10" s="449"/>
      <c r="BI10" s="449"/>
      <c r="BJ10" s="449"/>
      <c r="BK10" s="449"/>
      <c r="BL10" s="449"/>
      <c r="BM10" s="450"/>
      <c r="BN10" s="468">
        <v>1005125</v>
      </c>
      <c r="BO10" s="469"/>
      <c r="BP10" s="469"/>
      <c r="BQ10" s="469"/>
      <c r="BR10" s="469"/>
      <c r="BS10" s="469"/>
      <c r="BT10" s="469"/>
      <c r="BU10" s="470"/>
      <c r="BV10" s="468">
        <v>1167125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33930</v>
      </c>
      <c r="BO11" s="469"/>
      <c r="BP11" s="469"/>
      <c r="BQ11" s="469"/>
      <c r="BR11" s="469"/>
      <c r="BS11" s="469"/>
      <c r="BT11" s="469"/>
      <c r="BU11" s="470"/>
      <c r="BV11" s="468">
        <v>15935</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161998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1486010</v>
      </c>
      <c r="BO12" s="469"/>
      <c r="BP12" s="469"/>
      <c r="BQ12" s="469"/>
      <c r="BR12" s="469"/>
      <c r="BS12" s="469"/>
      <c r="BT12" s="469"/>
      <c r="BU12" s="470"/>
      <c r="BV12" s="468">
        <v>2643008</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157442</v>
      </c>
      <c r="S13" s="572"/>
      <c r="T13" s="572"/>
      <c r="U13" s="572"/>
      <c r="V13" s="573"/>
      <c r="W13" s="559" t="s">
        <v>139</v>
      </c>
      <c r="X13" s="481"/>
      <c r="Y13" s="481"/>
      <c r="Z13" s="481"/>
      <c r="AA13" s="481"/>
      <c r="AB13" s="482"/>
      <c r="AC13" s="444">
        <v>3105</v>
      </c>
      <c r="AD13" s="445"/>
      <c r="AE13" s="445"/>
      <c r="AF13" s="445"/>
      <c r="AG13" s="446"/>
      <c r="AH13" s="444">
        <v>3244</v>
      </c>
      <c r="AI13" s="445"/>
      <c r="AJ13" s="445"/>
      <c r="AK13" s="445"/>
      <c r="AL13" s="447"/>
      <c r="AM13" s="537" t="s">
        <v>140</v>
      </c>
      <c r="AN13" s="442"/>
      <c r="AO13" s="442"/>
      <c r="AP13" s="442"/>
      <c r="AQ13" s="442"/>
      <c r="AR13" s="442"/>
      <c r="AS13" s="442"/>
      <c r="AT13" s="443"/>
      <c r="AU13" s="525" t="s">
        <v>108</v>
      </c>
      <c r="AV13" s="526"/>
      <c r="AW13" s="526"/>
      <c r="AX13" s="526"/>
      <c r="AY13" s="448" t="s">
        <v>141</v>
      </c>
      <c r="AZ13" s="449"/>
      <c r="BA13" s="449"/>
      <c r="BB13" s="449"/>
      <c r="BC13" s="449"/>
      <c r="BD13" s="449"/>
      <c r="BE13" s="449"/>
      <c r="BF13" s="449"/>
      <c r="BG13" s="449"/>
      <c r="BH13" s="449"/>
      <c r="BI13" s="449"/>
      <c r="BJ13" s="449"/>
      <c r="BK13" s="449"/>
      <c r="BL13" s="449"/>
      <c r="BM13" s="450"/>
      <c r="BN13" s="468">
        <v>290592</v>
      </c>
      <c r="BO13" s="469"/>
      <c r="BP13" s="469"/>
      <c r="BQ13" s="469"/>
      <c r="BR13" s="469"/>
      <c r="BS13" s="469"/>
      <c r="BT13" s="469"/>
      <c r="BU13" s="470"/>
      <c r="BV13" s="468">
        <v>-1779457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v>
      </c>
      <c r="CU13" s="439"/>
      <c r="CV13" s="439"/>
      <c r="CW13" s="439"/>
      <c r="CX13" s="439"/>
      <c r="CY13" s="439"/>
      <c r="CZ13" s="439"/>
      <c r="DA13" s="440"/>
      <c r="DB13" s="438">
        <v>3.1</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163477</v>
      </c>
      <c r="S14" s="572"/>
      <c r="T14" s="572"/>
      <c r="U14" s="572"/>
      <c r="V14" s="573"/>
      <c r="W14" s="574"/>
      <c r="X14" s="484"/>
      <c r="Y14" s="484"/>
      <c r="Z14" s="484"/>
      <c r="AA14" s="484"/>
      <c r="AB14" s="485"/>
      <c r="AC14" s="564">
        <v>4.0999999999999996</v>
      </c>
      <c r="AD14" s="565"/>
      <c r="AE14" s="565"/>
      <c r="AF14" s="565"/>
      <c r="AG14" s="566"/>
      <c r="AH14" s="564">
        <v>4.2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158882</v>
      </c>
      <c r="S15" s="572"/>
      <c r="T15" s="572"/>
      <c r="U15" s="572"/>
      <c r="V15" s="573"/>
      <c r="W15" s="559" t="s">
        <v>145</v>
      </c>
      <c r="X15" s="481"/>
      <c r="Y15" s="481"/>
      <c r="Z15" s="481"/>
      <c r="AA15" s="481"/>
      <c r="AB15" s="482"/>
      <c r="AC15" s="444">
        <v>23127</v>
      </c>
      <c r="AD15" s="445"/>
      <c r="AE15" s="445"/>
      <c r="AF15" s="445"/>
      <c r="AG15" s="446"/>
      <c r="AH15" s="444">
        <v>24679</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20680829</v>
      </c>
      <c r="BO15" s="464"/>
      <c r="BP15" s="464"/>
      <c r="BQ15" s="464"/>
      <c r="BR15" s="464"/>
      <c r="BS15" s="464"/>
      <c r="BT15" s="464"/>
      <c r="BU15" s="465"/>
      <c r="BV15" s="463">
        <v>19582311</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30.2</v>
      </c>
      <c r="AD16" s="565"/>
      <c r="AE16" s="565"/>
      <c r="AF16" s="565"/>
      <c r="AG16" s="566"/>
      <c r="AH16" s="564">
        <v>32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36200501</v>
      </c>
      <c r="BO16" s="469"/>
      <c r="BP16" s="469"/>
      <c r="BQ16" s="469"/>
      <c r="BR16" s="469"/>
      <c r="BS16" s="469"/>
      <c r="BT16" s="469"/>
      <c r="BU16" s="470"/>
      <c r="BV16" s="468">
        <v>34144624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50332</v>
      </c>
      <c r="AD17" s="445"/>
      <c r="AE17" s="445"/>
      <c r="AF17" s="445"/>
      <c r="AG17" s="446"/>
      <c r="AH17" s="444">
        <v>49110</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26202250</v>
      </c>
      <c r="BO17" s="469"/>
      <c r="BP17" s="469"/>
      <c r="BQ17" s="469"/>
      <c r="BR17" s="469"/>
      <c r="BS17" s="469"/>
      <c r="BT17" s="469"/>
      <c r="BU17" s="470"/>
      <c r="BV17" s="468">
        <v>25068625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623.58000000000004</v>
      </c>
      <c r="M18" s="533"/>
      <c r="N18" s="533"/>
      <c r="O18" s="533"/>
      <c r="P18" s="533"/>
      <c r="Q18" s="533"/>
      <c r="R18" s="534"/>
      <c r="S18" s="534"/>
      <c r="T18" s="534"/>
      <c r="U18" s="534"/>
      <c r="V18" s="535"/>
      <c r="W18" s="549"/>
      <c r="X18" s="550"/>
      <c r="Y18" s="550"/>
      <c r="Z18" s="550"/>
      <c r="AA18" s="550"/>
      <c r="AB18" s="560"/>
      <c r="AC18" s="432">
        <v>65.7</v>
      </c>
      <c r="AD18" s="433"/>
      <c r="AE18" s="433"/>
      <c r="AF18" s="433"/>
      <c r="AG18" s="536"/>
      <c r="AH18" s="432">
        <v>63.8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35577883</v>
      </c>
      <c r="BO18" s="469"/>
      <c r="BP18" s="469"/>
      <c r="BQ18" s="469"/>
      <c r="BR18" s="469"/>
      <c r="BS18" s="469"/>
      <c r="BT18" s="469"/>
      <c r="BU18" s="470"/>
      <c r="BV18" s="468">
        <v>36419605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255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52828296</v>
      </c>
      <c r="BO19" s="469"/>
      <c r="BP19" s="469"/>
      <c r="BQ19" s="469"/>
      <c r="BR19" s="469"/>
      <c r="BS19" s="469"/>
      <c r="BT19" s="469"/>
      <c r="BU19" s="470"/>
      <c r="BV19" s="468">
        <v>50262829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65481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44043544</v>
      </c>
      <c r="BO23" s="469"/>
      <c r="BP23" s="469"/>
      <c r="BQ23" s="469"/>
      <c r="BR23" s="469"/>
      <c r="BS23" s="469"/>
      <c r="BT23" s="469"/>
      <c r="BU23" s="470"/>
      <c r="BV23" s="468">
        <v>47601086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9930</v>
      </c>
      <c r="R24" s="445"/>
      <c r="S24" s="445"/>
      <c r="T24" s="445"/>
      <c r="U24" s="445"/>
      <c r="V24" s="446"/>
      <c r="W24" s="510"/>
      <c r="X24" s="501"/>
      <c r="Y24" s="502"/>
      <c r="Z24" s="441" t="s">
        <v>168</v>
      </c>
      <c r="AA24" s="442"/>
      <c r="AB24" s="442"/>
      <c r="AC24" s="442"/>
      <c r="AD24" s="442"/>
      <c r="AE24" s="442"/>
      <c r="AF24" s="442"/>
      <c r="AG24" s="443"/>
      <c r="AH24" s="444">
        <v>1154</v>
      </c>
      <c r="AI24" s="445"/>
      <c r="AJ24" s="445"/>
      <c r="AK24" s="445"/>
      <c r="AL24" s="446"/>
      <c r="AM24" s="444">
        <v>3554320</v>
      </c>
      <c r="AN24" s="445"/>
      <c r="AO24" s="445"/>
      <c r="AP24" s="445"/>
      <c r="AQ24" s="445"/>
      <c r="AR24" s="446"/>
      <c r="AS24" s="444">
        <v>3080</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27665329</v>
      </c>
      <c r="BO24" s="469"/>
      <c r="BP24" s="469"/>
      <c r="BQ24" s="469"/>
      <c r="BR24" s="469"/>
      <c r="BS24" s="469"/>
      <c r="BT24" s="469"/>
      <c r="BU24" s="470"/>
      <c r="BV24" s="468">
        <v>26534978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2</v>
      </c>
      <c r="M25" s="445"/>
      <c r="N25" s="445"/>
      <c r="O25" s="445"/>
      <c r="P25" s="446"/>
      <c r="Q25" s="444">
        <v>7700</v>
      </c>
      <c r="R25" s="445"/>
      <c r="S25" s="445"/>
      <c r="T25" s="445"/>
      <c r="U25" s="445"/>
      <c r="V25" s="446"/>
      <c r="W25" s="510"/>
      <c r="X25" s="501"/>
      <c r="Y25" s="502"/>
      <c r="Z25" s="441" t="s">
        <v>171</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13664935</v>
      </c>
      <c r="BO25" s="464"/>
      <c r="BP25" s="464"/>
      <c r="BQ25" s="464"/>
      <c r="BR25" s="464"/>
      <c r="BS25" s="464"/>
      <c r="BT25" s="464"/>
      <c r="BU25" s="465"/>
      <c r="BV25" s="463">
        <v>14395309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6670</v>
      </c>
      <c r="R26" s="445"/>
      <c r="S26" s="445"/>
      <c r="T26" s="445"/>
      <c r="U26" s="445"/>
      <c r="V26" s="446"/>
      <c r="W26" s="510"/>
      <c r="X26" s="501"/>
      <c r="Y26" s="502"/>
      <c r="Z26" s="441" t="s">
        <v>174</v>
      </c>
      <c r="AA26" s="523"/>
      <c r="AB26" s="523"/>
      <c r="AC26" s="523"/>
      <c r="AD26" s="523"/>
      <c r="AE26" s="523"/>
      <c r="AF26" s="523"/>
      <c r="AG26" s="524"/>
      <c r="AH26" s="444">
        <v>157</v>
      </c>
      <c r="AI26" s="445"/>
      <c r="AJ26" s="445"/>
      <c r="AK26" s="445"/>
      <c r="AL26" s="446"/>
      <c r="AM26" s="444">
        <v>497690</v>
      </c>
      <c r="AN26" s="445"/>
      <c r="AO26" s="445"/>
      <c r="AP26" s="445"/>
      <c r="AQ26" s="445"/>
      <c r="AR26" s="446"/>
      <c r="AS26" s="444">
        <v>3170</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v>60000</v>
      </c>
      <c r="BO26" s="469"/>
      <c r="BP26" s="469"/>
      <c r="BQ26" s="469"/>
      <c r="BR26" s="469"/>
      <c r="BS26" s="469"/>
      <c r="BT26" s="469"/>
      <c r="BU26" s="470"/>
      <c r="BV26" s="468">
        <v>30000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176</v>
      </c>
      <c r="F27" s="442"/>
      <c r="G27" s="442"/>
      <c r="H27" s="442"/>
      <c r="I27" s="442"/>
      <c r="J27" s="442"/>
      <c r="K27" s="443"/>
      <c r="L27" s="444">
        <v>1</v>
      </c>
      <c r="M27" s="445"/>
      <c r="N27" s="445"/>
      <c r="O27" s="445"/>
      <c r="P27" s="446"/>
      <c r="Q27" s="444">
        <v>5580</v>
      </c>
      <c r="R27" s="445"/>
      <c r="S27" s="445"/>
      <c r="T27" s="445"/>
      <c r="U27" s="445"/>
      <c r="V27" s="446"/>
      <c r="W27" s="510"/>
      <c r="X27" s="501"/>
      <c r="Y27" s="502"/>
      <c r="Z27" s="441" t="s">
        <v>177</v>
      </c>
      <c r="AA27" s="442"/>
      <c r="AB27" s="442"/>
      <c r="AC27" s="442"/>
      <c r="AD27" s="442"/>
      <c r="AE27" s="442"/>
      <c r="AF27" s="442"/>
      <c r="AG27" s="443"/>
      <c r="AH27" s="444">
        <v>85</v>
      </c>
      <c r="AI27" s="445"/>
      <c r="AJ27" s="445"/>
      <c r="AK27" s="445"/>
      <c r="AL27" s="446"/>
      <c r="AM27" s="444">
        <v>275860</v>
      </c>
      <c r="AN27" s="445"/>
      <c r="AO27" s="445"/>
      <c r="AP27" s="445"/>
      <c r="AQ27" s="445"/>
      <c r="AR27" s="446"/>
      <c r="AS27" s="444">
        <v>3245</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1523037</v>
      </c>
      <c r="BO27" s="472"/>
      <c r="BP27" s="472"/>
      <c r="BQ27" s="472"/>
      <c r="BR27" s="472"/>
      <c r="BS27" s="472"/>
      <c r="BT27" s="472"/>
      <c r="BU27" s="473"/>
      <c r="BV27" s="471">
        <v>1522504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179</v>
      </c>
      <c r="F28" s="442"/>
      <c r="G28" s="442"/>
      <c r="H28" s="442"/>
      <c r="I28" s="442"/>
      <c r="J28" s="442"/>
      <c r="K28" s="443"/>
      <c r="L28" s="444">
        <v>1</v>
      </c>
      <c r="M28" s="445"/>
      <c r="N28" s="445"/>
      <c r="O28" s="445"/>
      <c r="P28" s="446"/>
      <c r="Q28" s="444">
        <v>4980</v>
      </c>
      <c r="R28" s="445"/>
      <c r="S28" s="445"/>
      <c r="T28" s="445"/>
      <c r="U28" s="445"/>
      <c r="V28" s="446"/>
      <c r="W28" s="510"/>
      <c r="X28" s="501"/>
      <c r="Y28" s="502"/>
      <c r="Z28" s="441" t="s">
        <v>180</v>
      </c>
      <c r="AA28" s="442"/>
      <c r="AB28" s="442"/>
      <c r="AC28" s="442"/>
      <c r="AD28" s="442"/>
      <c r="AE28" s="442"/>
      <c r="AF28" s="442"/>
      <c r="AG28" s="443"/>
      <c r="AH28" s="444" t="s">
        <v>137</v>
      </c>
      <c r="AI28" s="445"/>
      <c r="AJ28" s="445"/>
      <c r="AK28" s="445"/>
      <c r="AL28" s="446"/>
      <c r="AM28" s="444" t="s">
        <v>137</v>
      </c>
      <c r="AN28" s="445"/>
      <c r="AO28" s="445"/>
      <c r="AP28" s="445"/>
      <c r="AQ28" s="445"/>
      <c r="AR28" s="446"/>
      <c r="AS28" s="444" t="s">
        <v>127</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7902185</v>
      </c>
      <c r="BO28" s="464"/>
      <c r="BP28" s="464"/>
      <c r="BQ28" s="464"/>
      <c r="BR28" s="464"/>
      <c r="BS28" s="464"/>
      <c r="BT28" s="464"/>
      <c r="BU28" s="465"/>
      <c r="BV28" s="463">
        <v>8383070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182</v>
      </c>
      <c r="F29" s="442"/>
      <c r="G29" s="442"/>
      <c r="H29" s="442"/>
      <c r="I29" s="442"/>
      <c r="J29" s="442"/>
      <c r="K29" s="443"/>
      <c r="L29" s="444">
        <v>26</v>
      </c>
      <c r="M29" s="445"/>
      <c r="N29" s="445"/>
      <c r="O29" s="445"/>
      <c r="P29" s="446"/>
      <c r="Q29" s="444">
        <v>4400</v>
      </c>
      <c r="R29" s="445"/>
      <c r="S29" s="445"/>
      <c r="T29" s="445"/>
      <c r="U29" s="445"/>
      <c r="V29" s="446"/>
      <c r="W29" s="511"/>
      <c r="X29" s="512"/>
      <c r="Y29" s="513"/>
      <c r="Z29" s="441" t="s">
        <v>183</v>
      </c>
      <c r="AA29" s="442"/>
      <c r="AB29" s="442"/>
      <c r="AC29" s="442"/>
      <c r="AD29" s="442"/>
      <c r="AE29" s="442"/>
      <c r="AF29" s="442"/>
      <c r="AG29" s="443"/>
      <c r="AH29" s="444">
        <v>1239</v>
      </c>
      <c r="AI29" s="445"/>
      <c r="AJ29" s="445"/>
      <c r="AK29" s="445"/>
      <c r="AL29" s="446"/>
      <c r="AM29" s="444">
        <v>3830180</v>
      </c>
      <c r="AN29" s="445"/>
      <c r="AO29" s="445"/>
      <c r="AP29" s="445"/>
      <c r="AQ29" s="445"/>
      <c r="AR29" s="446"/>
      <c r="AS29" s="444">
        <v>3091</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170719</v>
      </c>
      <c r="BO29" s="469"/>
      <c r="BP29" s="469"/>
      <c r="BQ29" s="469"/>
      <c r="BR29" s="469"/>
      <c r="BS29" s="469"/>
      <c r="BT29" s="469"/>
      <c r="BU29" s="470"/>
      <c r="BV29" s="468">
        <v>172404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4758432</v>
      </c>
      <c r="BO30" s="472"/>
      <c r="BP30" s="472"/>
      <c r="BQ30" s="472"/>
      <c r="BR30" s="472"/>
      <c r="BS30" s="472"/>
      <c r="BT30" s="472"/>
      <c r="BU30" s="473"/>
      <c r="BV30" s="471">
        <v>4000882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193</v>
      </c>
      <c r="X33" s="430"/>
      <c r="Y33" s="430"/>
      <c r="Z33" s="430"/>
      <c r="AA33" s="430"/>
      <c r="AB33" s="430"/>
      <c r="AC33" s="430"/>
      <c r="AD33" s="430"/>
      <c r="AE33" s="430"/>
      <c r="AF33" s="430"/>
      <c r="AG33" s="430"/>
      <c r="AH33" s="430"/>
      <c r="AI33" s="430"/>
      <c r="AJ33" s="430"/>
      <c r="AK33" s="430"/>
      <c r="AL33" s="216"/>
      <c r="AM33" s="431" t="s">
        <v>192</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198</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競輪事業特別会計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三重県多気郡多気町松阪市学校組合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松阪市勤労者サービスセンター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公共下水道事業会計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IF('各会計、関係団体の財政状況及び健全化判断比率'!B36="","",'各会計、関係団体の財政状況及び健全化判断比率'!B36)</f>
        <v>戸別合併処理浄化槽整備事業特別会計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宮川福祉施設組合　一般会計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松阪スポーツ振興研修センター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松阪市民病院事業会計</v>
      </c>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IF('各会計、関係団体の財政状況及び健全化判断比率'!B37="","",'各会計、関係団体の財政状況及び健全化判断比率'!B37)</f>
        <v>農業集落排水事業特別会計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宮川福祉施設組合　介護サービス事業特別会計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松阪街づくり公社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松阪地区広域衛生組合</v>
      </c>
      <c r="BZ37" s="426"/>
      <c r="CA37" s="426"/>
      <c r="CB37" s="426"/>
      <c r="CC37" s="426"/>
      <c r="CD37" s="426"/>
      <c r="CE37" s="426"/>
      <c r="CF37" s="426"/>
      <c r="CG37" s="426"/>
      <c r="CH37" s="426"/>
      <c r="CI37" s="426"/>
      <c r="CJ37" s="426"/>
      <c r="CK37" s="426"/>
      <c r="CL37" s="426"/>
      <c r="CM37" s="426"/>
      <c r="CN37" s="214"/>
      <c r="CO37" s="427">
        <f t="shared" si="3"/>
        <v>26</v>
      </c>
      <c r="CP37" s="427"/>
      <c r="CQ37" s="426" t="str">
        <f>IF('各会計、関係団体の財政状況及び健全化判断比率'!BS10="","",'各会計、関係団体の財政状況及び健全化判断比率'!BS10)</f>
        <v>松阪土地開発公社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松阪地区広域消防組合</v>
      </c>
      <c r="BZ38" s="426"/>
      <c r="CA38" s="426"/>
      <c r="CB38" s="426"/>
      <c r="CC38" s="426"/>
      <c r="CD38" s="426"/>
      <c r="CE38" s="426"/>
      <c r="CF38" s="426"/>
      <c r="CG38" s="426"/>
      <c r="CH38" s="426"/>
      <c r="CI38" s="426"/>
      <c r="CJ38" s="426"/>
      <c r="CK38" s="426"/>
      <c r="CL38" s="426"/>
      <c r="CM38" s="426"/>
      <c r="CN38" s="214"/>
      <c r="CO38" s="427">
        <f t="shared" si="3"/>
        <v>27</v>
      </c>
      <c r="CP38" s="427"/>
      <c r="CQ38" s="426" t="str">
        <f>IF('各会計、関係団体の財政状況及び健全化判断比率'!BS11="","",'各会計、関係団体の財政状況及び健全化判断比率'!BS11)</f>
        <v>飯高駅</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三重県市町総合事務組合　一般会計</v>
      </c>
      <c r="BZ39" s="426"/>
      <c r="CA39" s="426"/>
      <c r="CB39" s="426"/>
      <c r="CC39" s="426"/>
      <c r="CD39" s="426"/>
      <c r="CE39" s="426"/>
      <c r="CF39" s="426"/>
      <c r="CG39" s="426"/>
      <c r="CH39" s="426"/>
      <c r="CI39" s="426"/>
      <c r="CJ39" s="426"/>
      <c r="CK39" s="426"/>
      <c r="CL39" s="426"/>
      <c r="CM39" s="426"/>
      <c r="CN39" s="214"/>
      <c r="CO39" s="427">
        <f t="shared" si="3"/>
        <v>28</v>
      </c>
      <c r="CP39" s="427"/>
      <c r="CQ39" s="426" t="str">
        <f>IF('各会計、関係団体の財政状況及び健全化判断比率'!BS12="","",'各会計、関係団体の財政状況及び健全化判断比率'!BS12)</f>
        <v>松阪新電力</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三重県市町総合事務組合  共同研修特別会計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三重県市町総合事務組合　デジタル地図特別会計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三重県市町総合事務組合　物品特別会計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三重県市町総合事務組合  退職手当特別会計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LJq1YdC+Wh3sKN0PXjI6TACxqcUfCFlJItfqjo8hl87uNLzEc4mFFbuTKj9ohRVbiBo07O8nvIZ1pk57vZHqbw==" saltValue="r7+SfsUjZqd6Nl5cF8my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50" t="s">
        <v>559</v>
      </c>
      <c r="D34" s="1250"/>
      <c r="E34" s="1251"/>
      <c r="F34" s="32">
        <v>7.5</v>
      </c>
      <c r="G34" s="33">
        <v>8.19</v>
      </c>
      <c r="H34" s="33">
        <v>8.4</v>
      </c>
      <c r="I34" s="33">
        <v>8.7899999999999991</v>
      </c>
      <c r="J34" s="34">
        <v>9.0399999999999991</v>
      </c>
      <c r="K34" s="22"/>
      <c r="L34" s="22"/>
      <c r="M34" s="22"/>
      <c r="N34" s="22"/>
      <c r="O34" s="22"/>
      <c r="P34" s="22"/>
    </row>
    <row r="35" spans="1:16" ht="39" customHeight="1">
      <c r="A35" s="22"/>
      <c r="B35" s="35"/>
      <c r="C35" s="1244" t="s">
        <v>560</v>
      </c>
      <c r="D35" s="1245"/>
      <c r="E35" s="1246"/>
      <c r="F35" s="36">
        <v>6.1</v>
      </c>
      <c r="G35" s="37">
        <v>6.56</v>
      </c>
      <c r="H35" s="37">
        <v>6.61</v>
      </c>
      <c r="I35" s="37">
        <v>6.55</v>
      </c>
      <c r="J35" s="38">
        <v>8.56</v>
      </c>
      <c r="K35" s="22"/>
      <c r="L35" s="22"/>
      <c r="M35" s="22"/>
      <c r="N35" s="22"/>
      <c r="O35" s="22"/>
      <c r="P35" s="22"/>
    </row>
    <row r="36" spans="1:16" ht="39" customHeight="1">
      <c r="A36" s="22"/>
      <c r="B36" s="35"/>
      <c r="C36" s="1244" t="s">
        <v>561</v>
      </c>
      <c r="D36" s="1245"/>
      <c r="E36" s="1246"/>
      <c r="F36" s="36">
        <v>4</v>
      </c>
      <c r="G36" s="37">
        <v>4.04</v>
      </c>
      <c r="H36" s="37">
        <v>5.75</v>
      </c>
      <c r="I36" s="37">
        <v>4.79</v>
      </c>
      <c r="J36" s="38">
        <v>6.19</v>
      </c>
      <c r="K36" s="22"/>
      <c r="L36" s="22"/>
      <c r="M36" s="22"/>
      <c r="N36" s="22"/>
      <c r="O36" s="22"/>
      <c r="P36" s="22"/>
    </row>
    <row r="37" spans="1:16" ht="39" customHeight="1">
      <c r="A37" s="22"/>
      <c r="B37" s="35"/>
      <c r="C37" s="1244" t="s">
        <v>562</v>
      </c>
      <c r="D37" s="1245"/>
      <c r="E37" s="1246"/>
      <c r="F37" s="36">
        <v>0.47</v>
      </c>
      <c r="G37" s="37">
        <v>0.77</v>
      </c>
      <c r="H37" s="37">
        <v>1.08</v>
      </c>
      <c r="I37" s="37">
        <v>1.57</v>
      </c>
      <c r="J37" s="38">
        <v>2.52</v>
      </c>
      <c r="K37" s="22"/>
      <c r="L37" s="22"/>
      <c r="M37" s="22"/>
      <c r="N37" s="22"/>
      <c r="O37" s="22"/>
      <c r="P37" s="22"/>
    </row>
    <row r="38" spans="1:16" ht="39" customHeight="1">
      <c r="A38" s="22"/>
      <c r="B38" s="35"/>
      <c r="C38" s="1244" t="s">
        <v>563</v>
      </c>
      <c r="D38" s="1245"/>
      <c r="E38" s="1246"/>
      <c r="F38" s="36">
        <v>3.33</v>
      </c>
      <c r="G38" s="37">
        <v>3.15</v>
      </c>
      <c r="H38" s="37">
        <v>0.87</v>
      </c>
      <c r="I38" s="37">
        <v>1.36</v>
      </c>
      <c r="J38" s="38">
        <v>2.0699999999999998</v>
      </c>
      <c r="K38" s="22"/>
      <c r="L38" s="22"/>
      <c r="M38" s="22"/>
      <c r="N38" s="22"/>
      <c r="O38" s="22"/>
      <c r="P38" s="22"/>
    </row>
    <row r="39" spans="1:16" ht="39" customHeight="1">
      <c r="A39" s="22"/>
      <c r="B39" s="35"/>
      <c r="C39" s="1244" t="s">
        <v>564</v>
      </c>
      <c r="D39" s="1245"/>
      <c r="E39" s="1246"/>
      <c r="F39" s="36">
        <v>2.37</v>
      </c>
      <c r="G39" s="37">
        <v>1.62</v>
      </c>
      <c r="H39" s="37">
        <v>2.25</v>
      </c>
      <c r="I39" s="37">
        <v>1.9</v>
      </c>
      <c r="J39" s="38">
        <v>1.66</v>
      </c>
      <c r="K39" s="22"/>
      <c r="L39" s="22"/>
      <c r="M39" s="22"/>
      <c r="N39" s="22"/>
      <c r="O39" s="22"/>
      <c r="P39" s="22"/>
    </row>
    <row r="40" spans="1:16" ht="39" customHeight="1">
      <c r="A40" s="22"/>
      <c r="B40" s="35"/>
      <c r="C40" s="1244" t="s">
        <v>565</v>
      </c>
      <c r="D40" s="1245"/>
      <c r="E40" s="1246"/>
      <c r="F40" s="36">
        <v>1.29</v>
      </c>
      <c r="G40" s="37">
        <v>0.74</v>
      </c>
      <c r="H40" s="37">
        <v>1.29</v>
      </c>
      <c r="I40" s="37">
        <v>1.01</v>
      </c>
      <c r="J40" s="38">
        <v>0.81</v>
      </c>
      <c r="K40" s="22"/>
      <c r="L40" s="22"/>
      <c r="M40" s="22"/>
      <c r="N40" s="22"/>
      <c r="O40" s="22"/>
      <c r="P40" s="22"/>
    </row>
    <row r="41" spans="1:16" ht="39" customHeight="1">
      <c r="A41" s="22"/>
      <c r="B41" s="35"/>
      <c r="C41" s="1244" t="s">
        <v>566</v>
      </c>
      <c r="D41" s="1245"/>
      <c r="E41" s="1246"/>
      <c r="F41" s="36">
        <v>0.1</v>
      </c>
      <c r="G41" s="37">
        <v>0.1</v>
      </c>
      <c r="H41" s="37">
        <v>0.09</v>
      </c>
      <c r="I41" s="37">
        <v>0.08</v>
      </c>
      <c r="J41" s="38">
        <v>7.0000000000000007E-2</v>
      </c>
      <c r="K41" s="22"/>
      <c r="L41" s="22"/>
      <c r="M41" s="22"/>
      <c r="N41" s="22"/>
      <c r="O41" s="22"/>
      <c r="P41" s="22"/>
    </row>
    <row r="42" spans="1:16" ht="39" customHeight="1">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c r="A43" s="22"/>
      <c r="B43" s="40"/>
      <c r="C43" s="1247" t="s">
        <v>568</v>
      </c>
      <c r="D43" s="1248"/>
      <c r="E43" s="1249"/>
      <c r="F43" s="41">
        <v>0.02</v>
      </c>
      <c r="G43" s="42">
        <v>0.02</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fJapKakcDPAcCrY6uJ85BC0goLEMN8T9yJUsXl3oobPOMzpetMdJUIqJt/VDpveYj2bWSaD/hLw+15COHmZmw==" saltValue="Y0Kvao5n35P81G+WeF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70" t="s">
        <v>11</v>
      </c>
      <c r="C45" s="1271"/>
      <c r="D45" s="58"/>
      <c r="E45" s="1276" t="s">
        <v>12</v>
      </c>
      <c r="F45" s="1276"/>
      <c r="G45" s="1276"/>
      <c r="H45" s="1276"/>
      <c r="I45" s="1276"/>
      <c r="J45" s="1277"/>
      <c r="K45" s="59">
        <v>4950</v>
      </c>
      <c r="L45" s="60">
        <v>4715</v>
      </c>
      <c r="M45" s="60">
        <v>5774</v>
      </c>
      <c r="N45" s="60">
        <v>8775</v>
      </c>
      <c r="O45" s="61">
        <v>9569</v>
      </c>
      <c r="P45" s="48"/>
      <c r="Q45" s="48"/>
      <c r="R45" s="48"/>
      <c r="S45" s="48"/>
      <c r="T45" s="48"/>
      <c r="U45" s="48"/>
    </row>
    <row r="46" spans="1:21" ht="30.75" customHeight="1">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c r="A48" s="48"/>
      <c r="B48" s="1272"/>
      <c r="C48" s="1273"/>
      <c r="D48" s="62"/>
      <c r="E48" s="1254" t="s">
        <v>15</v>
      </c>
      <c r="F48" s="1254"/>
      <c r="G48" s="1254"/>
      <c r="H48" s="1254"/>
      <c r="I48" s="1254"/>
      <c r="J48" s="1255"/>
      <c r="K48" s="63">
        <v>2841</v>
      </c>
      <c r="L48" s="64">
        <v>2765</v>
      </c>
      <c r="M48" s="64">
        <v>2977</v>
      </c>
      <c r="N48" s="64">
        <v>2935</v>
      </c>
      <c r="O48" s="65">
        <v>2621</v>
      </c>
      <c r="P48" s="48"/>
      <c r="Q48" s="48"/>
      <c r="R48" s="48"/>
      <c r="S48" s="48"/>
      <c r="T48" s="48"/>
      <c r="U48" s="48"/>
    </row>
    <row r="49" spans="1:21" ht="30.75" customHeight="1">
      <c r="A49" s="48"/>
      <c r="B49" s="1272"/>
      <c r="C49" s="1273"/>
      <c r="D49" s="62"/>
      <c r="E49" s="1254" t="s">
        <v>16</v>
      </c>
      <c r="F49" s="1254"/>
      <c r="G49" s="1254"/>
      <c r="H49" s="1254"/>
      <c r="I49" s="1254"/>
      <c r="J49" s="1255"/>
      <c r="K49" s="63">
        <v>90</v>
      </c>
      <c r="L49" s="64">
        <v>75</v>
      </c>
      <c r="M49" s="64">
        <v>79</v>
      </c>
      <c r="N49" s="64">
        <v>84</v>
      </c>
      <c r="O49" s="65">
        <v>84</v>
      </c>
      <c r="P49" s="48"/>
      <c r="Q49" s="48"/>
      <c r="R49" s="48"/>
      <c r="S49" s="48"/>
      <c r="T49" s="48"/>
      <c r="U49" s="48"/>
    </row>
    <row r="50" spans="1:21" ht="30.75" customHeight="1">
      <c r="A50" s="48"/>
      <c r="B50" s="1272"/>
      <c r="C50" s="1273"/>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c r="A52" s="48"/>
      <c r="B52" s="1252" t="s">
        <v>19</v>
      </c>
      <c r="C52" s="1253"/>
      <c r="D52" s="66"/>
      <c r="E52" s="1254" t="s">
        <v>20</v>
      </c>
      <c r="F52" s="1254"/>
      <c r="G52" s="1254"/>
      <c r="H52" s="1254"/>
      <c r="I52" s="1254"/>
      <c r="J52" s="1255"/>
      <c r="K52" s="63">
        <v>7107</v>
      </c>
      <c r="L52" s="64">
        <v>7014</v>
      </c>
      <c r="M52" s="64">
        <v>7918</v>
      </c>
      <c r="N52" s="64">
        <v>10083</v>
      </c>
      <c r="O52" s="65">
        <v>10831</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774</v>
      </c>
      <c r="L53" s="69">
        <v>541</v>
      </c>
      <c r="M53" s="69">
        <v>912</v>
      </c>
      <c r="N53" s="69">
        <v>1711</v>
      </c>
      <c r="O53" s="70">
        <v>1443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il9TmciFy06TV9slS7V1eMqNtvXu4uEN46jgfvWBlPadzpVNKMnuxtJzxnUbtg87eKUaBAgmq8ezydiH1O8Fg==" saltValue="OnRZHKBcRK5AxtbqZ3+1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90" t="s">
        <v>30</v>
      </c>
      <c r="C41" s="1291"/>
      <c r="D41" s="102"/>
      <c r="E41" s="1292" t="s">
        <v>31</v>
      </c>
      <c r="F41" s="1292"/>
      <c r="G41" s="1292"/>
      <c r="H41" s="1293"/>
      <c r="I41" s="103">
        <v>45631</v>
      </c>
      <c r="J41" s="104">
        <v>45829</v>
      </c>
      <c r="K41" s="104">
        <v>47692</v>
      </c>
      <c r="L41" s="104">
        <v>47601</v>
      </c>
      <c r="M41" s="105">
        <v>44044</v>
      </c>
    </row>
    <row r="42" spans="2:13" ht="27.75" customHeight="1">
      <c r="B42" s="1280"/>
      <c r="C42" s="1281"/>
      <c r="D42" s="106"/>
      <c r="E42" s="1284" t="s">
        <v>32</v>
      </c>
      <c r="F42" s="1284"/>
      <c r="G42" s="1284"/>
      <c r="H42" s="1285"/>
      <c r="I42" s="107" t="s">
        <v>511</v>
      </c>
      <c r="J42" s="108" t="s">
        <v>511</v>
      </c>
      <c r="K42" s="108" t="s">
        <v>511</v>
      </c>
      <c r="L42" s="108" t="s">
        <v>511</v>
      </c>
      <c r="M42" s="109" t="s">
        <v>511</v>
      </c>
    </row>
    <row r="43" spans="2:13" ht="27.75" customHeight="1">
      <c r="B43" s="1280"/>
      <c r="C43" s="1281"/>
      <c r="D43" s="106"/>
      <c r="E43" s="1284" t="s">
        <v>33</v>
      </c>
      <c r="F43" s="1284"/>
      <c r="G43" s="1284"/>
      <c r="H43" s="1285"/>
      <c r="I43" s="107">
        <v>37483</v>
      </c>
      <c r="J43" s="108">
        <v>34833</v>
      </c>
      <c r="K43" s="108">
        <v>38395</v>
      </c>
      <c r="L43" s="108">
        <v>36959</v>
      </c>
      <c r="M43" s="109">
        <v>35500</v>
      </c>
    </row>
    <row r="44" spans="2:13" ht="27.75" customHeight="1">
      <c r="B44" s="1280"/>
      <c r="C44" s="1281"/>
      <c r="D44" s="106"/>
      <c r="E44" s="1284" t="s">
        <v>34</v>
      </c>
      <c r="F44" s="1284"/>
      <c r="G44" s="1284"/>
      <c r="H44" s="1285"/>
      <c r="I44" s="107">
        <v>626</v>
      </c>
      <c r="J44" s="108">
        <v>573</v>
      </c>
      <c r="K44" s="108">
        <v>602</v>
      </c>
      <c r="L44" s="108">
        <v>557</v>
      </c>
      <c r="M44" s="109">
        <v>482</v>
      </c>
    </row>
    <row r="45" spans="2:13" ht="27.75" customHeight="1">
      <c r="B45" s="1280"/>
      <c r="C45" s="1281"/>
      <c r="D45" s="106"/>
      <c r="E45" s="1284" t="s">
        <v>35</v>
      </c>
      <c r="F45" s="1284"/>
      <c r="G45" s="1284"/>
      <c r="H45" s="1285"/>
      <c r="I45" s="107">
        <v>11968</v>
      </c>
      <c r="J45" s="108">
        <v>12090</v>
      </c>
      <c r="K45" s="108">
        <v>11447</v>
      </c>
      <c r="L45" s="108">
        <v>10128</v>
      </c>
      <c r="M45" s="109">
        <v>10019</v>
      </c>
    </row>
    <row r="46" spans="2:13" ht="27.75" customHeight="1">
      <c r="B46" s="1280"/>
      <c r="C46" s="1281"/>
      <c r="D46" s="110"/>
      <c r="E46" s="1284" t="s">
        <v>36</v>
      </c>
      <c r="F46" s="1284"/>
      <c r="G46" s="1284"/>
      <c r="H46" s="1285"/>
      <c r="I46" s="107" t="s">
        <v>511</v>
      </c>
      <c r="J46" s="108" t="s">
        <v>511</v>
      </c>
      <c r="K46" s="108" t="s">
        <v>511</v>
      </c>
      <c r="L46" s="108" t="s">
        <v>511</v>
      </c>
      <c r="M46" s="109" t="s">
        <v>511</v>
      </c>
    </row>
    <row r="47" spans="2:13" ht="27.75" customHeight="1">
      <c r="B47" s="1280"/>
      <c r="C47" s="1281"/>
      <c r="D47" s="111"/>
      <c r="E47" s="1294" t="s">
        <v>37</v>
      </c>
      <c r="F47" s="1295"/>
      <c r="G47" s="1295"/>
      <c r="H47" s="1296"/>
      <c r="I47" s="107" t="s">
        <v>511</v>
      </c>
      <c r="J47" s="108" t="s">
        <v>511</v>
      </c>
      <c r="K47" s="108" t="s">
        <v>511</v>
      </c>
      <c r="L47" s="108" t="s">
        <v>511</v>
      </c>
      <c r="M47" s="109" t="s">
        <v>511</v>
      </c>
    </row>
    <row r="48" spans="2:13" ht="27.75" customHeight="1">
      <c r="B48" s="1280"/>
      <c r="C48" s="1281"/>
      <c r="D48" s="106"/>
      <c r="E48" s="1284" t="s">
        <v>38</v>
      </c>
      <c r="F48" s="1284"/>
      <c r="G48" s="1284"/>
      <c r="H48" s="1285"/>
      <c r="I48" s="107" t="s">
        <v>511</v>
      </c>
      <c r="J48" s="108" t="s">
        <v>511</v>
      </c>
      <c r="K48" s="108" t="s">
        <v>511</v>
      </c>
      <c r="L48" s="108" t="s">
        <v>511</v>
      </c>
      <c r="M48" s="109" t="s">
        <v>511</v>
      </c>
    </row>
    <row r="49" spans="2:13" ht="27.75" customHeight="1">
      <c r="B49" s="1282"/>
      <c r="C49" s="1283"/>
      <c r="D49" s="106"/>
      <c r="E49" s="1284" t="s">
        <v>39</v>
      </c>
      <c r="F49" s="1284"/>
      <c r="G49" s="1284"/>
      <c r="H49" s="1285"/>
      <c r="I49" s="107" t="s">
        <v>511</v>
      </c>
      <c r="J49" s="108" t="s">
        <v>511</v>
      </c>
      <c r="K49" s="108" t="s">
        <v>511</v>
      </c>
      <c r="L49" s="108" t="s">
        <v>511</v>
      </c>
      <c r="M49" s="109" t="s">
        <v>511</v>
      </c>
    </row>
    <row r="50" spans="2:13" ht="27.75" customHeight="1">
      <c r="B50" s="1278" t="s">
        <v>40</v>
      </c>
      <c r="C50" s="1279"/>
      <c r="D50" s="112"/>
      <c r="E50" s="1284" t="s">
        <v>41</v>
      </c>
      <c r="F50" s="1284"/>
      <c r="G50" s="1284"/>
      <c r="H50" s="1285"/>
      <c r="I50" s="107">
        <v>15206</v>
      </c>
      <c r="J50" s="108">
        <v>16556</v>
      </c>
      <c r="K50" s="108">
        <v>17220</v>
      </c>
      <c r="L50" s="108">
        <v>15740</v>
      </c>
      <c r="M50" s="109">
        <v>16305</v>
      </c>
    </row>
    <row r="51" spans="2:13" ht="27.75" customHeight="1">
      <c r="B51" s="1280"/>
      <c r="C51" s="1281"/>
      <c r="D51" s="106"/>
      <c r="E51" s="1284" t="s">
        <v>42</v>
      </c>
      <c r="F51" s="1284"/>
      <c r="G51" s="1284"/>
      <c r="H51" s="1285"/>
      <c r="I51" s="107">
        <v>13293</v>
      </c>
      <c r="J51" s="108">
        <v>12761</v>
      </c>
      <c r="K51" s="108">
        <v>13948</v>
      </c>
      <c r="L51" s="108">
        <v>13315</v>
      </c>
      <c r="M51" s="109">
        <v>12912</v>
      </c>
    </row>
    <row r="52" spans="2:13" ht="27.75" customHeight="1">
      <c r="B52" s="1282"/>
      <c r="C52" s="1283"/>
      <c r="D52" s="106"/>
      <c r="E52" s="1284" t="s">
        <v>43</v>
      </c>
      <c r="F52" s="1284"/>
      <c r="G52" s="1284"/>
      <c r="H52" s="1285"/>
      <c r="I52" s="107">
        <v>72573</v>
      </c>
      <c r="J52" s="108">
        <v>72197</v>
      </c>
      <c r="K52" s="108">
        <v>72572</v>
      </c>
      <c r="L52" s="108">
        <v>72024</v>
      </c>
      <c r="M52" s="109">
        <v>68287</v>
      </c>
    </row>
    <row r="53" spans="2:13" ht="27.75" customHeight="1" thickBot="1">
      <c r="B53" s="1286" t="s">
        <v>44</v>
      </c>
      <c r="C53" s="1287"/>
      <c r="D53" s="113"/>
      <c r="E53" s="1288" t="s">
        <v>45</v>
      </c>
      <c r="F53" s="1288"/>
      <c r="G53" s="1288"/>
      <c r="H53" s="1289"/>
      <c r="I53" s="114">
        <v>-5364</v>
      </c>
      <c r="J53" s="115">
        <v>-8190</v>
      </c>
      <c r="K53" s="115">
        <v>-5605</v>
      </c>
      <c r="L53" s="115">
        <v>-5834</v>
      </c>
      <c r="M53" s="116">
        <v>-7459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2cLTqtrwk9aTPc1y1yKsQ/c3U8/pJ+9RMtjnO48aRrfUlRLm24dCnBjggGsGqPxcQMPx28BALjzy8Akz6N1Lg==" saltValue="UCBMxEoFHI8YCjEDogsH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55" zoomScale="90" zoomScaleNormal="9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2" t="s">
        <v>48</v>
      </c>
      <c r="D55" s="1302"/>
      <c r="E55" s="1303"/>
      <c r="F55" s="128">
        <v>9859</v>
      </c>
      <c r="G55" s="128">
        <v>8383</v>
      </c>
      <c r="H55" s="129">
        <v>7902</v>
      </c>
    </row>
    <row r="56" spans="2:8" ht="52.5" customHeight="1">
      <c r="B56" s="130"/>
      <c r="C56" s="1304" t="s">
        <v>49</v>
      </c>
      <c r="D56" s="1304"/>
      <c r="E56" s="1305"/>
      <c r="F56" s="131">
        <v>170</v>
      </c>
      <c r="G56" s="131">
        <v>172</v>
      </c>
      <c r="H56" s="132">
        <v>171</v>
      </c>
    </row>
    <row r="57" spans="2:8" ht="53.25" customHeight="1">
      <c r="B57" s="130"/>
      <c r="C57" s="1306" t="s">
        <v>50</v>
      </c>
      <c r="D57" s="1306"/>
      <c r="E57" s="1307"/>
      <c r="F57" s="133">
        <v>3883</v>
      </c>
      <c r="G57" s="133">
        <v>4001</v>
      </c>
      <c r="H57" s="134">
        <v>4758</v>
      </c>
    </row>
    <row r="58" spans="2:8" ht="45.75" customHeight="1">
      <c r="B58" s="135"/>
      <c r="C58" s="1297" t="s">
        <v>607</v>
      </c>
      <c r="D58" s="1298"/>
      <c r="E58" s="1299"/>
      <c r="F58" s="136">
        <v>2336</v>
      </c>
      <c r="G58" s="136">
        <v>2201</v>
      </c>
      <c r="H58" s="137">
        <v>2253</v>
      </c>
    </row>
    <row r="59" spans="2:8" ht="45.75" customHeight="1">
      <c r="B59" s="135"/>
      <c r="C59" s="1297" t="s">
        <v>608</v>
      </c>
      <c r="D59" s="1298"/>
      <c r="E59" s="1299"/>
      <c r="F59" s="136">
        <v>480</v>
      </c>
      <c r="G59" s="136">
        <v>835</v>
      </c>
      <c r="H59" s="137">
        <v>918</v>
      </c>
    </row>
    <row r="60" spans="2:8" ht="45.75" customHeight="1">
      <c r="B60" s="135"/>
      <c r="C60" s="1297" t="s">
        <v>611</v>
      </c>
      <c r="D60" s="1298"/>
      <c r="E60" s="1299"/>
      <c r="F60" s="136">
        <v>50</v>
      </c>
      <c r="G60" s="136">
        <v>50</v>
      </c>
      <c r="H60" s="137">
        <v>559</v>
      </c>
    </row>
    <row r="61" spans="2:8" ht="45.75" customHeight="1">
      <c r="B61" s="135"/>
      <c r="C61" s="1297" t="s">
        <v>609</v>
      </c>
      <c r="D61" s="1298"/>
      <c r="E61" s="1299"/>
      <c r="F61" s="136">
        <v>175</v>
      </c>
      <c r="G61" s="136">
        <v>185</v>
      </c>
      <c r="H61" s="137">
        <v>195</v>
      </c>
    </row>
    <row r="62" spans="2:8" ht="45.75" customHeight="1" thickBot="1">
      <c r="B62" s="138"/>
      <c r="C62" s="1297" t="s">
        <v>610</v>
      </c>
      <c r="D62" s="1298"/>
      <c r="E62" s="1299"/>
      <c r="F62" s="139">
        <v>277</v>
      </c>
      <c r="G62" s="139">
        <v>206</v>
      </c>
      <c r="H62" s="140">
        <v>140</v>
      </c>
    </row>
    <row r="63" spans="2:8" ht="52.5" customHeight="1" thickBot="1">
      <c r="B63" s="141"/>
      <c r="C63" s="1300" t="s">
        <v>51</v>
      </c>
      <c r="D63" s="1300"/>
      <c r="E63" s="1301"/>
      <c r="F63" s="142">
        <v>13912</v>
      </c>
      <c r="G63" s="142">
        <v>12556</v>
      </c>
      <c r="H63" s="143">
        <v>12831</v>
      </c>
    </row>
    <row r="64" spans="2:8" ht="15" customHeight="1"/>
  </sheetData>
  <sheetProtection algorithmName="SHA-512" hashValue="Sz9M4k25BhAJ2uS3NwSgcK6YsA0XSfh4UwCI/7GAL2ksQaxIruCkNgWD3Kl1nJkUlE3bJshnWWBnt8hcmTHeCg==" saltValue="8qQREOxpOZysyAEQtMCE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3"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5" t="s">
        <v>637</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625</v>
      </c>
    </row>
    <row r="50" spans="1:109">
      <c r="B50" s="397"/>
      <c r="G50" s="1308"/>
      <c r="H50" s="1308"/>
      <c r="I50" s="1308"/>
      <c r="J50" s="1308"/>
      <c r="K50" s="407"/>
      <c r="L50" s="407"/>
      <c r="M50" s="408"/>
      <c r="N50" s="4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553</v>
      </c>
      <c r="BQ50" s="1312"/>
      <c r="BR50" s="1312"/>
      <c r="BS50" s="1312"/>
      <c r="BT50" s="1312"/>
      <c r="BU50" s="1312"/>
      <c r="BV50" s="1312"/>
      <c r="BW50" s="1312"/>
      <c r="BX50" s="1312" t="s">
        <v>554</v>
      </c>
      <c r="BY50" s="1312"/>
      <c r="BZ50" s="1312"/>
      <c r="CA50" s="1312"/>
      <c r="CB50" s="1312"/>
      <c r="CC50" s="1312"/>
      <c r="CD50" s="1312"/>
      <c r="CE50" s="1312"/>
      <c r="CF50" s="1312" t="s">
        <v>555</v>
      </c>
      <c r="CG50" s="1312"/>
      <c r="CH50" s="1312"/>
      <c r="CI50" s="1312"/>
      <c r="CJ50" s="1312"/>
      <c r="CK50" s="1312"/>
      <c r="CL50" s="1312"/>
      <c r="CM50" s="1312"/>
      <c r="CN50" s="1312" t="s">
        <v>556</v>
      </c>
      <c r="CO50" s="1312"/>
      <c r="CP50" s="1312"/>
      <c r="CQ50" s="1312"/>
      <c r="CR50" s="1312"/>
      <c r="CS50" s="1312"/>
      <c r="CT50" s="1312"/>
      <c r="CU50" s="1312"/>
      <c r="CV50" s="1312" t="s">
        <v>557</v>
      </c>
      <c r="CW50" s="1312"/>
      <c r="CX50" s="1312"/>
      <c r="CY50" s="1312"/>
      <c r="CZ50" s="1312"/>
      <c r="DA50" s="1312"/>
      <c r="DB50" s="1312"/>
      <c r="DC50" s="1312"/>
    </row>
    <row r="51" spans="1:109" ht="13.5" customHeight="1">
      <c r="B51" s="397"/>
      <c r="G51" s="1325"/>
      <c r="H51" s="1325"/>
      <c r="I51" s="1326"/>
      <c r="J51" s="1326"/>
      <c r="K51" s="1324"/>
      <c r="L51" s="1324"/>
      <c r="M51" s="1324"/>
      <c r="N51" s="1324"/>
      <c r="AM51" s="406"/>
      <c r="AN51" s="1314" t="s">
        <v>626</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5"/>
      <c r="H52" s="1325"/>
      <c r="I52" s="1326"/>
      <c r="J52" s="1326"/>
      <c r="K52" s="1324"/>
      <c r="L52" s="1324"/>
      <c r="M52" s="1324"/>
      <c r="N52" s="1324"/>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5"/>
      <c r="H53" s="1325"/>
      <c r="I53" s="1308"/>
      <c r="J53" s="1308"/>
      <c r="K53" s="1324"/>
      <c r="L53" s="1324"/>
      <c r="M53" s="1324"/>
      <c r="N53" s="1324"/>
      <c r="AM53" s="406"/>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13">
        <v>67.2</v>
      </c>
      <c r="BQ53" s="1313"/>
      <c r="BR53" s="1313"/>
      <c r="BS53" s="1313"/>
      <c r="BT53" s="1313"/>
      <c r="BU53" s="1313"/>
      <c r="BV53" s="1313"/>
      <c r="BW53" s="1313"/>
      <c r="BX53" s="1313">
        <v>68.099999999999994</v>
      </c>
      <c r="BY53" s="1313"/>
      <c r="BZ53" s="1313"/>
      <c r="CA53" s="1313"/>
      <c r="CB53" s="1313"/>
      <c r="CC53" s="1313"/>
      <c r="CD53" s="1313"/>
      <c r="CE53" s="1313"/>
      <c r="CF53" s="1313">
        <v>68.599999999999994</v>
      </c>
      <c r="CG53" s="1313"/>
      <c r="CH53" s="1313"/>
      <c r="CI53" s="1313"/>
      <c r="CJ53" s="1313"/>
      <c r="CK53" s="1313"/>
      <c r="CL53" s="1313"/>
      <c r="CM53" s="1313"/>
      <c r="CN53" s="1313">
        <v>67.900000000000006</v>
      </c>
      <c r="CO53" s="1313"/>
      <c r="CP53" s="1313"/>
      <c r="CQ53" s="1313"/>
      <c r="CR53" s="1313"/>
      <c r="CS53" s="1313"/>
      <c r="CT53" s="1313"/>
      <c r="CU53" s="1313"/>
      <c r="CV53" s="1313">
        <v>68.400000000000006</v>
      </c>
      <c r="CW53" s="1313"/>
      <c r="CX53" s="1313"/>
      <c r="CY53" s="1313"/>
      <c r="CZ53" s="1313"/>
      <c r="DA53" s="1313"/>
      <c r="DB53" s="1313"/>
      <c r="DC53" s="1313"/>
    </row>
    <row r="54" spans="1:109">
      <c r="A54" s="405"/>
      <c r="B54" s="397"/>
      <c r="G54" s="1325"/>
      <c r="H54" s="1325"/>
      <c r="I54" s="1308"/>
      <c r="J54" s="1308"/>
      <c r="K54" s="1324"/>
      <c r="L54" s="1324"/>
      <c r="M54" s="1324"/>
      <c r="N54" s="1324"/>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08"/>
      <c r="H55" s="1308"/>
      <c r="I55" s="1308"/>
      <c r="J55" s="1308"/>
      <c r="K55" s="1324"/>
      <c r="L55" s="1324"/>
      <c r="M55" s="1324"/>
      <c r="N55" s="1324"/>
      <c r="AN55" s="1312" t="s">
        <v>629</v>
      </c>
      <c r="AO55" s="1312"/>
      <c r="AP55" s="1312"/>
      <c r="AQ55" s="1312"/>
      <c r="AR55" s="1312"/>
      <c r="AS55" s="1312"/>
      <c r="AT55" s="1312"/>
      <c r="AU55" s="1312"/>
      <c r="AV55" s="1312"/>
      <c r="AW55" s="1312"/>
      <c r="AX55" s="1312"/>
      <c r="AY55" s="1312"/>
      <c r="AZ55" s="1312"/>
      <c r="BA55" s="1312"/>
      <c r="BB55" s="1314" t="s">
        <v>627</v>
      </c>
      <c r="BC55" s="1314"/>
      <c r="BD55" s="1314"/>
      <c r="BE55" s="1314"/>
      <c r="BF55" s="1314"/>
      <c r="BG55" s="1314"/>
      <c r="BH55" s="1314"/>
      <c r="BI55" s="1314"/>
      <c r="BJ55" s="1314"/>
      <c r="BK55" s="1314"/>
      <c r="BL55" s="1314"/>
      <c r="BM55" s="1314"/>
      <c r="BN55" s="1314"/>
      <c r="BO55" s="1314"/>
      <c r="BP55" s="1313">
        <v>24.1</v>
      </c>
      <c r="BQ55" s="1313"/>
      <c r="BR55" s="1313"/>
      <c r="BS55" s="1313"/>
      <c r="BT55" s="1313"/>
      <c r="BU55" s="1313"/>
      <c r="BV55" s="1313"/>
      <c r="BW55" s="1313"/>
      <c r="BX55" s="1313">
        <v>20.100000000000001</v>
      </c>
      <c r="BY55" s="1313"/>
      <c r="BZ55" s="1313"/>
      <c r="CA55" s="1313"/>
      <c r="CB55" s="1313"/>
      <c r="CC55" s="1313"/>
      <c r="CD55" s="1313"/>
      <c r="CE55" s="1313"/>
      <c r="CF55" s="1313">
        <v>16</v>
      </c>
      <c r="CG55" s="1313"/>
      <c r="CH55" s="1313"/>
      <c r="CI55" s="1313"/>
      <c r="CJ55" s="1313"/>
      <c r="CK55" s="1313"/>
      <c r="CL55" s="1313"/>
      <c r="CM55" s="1313"/>
      <c r="CN55" s="1313">
        <v>18.399999999999999</v>
      </c>
      <c r="CO55" s="1313"/>
      <c r="CP55" s="1313"/>
      <c r="CQ55" s="1313"/>
      <c r="CR55" s="1313"/>
      <c r="CS55" s="1313"/>
      <c r="CT55" s="1313"/>
      <c r="CU55" s="1313"/>
      <c r="CV55" s="1313">
        <v>13.5</v>
      </c>
      <c r="CW55" s="1313"/>
      <c r="CX55" s="1313"/>
      <c r="CY55" s="1313"/>
      <c r="CZ55" s="1313"/>
      <c r="DA55" s="1313"/>
      <c r="DB55" s="1313"/>
      <c r="DC55" s="1313"/>
    </row>
    <row r="56" spans="1:109">
      <c r="A56" s="405"/>
      <c r="B56" s="397"/>
      <c r="G56" s="1308"/>
      <c r="H56" s="1308"/>
      <c r="I56" s="1308"/>
      <c r="J56" s="1308"/>
      <c r="K56" s="1324"/>
      <c r="L56" s="1324"/>
      <c r="M56" s="1324"/>
      <c r="N56" s="1324"/>
      <c r="AN56" s="1312"/>
      <c r="AO56" s="1312"/>
      <c r="AP56" s="1312"/>
      <c r="AQ56" s="1312"/>
      <c r="AR56" s="1312"/>
      <c r="AS56" s="1312"/>
      <c r="AT56" s="1312"/>
      <c r="AU56" s="1312"/>
      <c r="AV56" s="1312"/>
      <c r="AW56" s="1312"/>
      <c r="AX56" s="1312"/>
      <c r="AY56" s="1312"/>
      <c r="AZ56" s="1312"/>
      <c r="BA56" s="1312"/>
      <c r="BB56" s="1314"/>
      <c r="BC56" s="1314"/>
      <c r="BD56" s="1314"/>
      <c r="BE56" s="1314"/>
      <c r="BF56" s="1314"/>
      <c r="BG56" s="1314"/>
      <c r="BH56" s="1314"/>
      <c r="BI56" s="1314"/>
      <c r="BJ56" s="1314"/>
      <c r="BK56" s="1314"/>
      <c r="BL56" s="1314"/>
      <c r="BM56" s="1314"/>
      <c r="BN56" s="1314"/>
      <c r="BO56" s="1314"/>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08"/>
      <c r="H57" s="1308"/>
      <c r="I57" s="1327"/>
      <c r="J57" s="1327"/>
      <c r="K57" s="1324"/>
      <c r="L57" s="1324"/>
      <c r="M57" s="1324"/>
      <c r="N57" s="1324"/>
      <c r="AM57" s="390"/>
      <c r="AN57" s="1312"/>
      <c r="AO57" s="1312"/>
      <c r="AP57" s="1312"/>
      <c r="AQ57" s="1312"/>
      <c r="AR57" s="1312"/>
      <c r="AS57" s="1312"/>
      <c r="AT57" s="1312"/>
      <c r="AU57" s="1312"/>
      <c r="AV57" s="1312"/>
      <c r="AW57" s="1312"/>
      <c r="AX57" s="1312"/>
      <c r="AY57" s="1312"/>
      <c r="AZ57" s="1312"/>
      <c r="BA57" s="1312"/>
      <c r="BB57" s="1314" t="s">
        <v>630</v>
      </c>
      <c r="BC57" s="1314"/>
      <c r="BD57" s="1314"/>
      <c r="BE57" s="1314"/>
      <c r="BF57" s="1314"/>
      <c r="BG57" s="1314"/>
      <c r="BH57" s="1314"/>
      <c r="BI57" s="1314"/>
      <c r="BJ57" s="1314"/>
      <c r="BK57" s="1314"/>
      <c r="BL57" s="1314"/>
      <c r="BM57" s="1314"/>
      <c r="BN57" s="1314"/>
      <c r="BO57" s="1314"/>
      <c r="BP57" s="1313">
        <v>57.1</v>
      </c>
      <c r="BQ57" s="1313"/>
      <c r="BR57" s="1313"/>
      <c r="BS57" s="1313"/>
      <c r="BT57" s="1313"/>
      <c r="BU57" s="1313"/>
      <c r="BV57" s="1313"/>
      <c r="BW57" s="1313"/>
      <c r="BX57" s="1313">
        <v>57.7</v>
      </c>
      <c r="BY57" s="1313"/>
      <c r="BZ57" s="1313"/>
      <c r="CA57" s="1313"/>
      <c r="CB57" s="1313"/>
      <c r="CC57" s="1313"/>
      <c r="CD57" s="1313"/>
      <c r="CE57" s="1313"/>
      <c r="CF57" s="1313">
        <v>58.8</v>
      </c>
      <c r="CG57" s="1313"/>
      <c r="CH57" s="1313"/>
      <c r="CI57" s="1313"/>
      <c r="CJ57" s="1313"/>
      <c r="CK57" s="1313"/>
      <c r="CL57" s="1313"/>
      <c r="CM57" s="1313"/>
      <c r="CN57" s="1313">
        <v>59.8</v>
      </c>
      <c r="CO57" s="1313"/>
      <c r="CP57" s="1313"/>
      <c r="CQ57" s="1313"/>
      <c r="CR57" s="1313"/>
      <c r="CS57" s="1313"/>
      <c r="CT57" s="1313"/>
      <c r="CU57" s="1313"/>
      <c r="CV57" s="1313">
        <v>58.7</v>
      </c>
      <c r="CW57" s="1313"/>
      <c r="CX57" s="1313"/>
      <c r="CY57" s="1313"/>
      <c r="CZ57" s="1313"/>
      <c r="DA57" s="1313"/>
      <c r="DB57" s="1313"/>
      <c r="DC57" s="1313"/>
      <c r="DD57" s="410"/>
      <c r="DE57" s="409"/>
    </row>
    <row r="58" spans="1:109" s="405" customFormat="1">
      <c r="A58" s="390"/>
      <c r="B58" s="409"/>
      <c r="G58" s="1308"/>
      <c r="H58" s="1308"/>
      <c r="I58" s="1327"/>
      <c r="J58" s="1327"/>
      <c r="K58" s="1324"/>
      <c r="L58" s="1324"/>
      <c r="M58" s="1324"/>
      <c r="N58" s="1324"/>
      <c r="AM58" s="390"/>
      <c r="AN58" s="1312"/>
      <c r="AO58" s="1312"/>
      <c r="AP58" s="1312"/>
      <c r="AQ58" s="1312"/>
      <c r="AR58" s="1312"/>
      <c r="AS58" s="1312"/>
      <c r="AT58" s="1312"/>
      <c r="AU58" s="1312"/>
      <c r="AV58" s="1312"/>
      <c r="AW58" s="1312"/>
      <c r="AX58" s="1312"/>
      <c r="AY58" s="1312"/>
      <c r="AZ58" s="1312"/>
      <c r="BA58" s="1312"/>
      <c r="BB58" s="1314"/>
      <c r="BC58" s="1314"/>
      <c r="BD58" s="1314"/>
      <c r="BE58" s="1314"/>
      <c r="BF58" s="1314"/>
      <c r="BG58" s="1314"/>
      <c r="BH58" s="1314"/>
      <c r="BI58" s="1314"/>
      <c r="BJ58" s="1314"/>
      <c r="BK58" s="1314"/>
      <c r="BL58" s="1314"/>
      <c r="BM58" s="1314"/>
      <c r="BN58" s="1314"/>
      <c r="BO58" s="1314"/>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631</v>
      </c>
    </row>
    <row r="64" spans="1:109">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5" t="s">
        <v>638</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625</v>
      </c>
    </row>
    <row r="72" spans="2:107">
      <c r="B72" s="397"/>
      <c r="G72" s="1308"/>
      <c r="H72" s="1308"/>
      <c r="I72" s="1308"/>
      <c r="J72" s="1308"/>
      <c r="K72" s="407"/>
      <c r="L72" s="407"/>
      <c r="M72" s="408"/>
      <c r="N72" s="4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553</v>
      </c>
      <c r="BQ72" s="1312"/>
      <c r="BR72" s="1312"/>
      <c r="BS72" s="1312"/>
      <c r="BT72" s="1312"/>
      <c r="BU72" s="1312"/>
      <c r="BV72" s="1312"/>
      <c r="BW72" s="1312"/>
      <c r="BX72" s="1312" t="s">
        <v>554</v>
      </c>
      <c r="BY72" s="1312"/>
      <c r="BZ72" s="1312"/>
      <c r="CA72" s="1312"/>
      <c r="CB72" s="1312"/>
      <c r="CC72" s="1312"/>
      <c r="CD72" s="1312"/>
      <c r="CE72" s="1312"/>
      <c r="CF72" s="1312" t="s">
        <v>555</v>
      </c>
      <c r="CG72" s="1312"/>
      <c r="CH72" s="1312"/>
      <c r="CI72" s="1312"/>
      <c r="CJ72" s="1312"/>
      <c r="CK72" s="1312"/>
      <c r="CL72" s="1312"/>
      <c r="CM72" s="1312"/>
      <c r="CN72" s="1312" t="s">
        <v>556</v>
      </c>
      <c r="CO72" s="1312"/>
      <c r="CP72" s="1312"/>
      <c r="CQ72" s="1312"/>
      <c r="CR72" s="1312"/>
      <c r="CS72" s="1312"/>
      <c r="CT72" s="1312"/>
      <c r="CU72" s="1312"/>
      <c r="CV72" s="1312" t="s">
        <v>557</v>
      </c>
      <c r="CW72" s="1312"/>
      <c r="CX72" s="1312"/>
      <c r="CY72" s="1312"/>
      <c r="CZ72" s="1312"/>
      <c r="DA72" s="1312"/>
      <c r="DB72" s="1312"/>
      <c r="DC72" s="1312"/>
    </row>
    <row r="73" spans="2:107">
      <c r="B73" s="397"/>
      <c r="G73" s="1325"/>
      <c r="H73" s="1325"/>
      <c r="I73" s="1325"/>
      <c r="J73" s="1325"/>
      <c r="K73" s="1328"/>
      <c r="L73" s="1328"/>
      <c r="M73" s="1328"/>
      <c r="N73" s="1328"/>
      <c r="AM73" s="406"/>
      <c r="AN73" s="1314" t="s">
        <v>626</v>
      </c>
      <c r="AO73" s="1314"/>
      <c r="AP73" s="1314"/>
      <c r="AQ73" s="1314"/>
      <c r="AR73" s="1314"/>
      <c r="AS73" s="1314"/>
      <c r="AT73" s="1314"/>
      <c r="AU73" s="1314"/>
      <c r="AV73" s="1314"/>
      <c r="AW73" s="1314"/>
      <c r="AX73" s="1314"/>
      <c r="AY73" s="1314"/>
      <c r="AZ73" s="1314"/>
      <c r="BA73" s="1314"/>
      <c r="BB73" s="1314" t="s">
        <v>627</v>
      </c>
      <c r="BC73" s="1314"/>
      <c r="BD73" s="1314"/>
      <c r="BE73" s="1314"/>
      <c r="BF73" s="1314"/>
      <c r="BG73" s="1314"/>
      <c r="BH73" s="1314"/>
      <c r="BI73" s="1314"/>
      <c r="BJ73" s="1314"/>
      <c r="BK73" s="1314"/>
      <c r="BL73" s="1314"/>
      <c r="BM73" s="1314"/>
      <c r="BN73" s="1314"/>
      <c r="BO73" s="1314"/>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5"/>
      <c r="H74" s="1325"/>
      <c r="I74" s="1325"/>
      <c r="J74" s="1325"/>
      <c r="K74" s="1328"/>
      <c r="L74" s="1328"/>
      <c r="M74" s="1328"/>
      <c r="N74" s="1328"/>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5"/>
      <c r="H75" s="1325"/>
      <c r="I75" s="1308"/>
      <c r="J75" s="1308"/>
      <c r="K75" s="1324"/>
      <c r="L75" s="1324"/>
      <c r="M75" s="1324"/>
      <c r="N75" s="1324"/>
      <c r="AM75" s="406"/>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3">
        <v>3.1</v>
      </c>
      <c r="BQ75" s="1313"/>
      <c r="BR75" s="1313"/>
      <c r="BS75" s="1313"/>
      <c r="BT75" s="1313"/>
      <c r="BU75" s="1313"/>
      <c r="BV75" s="1313"/>
      <c r="BW75" s="1313"/>
      <c r="BX75" s="1313">
        <v>2.4</v>
      </c>
      <c r="BY75" s="1313"/>
      <c r="BZ75" s="1313"/>
      <c r="CA75" s="1313"/>
      <c r="CB75" s="1313"/>
      <c r="CC75" s="1313"/>
      <c r="CD75" s="1313"/>
      <c r="CE75" s="1313"/>
      <c r="CF75" s="1313">
        <v>2.2000000000000002</v>
      </c>
      <c r="CG75" s="1313"/>
      <c r="CH75" s="1313"/>
      <c r="CI75" s="1313"/>
      <c r="CJ75" s="1313"/>
      <c r="CK75" s="1313"/>
      <c r="CL75" s="1313"/>
      <c r="CM75" s="1313"/>
      <c r="CN75" s="1313">
        <v>3.1</v>
      </c>
      <c r="CO75" s="1313"/>
      <c r="CP75" s="1313"/>
      <c r="CQ75" s="1313"/>
      <c r="CR75" s="1313"/>
      <c r="CS75" s="1313"/>
      <c r="CT75" s="1313"/>
      <c r="CU75" s="1313"/>
      <c r="CV75" s="1313">
        <v>4</v>
      </c>
      <c r="CW75" s="1313"/>
      <c r="CX75" s="1313"/>
      <c r="CY75" s="1313"/>
      <c r="CZ75" s="1313"/>
      <c r="DA75" s="1313"/>
      <c r="DB75" s="1313"/>
      <c r="DC75" s="1313"/>
    </row>
    <row r="76" spans="2:107">
      <c r="B76" s="397"/>
      <c r="G76" s="1325"/>
      <c r="H76" s="1325"/>
      <c r="I76" s="1308"/>
      <c r="J76" s="1308"/>
      <c r="K76" s="1324"/>
      <c r="L76" s="1324"/>
      <c r="M76" s="1324"/>
      <c r="N76" s="1324"/>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08"/>
      <c r="H77" s="1308"/>
      <c r="I77" s="1308"/>
      <c r="J77" s="1308"/>
      <c r="K77" s="1328"/>
      <c r="L77" s="1328"/>
      <c r="M77" s="1328"/>
      <c r="N77" s="1328"/>
      <c r="AN77" s="1312" t="s">
        <v>633</v>
      </c>
      <c r="AO77" s="1312"/>
      <c r="AP77" s="1312"/>
      <c r="AQ77" s="1312"/>
      <c r="AR77" s="1312"/>
      <c r="AS77" s="1312"/>
      <c r="AT77" s="1312"/>
      <c r="AU77" s="1312"/>
      <c r="AV77" s="1312"/>
      <c r="AW77" s="1312"/>
      <c r="AX77" s="1312"/>
      <c r="AY77" s="1312"/>
      <c r="AZ77" s="1312"/>
      <c r="BA77" s="1312"/>
      <c r="BB77" s="1314" t="s">
        <v>634</v>
      </c>
      <c r="BC77" s="1314"/>
      <c r="BD77" s="1314"/>
      <c r="BE77" s="1314"/>
      <c r="BF77" s="1314"/>
      <c r="BG77" s="1314"/>
      <c r="BH77" s="1314"/>
      <c r="BI77" s="1314"/>
      <c r="BJ77" s="1314"/>
      <c r="BK77" s="1314"/>
      <c r="BL77" s="1314"/>
      <c r="BM77" s="1314"/>
      <c r="BN77" s="1314"/>
      <c r="BO77" s="1314"/>
      <c r="BP77" s="1313">
        <v>24.1</v>
      </c>
      <c r="BQ77" s="1313"/>
      <c r="BR77" s="1313"/>
      <c r="BS77" s="1313"/>
      <c r="BT77" s="1313"/>
      <c r="BU77" s="1313"/>
      <c r="BV77" s="1313"/>
      <c r="BW77" s="1313"/>
      <c r="BX77" s="1313">
        <v>20.100000000000001</v>
      </c>
      <c r="BY77" s="1313"/>
      <c r="BZ77" s="1313"/>
      <c r="CA77" s="1313"/>
      <c r="CB77" s="1313"/>
      <c r="CC77" s="1313"/>
      <c r="CD77" s="1313"/>
      <c r="CE77" s="1313"/>
      <c r="CF77" s="1313">
        <v>16</v>
      </c>
      <c r="CG77" s="1313"/>
      <c r="CH77" s="1313"/>
      <c r="CI77" s="1313"/>
      <c r="CJ77" s="1313"/>
      <c r="CK77" s="1313"/>
      <c r="CL77" s="1313"/>
      <c r="CM77" s="1313"/>
      <c r="CN77" s="1313">
        <v>18.399999999999999</v>
      </c>
      <c r="CO77" s="1313"/>
      <c r="CP77" s="1313"/>
      <c r="CQ77" s="1313"/>
      <c r="CR77" s="1313"/>
      <c r="CS77" s="1313"/>
      <c r="CT77" s="1313"/>
      <c r="CU77" s="1313"/>
      <c r="CV77" s="1313">
        <v>13.5</v>
      </c>
      <c r="CW77" s="1313"/>
      <c r="CX77" s="1313"/>
      <c r="CY77" s="1313"/>
      <c r="CZ77" s="1313"/>
      <c r="DA77" s="1313"/>
      <c r="DB77" s="1313"/>
      <c r="DC77" s="1313"/>
    </row>
    <row r="78" spans="2:107">
      <c r="B78" s="397"/>
      <c r="G78" s="1308"/>
      <c r="H78" s="1308"/>
      <c r="I78" s="1308"/>
      <c r="J78" s="1308"/>
      <c r="K78" s="1328"/>
      <c r="L78" s="1328"/>
      <c r="M78" s="1328"/>
      <c r="N78" s="1328"/>
      <c r="AN78" s="1312"/>
      <c r="AO78" s="1312"/>
      <c r="AP78" s="1312"/>
      <c r="AQ78" s="1312"/>
      <c r="AR78" s="1312"/>
      <c r="AS78" s="1312"/>
      <c r="AT78" s="1312"/>
      <c r="AU78" s="1312"/>
      <c r="AV78" s="1312"/>
      <c r="AW78" s="1312"/>
      <c r="AX78" s="1312"/>
      <c r="AY78" s="1312"/>
      <c r="AZ78" s="1312"/>
      <c r="BA78" s="1312"/>
      <c r="BB78" s="1314"/>
      <c r="BC78" s="1314"/>
      <c r="BD78" s="1314"/>
      <c r="BE78" s="1314"/>
      <c r="BF78" s="1314"/>
      <c r="BG78" s="1314"/>
      <c r="BH78" s="1314"/>
      <c r="BI78" s="1314"/>
      <c r="BJ78" s="1314"/>
      <c r="BK78" s="1314"/>
      <c r="BL78" s="1314"/>
      <c r="BM78" s="1314"/>
      <c r="BN78" s="1314"/>
      <c r="BO78" s="1314"/>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08"/>
      <c r="H79" s="1308"/>
      <c r="I79" s="1327"/>
      <c r="J79" s="1327"/>
      <c r="K79" s="1329"/>
      <c r="L79" s="1329"/>
      <c r="M79" s="1329"/>
      <c r="N79" s="1329"/>
      <c r="AN79" s="1312"/>
      <c r="AO79" s="1312"/>
      <c r="AP79" s="1312"/>
      <c r="AQ79" s="1312"/>
      <c r="AR79" s="1312"/>
      <c r="AS79" s="1312"/>
      <c r="AT79" s="1312"/>
      <c r="AU79" s="1312"/>
      <c r="AV79" s="1312"/>
      <c r="AW79" s="1312"/>
      <c r="AX79" s="1312"/>
      <c r="AY79" s="1312"/>
      <c r="AZ79" s="1312"/>
      <c r="BA79" s="1312"/>
      <c r="BB79" s="1314" t="s">
        <v>635</v>
      </c>
      <c r="BC79" s="1314"/>
      <c r="BD79" s="1314"/>
      <c r="BE79" s="1314"/>
      <c r="BF79" s="1314"/>
      <c r="BG79" s="1314"/>
      <c r="BH79" s="1314"/>
      <c r="BI79" s="1314"/>
      <c r="BJ79" s="1314"/>
      <c r="BK79" s="1314"/>
      <c r="BL79" s="1314"/>
      <c r="BM79" s="1314"/>
      <c r="BN79" s="1314"/>
      <c r="BO79" s="1314"/>
      <c r="BP79" s="1313">
        <v>6</v>
      </c>
      <c r="BQ79" s="1313"/>
      <c r="BR79" s="1313"/>
      <c r="BS79" s="1313"/>
      <c r="BT79" s="1313"/>
      <c r="BU79" s="1313"/>
      <c r="BV79" s="1313"/>
      <c r="BW79" s="1313"/>
      <c r="BX79" s="1313">
        <v>5.8</v>
      </c>
      <c r="BY79" s="1313"/>
      <c r="BZ79" s="1313"/>
      <c r="CA79" s="1313"/>
      <c r="CB79" s="1313"/>
      <c r="CC79" s="1313"/>
      <c r="CD79" s="1313"/>
      <c r="CE79" s="1313"/>
      <c r="CF79" s="1313">
        <v>5.3</v>
      </c>
      <c r="CG79" s="1313"/>
      <c r="CH79" s="1313"/>
      <c r="CI79" s="1313"/>
      <c r="CJ79" s="1313"/>
      <c r="CK79" s="1313"/>
      <c r="CL79" s="1313"/>
      <c r="CM79" s="1313"/>
      <c r="CN79" s="1313">
        <v>5</v>
      </c>
      <c r="CO79" s="1313"/>
      <c r="CP79" s="1313"/>
      <c r="CQ79" s="1313"/>
      <c r="CR79" s="1313"/>
      <c r="CS79" s="1313"/>
      <c r="CT79" s="1313"/>
      <c r="CU79" s="1313"/>
      <c r="CV79" s="1313">
        <v>4.3</v>
      </c>
      <c r="CW79" s="1313"/>
      <c r="CX79" s="1313"/>
      <c r="CY79" s="1313"/>
      <c r="CZ79" s="1313"/>
      <c r="DA79" s="1313"/>
      <c r="DB79" s="1313"/>
      <c r="DC79" s="1313"/>
    </row>
    <row r="80" spans="2:107">
      <c r="B80" s="397"/>
      <c r="G80" s="1308"/>
      <c r="H80" s="1308"/>
      <c r="I80" s="1327"/>
      <c r="J80" s="1327"/>
      <c r="K80" s="1329"/>
      <c r="L80" s="1329"/>
      <c r="M80" s="1329"/>
      <c r="N80" s="1329"/>
      <c r="AN80" s="1312"/>
      <c r="AO80" s="1312"/>
      <c r="AP80" s="1312"/>
      <c r="AQ80" s="1312"/>
      <c r="AR80" s="1312"/>
      <c r="AS80" s="1312"/>
      <c r="AT80" s="1312"/>
      <c r="AU80" s="1312"/>
      <c r="AV80" s="1312"/>
      <c r="AW80" s="1312"/>
      <c r="AX80" s="1312"/>
      <c r="AY80" s="1312"/>
      <c r="AZ80" s="1312"/>
      <c r="BA80" s="1312"/>
      <c r="BB80" s="1314"/>
      <c r="BC80" s="1314"/>
      <c r="BD80" s="1314"/>
      <c r="BE80" s="1314"/>
      <c r="BF80" s="1314"/>
      <c r="BG80" s="1314"/>
      <c r="BH80" s="1314"/>
      <c r="BI80" s="1314"/>
      <c r="BJ80" s="1314"/>
      <c r="BK80" s="1314"/>
      <c r="BL80" s="1314"/>
      <c r="BM80" s="1314"/>
      <c r="BN80" s="1314"/>
      <c r="BO80" s="1314"/>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hXZoINKnmC9eS921ZHAWHQkp0KzKsn2oliCDy3OEzpBpgscItiQnP6vgXYb1+9fayKJq1tar/sxauZbjbdbHOw==" saltValue="wKTw5VoYS315Ru66Ewqe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636</v>
      </c>
    </row>
  </sheetData>
  <sheetProtection algorithmName="SHA-512" hashValue="N2cWobU1s4LCkZ5pJKkvsl2bB1B1v6meubuiliX3mhwdS0DEj9uQ2DYkD+vapiy2tOgW59KLnWmi1aMk8SFJsg==" saltValue="byvxKr7RTQ03bAR8EThd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89"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HgaKCynTqVkeQNRr/zpH6ADxsF2NaPtTRhQDl6NWP6Y/VFkeBTGXBTPuintpK2ahHlInbPA+ZtJHKbr9wbtJfw==" saltValue="OOEg3J306IFe/AtntMtF0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28755</v>
      </c>
      <c r="E3" s="162"/>
      <c r="F3" s="163">
        <v>52619</v>
      </c>
      <c r="G3" s="164"/>
      <c r="H3" s="165"/>
    </row>
    <row r="4" spans="1:8">
      <c r="A4" s="166"/>
      <c r="B4" s="167"/>
      <c r="C4" s="168"/>
      <c r="D4" s="169">
        <v>20062</v>
      </c>
      <c r="E4" s="170"/>
      <c r="F4" s="171">
        <v>31149</v>
      </c>
      <c r="G4" s="172"/>
      <c r="H4" s="173"/>
    </row>
    <row r="5" spans="1:8">
      <c r="A5" s="154" t="s">
        <v>545</v>
      </c>
      <c r="B5" s="159"/>
      <c r="C5" s="160"/>
      <c r="D5" s="161">
        <v>29281</v>
      </c>
      <c r="E5" s="162"/>
      <c r="F5" s="163">
        <v>51875</v>
      </c>
      <c r="G5" s="164"/>
      <c r="H5" s="165"/>
    </row>
    <row r="6" spans="1:8">
      <c r="A6" s="166"/>
      <c r="B6" s="167"/>
      <c r="C6" s="168"/>
      <c r="D6" s="169">
        <v>20311</v>
      </c>
      <c r="E6" s="170"/>
      <c r="F6" s="171">
        <v>29372</v>
      </c>
      <c r="G6" s="172"/>
      <c r="H6" s="173"/>
    </row>
    <row r="7" spans="1:8">
      <c r="A7" s="154" t="s">
        <v>546</v>
      </c>
      <c r="B7" s="159"/>
      <c r="C7" s="160"/>
      <c r="D7" s="161">
        <v>54248</v>
      </c>
      <c r="E7" s="162"/>
      <c r="F7" s="163">
        <v>48064</v>
      </c>
      <c r="G7" s="164"/>
      <c r="H7" s="165"/>
    </row>
    <row r="8" spans="1:8">
      <c r="A8" s="166"/>
      <c r="B8" s="167"/>
      <c r="C8" s="168"/>
      <c r="D8" s="169">
        <v>30791</v>
      </c>
      <c r="E8" s="170"/>
      <c r="F8" s="171">
        <v>30373</v>
      </c>
      <c r="G8" s="172"/>
      <c r="H8" s="173"/>
    </row>
    <row r="9" spans="1:8">
      <c r="A9" s="154" t="s">
        <v>547</v>
      </c>
      <c r="B9" s="159"/>
      <c r="C9" s="160"/>
      <c r="D9" s="161">
        <v>54791</v>
      </c>
      <c r="E9" s="162"/>
      <c r="F9" s="163">
        <v>56662</v>
      </c>
      <c r="G9" s="164"/>
      <c r="H9" s="165"/>
    </row>
    <row r="10" spans="1:8">
      <c r="A10" s="166"/>
      <c r="B10" s="167"/>
      <c r="C10" s="168"/>
      <c r="D10" s="169">
        <v>28810</v>
      </c>
      <c r="E10" s="170"/>
      <c r="F10" s="171">
        <v>34709</v>
      </c>
      <c r="G10" s="172"/>
      <c r="H10" s="173"/>
    </row>
    <row r="11" spans="1:8">
      <c r="A11" s="154" t="s">
        <v>548</v>
      </c>
      <c r="B11" s="159"/>
      <c r="C11" s="160"/>
      <c r="D11" s="161">
        <v>34465</v>
      </c>
      <c r="E11" s="162"/>
      <c r="F11" s="163">
        <v>60285</v>
      </c>
      <c r="G11" s="164"/>
      <c r="H11" s="165"/>
    </row>
    <row r="12" spans="1:8">
      <c r="A12" s="166"/>
      <c r="B12" s="167"/>
      <c r="C12" s="174"/>
      <c r="D12" s="169">
        <v>19804</v>
      </c>
      <c r="E12" s="170"/>
      <c r="F12" s="171">
        <v>36445</v>
      </c>
      <c r="G12" s="172"/>
      <c r="H12" s="173"/>
    </row>
    <row r="13" spans="1:8">
      <c r="A13" s="154"/>
      <c r="B13" s="159"/>
      <c r="C13" s="175"/>
      <c r="D13" s="176">
        <v>40308</v>
      </c>
      <c r="E13" s="177"/>
      <c r="F13" s="178">
        <v>53901</v>
      </c>
      <c r="G13" s="179"/>
      <c r="H13" s="165"/>
    </row>
    <row r="14" spans="1:8">
      <c r="A14" s="166"/>
      <c r="B14" s="167"/>
      <c r="C14" s="168"/>
      <c r="D14" s="169">
        <v>23956</v>
      </c>
      <c r="E14" s="170"/>
      <c r="F14" s="171">
        <v>32410</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4.01</v>
      </c>
      <c r="C19" s="180">
        <f>ROUND(VALUE(SUBSTITUTE(実質収支比率等に係る経年分析!G$48,"▲","-")),2)</f>
        <v>4.12</v>
      </c>
      <c r="D19" s="180">
        <f>ROUND(VALUE(SUBSTITUTE(実質収支比率等に係る経年分析!H$48,"▲","-")),2)</f>
        <v>5.76</v>
      </c>
      <c r="E19" s="180">
        <f>ROUND(VALUE(SUBSTITUTE(実質収支比率等に係る経年分析!I$48,"▲","-")),2)</f>
        <v>4.79</v>
      </c>
      <c r="F19" s="180">
        <f>ROUND(VALUE(SUBSTITUTE(実質収支比率等に係る経年分析!J$48,"▲","-")),2)</f>
        <v>6.21</v>
      </c>
    </row>
    <row r="20" spans="1:11">
      <c r="A20" s="180" t="s">
        <v>55</v>
      </c>
      <c r="B20" s="180">
        <f>ROUND(VALUE(SUBSTITUTE(実質収支比率等に係る経年分析!F$47,"▲","-")),2)</f>
        <v>24.55</v>
      </c>
      <c r="C20" s="180">
        <f>ROUND(VALUE(SUBSTITUTE(実質収支比率等に係る経年分析!G$47,"▲","-")),2)</f>
        <v>25.51</v>
      </c>
      <c r="D20" s="180">
        <f>ROUND(VALUE(SUBSTITUTE(実質収支比率等に係る経年分析!H$47,"▲","-")),2)</f>
        <v>24.42</v>
      </c>
      <c r="E20" s="180">
        <f>ROUND(VALUE(SUBSTITUTE(実質収支比率等に係る経年分析!I$47,"▲","-")),2)</f>
        <v>20.04</v>
      </c>
      <c r="F20" s="180">
        <f>ROUND(VALUE(SUBSTITUTE(実質収支比率等に係る経年分析!J$47,"▲","-")),2)</f>
        <v>17.89</v>
      </c>
    </row>
    <row r="21" spans="1:11">
      <c r="A21" s="180" t="s">
        <v>56</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1.1599999999999999</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-4.25</v>
      </c>
      <c r="F21" s="180">
        <f>IF(ISNUMBER(VALUE(SUBSTITUTE(実質収支比率等に係る経年分析!J$49,"▲","-"))),ROUND(VALUE(SUBSTITUTE(実質収支比率等に係る経年分析!J$49,"▲","-")),2),NA())</f>
        <v>0.66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0.81</v>
      </c>
    </row>
    <row r="31" spans="1:11">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1.66</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2.0699999999999998</v>
      </c>
    </row>
    <row r="33" spans="1:16">
      <c r="A33" s="181" t="str">
        <f>IF(連結実質赤字比率に係る赤字・黒字の構成分析!C$37="",NA(),連結実質赤字比率に係る赤字・黒字の構成分析!C$37)</f>
        <v>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6.19</v>
      </c>
    </row>
    <row r="35" spans="1:16">
      <c r="A35" s="181" t="str">
        <f>IF(連結実質赤字比率に係る赤字・黒字の構成分析!C$35="",NA(),連結実質赤字比率に係る赤字・黒字の構成分析!C$35)</f>
        <v>松阪市民病院事業会計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8.7899999999999991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9.0399999999999991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7107</v>
      </c>
      <c r="E42" s="182"/>
      <c r="F42" s="182"/>
      <c r="G42" s="182">
        <f>'実質公債費比率（分子）の構造'!L$52</f>
        <v>7014</v>
      </c>
      <c r="H42" s="182"/>
      <c r="I42" s="182"/>
      <c r="J42" s="182">
        <f>'実質公債費比率（分子）の構造'!M$52</f>
        <v>7918</v>
      </c>
      <c r="K42" s="182"/>
      <c r="L42" s="182"/>
      <c r="M42" s="182">
        <f>'実質公債費比率（分子）の構造'!N$52</f>
        <v>10083</v>
      </c>
      <c r="N42" s="182"/>
      <c r="O42" s="182"/>
      <c r="P42" s="182">
        <f>'実質公債費比率（分子）の構造'!O$52</f>
        <v>10831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90</v>
      </c>
      <c r="C45" s="182"/>
      <c r="D45" s="182"/>
      <c r="E45" s="182">
        <f>'実質公債費比率（分子）の構造'!L$49</f>
        <v>75</v>
      </c>
      <c r="F45" s="182"/>
      <c r="G45" s="182"/>
      <c r="H45" s="182">
        <f>'実質公債費比率（分子）の構造'!M$49</f>
        <v>79</v>
      </c>
      <c r="I45" s="182"/>
      <c r="J45" s="182"/>
      <c r="K45" s="182">
        <f>'実質公債費比率（分子）の構造'!N$49</f>
        <v>84</v>
      </c>
      <c r="L45" s="182"/>
      <c r="M45" s="182"/>
      <c r="N45" s="182">
        <f>'実質公債費比率（分子）の構造'!O$49</f>
        <v>84</v>
      </c>
      <c r="O45" s="182"/>
      <c r="P45" s="182"/>
    </row>
    <row r="46" spans="1:16">
      <c r="A46" s="182" t="s">
        <v>67</v>
      </c>
      <c r="B46" s="182">
        <f>'実質公債費比率（分子）の構造'!K$48</f>
        <v>2841</v>
      </c>
      <c r="C46" s="182"/>
      <c r="D46" s="182"/>
      <c r="E46" s="182">
        <f>'実質公債費比率（分子）の構造'!L$48</f>
        <v>2765</v>
      </c>
      <c r="F46" s="182"/>
      <c r="G46" s="182"/>
      <c r="H46" s="182">
        <f>'実質公債費比率（分子）の構造'!M$48</f>
        <v>2977</v>
      </c>
      <c r="I46" s="182"/>
      <c r="J46" s="182"/>
      <c r="K46" s="182">
        <f>'実質公債費比率（分子）の構造'!N$48</f>
        <v>2935</v>
      </c>
      <c r="L46" s="182"/>
      <c r="M46" s="182"/>
      <c r="N46" s="182">
        <f>'実質公債費比率（分子）の構造'!O$48</f>
        <v>2621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4950</v>
      </c>
      <c r="C49" s="182"/>
      <c r="D49" s="182"/>
      <c r="E49" s="182">
        <f>'実質公債費比率（分子）の構造'!L$45</f>
        <v>4715</v>
      </c>
      <c r="F49" s="182"/>
      <c r="G49" s="182"/>
      <c r="H49" s="182">
        <f>'実質公債費比率（分子）の構造'!M$45</f>
        <v>5774</v>
      </c>
      <c r="I49" s="182"/>
      <c r="J49" s="182"/>
      <c r="K49" s="182">
        <f>'実質公債費比率（分子）の構造'!N$45</f>
        <v>8775</v>
      </c>
      <c r="L49" s="182"/>
      <c r="M49" s="182"/>
      <c r="N49" s="182">
        <f>'実質公債費比率（分子）の構造'!O$45</f>
        <v>9569</v>
      </c>
      <c r="O49" s="182"/>
      <c r="P49" s="182"/>
    </row>
    <row r="50" spans="1:16">
      <c r="A50" s="182" t="s">
        <v>71</v>
      </c>
      <c r="B50" s="182" t="e">
        <f>NA()</f>
        <v>#N/A</v>
      </c>
      <c r="C50" s="182">
        <f>IF(ISNUMBER('実質公債費比率（分子）の構造'!K$53),'実質公債費比率（分子）の構造'!K$53,NA())</f>
        <v>774</v>
      </c>
      <c r="D50" s="182" t="e">
        <f>NA()</f>
        <v>#N/A</v>
      </c>
      <c r="E50" s="182" t="e">
        <f>NA()</f>
        <v>#N/A</v>
      </c>
      <c r="F50" s="182">
        <f>IF(ISNUMBER('実質公債費比率（分子）の構造'!L$53),'実質公債費比率（分子）の構造'!L$53,NA())</f>
        <v>541</v>
      </c>
      <c r="G50" s="182" t="e">
        <f>NA()</f>
        <v>#N/A</v>
      </c>
      <c r="H50" s="182" t="e">
        <f>NA()</f>
        <v>#N/A</v>
      </c>
      <c r="I50" s="182">
        <f>IF(ISNUMBER('実質公債費比率（分子）の構造'!M$53),'実質公債費比率（分子）の構造'!M$53,NA())</f>
        <v>912</v>
      </c>
      <c r="J50" s="182" t="e">
        <f>NA()</f>
        <v>#N/A</v>
      </c>
      <c r="K50" s="182" t="e">
        <f>NA()</f>
        <v>#N/A</v>
      </c>
      <c r="L50" s="182">
        <f>IF(ISNUMBER('実質公債費比率（分子）の構造'!N$53),'実質公債費比率（分子）の構造'!N$53,NA())</f>
        <v>1711</v>
      </c>
      <c r="M50" s="182" t="e">
        <f>NA()</f>
        <v>#N/A</v>
      </c>
      <c r="N50" s="182" t="e">
        <f>NA()</f>
        <v>#N/A</v>
      </c>
      <c r="O50" s="182">
        <f>IF(ISNUMBER('実質公債費比率（分子）の構造'!O$53),'実質公債費比率（分子）の構造'!O$53,NA())</f>
        <v>1443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72573</v>
      </c>
      <c r="E56" s="181"/>
      <c r="F56" s="181"/>
      <c r="G56" s="181">
        <f>'将来負担比率（分子）の構造'!J$52</f>
        <v>72197</v>
      </c>
      <c r="H56" s="181"/>
      <c r="I56" s="181"/>
      <c r="J56" s="181">
        <f>'将来負担比率（分子）の構造'!K$52</f>
        <v>72572</v>
      </c>
      <c r="K56" s="181"/>
      <c r="L56" s="181"/>
      <c r="M56" s="181">
        <f>'将来負担比率（分子）の構造'!L$52</f>
        <v>72024</v>
      </c>
      <c r="N56" s="181"/>
      <c r="O56" s="181"/>
      <c r="P56" s="181">
        <f>'将来負担比率（分子）の構造'!M$52</f>
        <v>68287</v>
      </c>
    </row>
    <row r="57" spans="1:16">
      <c r="A57" s="181" t="s">
        <v>42</v>
      </c>
      <c r="B57" s="181"/>
      <c r="C57" s="181"/>
      <c r="D57" s="181">
        <f>'将来負担比率（分子）の構造'!I$51</f>
        <v>13293</v>
      </c>
      <c r="E57" s="181"/>
      <c r="F57" s="181"/>
      <c r="G57" s="181">
        <f>'将来負担比率（分子）の構造'!J$51</f>
        <v>12761</v>
      </c>
      <c r="H57" s="181"/>
      <c r="I57" s="181"/>
      <c r="J57" s="181">
        <f>'将来負担比率（分子）の構造'!K$51</f>
        <v>13948</v>
      </c>
      <c r="K57" s="181"/>
      <c r="L57" s="181"/>
      <c r="M57" s="181">
        <f>'将来負担比率（分子）の構造'!L$51</f>
        <v>13315</v>
      </c>
      <c r="N57" s="181"/>
      <c r="O57" s="181"/>
      <c r="P57" s="181">
        <f>'将来負担比率（分子）の構造'!M$51</f>
        <v>12912</v>
      </c>
    </row>
    <row r="58" spans="1:16">
      <c r="A58" s="181" t="s">
        <v>41</v>
      </c>
      <c r="B58" s="181"/>
      <c r="C58" s="181"/>
      <c r="D58" s="181">
        <f>'将来負担比率（分子）の構造'!I$50</f>
        <v>15206</v>
      </c>
      <c r="E58" s="181"/>
      <c r="F58" s="181"/>
      <c r="G58" s="181">
        <f>'将来負担比率（分子）の構造'!J$50</f>
        <v>16556</v>
      </c>
      <c r="H58" s="181"/>
      <c r="I58" s="181"/>
      <c r="J58" s="181">
        <f>'将来負担比率（分子）の構造'!K$50</f>
        <v>17220</v>
      </c>
      <c r="K58" s="181"/>
      <c r="L58" s="181"/>
      <c r="M58" s="181">
        <f>'将来負担比率（分子）の構造'!L$50</f>
        <v>15740</v>
      </c>
      <c r="N58" s="181"/>
      <c r="O58" s="181"/>
      <c r="P58" s="181">
        <f>'将来負担比率（分子）の構造'!M$50</f>
        <v>16305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11968</v>
      </c>
      <c r="C62" s="181"/>
      <c r="D62" s="181"/>
      <c r="E62" s="181">
        <f>'将来負担比率（分子）の構造'!J$45</f>
        <v>12090</v>
      </c>
      <c r="F62" s="181"/>
      <c r="G62" s="181"/>
      <c r="H62" s="181">
        <f>'将来負担比率（分子）の構造'!K$45</f>
        <v>11447</v>
      </c>
      <c r="I62" s="181"/>
      <c r="J62" s="181"/>
      <c r="K62" s="181">
        <f>'将来負担比率（分子）の構造'!L$45</f>
        <v>10128</v>
      </c>
      <c r="L62" s="181"/>
      <c r="M62" s="181"/>
      <c r="N62" s="181">
        <f>'将来負担比率（分子）の構造'!M$45</f>
        <v>10019</v>
      </c>
      <c r="O62" s="181"/>
      <c r="P62" s="181"/>
    </row>
    <row r="63" spans="1:16">
      <c r="A63" s="181" t="s">
        <v>34</v>
      </c>
      <c r="B63" s="181">
        <f>'将来負担比率（分子）の構造'!I$44</f>
        <v>626</v>
      </c>
      <c r="C63" s="181"/>
      <c r="D63" s="181"/>
      <c r="E63" s="181">
        <f>'将来負担比率（分子）の構造'!J$44</f>
        <v>573</v>
      </c>
      <c r="F63" s="181"/>
      <c r="G63" s="181"/>
      <c r="H63" s="181">
        <f>'将来負担比率（分子）の構造'!K$44</f>
        <v>602</v>
      </c>
      <c r="I63" s="181"/>
      <c r="J63" s="181"/>
      <c r="K63" s="181">
        <f>'将来負担比率（分子）の構造'!L$44</f>
        <v>557</v>
      </c>
      <c r="L63" s="181"/>
      <c r="M63" s="181"/>
      <c r="N63" s="181">
        <f>'将来負担比率（分子）の構造'!M$44</f>
        <v>482</v>
      </c>
      <c r="O63" s="181"/>
      <c r="P63" s="181"/>
    </row>
    <row r="64" spans="1:16">
      <c r="A64" s="181" t="s">
        <v>33</v>
      </c>
      <c r="B64" s="181">
        <f>'将来負担比率（分子）の構造'!I$43</f>
        <v>37483</v>
      </c>
      <c r="C64" s="181"/>
      <c r="D64" s="181"/>
      <c r="E64" s="181">
        <f>'将来負担比率（分子）の構造'!J$43</f>
        <v>34833</v>
      </c>
      <c r="F64" s="181"/>
      <c r="G64" s="181"/>
      <c r="H64" s="181">
        <f>'将来負担比率（分子）の構造'!K$43</f>
        <v>38395</v>
      </c>
      <c r="I64" s="181"/>
      <c r="J64" s="181"/>
      <c r="K64" s="181">
        <f>'将来負担比率（分子）の構造'!L$43</f>
        <v>36959</v>
      </c>
      <c r="L64" s="181"/>
      <c r="M64" s="181"/>
      <c r="N64" s="181">
        <f>'将来負担比率（分子）の構造'!M$43</f>
        <v>35500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45631</v>
      </c>
      <c r="C66" s="181"/>
      <c r="D66" s="181"/>
      <c r="E66" s="181">
        <f>'将来負担比率（分子）の構造'!J$41</f>
        <v>45829</v>
      </c>
      <c r="F66" s="181"/>
      <c r="G66" s="181"/>
      <c r="H66" s="181">
        <f>'将来負担比率（分子）の構造'!K$41</f>
        <v>47692</v>
      </c>
      <c r="I66" s="181"/>
      <c r="J66" s="181"/>
      <c r="K66" s="181">
        <f>'将来負担比率（分子）の構造'!L$41</f>
        <v>47601</v>
      </c>
      <c r="L66" s="181"/>
      <c r="M66" s="181"/>
      <c r="N66" s="181">
        <f>'将来負担比率（分子）の構造'!M$41</f>
        <v>44044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9859</v>
      </c>
      <c r="C72" s="185">
        <f>基金残高に係る経年分析!G55</f>
        <v>8383</v>
      </c>
      <c r="D72" s="185">
        <f>基金残高に係る経年分析!H55</f>
        <v>7902</v>
      </c>
    </row>
    <row r="73" spans="1:16">
      <c r="A73" s="184" t="s">
        <v>78</v>
      </c>
      <c r="B73" s="185">
        <f>基金残高に係る経年分析!F56</f>
        <v>170</v>
      </c>
      <c r="C73" s="185">
        <f>基金残高に係る経年分析!G56</f>
        <v>172</v>
      </c>
      <c r="D73" s="185">
        <f>基金残高に係る経年分析!H56</f>
        <v>171</v>
      </c>
    </row>
    <row r="74" spans="1:16">
      <c r="A74" s="184" t="s">
        <v>79</v>
      </c>
      <c r="B74" s="185">
        <f>基金残高に係る経年分析!F57</f>
        <v>3883</v>
      </c>
      <c r="C74" s="185">
        <f>基金残高に係る経年分析!G57</f>
        <v>4001</v>
      </c>
      <c r="D74" s="185">
        <f>基金残高に係る経年分析!H57</f>
        <v>4758</v>
      </c>
    </row>
  </sheetData>
  <sheetProtection algorithmName="SHA-512" hashValue="FT7Cbe6UeVS5k6dFc3WV5aicY5xogBmZNahu9oFUNajqGuKWRO6CsIay3sG457CAXcF/b8Rliu672Yer4WELLw==" saltValue="5T4jfCDQT7y/Oe49u0cG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22282555</v>
      </c>
      <c r="S5" s="736"/>
      <c r="T5" s="736"/>
      <c r="U5" s="736"/>
      <c r="V5" s="736"/>
      <c r="W5" s="736"/>
      <c r="X5" s="736"/>
      <c r="Y5" s="779"/>
      <c r="Z5" s="797">
        <v>24.4</v>
      </c>
      <c r="AA5" s="797"/>
      <c r="AB5" s="797"/>
      <c r="AC5" s="797"/>
      <c r="AD5" s="798">
        <v>21098827</v>
      </c>
      <c r="AE5" s="798"/>
      <c r="AF5" s="798"/>
      <c r="AG5" s="798"/>
      <c r="AH5" s="798"/>
      <c r="AI5" s="798"/>
      <c r="AJ5" s="798"/>
      <c r="AK5" s="798"/>
      <c r="AL5" s="780">
        <v>50.6</v>
      </c>
      <c r="AM5" s="751"/>
      <c r="AN5" s="751"/>
      <c r="AO5" s="781"/>
      <c r="AP5" s="746" t="s">
        <v>223</v>
      </c>
      <c r="AQ5" s="747"/>
      <c r="AR5" s="747"/>
      <c r="AS5" s="747"/>
      <c r="AT5" s="747"/>
      <c r="AU5" s="747"/>
      <c r="AV5" s="747"/>
      <c r="AW5" s="747"/>
      <c r="AX5" s="747"/>
      <c r="AY5" s="747"/>
      <c r="AZ5" s="747"/>
      <c r="BA5" s="747"/>
      <c r="BB5" s="747"/>
      <c r="BC5" s="747"/>
      <c r="BD5" s="747"/>
      <c r="BE5" s="747"/>
      <c r="BF5" s="748"/>
      <c r="BG5" s="680">
        <v>21098827</v>
      </c>
      <c r="BH5" s="681"/>
      <c r="BI5" s="681"/>
      <c r="BJ5" s="681"/>
      <c r="BK5" s="681"/>
      <c r="BL5" s="681"/>
      <c r="BM5" s="681"/>
      <c r="BN5" s="682"/>
      <c r="BO5" s="713">
        <v>94.7</v>
      </c>
      <c r="BP5" s="713"/>
      <c r="BQ5" s="713"/>
      <c r="BR5" s="713"/>
      <c r="BS5" s="714" t="s">
        <v>224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216</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656482</v>
      </c>
      <c r="S6" s="681"/>
      <c r="T6" s="681"/>
      <c r="U6" s="681"/>
      <c r="V6" s="681"/>
      <c r="W6" s="681"/>
      <c r="X6" s="681"/>
      <c r="Y6" s="682"/>
      <c r="Z6" s="713">
        <v>0.7</v>
      </c>
      <c r="AA6" s="713"/>
      <c r="AB6" s="713"/>
      <c r="AC6" s="713"/>
      <c r="AD6" s="714">
        <v>656482</v>
      </c>
      <c r="AE6" s="714"/>
      <c r="AF6" s="714"/>
      <c r="AG6" s="714"/>
      <c r="AH6" s="714"/>
      <c r="AI6" s="714"/>
      <c r="AJ6" s="714"/>
      <c r="AK6" s="714"/>
      <c r="AL6" s="683">
        <v>1.6</v>
      </c>
      <c r="AM6" s="684"/>
      <c r="AN6" s="684"/>
      <c r="AO6" s="715"/>
      <c r="AP6" s="677" t="s">
        <v>229</v>
      </c>
      <c r="AQ6" s="678"/>
      <c r="AR6" s="678"/>
      <c r="AS6" s="678"/>
      <c r="AT6" s="678"/>
      <c r="AU6" s="678"/>
      <c r="AV6" s="678"/>
      <c r="AW6" s="678"/>
      <c r="AX6" s="678"/>
      <c r="AY6" s="678"/>
      <c r="AZ6" s="678"/>
      <c r="BA6" s="678"/>
      <c r="BB6" s="678"/>
      <c r="BC6" s="678"/>
      <c r="BD6" s="678"/>
      <c r="BE6" s="678"/>
      <c r="BF6" s="679"/>
      <c r="BG6" s="680">
        <v>21098827</v>
      </c>
      <c r="BH6" s="681"/>
      <c r="BI6" s="681"/>
      <c r="BJ6" s="681"/>
      <c r="BK6" s="681"/>
      <c r="BL6" s="681"/>
      <c r="BM6" s="681"/>
      <c r="BN6" s="682"/>
      <c r="BO6" s="713">
        <v>94.7</v>
      </c>
      <c r="BP6" s="713"/>
      <c r="BQ6" s="713"/>
      <c r="BR6" s="713"/>
      <c r="BS6" s="714" t="s">
        <v>137</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407939</v>
      </c>
      <c r="CS6" s="681"/>
      <c r="CT6" s="681"/>
      <c r="CU6" s="681"/>
      <c r="CV6" s="681"/>
      <c r="CW6" s="681"/>
      <c r="CX6" s="681"/>
      <c r="CY6" s="682"/>
      <c r="CZ6" s="780">
        <v>0.5</v>
      </c>
      <c r="DA6" s="751"/>
      <c r="DB6" s="751"/>
      <c r="DC6" s="783"/>
      <c r="DD6" s="686">
        <v>56636</v>
      </c>
      <c r="DE6" s="681"/>
      <c r="DF6" s="681"/>
      <c r="DG6" s="681"/>
      <c r="DH6" s="681"/>
      <c r="DI6" s="681"/>
      <c r="DJ6" s="681"/>
      <c r="DK6" s="681"/>
      <c r="DL6" s="681"/>
      <c r="DM6" s="681"/>
      <c r="DN6" s="681"/>
      <c r="DO6" s="681"/>
      <c r="DP6" s="682"/>
      <c r="DQ6" s="686">
        <v>407927</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23132</v>
      </c>
      <c r="S7" s="681"/>
      <c r="T7" s="681"/>
      <c r="U7" s="681"/>
      <c r="V7" s="681"/>
      <c r="W7" s="681"/>
      <c r="X7" s="681"/>
      <c r="Y7" s="682"/>
      <c r="Z7" s="713">
        <v>0</v>
      </c>
      <c r="AA7" s="713"/>
      <c r="AB7" s="713"/>
      <c r="AC7" s="713"/>
      <c r="AD7" s="714">
        <v>23132</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9362379</v>
      </c>
      <c r="BH7" s="681"/>
      <c r="BI7" s="681"/>
      <c r="BJ7" s="681"/>
      <c r="BK7" s="681"/>
      <c r="BL7" s="681"/>
      <c r="BM7" s="681"/>
      <c r="BN7" s="682"/>
      <c r="BO7" s="713">
        <v>42</v>
      </c>
      <c r="BP7" s="713"/>
      <c r="BQ7" s="713"/>
      <c r="BR7" s="713"/>
      <c r="BS7" s="714" t="s">
        <v>224</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23061045</v>
      </c>
      <c r="CS7" s="681"/>
      <c r="CT7" s="681"/>
      <c r="CU7" s="681"/>
      <c r="CV7" s="681"/>
      <c r="CW7" s="681"/>
      <c r="CX7" s="681"/>
      <c r="CY7" s="682"/>
      <c r="CZ7" s="713">
        <v>26.1</v>
      </c>
      <c r="DA7" s="713"/>
      <c r="DB7" s="713"/>
      <c r="DC7" s="713"/>
      <c r="DD7" s="686">
        <v>276449</v>
      </c>
      <c r="DE7" s="681"/>
      <c r="DF7" s="681"/>
      <c r="DG7" s="681"/>
      <c r="DH7" s="681"/>
      <c r="DI7" s="681"/>
      <c r="DJ7" s="681"/>
      <c r="DK7" s="681"/>
      <c r="DL7" s="681"/>
      <c r="DM7" s="681"/>
      <c r="DN7" s="681"/>
      <c r="DO7" s="681"/>
      <c r="DP7" s="682"/>
      <c r="DQ7" s="686">
        <v>5616908</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107497</v>
      </c>
      <c r="S8" s="681"/>
      <c r="T8" s="681"/>
      <c r="U8" s="681"/>
      <c r="V8" s="681"/>
      <c r="W8" s="681"/>
      <c r="X8" s="681"/>
      <c r="Y8" s="682"/>
      <c r="Z8" s="713">
        <v>0.1</v>
      </c>
      <c r="AA8" s="713"/>
      <c r="AB8" s="713"/>
      <c r="AC8" s="713"/>
      <c r="AD8" s="714">
        <v>107497</v>
      </c>
      <c r="AE8" s="714"/>
      <c r="AF8" s="714"/>
      <c r="AG8" s="714"/>
      <c r="AH8" s="714"/>
      <c r="AI8" s="714"/>
      <c r="AJ8" s="714"/>
      <c r="AK8" s="714"/>
      <c r="AL8" s="683">
        <v>0.3</v>
      </c>
      <c r="AM8" s="684"/>
      <c r="AN8" s="684"/>
      <c r="AO8" s="715"/>
      <c r="AP8" s="677" t="s">
        <v>235</v>
      </c>
      <c r="AQ8" s="678"/>
      <c r="AR8" s="678"/>
      <c r="AS8" s="678"/>
      <c r="AT8" s="678"/>
      <c r="AU8" s="678"/>
      <c r="AV8" s="678"/>
      <c r="AW8" s="678"/>
      <c r="AX8" s="678"/>
      <c r="AY8" s="678"/>
      <c r="AZ8" s="678"/>
      <c r="BA8" s="678"/>
      <c r="BB8" s="678"/>
      <c r="BC8" s="678"/>
      <c r="BD8" s="678"/>
      <c r="BE8" s="678"/>
      <c r="BF8" s="679"/>
      <c r="BG8" s="680">
        <v>279470</v>
      </c>
      <c r="BH8" s="681"/>
      <c r="BI8" s="681"/>
      <c r="BJ8" s="681"/>
      <c r="BK8" s="681"/>
      <c r="BL8" s="681"/>
      <c r="BM8" s="681"/>
      <c r="BN8" s="682"/>
      <c r="BO8" s="713">
        <v>1.3</v>
      </c>
      <c r="BP8" s="713"/>
      <c r="BQ8" s="713"/>
      <c r="BR8" s="713"/>
      <c r="BS8" s="686" t="s">
        <v>137</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27692317</v>
      </c>
      <c r="CS8" s="681"/>
      <c r="CT8" s="681"/>
      <c r="CU8" s="681"/>
      <c r="CV8" s="681"/>
      <c r="CW8" s="681"/>
      <c r="CX8" s="681"/>
      <c r="CY8" s="682"/>
      <c r="CZ8" s="713">
        <v>31.3</v>
      </c>
      <c r="DA8" s="713"/>
      <c r="DB8" s="713"/>
      <c r="DC8" s="713"/>
      <c r="DD8" s="686">
        <v>693124</v>
      </c>
      <c r="DE8" s="681"/>
      <c r="DF8" s="681"/>
      <c r="DG8" s="681"/>
      <c r="DH8" s="681"/>
      <c r="DI8" s="681"/>
      <c r="DJ8" s="681"/>
      <c r="DK8" s="681"/>
      <c r="DL8" s="681"/>
      <c r="DM8" s="681"/>
      <c r="DN8" s="681"/>
      <c r="DO8" s="681"/>
      <c r="DP8" s="682"/>
      <c r="DQ8" s="686">
        <v>13858436</v>
      </c>
      <c r="DR8" s="681"/>
      <c r="DS8" s="681"/>
      <c r="DT8" s="681"/>
      <c r="DU8" s="681"/>
      <c r="DV8" s="681"/>
      <c r="DW8" s="681"/>
      <c r="DX8" s="681"/>
      <c r="DY8" s="681"/>
      <c r="DZ8" s="681"/>
      <c r="EA8" s="681"/>
      <c r="EB8" s="681"/>
      <c r="EC8" s="727"/>
    </row>
    <row r="9" spans="2:143" ht="11.25" customHeight="1">
      <c r="B9" s="677" t="s">
        <v>237</v>
      </c>
      <c r="C9" s="678"/>
      <c r="D9" s="678"/>
      <c r="E9" s="678"/>
      <c r="F9" s="678"/>
      <c r="G9" s="678"/>
      <c r="H9" s="678"/>
      <c r="I9" s="678"/>
      <c r="J9" s="678"/>
      <c r="K9" s="678"/>
      <c r="L9" s="678"/>
      <c r="M9" s="678"/>
      <c r="N9" s="678"/>
      <c r="O9" s="678"/>
      <c r="P9" s="678"/>
      <c r="Q9" s="679"/>
      <c r="R9" s="680">
        <v>116817</v>
      </c>
      <c r="S9" s="681"/>
      <c r="T9" s="681"/>
      <c r="U9" s="681"/>
      <c r="V9" s="681"/>
      <c r="W9" s="681"/>
      <c r="X9" s="681"/>
      <c r="Y9" s="682"/>
      <c r="Z9" s="713">
        <v>0.1</v>
      </c>
      <c r="AA9" s="713"/>
      <c r="AB9" s="713"/>
      <c r="AC9" s="713"/>
      <c r="AD9" s="714">
        <v>116817</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7955073</v>
      </c>
      <c r="BH9" s="681"/>
      <c r="BI9" s="681"/>
      <c r="BJ9" s="681"/>
      <c r="BK9" s="681"/>
      <c r="BL9" s="681"/>
      <c r="BM9" s="681"/>
      <c r="BN9" s="682"/>
      <c r="BO9" s="713">
        <v>35.700000000000003</v>
      </c>
      <c r="BP9" s="713"/>
      <c r="BQ9" s="713"/>
      <c r="BR9" s="713"/>
      <c r="BS9" s="686" t="s">
        <v>224</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5143628</v>
      </c>
      <c r="CS9" s="681"/>
      <c r="CT9" s="681"/>
      <c r="CU9" s="681"/>
      <c r="CV9" s="681"/>
      <c r="CW9" s="681"/>
      <c r="CX9" s="681"/>
      <c r="CY9" s="682"/>
      <c r="CZ9" s="713">
        <v>5.8</v>
      </c>
      <c r="DA9" s="713"/>
      <c r="DB9" s="713"/>
      <c r="DC9" s="713"/>
      <c r="DD9" s="686">
        <v>176054</v>
      </c>
      <c r="DE9" s="681"/>
      <c r="DF9" s="681"/>
      <c r="DG9" s="681"/>
      <c r="DH9" s="681"/>
      <c r="DI9" s="681"/>
      <c r="DJ9" s="681"/>
      <c r="DK9" s="681"/>
      <c r="DL9" s="681"/>
      <c r="DM9" s="681"/>
      <c r="DN9" s="681"/>
      <c r="DO9" s="681"/>
      <c r="DP9" s="682"/>
      <c r="DQ9" s="686">
        <v>4307015</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137</v>
      </c>
      <c r="AE10" s="714"/>
      <c r="AF10" s="714"/>
      <c r="AG10" s="714"/>
      <c r="AH10" s="714"/>
      <c r="AI10" s="714"/>
      <c r="AJ10" s="714"/>
      <c r="AK10" s="714"/>
      <c r="AL10" s="683" t="s">
        <v>137</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402824</v>
      </c>
      <c r="BH10" s="681"/>
      <c r="BI10" s="681"/>
      <c r="BJ10" s="681"/>
      <c r="BK10" s="681"/>
      <c r="BL10" s="681"/>
      <c r="BM10" s="681"/>
      <c r="BN10" s="682"/>
      <c r="BO10" s="713">
        <v>1.8</v>
      </c>
      <c r="BP10" s="713"/>
      <c r="BQ10" s="713"/>
      <c r="BR10" s="713"/>
      <c r="BS10" s="686" t="s">
        <v>224</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140833</v>
      </c>
      <c r="CS10" s="681"/>
      <c r="CT10" s="681"/>
      <c r="CU10" s="681"/>
      <c r="CV10" s="681"/>
      <c r="CW10" s="681"/>
      <c r="CX10" s="681"/>
      <c r="CY10" s="682"/>
      <c r="CZ10" s="713">
        <v>0.2</v>
      </c>
      <c r="DA10" s="713"/>
      <c r="DB10" s="713"/>
      <c r="DC10" s="713"/>
      <c r="DD10" s="686">
        <v>3794</v>
      </c>
      <c r="DE10" s="681"/>
      <c r="DF10" s="681"/>
      <c r="DG10" s="681"/>
      <c r="DH10" s="681"/>
      <c r="DI10" s="681"/>
      <c r="DJ10" s="681"/>
      <c r="DK10" s="681"/>
      <c r="DL10" s="681"/>
      <c r="DM10" s="681"/>
      <c r="DN10" s="681"/>
      <c r="DO10" s="681"/>
      <c r="DP10" s="682"/>
      <c r="DQ10" s="686">
        <v>120025</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3605104</v>
      </c>
      <c r="S11" s="681"/>
      <c r="T11" s="681"/>
      <c r="U11" s="681"/>
      <c r="V11" s="681"/>
      <c r="W11" s="681"/>
      <c r="X11" s="681"/>
      <c r="Y11" s="682"/>
      <c r="Z11" s="683">
        <v>3.9</v>
      </c>
      <c r="AA11" s="684"/>
      <c r="AB11" s="684"/>
      <c r="AC11" s="685"/>
      <c r="AD11" s="686">
        <v>3605104</v>
      </c>
      <c r="AE11" s="681"/>
      <c r="AF11" s="681"/>
      <c r="AG11" s="681"/>
      <c r="AH11" s="681"/>
      <c r="AI11" s="681"/>
      <c r="AJ11" s="681"/>
      <c r="AK11" s="682"/>
      <c r="AL11" s="683">
        <v>8.6</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725012</v>
      </c>
      <c r="BH11" s="681"/>
      <c r="BI11" s="681"/>
      <c r="BJ11" s="681"/>
      <c r="BK11" s="681"/>
      <c r="BL11" s="681"/>
      <c r="BM11" s="681"/>
      <c r="BN11" s="682"/>
      <c r="BO11" s="713">
        <v>3.3</v>
      </c>
      <c r="BP11" s="713"/>
      <c r="BQ11" s="713"/>
      <c r="BR11" s="713"/>
      <c r="BS11" s="686" t="s">
        <v>224</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1932587</v>
      </c>
      <c r="CS11" s="681"/>
      <c r="CT11" s="681"/>
      <c r="CU11" s="681"/>
      <c r="CV11" s="681"/>
      <c r="CW11" s="681"/>
      <c r="CX11" s="681"/>
      <c r="CY11" s="682"/>
      <c r="CZ11" s="713">
        <v>2.2000000000000002</v>
      </c>
      <c r="DA11" s="713"/>
      <c r="DB11" s="713"/>
      <c r="DC11" s="713"/>
      <c r="DD11" s="686">
        <v>602770</v>
      </c>
      <c r="DE11" s="681"/>
      <c r="DF11" s="681"/>
      <c r="DG11" s="681"/>
      <c r="DH11" s="681"/>
      <c r="DI11" s="681"/>
      <c r="DJ11" s="681"/>
      <c r="DK11" s="681"/>
      <c r="DL11" s="681"/>
      <c r="DM11" s="681"/>
      <c r="DN11" s="681"/>
      <c r="DO11" s="681"/>
      <c r="DP11" s="682"/>
      <c r="DQ11" s="686">
        <v>1019282</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v>43641</v>
      </c>
      <c r="S12" s="681"/>
      <c r="T12" s="681"/>
      <c r="U12" s="681"/>
      <c r="V12" s="681"/>
      <c r="W12" s="681"/>
      <c r="X12" s="681"/>
      <c r="Y12" s="682"/>
      <c r="Z12" s="713">
        <v>0</v>
      </c>
      <c r="AA12" s="713"/>
      <c r="AB12" s="713"/>
      <c r="AC12" s="713"/>
      <c r="AD12" s="714">
        <v>43641</v>
      </c>
      <c r="AE12" s="714"/>
      <c r="AF12" s="714"/>
      <c r="AG12" s="714"/>
      <c r="AH12" s="714"/>
      <c r="AI12" s="714"/>
      <c r="AJ12" s="714"/>
      <c r="AK12" s="714"/>
      <c r="AL12" s="683">
        <v>0.1</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10088540</v>
      </c>
      <c r="BH12" s="681"/>
      <c r="BI12" s="681"/>
      <c r="BJ12" s="681"/>
      <c r="BK12" s="681"/>
      <c r="BL12" s="681"/>
      <c r="BM12" s="681"/>
      <c r="BN12" s="682"/>
      <c r="BO12" s="713">
        <v>45.3</v>
      </c>
      <c r="BP12" s="713"/>
      <c r="BQ12" s="713"/>
      <c r="BR12" s="713"/>
      <c r="BS12" s="686" t="s">
        <v>137</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3495175</v>
      </c>
      <c r="CS12" s="681"/>
      <c r="CT12" s="681"/>
      <c r="CU12" s="681"/>
      <c r="CV12" s="681"/>
      <c r="CW12" s="681"/>
      <c r="CX12" s="681"/>
      <c r="CY12" s="682"/>
      <c r="CZ12" s="713">
        <v>3.9</v>
      </c>
      <c r="DA12" s="713"/>
      <c r="DB12" s="713"/>
      <c r="DC12" s="713"/>
      <c r="DD12" s="686">
        <v>57960</v>
      </c>
      <c r="DE12" s="681"/>
      <c r="DF12" s="681"/>
      <c r="DG12" s="681"/>
      <c r="DH12" s="681"/>
      <c r="DI12" s="681"/>
      <c r="DJ12" s="681"/>
      <c r="DK12" s="681"/>
      <c r="DL12" s="681"/>
      <c r="DM12" s="681"/>
      <c r="DN12" s="681"/>
      <c r="DO12" s="681"/>
      <c r="DP12" s="682"/>
      <c r="DQ12" s="686">
        <v>2186624</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224</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9967738</v>
      </c>
      <c r="BH13" s="681"/>
      <c r="BI13" s="681"/>
      <c r="BJ13" s="681"/>
      <c r="BK13" s="681"/>
      <c r="BL13" s="681"/>
      <c r="BM13" s="681"/>
      <c r="BN13" s="682"/>
      <c r="BO13" s="713">
        <v>44.7</v>
      </c>
      <c r="BP13" s="713"/>
      <c r="BQ13" s="713"/>
      <c r="BR13" s="713"/>
      <c r="BS13" s="686" t="s">
        <v>137</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6529391</v>
      </c>
      <c r="CS13" s="681"/>
      <c r="CT13" s="681"/>
      <c r="CU13" s="681"/>
      <c r="CV13" s="681"/>
      <c r="CW13" s="681"/>
      <c r="CX13" s="681"/>
      <c r="CY13" s="682"/>
      <c r="CZ13" s="713">
        <v>7.4</v>
      </c>
      <c r="DA13" s="713"/>
      <c r="DB13" s="713"/>
      <c r="DC13" s="713"/>
      <c r="DD13" s="686">
        <v>1685375</v>
      </c>
      <c r="DE13" s="681"/>
      <c r="DF13" s="681"/>
      <c r="DG13" s="681"/>
      <c r="DH13" s="681"/>
      <c r="DI13" s="681"/>
      <c r="DJ13" s="681"/>
      <c r="DK13" s="681"/>
      <c r="DL13" s="681"/>
      <c r="DM13" s="681"/>
      <c r="DN13" s="681"/>
      <c r="DO13" s="681"/>
      <c r="DP13" s="682"/>
      <c r="DQ13" s="686">
        <v>5042604</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v>37</v>
      </c>
      <c r="S14" s="681"/>
      <c r="T14" s="681"/>
      <c r="U14" s="681"/>
      <c r="V14" s="681"/>
      <c r="W14" s="681"/>
      <c r="X14" s="681"/>
      <c r="Y14" s="682"/>
      <c r="Z14" s="713">
        <v>0</v>
      </c>
      <c r="AA14" s="713"/>
      <c r="AB14" s="713"/>
      <c r="AC14" s="713"/>
      <c r="AD14" s="714">
        <v>37</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583309</v>
      </c>
      <c r="BH14" s="681"/>
      <c r="BI14" s="681"/>
      <c r="BJ14" s="681"/>
      <c r="BK14" s="681"/>
      <c r="BL14" s="681"/>
      <c r="BM14" s="681"/>
      <c r="BN14" s="682"/>
      <c r="BO14" s="713">
        <v>2.6</v>
      </c>
      <c r="BP14" s="713"/>
      <c r="BQ14" s="713"/>
      <c r="BR14" s="713"/>
      <c r="BS14" s="686" t="s">
        <v>137</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2796365</v>
      </c>
      <c r="CS14" s="681"/>
      <c r="CT14" s="681"/>
      <c r="CU14" s="681"/>
      <c r="CV14" s="681"/>
      <c r="CW14" s="681"/>
      <c r="CX14" s="681"/>
      <c r="CY14" s="682"/>
      <c r="CZ14" s="713">
        <v>3.2</v>
      </c>
      <c r="DA14" s="713"/>
      <c r="DB14" s="713"/>
      <c r="DC14" s="713"/>
      <c r="DD14" s="686">
        <v>108617</v>
      </c>
      <c r="DE14" s="681"/>
      <c r="DF14" s="681"/>
      <c r="DG14" s="681"/>
      <c r="DH14" s="681"/>
      <c r="DI14" s="681"/>
      <c r="DJ14" s="681"/>
      <c r="DK14" s="681"/>
      <c r="DL14" s="681"/>
      <c r="DM14" s="681"/>
      <c r="DN14" s="681"/>
      <c r="DO14" s="681"/>
      <c r="DP14" s="682"/>
      <c r="DQ14" s="686">
        <v>2579678</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1064599</v>
      </c>
      <c r="BH15" s="681"/>
      <c r="BI15" s="681"/>
      <c r="BJ15" s="681"/>
      <c r="BK15" s="681"/>
      <c r="BL15" s="681"/>
      <c r="BM15" s="681"/>
      <c r="BN15" s="682"/>
      <c r="BO15" s="713">
        <v>4.8</v>
      </c>
      <c r="BP15" s="713"/>
      <c r="BQ15" s="713"/>
      <c r="BR15" s="713"/>
      <c r="BS15" s="686" t="s">
        <v>137</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7637295</v>
      </c>
      <c r="CS15" s="681"/>
      <c r="CT15" s="681"/>
      <c r="CU15" s="681"/>
      <c r="CV15" s="681"/>
      <c r="CW15" s="681"/>
      <c r="CX15" s="681"/>
      <c r="CY15" s="682"/>
      <c r="CZ15" s="713">
        <v>8.6</v>
      </c>
      <c r="DA15" s="713"/>
      <c r="DB15" s="713"/>
      <c r="DC15" s="713"/>
      <c r="DD15" s="686">
        <v>1922554</v>
      </c>
      <c r="DE15" s="681"/>
      <c r="DF15" s="681"/>
      <c r="DG15" s="681"/>
      <c r="DH15" s="681"/>
      <c r="DI15" s="681"/>
      <c r="DJ15" s="681"/>
      <c r="DK15" s="681"/>
      <c r="DL15" s="681"/>
      <c r="DM15" s="681"/>
      <c r="DN15" s="681"/>
      <c r="DO15" s="681"/>
      <c r="DP15" s="682"/>
      <c r="DQ15" s="686">
        <v>5135354</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65412</v>
      </c>
      <c r="S16" s="681"/>
      <c r="T16" s="681"/>
      <c r="U16" s="681"/>
      <c r="V16" s="681"/>
      <c r="W16" s="681"/>
      <c r="X16" s="681"/>
      <c r="Y16" s="682"/>
      <c r="Z16" s="713">
        <v>0.1</v>
      </c>
      <c r="AA16" s="713"/>
      <c r="AB16" s="713"/>
      <c r="AC16" s="713"/>
      <c r="AD16" s="714">
        <v>65412</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224</v>
      </c>
      <c r="BH16" s="681"/>
      <c r="BI16" s="681"/>
      <c r="BJ16" s="681"/>
      <c r="BK16" s="681"/>
      <c r="BL16" s="681"/>
      <c r="BM16" s="681"/>
      <c r="BN16" s="682"/>
      <c r="BO16" s="713" t="s">
        <v>137</v>
      </c>
      <c r="BP16" s="713"/>
      <c r="BQ16" s="713"/>
      <c r="BR16" s="713"/>
      <c r="BS16" s="686" t="s">
        <v>137</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73017</v>
      </c>
      <c r="CS16" s="681"/>
      <c r="CT16" s="681"/>
      <c r="CU16" s="681"/>
      <c r="CV16" s="681"/>
      <c r="CW16" s="681"/>
      <c r="CX16" s="681"/>
      <c r="CY16" s="682"/>
      <c r="CZ16" s="713">
        <v>0.1</v>
      </c>
      <c r="DA16" s="713"/>
      <c r="DB16" s="713"/>
      <c r="DC16" s="713"/>
      <c r="DD16" s="686" t="s">
        <v>137</v>
      </c>
      <c r="DE16" s="681"/>
      <c r="DF16" s="681"/>
      <c r="DG16" s="681"/>
      <c r="DH16" s="681"/>
      <c r="DI16" s="681"/>
      <c r="DJ16" s="681"/>
      <c r="DK16" s="681"/>
      <c r="DL16" s="681"/>
      <c r="DM16" s="681"/>
      <c r="DN16" s="681"/>
      <c r="DO16" s="681"/>
      <c r="DP16" s="682"/>
      <c r="DQ16" s="686">
        <v>12388</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132151</v>
      </c>
      <c r="S17" s="681"/>
      <c r="T17" s="681"/>
      <c r="U17" s="681"/>
      <c r="V17" s="681"/>
      <c r="W17" s="681"/>
      <c r="X17" s="681"/>
      <c r="Y17" s="682"/>
      <c r="Z17" s="713">
        <v>0.1</v>
      </c>
      <c r="AA17" s="713"/>
      <c r="AB17" s="713"/>
      <c r="AC17" s="713"/>
      <c r="AD17" s="714">
        <v>132151</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9602743</v>
      </c>
      <c r="CS17" s="681"/>
      <c r="CT17" s="681"/>
      <c r="CU17" s="681"/>
      <c r="CV17" s="681"/>
      <c r="CW17" s="681"/>
      <c r="CX17" s="681"/>
      <c r="CY17" s="682"/>
      <c r="CZ17" s="713">
        <v>10.8</v>
      </c>
      <c r="DA17" s="713"/>
      <c r="DB17" s="713"/>
      <c r="DC17" s="713"/>
      <c r="DD17" s="686" t="s">
        <v>137</v>
      </c>
      <c r="DE17" s="681"/>
      <c r="DF17" s="681"/>
      <c r="DG17" s="681"/>
      <c r="DH17" s="681"/>
      <c r="DI17" s="681"/>
      <c r="DJ17" s="681"/>
      <c r="DK17" s="681"/>
      <c r="DL17" s="681"/>
      <c r="DM17" s="681"/>
      <c r="DN17" s="681"/>
      <c r="DO17" s="681"/>
      <c r="DP17" s="682"/>
      <c r="DQ17" s="686">
        <v>9602004</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191617</v>
      </c>
      <c r="S18" s="681"/>
      <c r="T18" s="681"/>
      <c r="U18" s="681"/>
      <c r="V18" s="681"/>
      <c r="W18" s="681"/>
      <c r="X18" s="681"/>
      <c r="Y18" s="682"/>
      <c r="Z18" s="713">
        <v>0.2</v>
      </c>
      <c r="AA18" s="713"/>
      <c r="AB18" s="713"/>
      <c r="AC18" s="713"/>
      <c r="AD18" s="714">
        <v>191617</v>
      </c>
      <c r="AE18" s="714"/>
      <c r="AF18" s="714"/>
      <c r="AG18" s="714"/>
      <c r="AH18" s="714"/>
      <c r="AI18" s="714"/>
      <c r="AJ18" s="714"/>
      <c r="AK18" s="714"/>
      <c r="AL18" s="683">
        <v>0.5</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137</v>
      </c>
      <c r="BP18" s="713"/>
      <c r="BQ18" s="713"/>
      <c r="BR18" s="713"/>
      <c r="BS18" s="686" t="s">
        <v>137</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137</v>
      </c>
      <c r="DA18" s="713"/>
      <c r="DB18" s="713"/>
      <c r="DC18" s="713"/>
      <c r="DD18" s="686" t="s">
        <v>224</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144202</v>
      </c>
      <c r="S19" s="681"/>
      <c r="T19" s="681"/>
      <c r="U19" s="681"/>
      <c r="V19" s="681"/>
      <c r="W19" s="681"/>
      <c r="X19" s="681"/>
      <c r="Y19" s="682"/>
      <c r="Z19" s="713">
        <v>0.2</v>
      </c>
      <c r="AA19" s="713"/>
      <c r="AB19" s="713"/>
      <c r="AC19" s="713"/>
      <c r="AD19" s="714">
        <v>144202</v>
      </c>
      <c r="AE19" s="714"/>
      <c r="AF19" s="714"/>
      <c r="AG19" s="714"/>
      <c r="AH19" s="714"/>
      <c r="AI19" s="714"/>
      <c r="AJ19" s="714"/>
      <c r="AK19" s="714"/>
      <c r="AL19" s="683">
        <v>0.3</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1183728</v>
      </c>
      <c r="BH19" s="681"/>
      <c r="BI19" s="681"/>
      <c r="BJ19" s="681"/>
      <c r="BK19" s="681"/>
      <c r="BL19" s="681"/>
      <c r="BM19" s="681"/>
      <c r="BN19" s="682"/>
      <c r="BO19" s="713">
        <v>5.3</v>
      </c>
      <c r="BP19" s="713"/>
      <c r="BQ19" s="713"/>
      <c r="BR19" s="713"/>
      <c r="BS19" s="686" t="s">
        <v>137</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224</v>
      </c>
      <c r="DE19" s="681"/>
      <c r="DF19" s="681"/>
      <c r="DG19" s="681"/>
      <c r="DH19" s="681"/>
      <c r="DI19" s="681"/>
      <c r="DJ19" s="681"/>
      <c r="DK19" s="681"/>
      <c r="DL19" s="681"/>
      <c r="DM19" s="681"/>
      <c r="DN19" s="681"/>
      <c r="DO19" s="681"/>
      <c r="DP19" s="682"/>
      <c r="DQ19" s="686" t="s">
        <v>224</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32524</v>
      </c>
      <c r="S20" s="681"/>
      <c r="T20" s="681"/>
      <c r="U20" s="681"/>
      <c r="V20" s="681"/>
      <c r="W20" s="681"/>
      <c r="X20" s="681"/>
      <c r="Y20" s="682"/>
      <c r="Z20" s="713">
        <v>0</v>
      </c>
      <c r="AA20" s="713"/>
      <c r="AB20" s="713"/>
      <c r="AC20" s="713"/>
      <c r="AD20" s="714">
        <v>32524</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1183728</v>
      </c>
      <c r="BH20" s="681"/>
      <c r="BI20" s="681"/>
      <c r="BJ20" s="681"/>
      <c r="BK20" s="681"/>
      <c r="BL20" s="681"/>
      <c r="BM20" s="681"/>
      <c r="BN20" s="682"/>
      <c r="BO20" s="713">
        <v>5.3</v>
      </c>
      <c r="BP20" s="713"/>
      <c r="BQ20" s="713"/>
      <c r="BR20" s="713"/>
      <c r="BS20" s="686" t="s">
        <v>137</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88512335</v>
      </c>
      <c r="CS20" s="681"/>
      <c r="CT20" s="681"/>
      <c r="CU20" s="681"/>
      <c r="CV20" s="681"/>
      <c r="CW20" s="681"/>
      <c r="CX20" s="681"/>
      <c r="CY20" s="682"/>
      <c r="CZ20" s="713">
        <v>100</v>
      </c>
      <c r="DA20" s="713"/>
      <c r="DB20" s="713"/>
      <c r="DC20" s="713"/>
      <c r="DD20" s="686">
        <v>5583333</v>
      </c>
      <c r="DE20" s="681"/>
      <c r="DF20" s="681"/>
      <c r="DG20" s="681"/>
      <c r="DH20" s="681"/>
      <c r="DI20" s="681"/>
      <c r="DJ20" s="681"/>
      <c r="DK20" s="681"/>
      <c r="DL20" s="681"/>
      <c r="DM20" s="681"/>
      <c r="DN20" s="681"/>
      <c r="DO20" s="681"/>
      <c r="DP20" s="682"/>
      <c r="DQ20" s="686">
        <v>49888245</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14891</v>
      </c>
      <c r="S21" s="681"/>
      <c r="T21" s="681"/>
      <c r="U21" s="681"/>
      <c r="V21" s="681"/>
      <c r="W21" s="681"/>
      <c r="X21" s="681"/>
      <c r="Y21" s="682"/>
      <c r="Z21" s="713">
        <v>0</v>
      </c>
      <c r="AA21" s="713"/>
      <c r="AB21" s="713"/>
      <c r="AC21" s="713"/>
      <c r="AD21" s="714">
        <v>14891</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16542488</v>
      </c>
      <c r="S22" s="681"/>
      <c r="T22" s="681"/>
      <c r="U22" s="681"/>
      <c r="V22" s="681"/>
      <c r="W22" s="681"/>
      <c r="X22" s="681"/>
      <c r="Y22" s="682"/>
      <c r="Z22" s="713">
        <v>18.100000000000001</v>
      </c>
      <c r="AA22" s="713"/>
      <c r="AB22" s="713"/>
      <c r="AC22" s="713"/>
      <c r="AD22" s="714">
        <v>15501178</v>
      </c>
      <c r="AE22" s="714"/>
      <c r="AF22" s="714"/>
      <c r="AG22" s="714"/>
      <c r="AH22" s="714"/>
      <c r="AI22" s="714"/>
      <c r="AJ22" s="714"/>
      <c r="AK22" s="714"/>
      <c r="AL22" s="683">
        <v>37.1</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15501178</v>
      </c>
      <c r="S23" s="681"/>
      <c r="T23" s="681"/>
      <c r="U23" s="681"/>
      <c r="V23" s="681"/>
      <c r="W23" s="681"/>
      <c r="X23" s="681"/>
      <c r="Y23" s="682"/>
      <c r="Z23" s="713">
        <v>16.899999999999999</v>
      </c>
      <c r="AA23" s="713"/>
      <c r="AB23" s="713"/>
      <c r="AC23" s="713"/>
      <c r="AD23" s="714">
        <v>15501178</v>
      </c>
      <c r="AE23" s="714"/>
      <c r="AF23" s="714"/>
      <c r="AG23" s="714"/>
      <c r="AH23" s="714"/>
      <c r="AI23" s="714"/>
      <c r="AJ23" s="714"/>
      <c r="AK23" s="714"/>
      <c r="AL23" s="683">
        <v>37.1</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1183728</v>
      </c>
      <c r="BH23" s="681"/>
      <c r="BI23" s="681"/>
      <c r="BJ23" s="681"/>
      <c r="BK23" s="681"/>
      <c r="BL23" s="681"/>
      <c r="BM23" s="681"/>
      <c r="BN23" s="682"/>
      <c r="BO23" s="713">
        <v>5.3</v>
      </c>
      <c r="BP23" s="713"/>
      <c r="BQ23" s="713"/>
      <c r="BR23" s="713"/>
      <c r="BS23" s="686" t="s">
        <v>137</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1041310</v>
      </c>
      <c r="S24" s="681"/>
      <c r="T24" s="681"/>
      <c r="U24" s="681"/>
      <c r="V24" s="681"/>
      <c r="W24" s="681"/>
      <c r="X24" s="681"/>
      <c r="Y24" s="682"/>
      <c r="Z24" s="713">
        <v>1.1000000000000001</v>
      </c>
      <c r="AA24" s="713"/>
      <c r="AB24" s="713"/>
      <c r="AC24" s="713"/>
      <c r="AD24" s="714" t="s">
        <v>137</v>
      </c>
      <c r="AE24" s="714"/>
      <c r="AF24" s="714"/>
      <c r="AG24" s="714"/>
      <c r="AH24" s="714"/>
      <c r="AI24" s="714"/>
      <c r="AJ24" s="714"/>
      <c r="AK24" s="714"/>
      <c r="AL24" s="683" t="s">
        <v>137</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37529963</v>
      </c>
      <c r="CS24" s="736"/>
      <c r="CT24" s="736"/>
      <c r="CU24" s="736"/>
      <c r="CV24" s="736"/>
      <c r="CW24" s="736"/>
      <c r="CX24" s="736"/>
      <c r="CY24" s="779"/>
      <c r="CZ24" s="780">
        <v>42.4</v>
      </c>
      <c r="DA24" s="751"/>
      <c r="DB24" s="751"/>
      <c r="DC24" s="783"/>
      <c r="DD24" s="778">
        <v>25254099</v>
      </c>
      <c r="DE24" s="736"/>
      <c r="DF24" s="736"/>
      <c r="DG24" s="736"/>
      <c r="DH24" s="736"/>
      <c r="DI24" s="736"/>
      <c r="DJ24" s="736"/>
      <c r="DK24" s="779"/>
      <c r="DL24" s="778">
        <v>19513721</v>
      </c>
      <c r="DM24" s="736"/>
      <c r="DN24" s="736"/>
      <c r="DO24" s="736"/>
      <c r="DP24" s="736"/>
      <c r="DQ24" s="736"/>
      <c r="DR24" s="736"/>
      <c r="DS24" s="736"/>
      <c r="DT24" s="736"/>
      <c r="DU24" s="736"/>
      <c r="DV24" s="779"/>
      <c r="DW24" s="780">
        <v>44.1</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224</v>
      </c>
      <c r="AA25" s="713"/>
      <c r="AB25" s="713"/>
      <c r="AC25" s="713"/>
      <c r="AD25" s="714" t="s">
        <v>224</v>
      </c>
      <c r="AE25" s="714"/>
      <c r="AF25" s="714"/>
      <c r="AG25" s="714"/>
      <c r="AH25" s="714"/>
      <c r="AI25" s="714"/>
      <c r="AJ25" s="714"/>
      <c r="AK25" s="714"/>
      <c r="AL25" s="683" t="s">
        <v>137</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11788695</v>
      </c>
      <c r="CS25" s="699"/>
      <c r="CT25" s="699"/>
      <c r="CU25" s="699"/>
      <c r="CV25" s="699"/>
      <c r="CW25" s="699"/>
      <c r="CX25" s="699"/>
      <c r="CY25" s="700"/>
      <c r="CZ25" s="683">
        <v>13.3</v>
      </c>
      <c r="DA25" s="701"/>
      <c r="DB25" s="701"/>
      <c r="DC25" s="702"/>
      <c r="DD25" s="686">
        <v>10960799</v>
      </c>
      <c r="DE25" s="699"/>
      <c r="DF25" s="699"/>
      <c r="DG25" s="699"/>
      <c r="DH25" s="699"/>
      <c r="DI25" s="699"/>
      <c r="DJ25" s="699"/>
      <c r="DK25" s="700"/>
      <c r="DL25" s="686">
        <v>10524987</v>
      </c>
      <c r="DM25" s="699"/>
      <c r="DN25" s="699"/>
      <c r="DO25" s="699"/>
      <c r="DP25" s="699"/>
      <c r="DQ25" s="699"/>
      <c r="DR25" s="699"/>
      <c r="DS25" s="699"/>
      <c r="DT25" s="699"/>
      <c r="DU25" s="699"/>
      <c r="DV25" s="700"/>
      <c r="DW25" s="683">
        <v>23.8</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43766933</v>
      </c>
      <c r="S26" s="681"/>
      <c r="T26" s="681"/>
      <c r="U26" s="681"/>
      <c r="V26" s="681"/>
      <c r="W26" s="681"/>
      <c r="X26" s="681"/>
      <c r="Y26" s="682"/>
      <c r="Z26" s="713">
        <v>47.9</v>
      </c>
      <c r="AA26" s="713"/>
      <c r="AB26" s="713"/>
      <c r="AC26" s="713"/>
      <c r="AD26" s="714">
        <v>41541895</v>
      </c>
      <c r="AE26" s="714"/>
      <c r="AF26" s="714"/>
      <c r="AG26" s="714"/>
      <c r="AH26" s="714"/>
      <c r="AI26" s="714"/>
      <c r="AJ26" s="714"/>
      <c r="AK26" s="714"/>
      <c r="AL26" s="683">
        <v>99.5</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7431810</v>
      </c>
      <c r="CS26" s="681"/>
      <c r="CT26" s="681"/>
      <c r="CU26" s="681"/>
      <c r="CV26" s="681"/>
      <c r="CW26" s="681"/>
      <c r="CX26" s="681"/>
      <c r="CY26" s="682"/>
      <c r="CZ26" s="683">
        <v>8.4</v>
      </c>
      <c r="DA26" s="701"/>
      <c r="DB26" s="701"/>
      <c r="DC26" s="702"/>
      <c r="DD26" s="686">
        <v>6969546</v>
      </c>
      <c r="DE26" s="681"/>
      <c r="DF26" s="681"/>
      <c r="DG26" s="681"/>
      <c r="DH26" s="681"/>
      <c r="DI26" s="681"/>
      <c r="DJ26" s="681"/>
      <c r="DK26" s="682"/>
      <c r="DL26" s="686" t="s">
        <v>137</v>
      </c>
      <c r="DM26" s="681"/>
      <c r="DN26" s="681"/>
      <c r="DO26" s="681"/>
      <c r="DP26" s="681"/>
      <c r="DQ26" s="681"/>
      <c r="DR26" s="681"/>
      <c r="DS26" s="681"/>
      <c r="DT26" s="681"/>
      <c r="DU26" s="681"/>
      <c r="DV26" s="682"/>
      <c r="DW26" s="683" t="s">
        <v>224</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v>19190</v>
      </c>
      <c r="S27" s="681"/>
      <c r="T27" s="681"/>
      <c r="U27" s="681"/>
      <c r="V27" s="681"/>
      <c r="W27" s="681"/>
      <c r="X27" s="681"/>
      <c r="Y27" s="682"/>
      <c r="Z27" s="713">
        <v>0</v>
      </c>
      <c r="AA27" s="713"/>
      <c r="AB27" s="713"/>
      <c r="AC27" s="713"/>
      <c r="AD27" s="714">
        <v>19190</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22282555</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16138525</v>
      </c>
      <c r="CS27" s="699"/>
      <c r="CT27" s="699"/>
      <c r="CU27" s="699"/>
      <c r="CV27" s="699"/>
      <c r="CW27" s="699"/>
      <c r="CX27" s="699"/>
      <c r="CY27" s="700"/>
      <c r="CZ27" s="683">
        <v>18.2</v>
      </c>
      <c r="DA27" s="701"/>
      <c r="DB27" s="701"/>
      <c r="DC27" s="702"/>
      <c r="DD27" s="686">
        <v>4691296</v>
      </c>
      <c r="DE27" s="699"/>
      <c r="DF27" s="699"/>
      <c r="DG27" s="699"/>
      <c r="DH27" s="699"/>
      <c r="DI27" s="699"/>
      <c r="DJ27" s="699"/>
      <c r="DK27" s="700"/>
      <c r="DL27" s="686">
        <v>4528636</v>
      </c>
      <c r="DM27" s="699"/>
      <c r="DN27" s="699"/>
      <c r="DO27" s="699"/>
      <c r="DP27" s="699"/>
      <c r="DQ27" s="699"/>
      <c r="DR27" s="699"/>
      <c r="DS27" s="699"/>
      <c r="DT27" s="699"/>
      <c r="DU27" s="699"/>
      <c r="DV27" s="700"/>
      <c r="DW27" s="683">
        <v>10.199999999999999</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347599</v>
      </c>
      <c r="S28" s="681"/>
      <c r="T28" s="681"/>
      <c r="U28" s="681"/>
      <c r="V28" s="681"/>
      <c r="W28" s="681"/>
      <c r="X28" s="681"/>
      <c r="Y28" s="682"/>
      <c r="Z28" s="713">
        <v>0.4</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9602743</v>
      </c>
      <c r="CS28" s="681"/>
      <c r="CT28" s="681"/>
      <c r="CU28" s="681"/>
      <c r="CV28" s="681"/>
      <c r="CW28" s="681"/>
      <c r="CX28" s="681"/>
      <c r="CY28" s="682"/>
      <c r="CZ28" s="683">
        <v>10.8</v>
      </c>
      <c r="DA28" s="701"/>
      <c r="DB28" s="701"/>
      <c r="DC28" s="702"/>
      <c r="DD28" s="686">
        <v>9602004</v>
      </c>
      <c r="DE28" s="681"/>
      <c r="DF28" s="681"/>
      <c r="DG28" s="681"/>
      <c r="DH28" s="681"/>
      <c r="DI28" s="681"/>
      <c r="DJ28" s="681"/>
      <c r="DK28" s="682"/>
      <c r="DL28" s="686">
        <v>4460098</v>
      </c>
      <c r="DM28" s="681"/>
      <c r="DN28" s="681"/>
      <c r="DO28" s="681"/>
      <c r="DP28" s="681"/>
      <c r="DQ28" s="681"/>
      <c r="DR28" s="681"/>
      <c r="DS28" s="681"/>
      <c r="DT28" s="681"/>
      <c r="DU28" s="681"/>
      <c r="DV28" s="682"/>
      <c r="DW28" s="683">
        <v>10.1</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579315</v>
      </c>
      <c r="S29" s="681"/>
      <c r="T29" s="681"/>
      <c r="U29" s="681"/>
      <c r="V29" s="681"/>
      <c r="W29" s="681"/>
      <c r="X29" s="681"/>
      <c r="Y29" s="682"/>
      <c r="Z29" s="713">
        <v>0.6</v>
      </c>
      <c r="AA29" s="713"/>
      <c r="AB29" s="713"/>
      <c r="AC29" s="713"/>
      <c r="AD29" s="714">
        <v>133978</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9602743</v>
      </c>
      <c r="CS29" s="699"/>
      <c r="CT29" s="699"/>
      <c r="CU29" s="699"/>
      <c r="CV29" s="699"/>
      <c r="CW29" s="699"/>
      <c r="CX29" s="699"/>
      <c r="CY29" s="700"/>
      <c r="CZ29" s="683">
        <v>10.8</v>
      </c>
      <c r="DA29" s="701"/>
      <c r="DB29" s="701"/>
      <c r="DC29" s="702"/>
      <c r="DD29" s="686">
        <v>9602004</v>
      </c>
      <c r="DE29" s="699"/>
      <c r="DF29" s="699"/>
      <c r="DG29" s="699"/>
      <c r="DH29" s="699"/>
      <c r="DI29" s="699"/>
      <c r="DJ29" s="699"/>
      <c r="DK29" s="700"/>
      <c r="DL29" s="686">
        <v>4460098</v>
      </c>
      <c r="DM29" s="699"/>
      <c r="DN29" s="699"/>
      <c r="DO29" s="699"/>
      <c r="DP29" s="699"/>
      <c r="DQ29" s="699"/>
      <c r="DR29" s="699"/>
      <c r="DS29" s="699"/>
      <c r="DT29" s="699"/>
      <c r="DU29" s="699"/>
      <c r="DV29" s="700"/>
      <c r="DW29" s="683">
        <v>10.1</v>
      </c>
      <c r="DX29" s="701"/>
      <c r="DY29" s="701"/>
      <c r="DZ29" s="701"/>
      <c r="EA29" s="701"/>
      <c r="EB29" s="701"/>
      <c r="EC29" s="722"/>
    </row>
    <row r="30" spans="2:133" ht="11.25" customHeight="1">
      <c r="B30" s="677" t="s">
        <v>302</v>
      </c>
      <c r="C30" s="678"/>
      <c r="D30" s="678"/>
      <c r="E30" s="678"/>
      <c r="F30" s="678"/>
      <c r="G30" s="678"/>
      <c r="H30" s="678"/>
      <c r="I30" s="678"/>
      <c r="J30" s="678"/>
      <c r="K30" s="678"/>
      <c r="L30" s="678"/>
      <c r="M30" s="678"/>
      <c r="N30" s="678"/>
      <c r="O30" s="678"/>
      <c r="P30" s="678"/>
      <c r="Q30" s="679"/>
      <c r="R30" s="680">
        <v>299349</v>
      </c>
      <c r="S30" s="681"/>
      <c r="T30" s="681"/>
      <c r="U30" s="681"/>
      <c r="V30" s="681"/>
      <c r="W30" s="681"/>
      <c r="X30" s="681"/>
      <c r="Y30" s="682"/>
      <c r="Z30" s="713">
        <v>0.3</v>
      </c>
      <c r="AA30" s="713"/>
      <c r="AB30" s="713"/>
      <c r="AC30" s="713"/>
      <c r="AD30" s="714">
        <v>4</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9410796</v>
      </c>
      <c r="CS30" s="681"/>
      <c r="CT30" s="681"/>
      <c r="CU30" s="681"/>
      <c r="CV30" s="681"/>
      <c r="CW30" s="681"/>
      <c r="CX30" s="681"/>
      <c r="CY30" s="682"/>
      <c r="CZ30" s="683">
        <v>10.6</v>
      </c>
      <c r="DA30" s="701"/>
      <c r="DB30" s="701"/>
      <c r="DC30" s="702"/>
      <c r="DD30" s="686">
        <v>9410071</v>
      </c>
      <c r="DE30" s="681"/>
      <c r="DF30" s="681"/>
      <c r="DG30" s="681"/>
      <c r="DH30" s="681"/>
      <c r="DI30" s="681"/>
      <c r="DJ30" s="681"/>
      <c r="DK30" s="682"/>
      <c r="DL30" s="686">
        <v>4271841</v>
      </c>
      <c r="DM30" s="681"/>
      <c r="DN30" s="681"/>
      <c r="DO30" s="681"/>
      <c r="DP30" s="681"/>
      <c r="DQ30" s="681"/>
      <c r="DR30" s="681"/>
      <c r="DS30" s="681"/>
      <c r="DT30" s="681"/>
      <c r="DU30" s="681"/>
      <c r="DV30" s="682"/>
      <c r="DW30" s="683">
        <v>9.6</v>
      </c>
      <c r="DX30" s="701"/>
      <c r="DY30" s="701"/>
      <c r="DZ30" s="701"/>
      <c r="EA30" s="701"/>
      <c r="EB30" s="701"/>
      <c r="EC30" s="722"/>
    </row>
    <row r="31" spans="2:133" ht="11.25" customHeight="1">
      <c r="B31" s="677" t="s">
        <v>306</v>
      </c>
      <c r="C31" s="678"/>
      <c r="D31" s="678"/>
      <c r="E31" s="678"/>
      <c r="F31" s="678"/>
      <c r="G31" s="678"/>
      <c r="H31" s="678"/>
      <c r="I31" s="678"/>
      <c r="J31" s="678"/>
      <c r="K31" s="678"/>
      <c r="L31" s="678"/>
      <c r="M31" s="678"/>
      <c r="N31" s="678"/>
      <c r="O31" s="678"/>
      <c r="P31" s="678"/>
      <c r="Q31" s="679"/>
      <c r="R31" s="680">
        <v>29105388</v>
      </c>
      <c r="S31" s="681"/>
      <c r="T31" s="681"/>
      <c r="U31" s="681"/>
      <c r="V31" s="681"/>
      <c r="W31" s="681"/>
      <c r="X31" s="681"/>
      <c r="Y31" s="682"/>
      <c r="Z31" s="713">
        <v>31.8</v>
      </c>
      <c r="AA31" s="713"/>
      <c r="AB31" s="713"/>
      <c r="AC31" s="713"/>
      <c r="AD31" s="714" t="s">
        <v>137</v>
      </c>
      <c r="AE31" s="714"/>
      <c r="AF31" s="714"/>
      <c r="AG31" s="714"/>
      <c r="AH31" s="714"/>
      <c r="AI31" s="714"/>
      <c r="AJ31" s="714"/>
      <c r="AK31" s="714"/>
      <c r="AL31" s="683" t="s">
        <v>224</v>
      </c>
      <c r="AM31" s="684"/>
      <c r="AN31" s="684"/>
      <c r="AO31" s="715"/>
      <c r="AP31" s="756" t="s">
        <v>307</v>
      </c>
      <c r="AQ31" s="757"/>
      <c r="AR31" s="757"/>
      <c r="AS31" s="757"/>
      <c r="AT31" s="762" t="s">
        <v>308</v>
      </c>
      <c r="AU31" s="231"/>
      <c r="AV31" s="231"/>
      <c r="AW31" s="231"/>
      <c r="AX31" s="746" t="s">
        <v>183</v>
      </c>
      <c r="AY31" s="747"/>
      <c r="AZ31" s="747"/>
      <c r="BA31" s="747"/>
      <c r="BB31" s="747"/>
      <c r="BC31" s="747"/>
      <c r="BD31" s="747"/>
      <c r="BE31" s="747"/>
      <c r="BF31" s="748"/>
      <c r="BG31" s="749">
        <v>98.5</v>
      </c>
      <c r="BH31" s="750"/>
      <c r="BI31" s="750"/>
      <c r="BJ31" s="750"/>
      <c r="BK31" s="750"/>
      <c r="BL31" s="750"/>
      <c r="BM31" s="751">
        <v>94.3</v>
      </c>
      <c r="BN31" s="750"/>
      <c r="BO31" s="750"/>
      <c r="BP31" s="750"/>
      <c r="BQ31" s="752"/>
      <c r="BR31" s="749">
        <v>98.5</v>
      </c>
      <c r="BS31" s="750"/>
      <c r="BT31" s="750"/>
      <c r="BU31" s="750"/>
      <c r="BV31" s="750"/>
      <c r="BW31" s="750"/>
      <c r="BX31" s="751">
        <v>93.7</v>
      </c>
      <c r="BY31" s="750"/>
      <c r="BZ31" s="750"/>
      <c r="CA31" s="750"/>
      <c r="CB31" s="752"/>
      <c r="CD31" s="767"/>
      <c r="CE31" s="768"/>
      <c r="CF31" s="719" t="s">
        <v>309</v>
      </c>
      <c r="CG31" s="720"/>
      <c r="CH31" s="720"/>
      <c r="CI31" s="720"/>
      <c r="CJ31" s="720"/>
      <c r="CK31" s="720"/>
      <c r="CL31" s="720"/>
      <c r="CM31" s="720"/>
      <c r="CN31" s="720"/>
      <c r="CO31" s="720"/>
      <c r="CP31" s="720"/>
      <c r="CQ31" s="721"/>
      <c r="CR31" s="680">
        <v>191947</v>
      </c>
      <c r="CS31" s="699"/>
      <c r="CT31" s="699"/>
      <c r="CU31" s="699"/>
      <c r="CV31" s="699"/>
      <c r="CW31" s="699"/>
      <c r="CX31" s="699"/>
      <c r="CY31" s="700"/>
      <c r="CZ31" s="683">
        <v>0.2</v>
      </c>
      <c r="DA31" s="701"/>
      <c r="DB31" s="701"/>
      <c r="DC31" s="702"/>
      <c r="DD31" s="686">
        <v>191933</v>
      </c>
      <c r="DE31" s="699"/>
      <c r="DF31" s="699"/>
      <c r="DG31" s="699"/>
      <c r="DH31" s="699"/>
      <c r="DI31" s="699"/>
      <c r="DJ31" s="699"/>
      <c r="DK31" s="700"/>
      <c r="DL31" s="686">
        <v>188257</v>
      </c>
      <c r="DM31" s="699"/>
      <c r="DN31" s="699"/>
      <c r="DO31" s="699"/>
      <c r="DP31" s="699"/>
      <c r="DQ31" s="699"/>
      <c r="DR31" s="699"/>
      <c r="DS31" s="699"/>
      <c r="DT31" s="699"/>
      <c r="DU31" s="699"/>
      <c r="DV31" s="700"/>
      <c r="DW31" s="683">
        <v>0.4</v>
      </c>
      <c r="DX31" s="701"/>
      <c r="DY31" s="701"/>
      <c r="DZ31" s="701"/>
      <c r="EA31" s="701"/>
      <c r="EB31" s="701"/>
      <c r="EC31" s="722"/>
    </row>
    <row r="32" spans="2:133" ht="11.25" customHeight="1">
      <c r="B32" s="771" t="s">
        <v>310</v>
      </c>
      <c r="C32" s="772"/>
      <c r="D32" s="772"/>
      <c r="E32" s="772"/>
      <c r="F32" s="772"/>
      <c r="G32" s="772"/>
      <c r="H32" s="772"/>
      <c r="I32" s="772"/>
      <c r="J32" s="772"/>
      <c r="K32" s="772"/>
      <c r="L32" s="772"/>
      <c r="M32" s="772"/>
      <c r="N32" s="772"/>
      <c r="O32" s="772"/>
      <c r="P32" s="772"/>
      <c r="Q32" s="773"/>
      <c r="R32" s="680">
        <v>367</v>
      </c>
      <c r="S32" s="681"/>
      <c r="T32" s="681"/>
      <c r="U32" s="681"/>
      <c r="V32" s="681"/>
      <c r="W32" s="681"/>
      <c r="X32" s="681"/>
      <c r="Y32" s="682"/>
      <c r="Z32" s="713">
        <v>0</v>
      </c>
      <c r="AA32" s="713"/>
      <c r="AB32" s="713"/>
      <c r="AC32" s="713"/>
      <c r="AD32" s="714">
        <v>367</v>
      </c>
      <c r="AE32" s="714"/>
      <c r="AF32" s="714"/>
      <c r="AG32" s="714"/>
      <c r="AH32" s="714"/>
      <c r="AI32" s="714"/>
      <c r="AJ32" s="714"/>
      <c r="AK32" s="714"/>
      <c r="AL32" s="683">
        <v>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98.3</v>
      </c>
      <c r="BH32" s="699"/>
      <c r="BI32" s="699"/>
      <c r="BJ32" s="699"/>
      <c r="BK32" s="699"/>
      <c r="BL32" s="699"/>
      <c r="BM32" s="684">
        <v>95</v>
      </c>
      <c r="BN32" s="745"/>
      <c r="BO32" s="745"/>
      <c r="BP32" s="745"/>
      <c r="BQ32" s="726"/>
      <c r="BR32" s="753">
        <v>98.5</v>
      </c>
      <c r="BS32" s="699"/>
      <c r="BT32" s="699"/>
      <c r="BU32" s="699"/>
      <c r="BV32" s="699"/>
      <c r="BW32" s="699"/>
      <c r="BX32" s="684">
        <v>94.9</v>
      </c>
      <c r="BY32" s="745"/>
      <c r="BZ32" s="745"/>
      <c r="CA32" s="745"/>
      <c r="CB32" s="726"/>
      <c r="CD32" s="769"/>
      <c r="CE32" s="770"/>
      <c r="CF32" s="719" t="s">
        <v>313</v>
      </c>
      <c r="CG32" s="720"/>
      <c r="CH32" s="720"/>
      <c r="CI32" s="720"/>
      <c r="CJ32" s="720"/>
      <c r="CK32" s="720"/>
      <c r="CL32" s="720"/>
      <c r="CM32" s="720"/>
      <c r="CN32" s="720"/>
      <c r="CO32" s="720"/>
      <c r="CP32" s="720"/>
      <c r="CQ32" s="721"/>
      <c r="CR32" s="680" t="s">
        <v>224</v>
      </c>
      <c r="CS32" s="681"/>
      <c r="CT32" s="681"/>
      <c r="CU32" s="681"/>
      <c r="CV32" s="681"/>
      <c r="CW32" s="681"/>
      <c r="CX32" s="681"/>
      <c r="CY32" s="682"/>
      <c r="CZ32" s="683" t="s">
        <v>137</v>
      </c>
      <c r="DA32" s="701"/>
      <c r="DB32" s="701"/>
      <c r="DC32" s="702"/>
      <c r="DD32" s="686" t="s">
        <v>137</v>
      </c>
      <c r="DE32" s="681"/>
      <c r="DF32" s="681"/>
      <c r="DG32" s="681"/>
      <c r="DH32" s="681"/>
      <c r="DI32" s="681"/>
      <c r="DJ32" s="681"/>
      <c r="DK32" s="682"/>
      <c r="DL32" s="686" t="s">
        <v>224</v>
      </c>
      <c r="DM32" s="681"/>
      <c r="DN32" s="681"/>
      <c r="DO32" s="681"/>
      <c r="DP32" s="681"/>
      <c r="DQ32" s="681"/>
      <c r="DR32" s="681"/>
      <c r="DS32" s="681"/>
      <c r="DT32" s="681"/>
      <c r="DU32" s="681"/>
      <c r="DV32" s="682"/>
      <c r="DW32" s="683" t="s">
        <v>137</v>
      </c>
      <c r="DX32" s="701"/>
      <c r="DY32" s="701"/>
      <c r="DZ32" s="701"/>
      <c r="EA32" s="701"/>
      <c r="EB32" s="701"/>
      <c r="EC32" s="722"/>
    </row>
    <row r="33" spans="2:133" ht="11.25" customHeight="1">
      <c r="B33" s="677" t="s">
        <v>314</v>
      </c>
      <c r="C33" s="678"/>
      <c r="D33" s="678"/>
      <c r="E33" s="678"/>
      <c r="F33" s="678"/>
      <c r="G33" s="678"/>
      <c r="H33" s="678"/>
      <c r="I33" s="678"/>
      <c r="J33" s="678"/>
      <c r="K33" s="678"/>
      <c r="L33" s="678"/>
      <c r="M33" s="678"/>
      <c r="N33" s="678"/>
      <c r="O33" s="678"/>
      <c r="P33" s="678"/>
      <c r="Q33" s="679"/>
      <c r="R33" s="680">
        <v>4543331</v>
      </c>
      <c r="S33" s="681"/>
      <c r="T33" s="681"/>
      <c r="U33" s="681"/>
      <c r="V33" s="681"/>
      <c r="W33" s="681"/>
      <c r="X33" s="681"/>
      <c r="Y33" s="682"/>
      <c r="Z33" s="713">
        <v>5</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98.6</v>
      </c>
      <c r="BH33" s="665"/>
      <c r="BI33" s="665"/>
      <c r="BJ33" s="665"/>
      <c r="BK33" s="665"/>
      <c r="BL33" s="665"/>
      <c r="BM33" s="707">
        <v>93.3</v>
      </c>
      <c r="BN33" s="665"/>
      <c r="BO33" s="665"/>
      <c r="BP33" s="665"/>
      <c r="BQ33" s="709"/>
      <c r="BR33" s="744">
        <v>98.4</v>
      </c>
      <c r="BS33" s="665"/>
      <c r="BT33" s="665"/>
      <c r="BU33" s="665"/>
      <c r="BV33" s="665"/>
      <c r="BW33" s="665"/>
      <c r="BX33" s="707">
        <v>92.1</v>
      </c>
      <c r="BY33" s="665"/>
      <c r="BZ33" s="665"/>
      <c r="CA33" s="665"/>
      <c r="CB33" s="709"/>
      <c r="CD33" s="719" t="s">
        <v>316</v>
      </c>
      <c r="CE33" s="720"/>
      <c r="CF33" s="720"/>
      <c r="CG33" s="720"/>
      <c r="CH33" s="720"/>
      <c r="CI33" s="720"/>
      <c r="CJ33" s="720"/>
      <c r="CK33" s="720"/>
      <c r="CL33" s="720"/>
      <c r="CM33" s="720"/>
      <c r="CN33" s="720"/>
      <c r="CO33" s="720"/>
      <c r="CP33" s="720"/>
      <c r="CQ33" s="721"/>
      <c r="CR33" s="680">
        <v>45326022</v>
      </c>
      <c r="CS33" s="699"/>
      <c r="CT33" s="699"/>
      <c r="CU33" s="699"/>
      <c r="CV33" s="699"/>
      <c r="CW33" s="699"/>
      <c r="CX33" s="699"/>
      <c r="CY33" s="700"/>
      <c r="CZ33" s="683">
        <v>51.2</v>
      </c>
      <c r="DA33" s="701"/>
      <c r="DB33" s="701"/>
      <c r="DC33" s="702"/>
      <c r="DD33" s="686">
        <v>23269765</v>
      </c>
      <c r="DE33" s="699"/>
      <c r="DF33" s="699"/>
      <c r="DG33" s="699"/>
      <c r="DH33" s="699"/>
      <c r="DI33" s="699"/>
      <c r="DJ33" s="699"/>
      <c r="DK33" s="700"/>
      <c r="DL33" s="686">
        <v>16064162</v>
      </c>
      <c r="DM33" s="699"/>
      <c r="DN33" s="699"/>
      <c r="DO33" s="699"/>
      <c r="DP33" s="699"/>
      <c r="DQ33" s="699"/>
      <c r="DR33" s="699"/>
      <c r="DS33" s="699"/>
      <c r="DT33" s="699"/>
      <c r="DU33" s="699"/>
      <c r="DV33" s="700"/>
      <c r="DW33" s="683">
        <v>36.299999999999997</v>
      </c>
      <c r="DX33" s="701"/>
      <c r="DY33" s="701"/>
      <c r="DZ33" s="701"/>
      <c r="EA33" s="701"/>
      <c r="EB33" s="701"/>
      <c r="EC33" s="722"/>
    </row>
    <row r="34" spans="2:133" ht="11.25" customHeight="1">
      <c r="B34" s="677" t="s">
        <v>317</v>
      </c>
      <c r="C34" s="678"/>
      <c r="D34" s="678"/>
      <c r="E34" s="678"/>
      <c r="F34" s="678"/>
      <c r="G34" s="678"/>
      <c r="H34" s="678"/>
      <c r="I34" s="678"/>
      <c r="J34" s="678"/>
      <c r="K34" s="678"/>
      <c r="L34" s="678"/>
      <c r="M34" s="678"/>
      <c r="N34" s="678"/>
      <c r="O34" s="678"/>
      <c r="P34" s="678"/>
      <c r="Q34" s="679"/>
      <c r="R34" s="680">
        <v>38792</v>
      </c>
      <c r="S34" s="681"/>
      <c r="T34" s="681"/>
      <c r="U34" s="681"/>
      <c r="V34" s="681"/>
      <c r="W34" s="681"/>
      <c r="X34" s="681"/>
      <c r="Y34" s="682"/>
      <c r="Z34" s="713">
        <v>0</v>
      </c>
      <c r="AA34" s="713"/>
      <c r="AB34" s="713"/>
      <c r="AC34" s="713"/>
      <c r="AD34" s="714">
        <v>23069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7909803</v>
      </c>
      <c r="CS34" s="681"/>
      <c r="CT34" s="681"/>
      <c r="CU34" s="681"/>
      <c r="CV34" s="681"/>
      <c r="CW34" s="681"/>
      <c r="CX34" s="681"/>
      <c r="CY34" s="682"/>
      <c r="CZ34" s="683">
        <v>8.9</v>
      </c>
      <c r="DA34" s="701"/>
      <c r="DB34" s="701"/>
      <c r="DC34" s="702"/>
      <c r="DD34" s="686">
        <v>6389716</v>
      </c>
      <c r="DE34" s="681"/>
      <c r="DF34" s="681"/>
      <c r="DG34" s="681"/>
      <c r="DH34" s="681"/>
      <c r="DI34" s="681"/>
      <c r="DJ34" s="681"/>
      <c r="DK34" s="682"/>
      <c r="DL34" s="686">
        <v>5118365</v>
      </c>
      <c r="DM34" s="681"/>
      <c r="DN34" s="681"/>
      <c r="DO34" s="681"/>
      <c r="DP34" s="681"/>
      <c r="DQ34" s="681"/>
      <c r="DR34" s="681"/>
      <c r="DS34" s="681"/>
      <c r="DT34" s="681"/>
      <c r="DU34" s="681"/>
      <c r="DV34" s="682"/>
      <c r="DW34" s="683">
        <v>11.6</v>
      </c>
      <c r="DX34" s="701"/>
      <c r="DY34" s="701"/>
      <c r="DZ34" s="701"/>
      <c r="EA34" s="701"/>
      <c r="EB34" s="701"/>
      <c r="EC34" s="722"/>
    </row>
    <row r="35" spans="2:133" ht="11.25" customHeight="1">
      <c r="B35" s="677" t="s">
        <v>319</v>
      </c>
      <c r="C35" s="678"/>
      <c r="D35" s="678"/>
      <c r="E35" s="678"/>
      <c r="F35" s="678"/>
      <c r="G35" s="678"/>
      <c r="H35" s="678"/>
      <c r="I35" s="678"/>
      <c r="J35" s="678"/>
      <c r="K35" s="678"/>
      <c r="L35" s="678"/>
      <c r="M35" s="678"/>
      <c r="N35" s="678"/>
      <c r="O35" s="678"/>
      <c r="P35" s="678"/>
      <c r="Q35" s="679"/>
      <c r="R35" s="680">
        <v>1345572</v>
      </c>
      <c r="S35" s="681"/>
      <c r="T35" s="681"/>
      <c r="U35" s="681"/>
      <c r="V35" s="681"/>
      <c r="W35" s="681"/>
      <c r="X35" s="681"/>
      <c r="Y35" s="682"/>
      <c r="Z35" s="713">
        <v>1.5</v>
      </c>
      <c r="AA35" s="713"/>
      <c r="AB35" s="713"/>
      <c r="AC35" s="713"/>
      <c r="AD35" s="714" t="s">
        <v>137</v>
      </c>
      <c r="AE35" s="714"/>
      <c r="AF35" s="714"/>
      <c r="AG35" s="714"/>
      <c r="AH35" s="714"/>
      <c r="AI35" s="714"/>
      <c r="AJ35" s="714"/>
      <c r="AK35" s="714"/>
      <c r="AL35" s="683" t="s">
        <v>137</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866385</v>
      </c>
      <c r="CS35" s="699"/>
      <c r="CT35" s="699"/>
      <c r="CU35" s="699"/>
      <c r="CV35" s="699"/>
      <c r="CW35" s="699"/>
      <c r="CX35" s="699"/>
      <c r="CY35" s="700"/>
      <c r="CZ35" s="683">
        <v>1</v>
      </c>
      <c r="DA35" s="701"/>
      <c r="DB35" s="701"/>
      <c r="DC35" s="702"/>
      <c r="DD35" s="686">
        <v>678963</v>
      </c>
      <c r="DE35" s="699"/>
      <c r="DF35" s="699"/>
      <c r="DG35" s="699"/>
      <c r="DH35" s="699"/>
      <c r="DI35" s="699"/>
      <c r="DJ35" s="699"/>
      <c r="DK35" s="700"/>
      <c r="DL35" s="686">
        <v>621658</v>
      </c>
      <c r="DM35" s="699"/>
      <c r="DN35" s="699"/>
      <c r="DO35" s="699"/>
      <c r="DP35" s="699"/>
      <c r="DQ35" s="699"/>
      <c r="DR35" s="699"/>
      <c r="DS35" s="699"/>
      <c r="DT35" s="699"/>
      <c r="DU35" s="699"/>
      <c r="DV35" s="700"/>
      <c r="DW35" s="683">
        <v>1.4</v>
      </c>
      <c r="DX35" s="701"/>
      <c r="DY35" s="701"/>
      <c r="DZ35" s="701"/>
      <c r="EA35" s="701"/>
      <c r="EB35" s="701"/>
      <c r="EC35" s="722"/>
    </row>
    <row r="36" spans="2:133" ht="11.25" customHeight="1">
      <c r="B36" s="677" t="s">
        <v>323</v>
      </c>
      <c r="C36" s="678"/>
      <c r="D36" s="678"/>
      <c r="E36" s="678"/>
      <c r="F36" s="678"/>
      <c r="G36" s="678"/>
      <c r="H36" s="678"/>
      <c r="I36" s="678"/>
      <c r="J36" s="678"/>
      <c r="K36" s="678"/>
      <c r="L36" s="678"/>
      <c r="M36" s="678"/>
      <c r="N36" s="678"/>
      <c r="O36" s="678"/>
      <c r="P36" s="678"/>
      <c r="Q36" s="679"/>
      <c r="R36" s="680">
        <v>2567463</v>
      </c>
      <c r="S36" s="681"/>
      <c r="T36" s="681"/>
      <c r="U36" s="681"/>
      <c r="V36" s="681"/>
      <c r="W36" s="681"/>
      <c r="X36" s="681"/>
      <c r="Y36" s="682"/>
      <c r="Z36" s="713">
        <v>2.8</v>
      </c>
      <c r="AA36" s="713"/>
      <c r="AB36" s="713"/>
      <c r="AC36" s="713"/>
      <c r="AD36" s="714" t="s">
        <v>137</v>
      </c>
      <c r="AE36" s="714"/>
      <c r="AF36" s="714"/>
      <c r="AG36" s="714"/>
      <c r="AH36" s="714"/>
      <c r="AI36" s="714"/>
      <c r="AJ36" s="714"/>
      <c r="AK36" s="714"/>
      <c r="AL36" s="683" t="s">
        <v>137</v>
      </c>
      <c r="AM36" s="684"/>
      <c r="AN36" s="684"/>
      <c r="AO36" s="715"/>
      <c r="AP36" s="235"/>
      <c r="AQ36" s="732" t="s">
        <v>324</v>
      </c>
      <c r="AR36" s="733"/>
      <c r="AS36" s="733"/>
      <c r="AT36" s="733"/>
      <c r="AU36" s="733"/>
      <c r="AV36" s="733"/>
      <c r="AW36" s="733"/>
      <c r="AX36" s="733"/>
      <c r="AY36" s="734"/>
      <c r="AZ36" s="735">
        <v>10391156</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918397</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26939117</v>
      </c>
      <c r="CS36" s="681"/>
      <c r="CT36" s="681"/>
      <c r="CU36" s="681"/>
      <c r="CV36" s="681"/>
      <c r="CW36" s="681"/>
      <c r="CX36" s="681"/>
      <c r="CY36" s="682"/>
      <c r="CZ36" s="683">
        <v>30.4</v>
      </c>
      <c r="DA36" s="701"/>
      <c r="DB36" s="701"/>
      <c r="DC36" s="702"/>
      <c r="DD36" s="686">
        <v>8884687</v>
      </c>
      <c r="DE36" s="681"/>
      <c r="DF36" s="681"/>
      <c r="DG36" s="681"/>
      <c r="DH36" s="681"/>
      <c r="DI36" s="681"/>
      <c r="DJ36" s="681"/>
      <c r="DK36" s="682"/>
      <c r="DL36" s="686">
        <v>5116368</v>
      </c>
      <c r="DM36" s="681"/>
      <c r="DN36" s="681"/>
      <c r="DO36" s="681"/>
      <c r="DP36" s="681"/>
      <c r="DQ36" s="681"/>
      <c r="DR36" s="681"/>
      <c r="DS36" s="681"/>
      <c r="DT36" s="681"/>
      <c r="DU36" s="681"/>
      <c r="DV36" s="682"/>
      <c r="DW36" s="683">
        <v>11.6</v>
      </c>
      <c r="DX36" s="701"/>
      <c r="DY36" s="701"/>
      <c r="DZ36" s="701"/>
      <c r="EA36" s="701"/>
      <c r="EB36" s="701"/>
      <c r="EC36" s="722"/>
    </row>
    <row r="37" spans="2:133" ht="11.25" customHeight="1">
      <c r="B37" s="677" t="s">
        <v>327</v>
      </c>
      <c r="C37" s="678"/>
      <c r="D37" s="678"/>
      <c r="E37" s="678"/>
      <c r="F37" s="678"/>
      <c r="G37" s="678"/>
      <c r="H37" s="678"/>
      <c r="I37" s="678"/>
      <c r="J37" s="678"/>
      <c r="K37" s="678"/>
      <c r="L37" s="678"/>
      <c r="M37" s="678"/>
      <c r="N37" s="678"/>
      <c r="O37" s="678"/>
      <c r="P37" s="678"/>
      <c r="Q37" s="679"/>
      <c r="R37" s="680">
        <v>2210156</v>
      </c>
      <c r="S37" s="681"/>
      <c r="T37" s="681"/>
      <c r="U37" s="681"/>
      <c r="V37" s="681"/>
      <c r="W37" s="681"/>
      <c r="X37" s="681"/>
      <c r="Y37" s="682"/>
      <c r="Z37" s="713">
        <v>2.4</v>
      </c>
      <c r="AA37" s="713"/>
      <c r="AB37" s="713"/>
      <c r="AC37" s="713"/>
      <c r="AD37" s="714" t="s">
        <v>137</v>
      </c>
      <c r="AE37" s="714"/>
      <c r="AF37" s="714"/>
      <c r="AG37" s="714"/>
      <c r="AH37" s="714"/>
      <c r="AI37" s="714"/>
      <c r="AJ37" s="714"/>
      <c r="AK37" s="714"/>
      <c r="AL37" s="683" t="s">
        <v>137</v>
      </c>
      <c r="AM37" s="684"/>
      <c r="AN37" s="684"/>
      <c r="AO37" s="715"/>
      <c r="AQ37" s="723" t="s">
        <v>328</v>
      </c>
      <c r="AR37" s="724"/>
      <c r="AS37" s="724"/>
      <c r="AT37" s="724"/>
      <c r="AU37" s="724"/>
      <c r="AV37" s="724"/>
      <c r="AW37" s="724"/>
      <c r="AX37" s="724"/>
      <c r="AY37" s="725"/>
      <c r="AZ37" s="680">
        <v>2991424</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696663</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3060629</v>
      </c>
      <c r="CS37" s="699"/>
      <c r="CT37" s="699"/>
      <c r="CU37" s="699"/>
      <c r="CV37" s="699"/>
      <c r="CW37" s="699"/>
      <c r="CX37" s="699"/>
      <c r="CY37" s="700"/>
      <c r="CZ37" s="683">
        <v>3.5</v>
      </c>
      <c r="DA37" s="701"/>
      <c r="DB37" s="701"/>
      <c r="DC37" s="702"/>
      <c r="DD37" s="686">
        <v>2649677</v>
      </c>
      <c r="DE37" s="699"/>
      <c r="DF37" s="699"/>
      <c r="DG37" s="699"/>
      <c r="DH37" s="699"/>
      <c r="DI37" s="699"/>
      <c r="DJ37" s="699"/>
      <c r="DK37" s="700"/>
      <c r="DL37" s="686">
        <v>2511913</v>
      </c>
      <c r="DM37" s="699"/>
      <c r="DN37" s="699"/>
      <c r="DO37" s="699"/>
      <c r="DP37" s="699"/>
      <c r="DQ37" s="699"/>
      <c r="DR37" s="699"/>
      <c r="DS37" s="699"/>
      <c r="DT37" s="699"/>
      <c r="DU37" s="699"/>
      <c r="DV37" s="700"/>
      <c r="DW37" s="683">
        <v>5.7</v>
      </c>
      <c r="DX37" s="701"/>
      <c r="DY37" s="701"/>
      <c r="DZ37" s="701"/>
      <c r="EA37" s="701"/>
      <c r="EB37" s="701"/>
      <c r="EC37" s="722"/>
    </row>
    <row r="38" spans="2:133" ht="11.25" customHeight="1">
      <c r="B38" s="677" t="s">
        <v>331</v>
      </c>
      <c r="C38" s="678"/>
      <c r="D38" s="678"/>
      <c r="E38" s="678"/>
      <c r="F38" s="678"/>
      <c r="G38" s="678"/>
      <c r="H38" s="678"/>
      <c r="I38" s="678"/>
      <c r="J38" s="678"/>
      <c r="K38" s="678"/>
      <c r="L38" s="678"/>
      <c r="M38" s="678"/>
      <c r="N38" s="678"/>
      <c r="O38" s="678"/>
      <c r="P38" s="678"/>
      <c r="Q38" s="679"/>
      <c r="R38" s="680">
        <v>775677</v>
      </c>
      <c r="S38" s="681"/>
      <c r="T38" s="681"/>
      <c r="U38" s="681"/>
      <c r="V38" s="681"/>
      <c r="W38" s="681"/>
      <c r="X38" s="681"/>
      <c r="Y38" s="682"/>
      <c r="Z38" s="713">
        <v>0.8</v>
      </c>
      <c r="AA38" s="713"/>
      <c r="AB38" s="713"/>
      <c r="AC38" s="713"/>
      <c r="AD38" s="714">
        <v>12064</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557096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21862</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6854634</v>
      </c>
      <c r="CS38" s="681"/>
      <c r="CT38" s="681"/>
      <c r="CU38" s="681"/>
      <c r="CV38" s="681"/>
      <c r="CW38" s="681"/>
      <c r="CX38" s="681"/>
      <c r="CY38" s="682"/>
      <c r="CZ38" s="683">
        <v>7.7</v>
      </c>
      <c r="DA38" s="701"/>
      <c r="DB38" s="701"/>
      <c r="DC38" s="702"/>
      <c r="DD38" s="686">
        <v>5679584</v>
      </c>
      <c r="DE38" s="681"/>
      <c r="DF38" s="681"/>
      <c r="DG38" s="681"/>
      <c r="DH38" s="681"/>
      <c r="DI38" s="681"/>
      <c r="DJ38" s="681"/>
      <c r="DK38" s="682"/>
      <c r="DL38" s="686">
        <v>5120511</v>
      </c>
      <c r="DM38" s="681"/>
      <c r="DN38" s="681"/>
      <c r="DO38" s="681"/>
      <c r="DP38" s="681"/>
      <c r="DQ38" s="681"/>
      <c r="DR38" s="681"/>
      <c r="DS38" s="681"/>
      <c r="DT38" s="681"/>
      <c r="DU38" s="681"/>
      <c r="DV38" s="682"/>
      <c r="DW38" s="683">
        <v>11.6</v>
      </c>
      <c r="DX38" s="701"/>
      <c r="DY38" s="701"/>
      <c r="DZ38" s="701"/>
      <c r="EA38" s="701"/>
      <c r="EB38" s="701"/>
      <c r="EC38" s="722"/>
    </row>
    <row r="39" spans="2:133" ht="11.25" customHeight="1">
      <c r="B39" s="677" t="s">
        <v>335</v>
      </c>
      <c r="C39" s="678"/>
      <c r="D39" s="678"/>
      <c r="E39" s="678"/>
      <c r="F39" s="678"/>
      <c r="G39" s="678"/>
      <c r="H39" s="678"/>
      <c r="I39" s="678"/>
      <c r="J39" s="678"/>
      <c r="K39" s="678"/>
      <c r="L39" s="678"/>
      <c r="M39" s="678"/>
      <c r="N39" s="678"/>
      <c r="O39" s="678"/>
      <c r="P39" s="678"/>
      <c r="Q39" s="679"/>
      <c r="R39" s="680">
        <v>5853254</v>
      </c>
      <c r="S39" s="681"/>
      <c r="T39" s="681"/>
      <c r="U39" s="681"/>
      <c r="V39" s="681"/>
      <c r="W39" s="681"/>
      <c r="X39" s="681"/>
      <c r="Y39" s="682"/>
      <c r="Z39" s="713">
        <v>6.4</v>
      </c>
      <c r="AA39" s="713"/>
      <c r="AB39" s="713"/>
      <c r="AC39" s="713"/>
      <c r="AD39" s="714" t="s">
        <v>224</v>
      </c>
      <c r="AE39" s="714"/>
      <c r="AF39" s="714"/>
      <c r="AG39" s="714"/>
      <c r="AH39" s="714"/>
      <c r="AI39" s="714"/>
      <c r="AJ39" s="714"/>
      <c r="AK39" s="714"/>
      <c r="AL39" s="683" t="s">
        <v>137</v>
      </c>
      <c r="AM39" s="684"/>
      <c r="AN39" s="684"/>
      <c r="AO39" s="715"/>
      <c r="AQ39" s="723" t="s">
        <v>336</v>
      </c>
      <c r="AR39" s="724"/>
      <c r="AS39" s="724"/>
      <c r="AT39" s="724"/>
      <c r="AU39" s="724"/>
      <c r="AV39" s="724"/>
      <c r="AW39" s="724"/>
      <c r="AX39" s="724"/>
      <c r="AY39" s="725"/>
      <c r="AZ39" s="680">
        <v>116501</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33490</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2660823</v>
      </c>
      <c r="CS39" s="699"/>
      <c r="CT39" s="699"/>
      <c r="CU39" s="699"/>
      <c r="CV39" s="699"/>
      <c r="CW39" s="699"/>
      <c r="CX39" s="699"/>
      <c r="CY39" s="700"/>
      <c r="CZ39" s="683">
        <v>3</v>
      </c>
      <c r="DA39" s="701"/>
      <c r="DB39" s="701"/>
      <c r="DC39" s="702"/>
      <c r="DD39" s="686">
        <v>1549555</v>
      </c>
      <c r="DE39" s="699"/>
      <c r="DF39" s="699"/>
      <c r="DG39" s="699"/>
      <c r="DH39" s="699"/>
      <c r="DI39" s="699"/>
      <c r="DJ39" s="699"/>
      <c r="DK39" s="700"/>
      <c r="DL39" s="686" t="s">
        <v>224</v>
      </c>
      <c r="DM39" s="699"/>
      <c r="DN39" s="699"/>
      <c r="DO39" s="699"/>
      <c r="DP39" s="699"/>
      <c r="DQ39" s="699"/>
      <c r="DR39" s="699"/>
      <c r="DS39" s="699"/>
      <c r="DT39" s="699"/>
      <c r="DU39" s="699"/>
      <c r="DV39" s="700"/>
      <c r="DW39" s="683" t="s">
        <v>224</v>
      </c>
      <c r="DX39" s="701"/>
      <c r="DY39" s="701"/>
      <c r="DZ39" s="701"/>
      <c r="EA39" s="701"/>
      <c r="EB39" s="701"/>
      <c r="EC39" s="722"/>
    </row>
    <row r="40" spans="2:133" ht="11.25" customHeight="1">
      <c r="B40" s="677" t="s">
        <v>339</v>
      </c>
      <c r="C40" s="678"/>
      <c r="D40" s="678"/>
      <c r="E40" s="678"/>
      <c r="F40" s="678"/>
      <c r="G40" s="678"/>
      <c r="H40" s="678"/>
      <c r="I40" s="678"/>
      <c r="J40" s="678"/>
      <c r="K40" s="678"/>
      <c r="L40" s="678"/>
      <c r="M40" s="678"/>
      <c r="N40" s="678"/>
      <c r="O40" s="678"/>
      <c r="P40" s="678"/>
      <c r="Q40" s="679"/>
      <c r="R40" s="680">
        <v>85016</v>
      </c>
      <c r="S40" s="681"/>
      <c r="T40" s="681"/>
      <c r="U40" s="681"/>
      <c r="V40" s="681"/>
      <c r="W40" s="681"/>
      <c r="X40" s="681"/>
      <c r="Y40" s="682"/>
      <c r="Z40" s="713">
        <v>0.1</v>
      </c>
      <c r="AA40" s="713"/>
      <c r="AB40" s="713"/>
      <c r="AC40" s="713"/>
      <c r="AD40" s="714" t="s">
        <v>137</v>
      </c>
      <c r="AE40" s="714"/>
      <c r="AF40" s="714"/>
      <c r="AG40" s="714"/>
      <c r="AH40" s="714"/>
      <c r="AI40" s="714"/>
      <c r="AJ40" s="714"/>
      <c r="AK40" s="714"/>
      <c r="AL40" s="683" t="s">
        <v>224</v>
      </c>
      <c r="AM40" s="684"/>
      <c r="AN40" s="684"/>
      <c r="AO40" s="715"/>
      <c r="AQ40" s="723" t="s">
        <v>340</v>
      </c>
      <c r="AR40" s="724"/>
      <c r="AS40" s="724"/>
      <c r="AT40" s="724"/>
      <c r="AU40" s="724"/>
      <c r="AV40" s="724"/>
      <c r="AW40" s="724"/>
      <c r="AX40" s="724"/>
      <c r="AY40" s="725"/>
      <c r="AZ40" s="680">
        <v>7505</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97</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95260</v>
      </c>
      <c r="CS40" s="681"/>
      <c r="CT40" s="681"/>
      <c r="CU40" s="681"/>
      <c r="CV40" s="681"/>
      <c r="CW40" s="681"/>
      <c r="CX40" s="681"/>
      <c r="CY40" s="682"/>
      <c r="CZ40" s="683">
        <v>0.1</v>
      </c>
      <c r="DA40" s="701"/>
      <c r="DB40" s="701"/>
      <c r="DC40" s="702"/>
      <c r="DD40" s="686">
        <v>87260</v>
      </c>
      <c r="DE40" s="681"/>
      <c r="DF40" s="681"/>
      <c r="DG40" s="681"/>
      <c r="DH40" s="681"/>
      <c r="DI40" s="681"/>
      <c r="DJ40" s="681"/>
      <c r="DK40" s="682"/>
      <c r="DL40" s="686">
        <v>87260</v>
      </c>
      <c r="DM40" s="681"/>
      <c r="DN40" s="681"/>
      <c r="DO40" s="681"/>
      <c r="DP40" s="681"/>
      <c r="DQ40" s="681"/>
      <c r="DR40" s="681"/>
      <c r="DS40" s="681"/>
      <c r="DT40" s="681"/>
      <c r="DU40" s="681"/>
      <c r="DV40" s="682"/>
      <c r="DW40" s="683">
        <v>0.2</v>
      </c>
      <c r="DX40" s="701"/>
      <c r="DY40" s="701"/>
      <c r="DZ40" s="701"/>
      <c r="EA40" s="701"/>
      <c r="EB40" s="701"/>
      <c r="EC40" s="722"/>
    </row>
    <row r="41" spans="2:133" ht="11.25" customHeight="1">
      <c r="B41" s="677" t="s">
        <v>344</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137</v>
      </c>
      <c r="AM41" s="684"/>
      <c r="AN41" s="684"/>
      <c r="AO41" s="715"/>
      <c r="AQ41" s="723" t="s">
        <v>345</v>
      </c>
      <c r="AR41" s="724"/>
      <c r="AS41" s="724"/>
      <c r="AT41" s="724"/>
      <c r="AU41" s="724"/>
      <c r="AV41" s="724"/>
      <c r="AW41" s="724"/>
      <c r="AX41" s="724"/>
      <c r="AY41" s="725"/>
      <c r="AZ41" s="680">
        <v>1479810</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348</v>
      </c>
      <c r="C42" s="678"/>
      <c r="D42" s="678"/>
      <c r="E42" s="678"/>
      <c r="F42" s="678"/>
      <c r="G42" s="678"/>
      <c r="H42" s="678"/>
      <c r="I42" s="678"/>
      <c r="J42" s="678"/>
      <c r="K42" s="678"/>
      <c r="L42" s="678"/>
      <c r="M42" s="678"/>
      <c r="N42" s="678"/>
      <c r="O42" s="678"/>
      <c r="P42" s="678"/>
      <c r="Q42" s="679"/>
      <c r="R42" s="680">
        <v>2468694</v>
      </c>
      <c r="S42" s="681"/>
      <c r="T42" s="681"/>
      <c r="U42" s="681"/>
      <c r="V42" s="681"/>
      <c r="W42" s="681"/>
      <c r="X42" s="681"/>
      <c r="Y42" s="682"/>
      <c r="Z42" s="713">
        <v>2.7</v>
      </c>
      <c r="AA42" s="713"/>
      <c r="AB42" s="713"/>
      <c r="AC42" s="713"/>
      <c r="AD42" s="714" t="s">
        <v>224</v>
      </c>
      <c r="AE42" s="714"/>
      <c r="AF42" s="714"/>
      <c r="AG42" s="714"/>
      <c r="AH42" s="714"/>
      <c r="AI42" s="714"/>
      <c r="AJ42" s="714"/>
      <c r="AK42" s="714"/>
      <c r="AL42" s="683" t="s">
        <v>224</v>
      </c>
      <c r="AM42" s="684"/>
      <c r="AN42" s="684"/>
      <c r="AO42" s="715"/>
      <c r="AQ42" s="716" t="s">
        <v>349</v>
      </c>
      <c r="AR42" s="717"/>
      <c r="AS42" s="717"/>
      <c r="AT42" s="717"/>
      <c r="AU42" s="717"/>
      <c r="AV42" s="717"/>
      <c r="AW42" s="717"/>
      <c r="AX42" s="717"/>
      <c r="AY42" s="718"/>
      <c r="AZ42" s="664">
        <v>5238820</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333</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5656350</v>
      </c>
      <c r="CS42" s="681"/>
      <c r="CT42" s="681"/>
      <c r="CU42" s="681"/>
      <c r="CV42" s="681"/>
      <c r="CW42" s="681"/>
      <c r="CX42" s="681"/>
      <c r="CY42" s="682"/>
      <c r="CZ42" s="683">
        <v>6.4</v>
      </c>
      <c r="DA42" s="684"/>
      <c r="DB42" s="684"/>
      <c r="DC42" s="685"/>
      <c r="DD42" s="686">
        <v>1364381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352</v>
      </c>
      <c r="C43" s="662"/>
      <c r="D43" s="662"/>
      <c r="E43" s="662"/>
      <c r="F43" s="662"/>
      <c r="G43" s="662"/>
      <c r="H43" s="662"/>
      <c r="I43" s="662"/>
      <c r="J43" s="662"/>
      <c r="K43" s="662"/>
      <c r="L43" s="662"/>
      <c r="M43" s="662"/>
      <c r="N43" s="662"/>
      <c r="O43" s="662"/>
      <c r="P43" s="662"/>
      <c r="Q43" s="663"/>
      <c r="R43" s="664">
        <v>91452386</v>
      </c>
      <c r="S43" s="703"/>
      <c r="T43" s="703"/>
      <c r="U43" s="703"/>
      <c r="V43" s="703"/>
      <c r="W43" s="703"/>
      <c r="X43" s="703"/>
      <c r="Y43" s="704"/>
      <c r="Z43" s="705">
        <v>100</v>
      </c>
      <c r="AA43" s="705"/>
      <c r="AB43" s="705"/>
      <c r="AC43" s="705"/>
      <c r="AD43" s="706">
        <v>41730567</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85238</v>
      </c>
      <c r="CS43" s="699"/>
      <c r="CT43" s="699"/>
      <c r="CU43" s="699"/>
      <c r="CV43" s="699"/>
      <c r="CW43" s="699"/>
      <c r="CX43" s="699"/>
      <c r="CY43" s="700"/>
      <c r="CZ43" s="683">
        <v>0.1</v>
      </c>
      <c r="DA43" s="701"/>
      <c r="DB43" s="701"/>
      <c r="DC43" s="702"/>
      <c r="DD43" s="686">
        <v>85238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5583333</v>
      </c>
      <c r="CS44" s="681"/>
      <c r="CT44" s="681"/>
      <c r="CU44" s="681"/>
      <c r="CV44" s="681"/>
      <c r="CW44" s="681"/>
      <c r="CX44" s="681"/>
      <c r="CY44" s="682"/>
      <c r="CZ44" s="683">
        <v>6.3</v>
      </c>
      <c r="DA44" s="684"/>
      <c r="DB44" s="684"/>
      <c r="DC44" s="685"/>
      <c r="DD44" s="686">
        <v>1351993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2110616</v>
      </c>
      <c r="CS45" s="699"/>
      <c r="CT45" s="699"/>
      <c r="CU45" s="699"/>
      <c r="CV45" s="699"/>
      <c r="CW45" s="699"/>
      <c r="CX45" s="699"/>
      <c r="CY45" s="700"/>
      <c r="CZ45" s="683">
        <v>2.4</v>
      </c>
      <c r="DA45" s="701"/>
      <c r="DB45" s="701"/>
      <c r="DC45" s="702"/>
      <c r="DD45" s="686">
        <v>72401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3208131</v>
      </c>
      <c r="CS46" s="681"/>
      <c r="CT46" s="681"/>
      <c r="CU46" s="681"/>
      <c r="CV46" s="681"/>
      <c r="CW46" s="681"/>
      <c r="CX46" s="681"/>
      <c r="CY46" s="682"/>
      <c r="CZ46" s="683">
        <v>3.6</v>
      </c>
      <c r="DA46" s="684"/>
      <c r="DB46" s="684"/>
      <c r="DC46" s="685"/>
      <c r="DD46" s="686">
        <v>1251737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73017</v>
      </c>
      <c r="CS47" s="699"/>
      <c r="CT47" s="699"/>
      <c r="CU47" s="699"/>
      <c r="CV47" s="699"/>
      <c r="CW47" s="699"/>
      <c r="CX47" s="699"/>
      <c r="CY47" s="700"/>
      <c r="CZ47" s="683">
        <v>0.1</v>
      </c>
      <c r="DA47" s="701"/>
      <c r="DB47" s="701"/>
      <c r="DC47" s="702"/>
      <c r="DD47" s="686">
        <v>12388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224</v>
      </c>
      <c r="CS48" s="681"/>
      <c r="CT48" s="681"/>
      <c r="CU48" s="681"/>
      <c r="CV48" s="681"/>
      <c r="CW48" s="681"/>
      <c r="CX48" s="681"/>
      <c r="CY48" s="682"/>
      <c r="CZ48" s="683" t="s">
        <v>224</v>
      </c>
      <c r="DA48" s="684"/>
      <c r="DB48" s="684"/>
      <c r="DC48" s="685"/>
      <c r="DD48" s="686" t="s">
        <v>224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88512335</v>
      </c>
      <c r="CS49" s="665"/>
      <c r="CT49" s="665"/>
      <c r="CU49" s="665"/>
      <c r="CV49" s="665"/>
      <c r="CW49" s="665"/>
      <c r="CX49" s="665"/>
      <c r="CY49" s="666"/>
      <c r="CZ49" s="667">
        <v>100</v>
      </c>
      <c r="DA49" s="668"/>
      <c r="DB49" s="668"/>
      <c r="DC49" s="669"/>
      <c r="DD49" s="670">
        <v>49888245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Av9++K1hzwd3jOW5rea3ArhISlSJGVL1veD4phzcovNMkySdAJgtWz9n4dASCatA2V0Mp6fughSb4wdYYY32g==" saltValue="R+HGcVFKTG3mJtE+O+1hJ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385</v>
      </c>
      <c r="C7" s="1146"/>
      <c r="D7" s="1146"/>
      <c r="E7" s="1146"/>
      <c r="F7" s="1146"/>
      <c r="G7" s="1146"/>
      <c r="H7" s="1146"/>
      <c r="I7" s="1146"/>
      <c r="J7" s="1146"/>
      <c r="K7" s="1146"/>
      <c r="L7" s="1146"/>
      <c r="M7" s="1146"/>
      <c r="N7" s="1146"/>
      <c r="O7" s="1146"/>
      <c r="P7" s="1147"/>
      <c r="Q7" s="1199">
        <v>91445</v>
      </c>
      <c r="R7" s="1200"/>
      <c r="S7" s="1200"/>
      <c r="T7" s="1200"/>
      <c r="U7" s="1200"/>
      <c r="V7" s="1200">
        <v>88510</v>
      </c>
      <c r="W7" s="1200"/>
      <c r="X7" s="1200"/>
      <c r="Y7" s="1200"/>
      <c r="Z7" s="1200"/>
      <c r="AA7" s="1200">
        <v>2935</v>
      </c>
      <c r="AB7" s="1200"/>
      <c r="AC7" s="1200"/>
      <c r="AD7" s="1200"/>
      <c r="AE7" s="1201"/>
      <c r="AF7" s="1202">
        <v>2737</v>
      </c>
      <c r="AG7" s="1203"/>
      <c r="AH7" s="1203"/>
      <c r="AI7" s="1203"/>
      <c r="AJ7" s="1204"/>
      <c r="AK7" s="1186" t="s">
        <v>575</v>
      </c>
      <c r="AL7" s="1187"/>
      <c r="AM7" s="1187"/>
      <c r="AN7" s="1187"/>
      <c r="AO7" s="1187"/>
      <c r="AP7" s="1187">
        <v>44042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7</v>
      </c>
      <c r="CI7" s="1184"/>
      <c r="CJ7" s="1184"/>
      <c r="CK7" s="1184"/>
      <c r="CL7" s="1185"/>
      <c r="CM7" s="1183">
        <v>417</v>
      </c>
      <c r="CN7" s="1184"/>
      <c r="CO7" s="1184"/>
      <c r="CP7" s="1184"/>
      <c r="CQ7" s="1185"/>
      <c r="CR7" s="1183">
        <v>280</v>
      </c>
      <c r="CS7" s="1184"/>
      <c r="CT7" s="1184"/>
      <c r="CU7" s="1184"/>
      <c r="CV7" s="1185"/>
      <c r="CW7" s="1183">
        <v>28</v>
      </c>
      <c r="CX7" s="1184"/>
      <c r="CY7" s="1184"/>
      <c r="CZ7" s="1184"/>
      <c r="DA7" s="1185"/>
      <c r="DB7" s="1183" t="s">
        <v>577</v>
      </c>
      <c r="DC7" s="1184"/>
      <c r="DD7" s="1184"/>
      <c r="DE7" s="1184"/>
      <c r="DF7" s="1185"/>
      <c r="DG7" s="1183" t="s">
        <v>605</v>
      </c>
      <c r="DH7" s="1184"/>
      <c r="DI7" s="1184"/>
      <c r="DJ7" s="1184"/>
      <c r="DK7" s="1185"/>
      <c r="DL7" s="1183" t="s">
        <v>577</v>
      </c>
      <c r="DM7" s="1184"/>
      <c r="DN7" s="1184"/>
      <c r="DO7" s="1184"/>
      <c r="DP7" s="1185"/>
      <c r="DQ7" s="1183" t="s">
        <v>578</v>
      </c>
      <c r="DR7" s="1184"/>
      <c r="DS7" s="1184"/>
      <c r="DT7" s="1184"/>
      <c r="DU7" s="1185"/>
      <c r="DV7" s="1210"/>
      <c r="DW7" s="1211"/>
      <c r="DX7" s="1211"/>
      <c r="DY7" s="1211"/>
      <c r="DZ7" s="1212"/>
      <c r="EA7" s="256"/>
    </row>
    <row r="8" spans="1:131" s="257" customFormat="1" ht="26.25" customHeight="1">
      <c r="A8" s="263">
        <v>2</v>
      </c>
      <c r="B8" s="1132" t="s">
        <v>386</v>
      </c>
      <c r="C8" s="1133"/>
      <c r="D8" s="1133"/>
      <c r="E8" s="1133"/>
      <c r="F8" s="1133"/>
      <c r="G8" s="1133"/>
      <c r="H8" s="1133"/>
      <c r="I8" s="1133"/>
      <c r="J8" s="1133"/>
      <c r="K8" s="1133"/>
      <c r="L8" s="1133"/>
      <c r="M8" s="1133"/>
      <c r="N8" s="1133"/>
      <c r="O8" s="1133"/>
      <c r="P8" s="1134"/>
      <c r="Q8" s="1138">
        <v>11</v>
      </c>
      <c r="R8" s="1139"/>
      <c r="S8" s="1139"/>
      <c r="T8" s="1139"/>
      <c r="U8" s="1139"/>
      <c r="V8" s="1139">
        <v>6</v>
      </c>
      <c r="W8" s="1139"/>
      <c r="X8" s="1139"/>
      <c r="Y8" s="1139"/>
      <c r="Z8" s="1139"/>
      <c r="AA8" s="1139">
        <v>5</v>
      </c>
      <c r="AB8" s="1139"/>
      <c r="AC8" s="1139"/>
      <c r="AD8" s="1139"/>
      <c r="AE8" s="1140"/>
      <c r="AF8" s="1114">
        <v>5</v>
      </c>
      <c r="AG8" s="1115"/>
      <c r="AH8" s="1115"/>
      <c r="AI8" s="1115"/>
      <c r="AJ8" s="1116"/>
      <c r="AK8" s="1181" t="s">
        <v>576</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598</v>
      </c>
      <c r="BT8" s="1110"/>
      <c r="BU8" s="1110"/>
      <c r="BV8" s="1110"/>
      <c r="BW8" s="1110"/>
      <c r="BX8" s="1110"/>
      <c r="BY8" s="1110"/>
      <c r="BZ8" s="1110"/>
      <c r="CA8" s="1110"/>
      <c r="CB8" s="1110"/>
      <c r="CC8" s="1110"/>
      <c r="CD8" s="1110"/>
      <c r="CE8" s="1110"/>
      <c r="CF8" s="1110"/>
      <c r="CG8" s="1111"/>
      <c r="CH8" s="1084">
        <v>-28</v>
      </c>
      <c r="CI8" s="1085"/>
      <c r="CJ8" s="1085"/>
      <c r="CK8" s="1085"/>
      <c r="CL8" s="1086"/>
      <c r="CM8" s="1084">
        <v>792</v>
      </c>
      <c r="CN8" s="1085"/>
      <c r="CO8" s="1085"/>
      <c r="CP8" s="1085"/>
      <c r="CQ8" s="1086"/>
      <c r="CR8" s="1084">
        <v>30</v>
      </c>
      <c r="CS8" s="1085"/>
      <c r="CT8" s="1085"/>
      <c r="CU8" s="1085"/>
      <c r="CV8" s="1086"/>
      <c r="CW8" s="1084">
        <v>36</v>
      </c>
      <c r="CX8" s="1085"/>
      <c r="CY8" s="1085"/>
      <c r="CZ8" s="1085"/>
      <c r="DA8" s="1086"/>
      <c r="DB8" s="1084" t="s">
        <v>592</v>
      </c>
      <c r="DC8" s="1085"/>
      <c r="DD8" s="1085"/>
      <c r="DE8" s="1085"/>
      <c r="DF8" s="1086"/>
      <c r="DG8" s="1084" t="s">
        <v>577</v>
      </c>
      <c r="DH8" s="1085"/>
      <c r="DI8" s="1085"/>
      <c r="DJ8" s="1085"/>
      <c r="DK8" s="1086"/>
      <c r="DL8" s="1084" t="s">
        <v>578</v>
      </c>
      <c r="DM8" s="1085"/>
      <c r="DN8" s="1085"/>
      <c r="DO8" s="1085"/>
      <c r="DP8" s="1086"/>
      <c r="DQ8" s="1084" t="s">
        <v>577</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v>0</v>
      </c>
      <c r="CI9" s="1085"/>
      <c r="CJ9" s="1085"/>
      <c r="CK9" s="1085"/>
      <c r="CL9" s="1086"/>
      <c r="CM9" s="1084">
        <v>6</v>
      </c>
      <c r="CN9" s="1085"/>
      <c r="CO9" s="1085"/>
      <c r="CP9" s="1085"/>
      <c r="CQ9" s="1086"/>
      <c r="CR9" s="1084">
        <v>24</v>
      </c>
      <c r="CS9" s="1085"/>
      <c r="CT9" s="1085"/>
      <c r="CU9" s="1085"/>
      <c r="CV9" s="1086"/>
      <c r="CW9" s="1084" t="s">
        <v>603</v>
      </c>
      <c r="CX9" s="1085"/>
      <c r="CY9" s="1085"/>
      <c r="CZ9" s="1085"/>
      <c r="DA9" s="1086"/>
      <c r="DB9" s="1084" t="s">
        <v>578</v>
      </c>
      <c r="DC9" s="1085"/>
      <c r="DD9" s="1085"/>
      <c r="DE9" s="1085"/>
      <c r="DF9" s="1086"/>
      <c r="DG9" s="1084" t="s">
        <v>577</v>
      </c>
      <c r="DH9" s="1085"/>
      <c r="DI9" s="1085"/>
      <c r="DJ9" s="1085"/>
      <c r="DK9" s="1086"/>
      <c r="DL9" s="1084" t="s">
        <v>577</v>
      </c>
      <c r="DM9" s="1085"/>
      <c r="DN9" s="1085"/>
      <c r="DO9" s="1085"/>
      <c r="DP9" s="1086"/>
      <c r="DQ9" s="1084" t="s">
        <v>577</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600</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148</v>
      </c>
      <c r="CN10" s="1085"/>
      <c r="CO10" s="1085"/>
      <c r="CP10" s="1085"/>
      <c r="CQ10" s="1086"/>
      <c r="CR10" s="1084">
        <v>5</v>
      </c>
      <c r="CS10" s="1085"/>
      <c r="CT10" s="1085"/>
      <c r="CU10" s="1085"/>
      <c r="CV10" s="1086"/>
      <c r="CW10" s="1084" t="s">
        <v>578</v>
      </c>
      <c r="CX10" s="1085"/>
      <c r="CY10" s="1085"/>
      <c r="CZ10" s="1085"/>
      <c r="DA10" s="1086"/>
      <c r="DB10" s="1084">
        <v>654</v>
      </c>
      <c r="DC10" s="1085"/>
      <c r="DD10" s="1085"/>
      <c r="DE10" s="1085"/>
      <c r="DF10" s="1086"/>
      <c r="DG10" s="1084" t="s">
        <v>577</v>
      </c>
      <c r="DH10" s="1085"/>
      <c r="DI10" s="1085"/>
      <c r="DJ10" s="1085"/>
      <c r="DK10" s="1086"/>
      <c r="DL10" s="1084" t="s">
        <v>577</v>
      </c>
      <c r="DM10" s="1085"/>
      <c r="DN10" s="1085"/>
      <c r="DO10" s="1085"/>
      <c r="DP10" s="1086"/>
      <c r="DQ10" s="1084" t="s">
        <v>577</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601</v>
      </c>
      <c r="BT11" s="1110"/>
      <c r="BU11" s="1110"/>
      <c r="BV11" s="1110"/>
      <c r="BW11" s="1110"/>
      <c r="BX11" s="1110"/>
      <c r="BY11" s="1110"/>
      <c r="BZ11" s="1110"/>
      <c r="CA11" s="1110"/>
      <c r="CB11" s="1110"/>
      <c r="CC11" s="1110"/>
      <c r="CD11" s="1110"/>
      <c r="CE11" s="1110"/>
      <c r="CF11" s="1110"/>
      <c r="CG11" s="1111"/>
      <c r="CH11" s="1084">
        <v>-15</v>
      </c>
      <c r="CI11" s="1085"/>
      <c r="CJ11" s="1085"/>
      <c r="CK11" s="1085"/>
      <c r="CL11" s="1086"/>
      <c r="CM11" s="1084">
        <v>45</v>
      </c>
      <c r="CN11" s="1085"/>
      <c r="CO11" s="1085"/>
      <c r="CP11" s="1085"/>
      <c r="CQ11" s="1086"/>
      <c r="CR11" s="1084">
        <v>15</v>
      </c>
      <c r="CS11" s="1085"/>
      <c r="CT11" s="1085"/>
      <c r="CU11" s="1085"/>
      <c r="CV11" s="1086"/>
      <c r="CW11" s="1084">
        <v>10</v>
      </c>
      <c r="CX11" s="1085"/>
      <c r="CY11" s="1085"/>
      <c r="CZ11" s="1085"/>
      <c r="DA11" s="1086"/>
      <c r="DB11" s="1084" t="s">
        <v>604</v>
      </c>
      <c r="DC11" s="1085"/>
      <c r="DD11" s="1085"/>
      <c r="DE11" s="1085"/>
      <c r="DF11" s="1086"/>
      <c r="DG11" s="1084" t="s">
        <v>577</v>
      </c>
      <c r="DH11" s="1085"/>
      <c r="DI11" s="1085"/>
      <c r="DJ11" s="1085"/>
      <c r="DK11" s="1086"/>
      <c r="DL11" s="1084" t="s">
        <v>577</v>
      </c>
      <c r="DM11" s="1085"/>
      <c r="DN11" s="1085"/>
      <c r="DO11" s="1085"/>
      <c r="DP11" s="1086"/>
      <c r="DQ11" s="1084" t="s">
        <v>577</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602</v>
      </c>
      <c r="BT12" s="1110"/>
      <c r="BU12" s="1110"/>
      <c r="BV12" s="1110"/>
      <c r="BW12" s="1110"/>
      <c r="BX12" s="1110"/>
      <c r="BY12" s="1110"/>
      <c r="BZ12" s="1110"/>
      <c r="CA12" s="1110"/>
      <c r="CB12" s="1110"/>
      <c r="CC12" s="1110"/>
      <c r="CD12" s="1110"/>
      <c r="CE12" s="1110"/>
      <c r="CF12" s="1110"/>
      <c r="CG12" s="1111"/>
      <c r="CH12" s="1084">
        <v>3</v>
      </c>
      <c r="CI12" s="1085"/>
      <c r="CJ12" s="1085"/>
      <c r="CK12" s="1085"/>
      <c r="CL12" s="1086"/>
      <c r="CM12" s="1084">
        <v>14</v>
      </c>
      <c r="CN12" s="1085"/>
      <c r="CO12" s="1085"/>
      <c r="CP12" s="1085"/>
      <c r="CQ12" s="1086"/>
      <c r="CR12" s="1084">
        <v>5</v>
      </c>
      <c r="CS12" s="1085"/>
      <c r="CT12" s="1085"/>
      <c r="CU12" s="1085"/>
      <c r="CV12" s="1086"/>
      <c r="CW12" s="1084" t="s">
        <v>577</v>
      </c>
      <c r="CX12" s="1085"/>
      <c r="CY12" s="1085"/>
      <c r="CZ12" s="1085"/>
      <c r="DA12" s="1086"/>
      <c r="DB12" s="1084" t="s">
        <v>578</v>
      </c>
      <c r="DC12" s="1085"/>
      <c r="DD12" s="1085"/>
      <c r="DE12" s="1085"/>
      <c r="DF12" s="1086"/>
      <c r="DG12" s="1084" t="s">
        <v>606</v>
      </c>
      <c r="DH12" s="1085"/>
      <c r="DI12" s="1085"/>
      <c r="DJ12" s="1085"/>
      <c r="DK12" s="1086"/>
      <c r="DL12" s="1084" t="s">
        <v>577</v>
      </c>
      <c r="DM12" s="1085"/>
      <c r="DN12" s="1085"/>
      <c r="DO12" s="1085"/>
      <c r="DP12" s="1086"/>
      <c r="DQ12" s="1084" t="s">
        <v>577</v>
      </c>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388</v>
      </c>
      <c r="B23" s="1039" t="s">
        <v>389</v>
      </c>
      <c r="C23" s="1040"/>
      <c r="D23" s="1040"/>
      <c r="E23" s="1040"/>
      <c r="F23" s="1040"/>
      <c r="G23" s="1040"/>
      <c r="H23" s="1040"/>
      <c r="I23" s="1040"/>
      <c r="J23" s="1040"/>
      <c r="K23" s="1040"/>
      <c r="L23" s="1040"/>
      <c r="M23" s="1040"/>
      <c r="N23" s="1040"/>
      <c r="O23" s="1040"/>
      <c r="P23" s="1041"/>
      <c r="Q23" s="1163">
        <v>91452</v>
      </c>
      <c r="R23" s="1164"/>
      <c r="S23" s="1164"/>
      <c r="T23" s="1164"/>
      <c r="U23" s="1164"/>
      <c r="V23" s="1164">
        <v>88512</v>
      </c>
      <c r="W23" s="1164"/>
      <c r="X23" s="1164"/>
      <c r="Y23" s="1164"/>
      <c r="Z23" s="1164"/>
      <c r="AA23" s="1164">
        <v>2940</v>
      </c>
      <c r="AB23" s="1164"/>
      <c r="AC23" s="1164"/>
      <c r="AD23" s="1164"/>
      <c r="AE23" s="1165"/>
      <c r="AF23" s="1166">
        <v>2742</v>
      </c>
      <c r="AG23" s="1164"/>
      <c r="AH23" s="1164"/>
      <c r="AI23" s="1164"/>
      <c r="AJ23" s="1167"/>
      <c r="AK23" s="1168"/>
      <c r="AL23" s="1169"/>
      <c r="AM23" s="1169"/>
      <c r="AN23" s="1169"/>
      <c r="AO23" s="1169"/>
      <c r="AP23" s="1164">
        <v>44043</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368</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401</v>
      </c>
      <c r="C28" s="1146"/>
      <c r="D28" s="1146"/>
      <c r="E28" s="1146"/>
      <c r="F28" s="1146"/>
      <c r="G28" s="1146"/>
      <c r="H28" s="1146"/>
      <c r="I28" s="1146"/>
      <c r="J28" s="1146"/>
      <c r="K28" s="1146"/>
      <c r="L28" s="1146"/>
      <c r="M28" s="1146"/>
      <c r="N28" s="1146"/>
      <c r="O28" s="1146"/>
      <c r="P28" s="1147"/>
      <c r="Q28" s="1148">
        <v>21762</v>
      </c>
      <c r="R28" s="1149"/>
      <c r="S28" s="1149"/>
      <c r="T28" s="1149"/>
      <c r="U28" s="1149"/>
      <c r="V28" s="1149">
        <v>20649</v>
      </c>
      <c r="W28" s="1149"/>
      <c r="X28" s="1149"/>
      <c r="Y28" s="1149"/>
      <c r="Z28" s="1149"/>
      <c r="AA28" s="1149">
        <v>1113</v>
      </c>
      <c r="AB28" s="1149"/>
      <c r="AC28" s="1149"/>
      <c r="AD28" s="1149"/>
      <c r="AE28" s="1150"/>
      <c r="AF28" s="1151">
        <v>1113</v>
      </c>
      <c r="AG28" s="1149"/>
      <c r="AH28" s="1149"/>
      <c r="AI28" s="1149"/>
      <c r="AJ28" s="1152"/>
      <c r="AK28" s="1153" t="s">
        <v>577</v>
      </c>
      <c r="AL28" s="1141"/>
      <c r="AM28" s="1141"/>
      <c r="AN28" s="1141"/>
      <c r="AO28" s="1141"/>
      <c r="AP28" s="1141" t="s">
        <v>578</v>
      </c>
      <c r="AQ28" s="1141"/>
      <c r="AR28" s="1141"/>
      <c r="AS28" s="1141"/>
      <c r="AT28" s="1141"/>
      <c r="AU28" s="1141" t="s">
        <v>612</v>
      </c>
      <c r="AV28" s="1141"/>
      <c r="AW28" s="1141"/>
      <c r="AX28" s="1141"/>
      <c r="AY28" s="1141"/>
      <c r="AZ28" s="1142" t="s">
        <v>614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402</v>
      </c>
      <c r="C29" s="1133"/>
      <c r="D29" s="1133"/>
      <c r="E29" s="1133"/>
      <c r="F29" s="1133"/>
      <c r="G29" s="1133"/>
      <c r="H29" s="1133"/>
      <c r="I29" s="1133"/>
      <c r="J29" s="1133"/>
      <c r="K29" s="1133"/>
      <c r="L29" s="1133"/>
      <c r="M29" s="1133"/>
      <c r="N29" s="1133"/>
      <c r="O29" s="1133"/>
      <c r="P29" s="1134"/>
      <c r="Q29" s="1138">
        <v>17030</v>
      </c>
      <c r="R29" s="1139"/>
      <c r="S29" s="1139"/>
      <c r="T29" s="1139"/>
      <c r="U29" s="1139"/>
      <c r="V29" s="1139">
        <v>16111</v>
      </c>
      <c r="W29" s="1139"/>
      <c r="X29" s="1139"/>
      <c r="Y29" s="1139"/>
      <c r="Z29" s="1139"/>
      <c r="AA29" s="1139">
        <v>919</v>
      </c>
      <c r="AB29" s="1139"/>
      <c r="AC29" s="1139"/>
      <c r="AD29" s="1139"/>
      <c r="AE29" s="1140"/>
      <c r="AF29" s="1114">
        <v>919</v>
      </c>
      <c r="AG29" s="1115"/>
      <c r="AH29" s="1115"/>
      <c r="AI29" s="1115"/>
      <c r="AJ29" s="1116"/>
      <c r="AK29" s="1075">
        <v>1480</v>
      </c>
      <c r="AL29" s="1066"/>
      <c r="AM29" s="1066"/>
      <c r="AN29" s="1066"/>
      <c r="AO29" s="1066"/>
      <c r="AP29" s="1066" t="s">
        <v>578</v>
      </c>
      <c r="AQ29" s="1066"/>
      <c r="AR29" s="1066"/>
      <c r="AS29" s="1066"/>
      <c r="AT29" s="1066"/>
      <c r="AU29" s="1066" t="s">
        <v>612</v>
      </c>
      <c r="AV29" s="1066"/>
      <c r="AW29" s="1066"/>
      <c r="AX29" s="1066"/>
      <c r="AY29" s="1066"/>
      <c r="AZ29" s="1137" t="s">
        <v>614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403</v>
      </c>
      <c r="C30" s="1133"/>
      <c r="D30" s="1133"/>
      <c r="E30" s="1133"/>
      <c r="F30" s="1133"/>
      <c r="G30" s="1133"/>
      <c r="H30" s="1133"/>
      <c r="I30" s="1133"/>
      <c r="J30" s="1133"/>
      <c r="K30" s="1133"/>
      <c r="L30" s="1133"/>
      <c r="M30" s="1133"/>
      <c r="N30" s="1133"/>
      <c r="O30" s="1133"/>
      <c r="P30" s="1134"/>
      <c r="Q30" s="1138">
        <v>18872</v>
      </c>
      <c r="R30" s="1139"/>
      <c r="S30" s="1139"/>
      <c r="T30" s="1139"/>
      <c r="U30" s="1139"/>
      <c r="V30" s="1139">
        <v>18511</v>
      </c>
      <c r="W30" s="1139"/>
      <c r="X30" s="1139"/>
      <c r="Y30" s="1139"/>
      <c r="Z30" s="1139"/>
      <c r="AA30" s="1139">
        <v>361</v>
      </c>
      <c r="AB30" s="1139"/>
      <c r="AC30" s="1139"/>
      <c r="AD30" s="1139"/>
      <c r="AE30" s="1140"/>
      <c r="AF30" s="1114">
        <v>361</v>
      </c>
      <c r="AG30" s="1115"/>
      <c r="AH30" s="1115"/>
      <c r="AI30" s="1115"/>
      <c r="AJ30" s="1116"/>
      <c r="AK30" s="1075">
        <v>2875</v>
      </c>
      <c r="AL30" s="1066"/>
      <c r="AM30" s="1066"/>
      <c r="AN30" s="1066"/>
      <c r="AO30" s="1066"/>
      <c r="AP30" s="1066" t="s">
        <v>579</v>
      </c>
      <c r="AQ30" s="1066"/>
      <c r="AR30" s="1066"/>
      <c r="AS30" s="1066"/>
      <c r="AT30" s="1066"/>
      <c r="AU30" s="1066" t="s">
        <v>613</v>
      </c>
      <c r="AV30" s="1066"/>
      <c r="AW30" s="1066"/>
      <c r="AX30" s="1066"/>
      <c r="AY30" s="1066"/>
      <c r="AZ30" s="1137" t="s">
        <v>615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404</v>
      </c>
      <c r="C31" s="1133"/>
      <c r="D31" s="1133"/>
      <c r="E31" s="1133"/>
      <c r="F31" s="1133"/>
      <c r="G31" s="1133"/>
      <c r="H31" s="1133"/>
      <c r="I31" s="1133"/>
      <c r="J31" s="1133"/>
      <c r="K31" s="1133"/>
      <c r="L31" s="1133"/>
      <c r="M31" s="1133"/>
      <c r="N31" s="1133"/>
      <c r="O31" s="1133"/>
      <c r="P31" s="1134"/>
      <c r="Q31" s="1138">
        <v>3925</v>
      </c>
      <c r="R31" s="1139"/>
      <c r="S31" s="1139"/>
      <c r="T31" s="1139"/>
      <c r="U31" s="1139"/>
      <c r="V31" s="1139">
        <v>3891</v>
      </c>
      <c r="W31" s="1139"/>
      <c r="X31" s="1139"/>
      <c r="Y31" s="1139"/>
      <c r="Z31" s="1139"/>
      <c r="AA31" s="1139">
        <v>34</v>
      </c>
      <c r="AB31" s="1139"/>
      <c r="AC31" s="1139"/>
      <c r="AD31" s="1139"/>
      <c r="AE31" s="1140"/>
      <c r="AF31" s="1114">
        <v>34</v>
      </c>
      <c r="AG31" s="1115"/>
      <c r="AH31" s="1115"/>
      <c r="AI31" s="1115"/>
      <c r="AJ31" s="1116"/>
      <c r="AK31" s="1075">
        <v>2363</v>
      </c>
      <c r="AL31" s="1066"/>
      <c r="AM31" s="1066"/>
      <c r="AN31" s="1066"/>
      <c r="AO31" s="1066"/>
      <c r="AP31" s="1066" t="s">
        <v>579</v>
      </c>
      <c r="AQ31" s="1066"/>
      <c r="AR31" s="1066"/>
      <c r="AS31" s="1066"/>
      <c r="AT31" s="1066"/>
      <c r="AU31" s="1066" t="s">
        <v>614</v>
      </c>
      <c r="AV31" s="1066"/>
      <c r="AW31" s="1066"/>
      <c r="AX31" s="1066"/>
      <c r="AY31" s="1066"/>
      <c r="AZ31" s="1137" t="s">
        <v>614</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405</v>
      </c>
      <c r="C32" s="1133"/>
      <c r="D32" s="1133"/>
      <c r="E32" s="1133"/>
      <c r="F32" s="1133"/>
      <c r="G32" s="1133"/>
      <c r="H32" s="1133"/>
      <c r="I32" s="1133"/>
      <c r="J32" s="1133"/>
      <c r="K32" s="1133"/>
      <c r="L32" s="1133"/>
      <c r="M32" s="1133"/>
      <c r="N32" s="1133"/>
      <c r="O32" s="1133"/>
      <c r="P32" s="1134"/>
      <c r="Q32" s="1138">
        <v>3755</v>
      </c>
      <c r="R32" s="1139"/>
      <c r="S32" s="1139"/>
      <c r="T32" s="1139"/>
      <c r="U32" s="1139"/>
      <c r="V32" s="1139">
        <v>3430</v>
      </c>
      <c r="W32" s="1139"/>
      <c r="X32" s="1139"/>
      <c r="Y32" s="1139"/>
      <c r="Z32" s="1139"/>
      <c r="AA32" s="1139">
        <v>325</v>
      </c>
      <c r="AB32" s="1139"/>
      <c r="AC32" s="1139"/>
      <c r="AD32" s="1139"/>
      <c r="AE32" s="1140"/>
      <c r="AF32" s="1114">
        <v>3997</v>
      </c>
      <c r="AG32" s="1115"/>
      <c r="AH32" s="1115"/>
      <c r="AI32" s="1115"/>
      <c r="AJ32" s="1116"/>
      <c r="AK32" s="1075">
        <v>119</v>
      </c>
      <c r="AL32" s="1066"/>
      <c r="AM32" s="1066"/>
      <c r="AN32" s="1066"/>
      <c r="AO32" s="1066"/>
      <c r="AP32" s="1066">
        <v>13162</v>
      </c>
      <c r="AQ32" s="1066"/>
      <c r="AR32" s="1066"/>
      <c r="AS32" s="1066"/>
      <c r="AT32" s="1066"/>
      <c r="AU32" s="1066">
        <v>276</v>
      </c>
      <c r="AV32" s="1066"/>
      <c r="AW32" s="1066"/>
      <c r="AX32" s="1066"/>
      <c r="AY32" s="1066"/>
      <c r="AZ32" s="1137" t="s">
        <v>614</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407</v>
      </c>
      <c r="C33" s="1133"/>
      <c r="D33" s="1133"/>
      <c r="E33" s="1133"/>
      <c r="F33" s="1133"/>
      <c r="G33" s="1133"/>
      <c r="H33" s="1133"/>
      <c r="I33" s="1133"/>
      <c r="J33" s="1133"/>
      <c r="K33" s="1133"/>
      <c r="L33" s="1133"/>
      <c r="M33" s="1133"/>
      <c r="N33" s="1133"/>
      <c r="O33" s="1133"/>
      <c r="P33" s="1134"/>
      <c r="Q33" s="1138">
        <v>4295</v>
      </c>
      <c r="R33" s="1139"/>
      <c r="S33" s="1139"/>
      <c r="T33" s="1139"/>
      <c r="U33" s="1139"/>
      <c r="V33" s="1139">
        <v>4233</v>
      </c>
      <c r="W33" s="1139"/>
      <c r="X33" s="1139"/>
      <c r="Y33" s="1139"/>
      <c r="Z33" s="1139"/>
      <c r="AA33" s="1139">
        <v>62</v>
      </c>
      <c r="AB33" s="1139"/>
      <c r="AC33" s="1139"/>
      <c r="AD33" s="1139"/>
      <c r="AE33" s="1140"/>
      <c r="AF33" s="1114">
        <v>735</v>
      </c>
      <c r="AG33" s="1115"/>
      <c r="AH33" s="1115"/>
      <c r="AI33" s="1115"/>
      <c r="AJ33" s="1116"/>
      <c r="AK33" s="1075">
        <v>2863</v>
      </c>
      <c r="AL33" s="1066"/>
      <c r="AM33" s="1066"/>
      <c r="AN33" s="1066"/>
      <c r="AO33" s="1066"/>
      <c r="AP33" s="1066">
        <v>39849</v>
      </c>
      <c r="AQ33" s="1066"/>
      <c r="AR33" s="1066"/>
      <c r="AS33" s="1066"/>
      <c r="AT33" s="1066"/>
      <c r="AU33" s="1066">
        <v>33696</v>
      </c>
      <c r="AV33" s="1066"/>
      <c r="AW33" s="1066"/>
      <c r="AX33" s="1066"/>
      <c r="AY33" s="1066"/>
      <c r="AZ33" s="1137" t="s">
        <v>613</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408</v>
      </c>
      <c r="C34" s="1133"/>
      <c r="D34" s="1133"/>
      <c r="E34" s="1133"/>
      <c r="F34" s="1133"/>
      <c r="G34" s="1133"/>
      <c r="H34" s="1133"/>
      <c r="I34" s="1133"/>
      <c r="J34" s="1133"/>
      <c r="K34" s="1133"/>
      <c r="L34" s="1133"/>
      <c r="M34" s="1133"/>
      <c r="N34" s="1133"/>
      <c r="O34" s="1133"/>
      <c r="P34" s="1134"/>
      <c r="Q34" s="1138">
        <v>11968</v>
      </c>
      <c r="R34" s="1139"/>
      <c r="S34" s="1139"/>
      <c r="T34" s="1139"/>
      <c r="U34" s="1139"/>
      <c r="V34" s="1139">
        <v>11254</v>
      </c>
      <c r="W34" s="1139"/>
      <c r="X34" s="1139"/>
      <c r="Y34" s="1139"/>
      <c r="Z34" s="1139"/>
      <c r="AA34" s="1139">
        <v>714</v>
      </c>
      <c r="AB34" s="1139"/>
      <c r="AC34" s="1139"/>
      <c r="AD34" s="1139"/>
      <c r="AE34" s="1140"/>
      <c r="AF34" s="1114">
        <v>3783</v>
      </c>
      <c r="AG34" s="1115"/>
      <c r="AH34" s="1115"/>
      <c r="AI34" s="1115"/>
      <c r="AJ34" s="1116"/>
      <c r="AK34" s="1075">
        <v>557</v>
      </c>
      <c r="AL34" s="1066"/>
      <c r="AM34" s="1066"/>
      <c r="AN34" s="1066"/>
      <c r="AO34" s="1066"/>
      <c r="AP34" s="1066">
        <v>3246</v>
      </c>
      <c r="AQ34" s="1066"/>
      <c r="AR34" s="1066"/>
      <c r="AS34" s="1066"/>
      <c r="AT34" s="1066"/>
      <c r="AU34" s="1066">
        <v>782</v>
      </c>
      <c r="AV34" s="1066"/>
      <c r="AW34" s="1066"/>
      <c r="AX34" s="1066"/>
      <c r="AY34" s="1066"/>
      <c r="AZ34" s="1137" t="s">
        <v>616</v>
      </c>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409</v>
      </c>
      <c r="C35" s="1133"/>
      <c r="D35" s="1133"/>
      <c r="E35" s="1133"/>
      <c r="F35" s="1133"/>
      <c r="G35" s="1133"/>
      <c r="H35" s="1133"/>
      <c r="I35" s="1133"/>
      <c r="J35" s="1133"/>
      <c r="K35" s="1133"/>
      <c r="L35" s="1133"/>
      <c r="M35" s="1133"/>
      <c r="N35" s="1133"/>
      <c r="O35" s="1133"/>
      <c r="P35" s="1134"/>
      <c r="Q35" s="1138">
        <v>5</v>
      </c>
      <c r="R35" s="1139"/>
      <c r="S35" s="1139"/>
      <c r="T35" s="1139"/>
      <c r="U35" s="1139"/>
      <c r="V35" s="1139">
        <v>5</v>
      </c>
      <c r="W35" s="1139"/>
      <c r="X35" s="1139"/>
      <c r="Y35" s="1139"/>
      <c r="Z35" s="1139"/>
      <c r="AA35" s="1139">
        <v>0</v>
      </c>
      <c r="AB35" s="1139"/>
      <c r="AC35" s="1139"/>
      <c r="AD35" s="1139"/>
      <c r="AE35" s="1140"/>
      <c r="AF35" s="1114">
        <v>0</v>
      </c>
      <c r="AG35" s="1115"/>
      <c r="AH35" s="1115"/>
      <c r="AI35" s="1115"/>
      <c r="AJ35" s="1116"/>
      <c r="AK35" s="1075" t="s">
        <v>577</v>
      </c>
      <c r="AL35" s="1066"/>
      <c r="AM35" s="1066"/>
      <c r="AN35" s="1066"/>
      <c r="AO35" s="1066"/>
      <c r="AP35" s="1066" t="s">
        <v>577</v>
      </c>
      <c r="AQ35" s="1066"/>
      <c r="AR35" s="1066"/>
      <c r="AS35" s="1066"/>
      <c r="AT35" s="1066"/>
      <c r="AU35" s="1066" t="s">
        <v>578</v>
      </c>
      <c r="AV35" s="1066"/>
      <c r="AW35" s="1066"/>
      <c r="AX35" s="1066"/>
      <c r="AY35" s="1066"/>
      <c r="AZ35" s="1137" t="s">
        <v>613</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411</v>
      </c>
      <c r="C36" s="1133"/>
      <c r="D36" s="1133"/>
      <c r="E36" s="1133"/>
      <c r="F36" s="1133"/>
      <c r="G36" s="1133"/>
      <c r="H36" s="1133"/>
      <c r="I36" s="1133"/>
      <c r="J36" s="1133"/>
      <c r="K36" s="1133"/>
      <c r="L36" s="1133"/>
      <c r="M36" s="1133"/>
      <c r="N36" s="1133"/>
      <c r="O36" s="1133"/>
      <c r="P36" s="1134"/>
      <c r="Q36" s="1138">
        <v>82</v>
      </c>
      <c r="R36" s="1139"/>
      <c r="S36" s="1139"/>
      <c r="T36" s="1139"/>
      <c r="U36" s="1139"/>
      <c r="V36" s="1139">
        <v>81</v>
      </c>
      <c r="W36" s="1139"/>
      <c r="X36" s="1139"/>
      <c r="Y36" s="1139"/>
      <c r="Z36" s="1139"/>
      <c r="AA36" s="1139">
        <v>1</v>
      </c>
      <c r="AB36" s="1139"/>
      <c r="AC36" s="1139"/>
      <c r="AD36" s="1139"/>
      <c r="AE36" s="1140"/>
      <c r="AF36" s="1114">
        <v>1</v>
      </c>
      <c r="AG36" s="1115"/>
      <c r="AH36" s="1115"/>
      <c r="AI36" s="1115"/>
      <c r="AJ36" s="1116"/>
      <c r="AK36" s="1075">
        <v>64</v>
      </c>
      <c r="AL36" s="1066"/>
      <c r="AM36" s="1066"/>
      <c r="AN36" s="1066"/>
      <c r="AO36" s="1066"/>
      <c r="AP36" s="1066">
        <v>581</v>
      </c>
      <c r="AQ36" s="1066"/>
      <c r="AR36" s="1066"/>
      <c r="AS36" s="1066"/>
      <c r="AT36" s="1066"/>
      <c r="AU36" s="1066">
        <v>564</v>
      </c>
      <c r="AV36" s="1066"/>
      <c r="AW36" s="1066"/>
      <c r="AX36" s="1066"/>
      <c r="AY36" s="1066"/>
      <c r="AZ36" s="1137" t="s">
        <v>613</v>
      </c>
      <c r="BA36" s="1137"/>
      <c r="BB36" s="1137"/>
      <c r="BC36" s="1137"/>
      <c r="BD36" s="1137"/>
      <c r="BE36" s="1127" t="s">
        <v>410</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412</v>
      </c>
      <c r="C37" s="1133"/>
      <c r="D37" s="1133"/>
      <c r="E37" s="1133"/>
      <c r="F37" s="1133"/>
      <c r="G37" s="1133"/>
      <c r="H37" s="1133"/>
      <c r="I37" s="1133"/>
      <c r="J37" s="1133"/>
      <c r="K37" s="1133"/>
      <c r="L37" s="1133"/>
      <c r="M37" s="1133"/>
      <c r="N37" s="1133"/>
      <c r="O37" s="1133"/>
      <c r="P37" s="1134"/>
      <c r="Q37" s="1138">
        <v>248</v>
      </c>
      <c r="R37" s="1139"/>
      <c r="S37" s="1139"/>
      <c r="T37" s="1139"/>
      <c r="U37" s="1139"/>
      <c r="V37" s="1139">
        <v>248</v>
      </c>
      <c r="W37" s="1139"/>
      <c r="X37" s="1139"/>
      <c r="Y37" s="1139"/>
      <c r="Z37" s="1139"/>
      <c r="AA37" s="1139">
        <v>0</v>
      </c>
      <c r="AB37" s="1139"/>
      <c r="AC37" s="1139"/>
      <c r="AD37" s="1139"/>
      <c r="AE37" s="1140"/>
      <c r="AF37" s="1114">
        <v>0</v>
      </c>
      <c r="AG37" s="1115"/>
      <c r="AH37" s="1115"/>
      <c r="AI37" s="1115"/>
      <c r="AJ37" s="1116"/>
      <c r="AK37" s="1075">
        <v>64</v>
      </c>
      <c r="AL37" s="1066"/>
      <c r="AM37" s="1066"/>
      <c r="AN37" s="1066"/>
      <c r="AO37" s="1066"/>
      <c r="AP37" s="1066">
        <v>181</v>
      </c>
      <c r="AQ37" s="1066"/>
      <c r="AR37" s="1066"/>
      <c r="AS37" s="1066"/>
      <c r="AT37" s="1066"/>
      <c r="AU37" s="1066">
        <v>181</v>
      </c>
      <c r="AV37" s="1066"/>
      <c r="AW37" s="1066"/>
      <c r="AX37" s="1066"/>
      <c r="AY37" s="1066"/>
      <c r="AZ37" s="1137" t="s">
        <v>614</v>
      </c>
      <c r="BA37" s="1137"/>
      <c r="BB37" s="1137"/>
      <c r="BC37" s="1137"/>
      <c r="BD37" s="1137"/>
      <c r="BE37" s="1127" t="s">
        <v>410</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388</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10943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224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416</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417</v>
      </c>
      <c r="W66" s="1097"/>
      <c r="X66" s="1097"/>
      <c r="Y66" s="1097"/>
      <c r="Z66" s="1098"/>
      <c r="AA66" s="1096" t="s">
        <v>395</v>
      </c>
      <c r="AB66" s="1097"/>
      <c r="AC66" s="1097"/>
      <c r="AD66" s="1097"/>
      <c r="AE66" s="1098"/>
      <c r="AF66" s="1102" t="s">
        <v>396</v>
      </c>
      <c r="AG66" s="1103"/>
      <c r="AH66" s="1103"/>
      <c r="AI66" s="1103"/>
      <c r="AJ66" s="1104"/>
      <c r="AK66" s="1096" t="s">
        <v>397</v>
      </c>
      <c r="AL66" s="1091"/>
      <c r="AM66" s="1091"/>
      <c r="AN66" s="1091"/>
      <c r="AO66" s="1092"/>
      <c r="AP66" s="1096" t="s">
        <v>418</v>
      </c>
      <c r="AQ66" s="1097"/>
      <c r="AR66" s="1097"/>
      <c r="AS66" s="1097"/>
      <c r="AT66" s="1098"/>
      <c r="AU66" s="1096" t="s">
        <v>419</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580</v>
      </c>
      <c r="C68" s="1081"/>
      <c r="D68" s="1081"/>
      <c r="E68" s="1081"/>
      <c r="F68" s="1081"/>
      <c r="G68" s="1081"/>
      <c r="H68" s="1081"/>
      <c r="I68" s="1081"/>
      <c r="J68" s="1081"/>
      <c r="K68" s="1081"/>
      <c r="L68" s="1081"/>
      <c r="M68" s="1081"/>
      <c r="N68" s="1081"/>
      <c r="O68" s="1081"/>
      <c r="P68" s="1082"/>
      <c r="Q68" s="1083">
        <v>1694</v>
      </c>
      <c r="R68" s="1077"/>
      <c r="S68" s="1077"/>
      <c r="T68" s="1077"/>
      <c r="U68" s="1077"/>
      <c r="V68" s="1077">
        <v>1670</v>
      </c>
      <c r="W68" s="1077"/>
      <c r="X68" s="1077"/>
      <c r="Y68" s="1077"/>
      <c r="Z68" s="1077"/>
      <c r="AA68" s="1077">
        <v>25</v>
      </c>
      <c r="AB68" s="1077"/>
      <c r="AC68" s="1077"/>
      <c r="AD68" s="1077"/>
      <c r="AE68" s="1077"/>
      <c r="AF68" s="1077">
        <v>25</v>
      </c>
      <c r="AG68" s="1077"/>
      <c r="AH68" s="1077"/>
      <c r="AI68" s="1077"/>
      <c r="AJ68" s="1077"/>
      <c r="AK68" s="1077" t="s">
        <v>592</v>
      </c>
      <c r="AL68" s="1077"/>
      <c r="AM68" s="1077"/>
      <c r="AN68" s="1077"/>
      <c r="AO68" s="1077"/>
      <c r="AP68" s="1077" t="s">
        <v>577</v>
      </c>
      <c r="AQ68" s="1077"/>
      <c r="AR68" s="1077"/>
      <c r="AS68" s="1077"/>
      <c r="AT68" s="1077"/>
      <c r="AU68" s="1073" t="s">
        <v>620</v>
      </c>
      <c r="AV68" s="1074"/>
      <c r="AW68" s="1074"/>
      <c r="AX68" s="1074"/>
      <c r="AY68" s="1075"/>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581</v>
      </c>
      <c r="C69" s="1070"/>
      <c r="D69" s="1070"/>
      <c r="E69" s="1070"/>
      <c r="F69" s="1070"/>
      <c r="G69" s="1070"/>
      <c r="H69" s="1070"/>
      <c r="I69" s="1070"/>
      <c r="J69" s="1070"/>
      <c r="K69" s="1070"/>
      <c r="L69" s="1070"/>
      <c r="M69" s="1070"/>
      <c r="N69" s="1070"/>
      <c r="O69" s="1070"/>
      <c r="P69" s="1071"/>
      <c r="Q69" s="1072">
        <v>118</v>
      </c>
      <c r="R69" s="1066"/>
      <c r="S69" s="1066"/>
      <c r="T69" s="1066"/>
      <c r="U69" s="1066"/>
      <c r="V69" s="1066">
        <v>114</v>
      </c>
      <c r="W69" s="1066"/>
      <c r="X69" s="1066"/>
      <c r="Y69" s="1066"/>
      <c r="Z69" s="1066"/>
      <c r="AA69" s="1066">
        <v>4</v>
      </c>
      <c r="AB69" s="1066"/>
      <c r="AC69" s="1066"/>
      <c r="AD69" s="1066"/>
      <c r="AE69" s="1066"/>
      <c r="AF69" s="1066">
        <v>4</v>
      </c>
      <c r="AG69" s="1066"/>
      <c r="AH69" s="1066"/>
      <c r="AI69" s="1066"/>
      <c r="AJ69" s="1066"/>
      <c r="AK69" s="1066">
        <v>9</v>
      </c>
      <c r="AL69" s="1066"/>
      <c r="AM69" s="1066"/>
      <c r="AN69" s="1066"/>
      <c r="AO69" s="1066"/>
      <c r="AP69" s="1066" t="s">
        <v>592</v>
      </c>
      <c r="AQ69" s="1066"/>
      <c r="AR69" s="1066"/>
      <c r="AS69" s="1066"/>
      <c r="AT69" s="1066"/>
      <c r="AU69" s="1073" t="s">
        <v>620</v>
      </c>
      <c r="AV69" s="1074"/>
      <c r="AW69" s="1074"/>
      <c r="AX69" s="1074"/>
      <c r="AY69" s="1075"/>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582</v>
      </c>
      <c r="C70" s="1070"/>
      <c r="D70" s="1070"/>
      <c r="E70" s="1070"/>
      <c r="F70" s="1070"/>
      <c r="G70" s="1070"/>
      <c r="H70" s="1070"/>
      <c r="I70" s="1070"/>
      <c r="J70" s="1070"/>
      <c r="K70" s="1070"/>
      <c r="L70" s="1070"/>
      <c r="M70" s="1070"/>
      <c r="N70" s="1070"/>
      <c r="O70" s="1070"/>
      <c r="P70" s="1071"/>
      <c r="Q70" s="1072">
        <v>470</v>
      </c>
      <c r="R70" s="1066"/>
      <c r="S70" s="1066"/>
      <c r="T70" s="1066"/>
      <c r="U70" s="1066"/>
      <c r="V70" s="1066">
        <v>420</v>
      </c>
      <c r="W70" s="1066"/>
      <c r="X70" s="1066"/>
      <c r="Y70" s="1066"/>
      <c r="Z70" s="1066"/>
      <c r="AA70" s="1066">
        <v>50</v>
      </c>
      <c r="AB70" s="1066"/>
      <c r="AC70" s="1066"/>
      <c r="AD70" s="1066"/>
      <c r="AE70" s="1066"/>
      <c r="AF70" s="1066">
        <v>50</v>
      </c>
      <c r="AG70" s="1066"/>
      <c r="AH70" s="1066"/>
      <c r="AI70" s="1066"/>
      <c r="AJ70" s="1066"/>
      <c r="AK70" s="1066" t="s">
        <v>578</v>
      </c>
      <c r="AL70" s="1066"/>
      <c r="AM70" s="1066"/>
      <c r="AN70" s="1066"/>
      <c r="AO70" s="1066"/>
      <c r="AP70" s="1066" t="s">
        <v>577</v>
      </c>
      <c r="AQ70" s="1066"/>
      <c r="AR70" s="1066"/>
      <c r="AS70" s="1066"/>
      <c r="AT70" s="1066"/>
      <c r="AU70" s="1073" t="s">
        <v>620</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583</v>
      </c>
      <c r="C71" s="1070"/>
      <c r="D71" s="1070"/>
      <c r="E71" s="1070"/>
      <c r="F71" s="1070"/>
      <c r="G71" s="1070"/>
      <c r="H71" s="1070"/>
      <c r="I71" s="1070"/>
      <c r="J71" s="1070"/>
      <c r="K71" s="1070"/>
      <c r="L71" s="1070"/>
      <c r="M71" s="1070"/>
      <c r="N71" s="1070"/>
      <c r="O71" s="1070"/>
      <c r="P71" s="1071"/>
      <c r="Q71" s="1072">
        <v>417</v>
      </c>
      <c r="R71" s="1066"/>
      <c r="S71" s="1066"/>
      <c r="T71" s="1066"/>
      <c r="U71" s="1066"/>
      <c r="V71" s="1066">
        <v>404</v>
      </c>
      <c r="W71" s="1066"/>
      <c r="X71" s="1066"/>
      <c r="Y71" s="1066"/>
      <c r="Z71" s="1066"/>
      <c r="AA71" s="1066">
        <v>13</v>
      </c>
      <c r="AB71" s="1066"/>
      <c r="AC71" s="1066"/>
      <c r="AD71" s="1066"/>
      <c r="AE71" s="1066"/>
      <c r="AF71" s="1066">
        <v>13</v>
      </c>
      <c r="AG71" s="1066"/>
      <c r="AH71" s="1066"/>
      <c r="AI71" s="1066"/>
      <c r="AJ71" s="1066"/>
      <c r="AK71" s="1066" t="s">
        <v>593</v>
      </c>
      <c r="AL71" s="1066"/>
      <c r="AM71" s="1066"/>
      <c r="AN71" s="1066"/>
      <c r="AO71" s="1066"/>
      <c r="AP71" s="1066" t="s">
        <v>577</v>
      </c>
      <c r="AQ71" s="1066"/>
      <c r="AR71" s="1066"/>
      <c r="AS71" s="1066"/>
      <c r="AT71" s="1066"/>
      <c r="AU71" s="1073" t="s">
        <v>620</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584</v>
      </c>
      <c r="C72" s="1070"/>
      <c r="D72" s="1070"/>
      <c r="E72" s="1070"/>
      <c r="F72" s="1070"/>
      <c r="G72" s="1070"/>
      <c r="H72" s="1070"/>
      <c r="I72" s="1070"/>
      <c r="J72" s="1070"/>
      <c r="K72" s="1070"/>
      <c r="L72" s="1070"/>
      <c r="M72" s="1070"/>
      <c r="N72" s="1070"/>
      <c r="O72" s="1070"/>
      <c r="P72" s="1071"/>
      <c r="Q72" s="1072">
        <v>2995</v>
      </c>
      <c r="R72" s="1066"/>
      <c r="S72" s="1066"/>
      <c r="T72" s="1066"/>
      <c r="U72" s="1066"/>
      <c r="V72" s="1066">
        <v>2972</v>
      </c>
      <c r="W72" s="1066"/>
      <c r="X72" s="1066"/>
      <c r="Y72" s="1066"/>
      <c r="Z72" s="1066"/>
      <c r="AA72" s="1066">
        <v>23</v>
      </c>
      <c r="AB72" s="1066"/>
      <c r="AC72" s="1066"/>
      <c r="AD72" s="1066"/>
      <c r="AE72" s="1066"/>
      <c r="AF72" s="1066">
        <v>23</v>
      </c>
      <c r="AG72" s="1066"/>
      <c r="AH72" s="1066"/>
      <c r="AI72" s="1066"/>
      <c r="AJ72" s="1066"/>
      <c r="AK72" s="1066" t="s">
        <v>594</v>
      </c>
      <c r="AL72" s="1066"/>
      <c r="AM72" s="1066"/>
      <c r="AN72" s="1066"/>
      <c r="AO72" s="1066"/>
      <c r="AP72" s="1066">
        <v>489</v>
      </c>
      <c r="AQ72" s="1066"/>
      <c r="AR72" s="1066"/>
      <c r="AS72" s="1066"/>
      <c r="AT72" s="1066"/>
      <c r="AU72" s="1066">
        <v>375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585</v>
      </c>
      <c r="C73" s="1070"/>
      <c r="D73" s="1070"/>
      <c r="E73" s="1070"/>
      <c r="F73" s="1070"/>
      <c r="G73" s="1070"/>
      <c r="H73" s="1070"/>
      <c r="I73" s="1070"/>
      <c r="J73" s="1070"/>
      <c r="K73" s="1070"/>
      <c r="L73" s="1070"/>
      <c r="M73" s="1070"/>
      <c r="N73" s="1070"/>
      <c r="O73" s="1070"/>
      <c r="P73" s="1071"/>
      <c r="Q73" s="1072">
        <v>297</v>
      </c>
      <c r="R73" s="1066"/>
      <c r="S73" s="1066"/>
      <c r="T73" s="1066"/>
      <c r="U73" s="1066"/>
      <c r="V73" s="1066">
        <v>286</v>
      </c>
      <c r="W73" s="1066"/>
      <c r="X73" s="1066"/>
      <c r="Y73" s="1066"/>
      <c r="Z73" s="1066"/>
      <c r="AA73" s="1066">
        <v>11</v>
      </c>
      <c r="AB73" s="1066"/>
      <c r="AC73" s="1066"/>
      <c r="AD73" s="1066"/>
      <c r="AE73" s="1066"/>
      <c r="AF73" s="1066">
        <v>11</v>
      </c>
      <c r="AG73" s="1066"/>
      <c r="AH73" s="1066"/>
      <c r="AI73" s="1066"/>
      <c r="AJ73" s="1066"/>
      <c r="AK73" s="1066">
        <v>85</v>
      </c>
      <c r="AL73" s="1066"/>
      <c r="AM73" s="1066"/>
      <c r="AN73" s="1066"/>
      <c r="AO73" s="1066"/>
      <c r="AP73" s="1066" t="s">
        <v>596</v>
      </c>
      <c r="AQ73" s="1066"/>
      <c r="AR73" s="1066"/>
      <c r="AS73" s="1066"/>
      <c r="AT73" s="1066"/>
      <c r="AU73" s="1073" t="s">
        <v>620</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617</v>
      </c>
      <c r="C74" s="1070"/>
      <c r="D74" s="1070"/>
      <c r="E74" s="1070"/>
      <c r="F74" s="1070"/>
      <c r="G74" s="1070"/>
      <c r="H74" s="1070"/>
      <c r="I74" s="1070"/>
      <c r="J74" s="1070"/>
      <c r="K74" s="1070"/>
      <c r="L74" s="1070"/>
      <c r="M74" s="1070"/>
      <c r="N74" s="1070"/>
      <c r="O74" s="1070"/>
      <c r="P74" s="1071"/>
      <c r="Q74" s="1072">
        <v>55</v>
      </c>
      <c r="R74" s="1066"/>
      <c r="S74" s="1066"/>
      <c r="T74" s="1066"/>
      <c r="U74" s="1066"/>
      <c r="V74" s="1066">
        <v>55</v>
      </c>
      <c r="W74" s="1066"/>
      <c r="X74" s="1066"/>
      <c r="Y74" s="1066"/>
      <c r="Z74" s="1066"/>
      <c r="AA74" s="1066">
        <v>0</v>
      </c>
      <c r="AB74" s="1066"/>
      <c r="AC74" s="1066"/>
      <c r="AD74" s="1066"/>
      <c r="AE74" s="1066"/>
      <c r="AF74" s="1066">
        <v>0</v>
      </c>
      <c r="AG74" s="1066"/>
      <c r="AH74" s="1066"/>
      <c r="AI74" s="1066"/>
      <c r="AJ74" s="1066"/>
      <c r="AK74" s="1066" t="s">
        <v>613</v>
      </c>
      <c r="AL74" s="1066"/>
      <c r="AM74" s="1066"/>
      <c r="AN74" s="1066"/>
      <c r="AO74" s="1066"/>
      <c r="AP74" s="1066" t="s">
        <v>614</v>
      </c>
      <c r="AQ74" s="1066"/>
      <c r="AR74" s="1066"/>
      <c r="AS74" s="1066"/>
      <c r="AT74" s="1066"/>
      <c r="AU74" s="1066" t="s">
        <v>618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586</v>
      </c>
      <c r="C75" s="1070"/>
      <c r="D75" s="1070"/>
      <c r="E75" s="1070"/>
      <c r="F75" s="1070"/>
      <c r="G75" s="1070"/>
      <c r="H75" s="1070"/>
      <c r="I75" s="1070"/>
      <c r="J75" s="1070"/>
      <c r="K75" s="1070"/>
      <c r="L75" s="1070"/>
      <c r="M75" s="1070"/>
      <c r="N75" s="1070"/>
      <c r="O75" s="1070"/>
      <c r="P75" s="1071"/>
      <c r="Q75" s="1072">
        <v>109</v>
      </c>
      <c r="R75" s="1066"/>
      <c r="S75" s="1066"/>
      <c r="T75" s="1066"/>
      <c r="U75" s="1066"/>
      <c r="V75" s="1066">
        <v>108</v>
      </c>
      <c r="W75" s="1066"/>
      <c r="X75" s="1066"/>
      <c r="Y75" s="1066"/>
      <c r="Z75" s="1066"/>
      <c r="AA75" s="1066">
        <v>1</v>
      </c>
      <c r="AB75" s="1066"/>
      <c r="AC75" s="1066"/>
      <c r="AD75" s="1066"/>
      <c r="AE75" s="1066"/>
      <c r="AF75" s="1066">
        <v>1</v>
      </c>
      <c r="AG75" s="1066"/>
      <c r="AH75" s="1066"/>
      <c r="AI75" s="1066"/>
      <c r="AJ75" s="1066"/>
      <c r="AK75" s="1066" t="s">
        <v>575</v>
      </c>
      <c r="AL75" s="1066"/>
      <c r="AM75" s="1066"/>
      <c r="AN75" s="1066"/>
      <c r="AO75" s="1066"/>
      <c r="AP75" s="1066" t="s">
        <v>575</v>
      </c>
      <c r="AQ75" s="1066"/>
      <c r="AR75" s="1066"/>
      <c r="AS75" s="1066"/>
      <c r="AT75" s="1066"/>
      <c r="AU75" s="1073" t="s">
        <v>620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619</v>
      </c>
      <c r="C76" s="1070"/>
      <c r="D76" s="1070"/>
      <c r="E76" s="1070"/>
      <c r="F76" s="1070"/>
      <c r="G76" s="1070"/>
      <c r="H76" s="1070"/>
      <c r="I76" s="1070"/>
      <c r="J76" s="1070"/>
      <c r="K76" s="1070"/>
      <c r="L76" s="1070"/>
      <c r="M76" s="1070"/>
      <c r="N76" s="1070"/>
      <c r="O76" s="1070"/>
      <c r="P76" s="1071"/>
      <c r="Q76" s="1076">
        <v>6</v>
      </c>
      <c r="R76" s="1074"/>
      <c r="S76" s="1074"/>
      <c r="T76" s="1074"/>
      <c r="U76" s="1075"/>
      <c r="V76" s="1073">
        <v>5</v>
      </c>
      <c r="W76" s="1074"/>
      <c r="X76" s="1074"/>
      <c r="Y76" s="1074"/>
      <c r="Z76" s="1075"/>
      <c r="AA76" s="1073">
        <v>1</v>
      </c>
      <c r="AB76" s="1074"/>
      <c r="AC76" s="1074"/>
      <c r="AD76" s="1074"/>
      <c r="AE76" s="1075"/>
      <c r="AF76" s="1073">
        <v>1</v>
      </c>
      <c r="AG76" s="1074"/>
      <c r="AH76" s="1074"/>
      <c r="AI76" s="1074"/>
      <c r="AJ76" s="1075"/>
      <c r="AK76" s="1073" t="s">
        <v>613</v>
      </c>
      <c r="AL76" s="1074"/>
      <c r="AM76" s="1074"/>
      <c r="AN76" s="1074"/>
      <c r="AO76" s="1075"/>
      <c r="AP76" s="1073" t="s">
        <v>614</v>
      </c>
      <c r="AQ76" s="1074"/>
      <c r="AR76" s="1074"/>
      <c r="AS76" s="1074"/>
      <c r="AT76" s="1075"/>
      <c r="AU76" s="1073" t="s">
        <v>620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621</v>
      </c>
      <c r="C77" s="1070"/>
      <c r="D77" s="1070"/>
      <c r="E77" s="1070"/>
      <c r="F77" s="1070"/>
      <c r="G77" s="1070"/>
      <c r="H77" s="1070"/>
      <c r="I77" s="1070"/>
      <c r="J77" s="1070"/>
      <c r="K77" s="1070"/>
      <c r="L77" s="1070"/>
      <c r="M77" s="1070"/>
      <c r="N77" s="1070"/>
      <c r="O77" s="1070"/>
      <c r="P77" s="1071"/>
      <c r="Q77" s="1076">
        <v>7294</v>
      </c>
      <c r="R77" s="1074"/>
      <c r="S77" s="1074"/>
      <c r="T77" s="1074"/>
      <c r="U77" s="1075"/>
      <c r="V77" s="1073">
        <v>5559</v>
      </c>
      <c r="W77" s="1074"/>
      <c r="X77" s="1074"/>
      <c r="Y77" s="1074"/>
      <c r="Z77" s="1075"/>
      <c r="AA77" s="1073">
        <v>1735</v>
      </c>
      <c r="AB77" s="1074"/>
      <c r="AC77" s="1074"/>
      <c r="AD77" s="1074"/>
      <c r="AE77" s="1075"/>
      <c r="AF77" s="1073">
        <v>1735</v>
      </c>
      <c r="AG77" s="1074"/>
      <c r="AH77" s="1074"/>
      <c r="AI77" s="1074"/>
      <c r="AJ77" s="1075"/>
      <c r="AK77" s="1073">
        <v>21</v>
      </c>
      <c r="AL77" s="1074"/>
      <c r="AM77" s="1074"/>
      <c r="AN77" s="1074"/>
      <c r="AO77" s="1075"/>
      <c r="AP77" s="1073" t="s">
        <v>614</v>
      </c>
      <c r="AQ77" s="1074"/>
      <c r="AR77" s="1074"/>
      <c r="AS77" s="1074"/>
      <c r="AT77" s="1075"/>
      <c r="AU77" s="1073" t="s">
        <v>620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588</v>
      </c>
      <c r="C78" s="1070"/>
      <c r="D78" s="1070"/>
      <c r="E78" s="1070"/>
      <c r="F78" s="1070"/>
      <c r="G78" s="1070"/>
      <c r="H78" s="1070"/>
      <c r="I78" s="1070"/>
      <c r="J78" s="1070"/>
      <c r="K78" s="1070"/>
      <c r="L78" s="1070"/>
      <c r="M78" s="1070"/>
      <c r="N78" s="1070"/>
      <c r="O78" s="1070"/>
      <c r="P78" s="1071"/>
      <c r="Q78" s="1076">
        <v>266</v>
      </c>
      <c r="R78" s="1074"/>
      <c r="S78" s="1074"/>
      <c r="T78" s="1074"/>
      <c r="U78" s="1075"/>
      <c r="V78" s="1073">
        <v>257</v>
      </c>
      <c r="W78" s="1074"/>
      <c r="X78" s="1074"/>
      <c r="Y78" s="1074"/>
      <c r="Z78" s="1075"/>
      <c r="AA78" s="1073">
        <v>9</v>
      </c>
      <c r="AB78" s="1074"/>
      <c r="AC78" s="1074"/>
      <c r="AD78" s="1074"/>
      <c r="AE78" s="1075"/>
      <c r="AF78" s="1073">
        <v>9</v>
      </c>
      <c r="AG78" s="1074"/>
      <c r="AH78" s="1074"/>
      <c r="AI78" s="1074"/>
      <c r="AJ78" s="1075"/>
      <c r="AK78" s="1073" t="s">
        <v>575</v>
      </c>
      <c r="AL78" s="1074"/>
      <c r="AM78" s="1074"/>
      <c r="AN78" s="1074"/>
      <c r="AO78" s="1075"/>
      <c r="AP78" s="1073">
        <v>741</v>
      </c>
      <c r="AQ78" s="1074"/>
      <c r="AR78" s="1074"/>
      <c r="AS78" s="1074"/>
      <c r="AT78" s="1075"/>
      <c r="AU78" s="1073">
        <v>108</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587</v>
      </c>
      <c r="C79" s="1070"/>
      <c r="D79" s="1070"/>
      <c r="E79" s="1070"/>
      <c r="F79" s="1070"/>
      <c r="G79" s="1070"/>
      <c r="H79" s="1070"/>
      <c r="I79" s="1070"/>
      <c r="J79" s="1070"/>
      <c r="K79" s="1070"/>
      <c r="L79" s="1070"/>
      <c r="M79" s="1070"/>
      <c r="N79" s="1070"/>
      <c r="O79" s="1070"/>
      <c r="P79" s="1071"/>
      <c r="Q79" s="1076">
        <v>3</v>
      </c>
      <c r="R79" s="1074"/>
      <c r="S79" s="1074"/>
      <c r="T79" s="1074"/>
      <c r="U79" s="1075"/>
      <c r="V79" s="1073">
        <v>2</v>
      </c>
      <c r="W79" s="1074"/>
      <c r="X79" s="1074"/>
      <c r="Y79" s="1074"/>
      <c r="Z79" s="1075"/>
      <c r="AA79" s="1073">
        <v>1</v>
      </c>
      <c r="AB79" s="1074"/>
      <c r="AC79" s="1074"/>
      <c r="AD79" s="1074"/>
      <c r="AE79" s="1075"/>
      <c r="AF79" s="1073">
        <v>1</v>
      </c>
      <c r="AG79" s="1074"/>
      <c r="AH79" s="1074"/>
      <c r="AI79" s="1074"/>
      <c r="AJ79" s="1075"/>
      <c r="AK79" s="1073">
        <v>0</v>
      </c>
      <c r="AL79" s="1074"/>
      <c r="AM79" s="1074"/>
      <c r="AN79" s="1074"/>
      <c r="AO79" s="1075"/>
      <c r="AP79" s="1073" t="s">
        <v>620</v>
      </c>
      <c r="AQ79" s="1074"/>
      <c r="AR79" s="1074"/>
      <c r="AS79" s="1074"/>
      <c r="AT79" s="1075"/>
      <c r="AU79" s="1073" t="s">
        <v>620</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589</v>
      </c>
      <c r="C80" s="1070"/>
      <c r="D80" s="1070"/>
      <c r="E80" s="1070"/>
      <c r="F80" s="1070"/>
      <c r="G80" s="1070"/>
      <c r="H80" s="1070"/>
      <c r="I80" s="1070"/>
      <c r="J80" s="1070"/>
      <c r="K80" s="1070"/>
      <c r="L80" s="1070"/>
      <c r="M80" s="1070"/>
      <c r="N80" s="1070"/>
      <c r="O80" s="1070"/>
      <c r="P80" s="1071"/>
      <c r="Q80" s="1076">
        <v>224</v>
      </c>
      <c r="R80" s="1074"/>
      <c r="S80" s="1074"/>
      <c r="T80" s="1074"/>
      <c r="U80" s="1075"/>
      <c r="V80" s="1073">
        <v>149</v>
      </c>
      <c r="W80" s="1074"/>
      <c r="X80" s="1074"/>
      <c r="Y80" s="1074"/>
      <c r="Z80" s="1075"/>
      <c r="AA80" s="1073">
        <v>75</v>
      </c>
      <c r="AB80" s="1074"/>
      <c r="AC80" s="1074"/>
      <c r="AD80" s="1074"/>
      <c r="AE80" s="1075"/>
      <c r="AF80" s="1073">
        <v>75</v>
      </c>
      <c r="AG80" s="1074"/>
      <c r="AH80" s="1074"/>
      <c r="AI80" s="1074"/>
      <c r="AJ80" s="1075"/>
      <c r="AK80" s="1073" t="s">
        <v>595</v>
      </c>
      <c r="AL80" s="1074"/>
      <c r="AM80" s="1074"/>
      <c r="AN80" s="1074"/>
      <c r="AO80" s="1075"/>
      <c r="AP80" s="1073" t="s">
        <v>595</v>
      </c>
      <c r="AQ80" s="1074"/>
      <c r="AR80" s="1074"/>
      <c r="AS80" s="1074"/>
      <c r="AT80" s="1075"/>
      <c r="AU80" s="1073" t="s">
        <v>620</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590</v>
      </c>
      <c r="C81" s="1070"/>
      <c r="D81" s="1070"/>
      <c r="E81" s="1070"/>
      <c r="F81" s="1070"/>
      <c r="G81" s="1070"/>
      <c r="H81" s="1070"/>
      <c r="I81" s="1070"/>
      <c r="J81" s="1070"/>
      <c r="K81" s="1070"/>
      <c r="L81" s="1070"/>
      <c r="M81" s="1070"/>
      <c r="N81" s="1070"/>
      <c r="O81" s="1070"/>
      <c r="P81" s="1071"/>
      <c r="Q81" s="1072">
        <v>188</v>
      </c>
      <c r="R81" s="1066"/>
      <c r="S81" s="1066"/>
      <c r="T81" s="1066"/>
      <c r="U81" s="1066"/>
      <c r="V81" s="1066">
        <v>183</v>
      </c>
      <c r="W81" s="1066"/>
      <c r="X81" s="1066"/>
      <c r="Y81" s="1066"/>
      <c r="Z81" s="1066"/>
      <c r="AA81" s="1066">
        <v>5</v>
      </c>
      <c r="AB81" s="1066"/>
      <c r="AC81" s="1066"/>
      <c r="AD81" s="1066"/>
      <c r="AE81" s="1066"/>
      <c r="AF81" s="1066">
        <v>5</v>
      </c>
      <c r="AG81" s="1066"/>
      <c r="AH81" s="1066"/>
      <c r="AI81" s="1066"/>
      <c r="AJ81" s="1066"/>
      <c r="AK81" s="1066" t="s">
        <v>575</v>
      </c>
      <c r="AL81" s="1066"/>
      <c r="AM81" s="1066"/>
      <c r="AN81" s="1066"/>
      <c r="AO81" s="1066"/>
      <c r="AP81" s="1066" t="s">
        <v>575</v>
      </c>
      <c r="AQ81" s="1066"/>
      <c r="AR81" s="1066"/>
      <c r="AS81" s="1066"/>
      <c r="AT81" s="1066"/>
      <c r="AU81" s="1073" t="s">
        <v>620</v>
      </c>
      <c r="AV81" s="1074"/>
      <c r="AW81" s="1074"/>
      <c r="AX81" s="1074"/>
      <c r="AY81" s="1075"/>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591</v>
      </c>
      <c r="C82" s="1070"/>
      <c r="D82" s="1070"/>
      <c r="E82" s="1070"/>
      <c r="F82" s="1070"/>
      <c r="G82" s="1070"/>
      <c r="H82" s="1070"/>
      <c r="I82" s="1070"/>
      <c r="J82" s="1070"/>
      <c r="K82" s="1070"/>
      <c r="L82" s="1070"/>
      <c r="M82" s="1070"/>
      <c r="N82" s="1070"/>
      <c r="O82" s="1070"/>
      <c r="P82" s="1071"/>
      <c r="Q82" s="1072">
        <v>233436</v>
      </c>
      <c r="R82" s="1066"/>
      <c r="S82" s="1066"/>
      <c r="T82" s="1066"/>
      <c r="U82" s="1066"/>
      <c r="V82" s="1066">
        <v>216486</v>
      </c>
      <c r="W82" s="1066"/>
      <c r="X82" s="1066"/>
      <c r="Y82" s="1066"/>
      <c r="Z82" s="1066"/>
      <c r="AA82" s="1066">
        <v>16951</v>
      </c>
      <c r="AB82" s="1066"/>
      <c r="AC82" s="1066"/>
      <c r="AD82" s="1066"/>
      <c r="AE82" s="1066"/>
      <c r="AF82" s="1066">
        <v>16951</v>
      </c>
      <c r="AG82" s="1066"/>
      <c r="AH82" s="1066"/>
      <c r="AI82" s="1066"/>
      <c r="AJ82" s="1066"/>
      <c r="AK82" s="1066" t="s">
        <v>575</v>
      </c>
      <c r="AL82" s="1066"/>
      <c r="AM82" s="1066"/>
      <c r="AN82" s="1066"/>
      <c r="AO82" s="1066"/>
      <c r="AP82" s="1066" t="s">
        <v>595</v>
      </c>
      <c r="AQ82" s="1066"/>
      <c r="AR82" s="1066"/>
      <c r="AS82" s="1066"/>
      <c r="AT82" s="1066"/>
      <c r="AU82" s="1073" t="s">
        <v>620</v>
      </c>
      <c r="AV82" s="1074"/>
      <c r="AW82" s="1074"/>
      <c r="AX82" s="1074"/>
      <c r="AY82" s="1075"/>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6"/>
      <c r="R83" s="1074"/>
      <c r="S83" s="1074"/>
      <c r="T83" s="1074"/>
      <c r="U83" s="1075"/>
      <c r="V83" s="1073"/>
      <c r="W83" s="1074"/>
      <c r="X83" s="1074"/>
      <c r="Y83" s="1074"/>
      <c r="Z83" s="1075"/>
      <c r="AA83" s="1073"/>
      <c r="AB83" s="1074"/>
      <c r="AC83" s="1074"/>
      <c r="AD83" s="1074"/>
      <c r="AE83" s="1075"/>
      <c r="AF83" s="1073"/>
      <c r="AG83" s="1074"/>
      <c r="AH83" s="1074"/>
      <c r="AI83" s="1074"/>
      <c r="AJ83" s="1075"/>
      <c r="AK83" s="1073"/>
      <c r="AL83" s="1074"/>
      <c r="AM83" s="1074"/>
      <c r="AN83" s="1074"/>
      <c r="AO83" s="1075"/>
      <c r="AP83" s="1073"/>
      <c r="AQ83" s="1074"/>
      <c r="AR83" s="1074"/>
      <c r="AS83" s="1074"/>
      <c r="AT83" s="1075"/>
      <c r="AU83" s="1073"/>
      <c r="AV83" s="1074"/>
      <c r="AW83" s="1074"/>
      <c r="AX83" s="1074"/>
      <c r="AY83" s="1075"/>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6"/>
      <c r="R84" s="1074"/>
      <c r="S84" s="1074"/>
      <c r="T84" s="1074"/>
      <c r="U84" s="1075"/>
      <c r="V84" s="1073"/>
      <c r="W84" s="1074"/>
      <c r="X84" s="1074"/>
      <c r="Y84" s="1074"/>
      <c r="Z84" s="1075"/>
      <c r="AA84" s="1073"/>
      <c r="AB84" s="1074"/>
      <c r="AC84" s="1074"/>
      <c r="AD84" s="1074"/>
      <c r="AE84" s="1075"/>
      <c r="AF84" s="1073"/>
      <c r="AG84" s="1074"/>
      <c r="AH84" s="1074"/>
      <c r="AI84" s="1074"/>
      <c r="AJ84" s="1075"/>
      <c r="AK84" s="1073"/>
      <c r="AL84" s="1074"/>
      <c r="AM84" s="1074"/>
      <c r="AN84" s="1074"/>
      <c r="AO84" s="1075"/>
      <c r="AP84" s="1073"/>
      <c r="AQ84" s="1074"/>
      <c r="AR84" s="1074"/>
      <c r="AS84" s="1074"/>
      <c r="AT84" s="1075"/>
      <c r="AU84" s="1073"/>
      <c r="AV84" s="1074"/>
      <c r="AW84" s="1074"/>
      <c r="AX84" s="1074"/>
      <c r="AY84" s="1075"/>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303</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303</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303</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5773804</v>
      </c>
      <c r="AB110" s="982"/>
      <c r="AC110" s="982"/>
      <c r="AD110" s="982"/>
      <c r="AE110" s="983"/>
      <c r="AF110" s="984">
        <v>8774975</v>
      </c>
      <c r="AG110" s="982"/>
      <c r="AH110" s="982"/>
      <c r="AI110" s="982"/>
      <c r="AJ110" s="983"/>
      <c r="AK110" s="984">
        <v>9568813</v>
      </c>
      <c r="AL110" s="982"/>
      <c r="AM110" s="982"/>
      <c r="AN110" s="982"/>
      <c r="AO110" s="983"/>
      <c r="AP110" s="985">
        <v>27.8</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47691506</v>
      </c>
      <c r="BR110" s="929"/>
      <c r="BS110" s="929"/>
      <c r="BT110" s="929"/>
      <c r="BU110" s="929"/>
      <c r="BV110" s="929">
        <v>47601085</v>
      </c>
      <c r="BW110" s="929"/>
      <c r="BX110" s="929"/>
      <c r="BY110" s="929"/>
      <c r="BZ110" s="929"/>
      <c r="CA110" s="929">
        <v>44043544</v>
      </c>
      <c r="CB110" s="929"/>
      <c r="CC110" s="929"/>
      <c r="CD110" s="929"/>
      <c r="CE110" s="929"/>
      <c r="CF110" s="953">
        <v>128</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224</v>
      </c>
      <c r="DH110" s="929"/>
      <c r="DI110" s="929"/>
      <c r="DJ110" s="929"/>
      <c r="DK110" s="929"/>
      <c r="DL110" s="929" t="s">
        <v>224</v>
      </c>
      <c r="DM110" s="929"/>
      <c r="DN110" s="929"/>
      <c r="DO110" s="929"/>
      <c r="DP110" s="929"/>
      <c r="DQ110" s="929" t="s">
        <v>437</v>
      </c>
      <c r="DR110" s="929"/>
      <c r="DS110" s="929"/>
      <c r="DT110" s="929"/>
      <c r="DU110" s="929"/>
      <c r="DV110" s="930" t="s">
        <v>437</v>
      </c>
      <c r="DW110" s="930"/>
      <c r="DX110" s="930"/>
      <c r="DY110" s="930"/>
      <c r="DZ110" s="931"/>
    </row>
    <row r="111" spans="1:131" s="248" customFormat="1" ht="26.25" customHeight="1">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224</v>
      </c>
      <c r="AB111" s="1010"/>
      <c r="AC111" s="1010"/>
      <c r="AD111" s="1010"/>
      <c r="AE111" s="1011"/>
      <c r="AF111" s="1012" t="s">
        <v>437</v>
      </c>
      <c r="AG111" s="1010"/>
      <c r="AH111" s="1010"/>
      <c r="AI111" s="1010"/>
      <c r="AJ111" s="1011"/>
      <c r="AK111" s="1012" t="s">
        <v>224</v>
      </c>
      <c r="AL111" s="1010"/>
      <c r="AM111" s="1010"/>
      <c r="AN111" s="1010"/>
      <c r="AO111" s="1011"/>
      <c r="AP111" s="1013" t="s">
        <v>224</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224</v>
      </c>
      <c r="BR111" s="901"/>
      <c r="BS111" s="901"/>
      <c r="BT111" s="901"/>
      <c r="BU111" s="901"/>
      <c r="BV111" s="901" t="s">
        <v>224</v>
      </c>
      <c r="BW111" s="901"/>
      <c r="BX111" s="901"/>
      <c r="BY111" s="901"/>
      <c r="BZ111" s="901"/>
      <c r="CA111" s="901" t="s">
        <v>224</v>
      </c>
      <c r="CB111" s="901"/>
      <c r="CC111" s="901"/>
      <c r="CD111" s="901"/>
      <c r="CE111" s="901"/>
      <c r="CF111" s="962" t="s">
        <v>437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224</v>
      </c>
      <c r="DH111" s="901"/>
      <c r="DI111" s="901"/>
      <c r="DJ111" s="901"/>
      <c r="DK111" s="901"/>
      <c r="DL111" s="901" t="s">
        <v>224</v>
      </c>
      <c r="DM111" s="901"/>
      <c r="DN111" s="901"/>
      <c r="DO111" s="901"/>
      <c r="DP111" s="901"/>
      <c r="DQ111" s="901" t="s">
        <v>224</v>
      </c>
      <c r="DR111" s="901"/>
      <c r="DS111" s="901"/>
      <c r="DT111" s="901"/>
      <c r="DU111" s="901"/>
      <c r="DV111" s="878" t="s">
        <v>437</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224</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38395324</v>
      </c>
      <c r="BR112" s="901"/>
      <c r="BS112" s="901"/>
      <c r="BT112" s="901"/>
      <c r="BU112" s="901"/>
      <c r="BV112" s="901">
        <v>36959242</v>
      </c>
      <c r="BW112" s="901"/>
      <c r="BX112" s="901"/>
      <c r="BY112" s="901"/>
      <c r="BZ112" s="901"/>
      <c r="CA112" s="901">
        <v>35500092</v>
      </c>
      <c r="CB112" s="901"/>
      <c r="CC112" s="901"/>
      <c r="CD112" s="901"/>
      <c r="CE112" s="901"/>
      <c r="CF112" s="962">
        <v>103.2</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224</v>
      </c>
      <c r="DH112" s="901"/>
      <c r="DI112" s="901"/>
      <c r="DJ112" s="901"/>
      <c r="DK112" s="901"/>
      <c r="DL112" s="901" t="s">
        <v>224</v>
      </c>
      <c r="DM112" s="901"/>
      <c r="DN112" s="901"/>
      <c r="DO112" s="901"/>
      <c r="DP112" s="901"/>
      <c r="DQ112" s="901" t="s">
        <v>224</v>
      </c>
      <c r="DR112" s="901"/>
      <c r="DS112" s="901"/>
      <c r="DT112" s="901"/>
      <c r="DU112" s="901"/>
      <c r="DV112" s="878" t="s">
        <v>224</v>
      </c>
      <c r="DW112" s="878"/>
      <c r="DX112" s="878"/>
      <c r="DY112" s="878"/>
      <c r="DZ112" s="879"/>
    </row>
    <row r="113" spans="1:130" s="248" customFormat="1" ht="26.25" customHeight="1">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2977389</v>
      </c>
      <c r="AB113" s="1010"/>
      <c r="AC113" s="1010"/>
      <c r="AD113" s="1010"/>
      <c r="AE113" s="1011"/>
      <c r="AF113" s="1012">
        <v>2934724</v>
      </c>
      <c r="AG113" s="1010"/>
      <c r="AH113" s="1010"/>
      <c r="AI113" s="1010"/>
      <c r="AJ113" s="1011"/>
      <c r="AK113" s="1012">
        <v>2620508</v>
      </c>
      <c r="AL113" s="1010"/>
      <c r="AM113" s="1010"/>
      <c r="AN113" s="1010"/>
      <c r="AO113" s="1011"/>
      <c r="AP113" s="1013">
        <v>7.6</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602262</v>
      </c>
      <c r="BR113" s="901"/>
      <c r="BS113" s="901"/>
      <c r="BT113" s="901"/>
      <c r="BU113" s="901"/>
      <c r="BV113" s="901">
        <v>556842</v>
      </c>
      <c r="BW113" s="901"/>
      <c r="BX113" s="901"/>
      <c r="BY113" s="901"/>
      <c r="BZ113" s="901"/>
      <c r="CA113" s="901">
        <v>482434</v>
      </c>
      <c r="CB113" s="901"/>
      <c r="CC113" s="901"/>
      <c r="CD113" s="901"/>
      <c r="CE113" s="901"/>
      <c r="CF113" s="962">
        <v>1.4</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224</v>
      </c>
      <c r="DH113" s="864"/>
      <c r="DI113" s="864"/>
      <c r="DJ113" s="864"/>
      <c r="DK113" s="865"/>
      <c r="DL113" s="866" t="s">
        <v>437</v>
      </c>
      <c r="DM113" s="864"/>
      <c r="DN113" s="864"/>
      <c r="DO113" s="864"/>
      <c r="DP113" s="865"/>
      <c r="DQ113" s="866" t="s">
        <v>224</v>
      </c>
      <c r="DR113" s="864"/>
      <c r="DS113" s="864"/>
      <c r="DT113" s="864"/>
      <c r="DU113" s="865"/>
      <c r="DV113" s="911" t="s">
        <v>437</v>
      </c>
      <c r="DW113" s="912"/>
      <c r="DX113" s="912"/>
      <c r="DY113" s="912"/>
      <c r="DZ113" s="913"/>
    </row>
    <row r="114" spans="1:130" s="248" customFormat="1" ht="26.25" customHeight="1">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78584</v>
      </c>
      <c r="AB114" s="864"/>
      <c r="AC114" s="864"/>
      <c r="AD114" s="864"/>
      <c r="AE114" s="865"/>
      <c r="AF114" s="866">
        <v>84161</v>
      </c>
      <c r="AG114" s="864"/>
      <c r="AH114" s="864"/>
      <c r="AI114" s="864"/>
      <c r="AJ114" s="865"/>
      <c r="AK114" s="866">
        <v>84288</v>
      </c>
      <c r="AL114" s="864"/>
      <c r="AM114" s="864"/>
      <c r="AN114" s="864"/>
      <c r="AO114" s="865"/>
      <c r="AP114" s="911">
        <v>0.2</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11446699</v>
      </c>
      <c r="BR114" s="901"/>
      <c r="BS114" s="901"/>
      <c r="BT114" s="901"/>
      <c r="BU114" s="901"/>
      <c r="BV114" s="901">
        <v>10127540</v>
      </c>
      <c r="BW114" s="901"/>
      <c r="BX114" s="901"/>
      <c r="BY114" s="901"/>
      <c r="BZ114" s="901"/>
      <c r="CA114" s="901">
        <v>10018871</v>
      </c>
      <c r="CB114" s="901"/>
      <c r="CC114" s="901"/>
      <c r="CD114" s="901"/>
      <c r="CE114" s="901"/>
      <c r="CF114" s="962">
        <v>29.1</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224</v>
      </c>
      <c r="DH114" s="864"/>
      <c r="DI114" s="864"/>
      <c r="DJ114" s="864"/>
      <c r="DK114" s="865"/>
      <c r="DL114" s="866" t="s">
        <v>224</v>
      </c>
      <c r="DM114" s="864"/>
      <c r="DN114" s="864"/>
      <c r="DO114" s="864"/>
      <c r="DP114" s="865"/>
      <c r="DQ114" s="866" t="s">
        <v>224</v>
      </c>
      <c r="DR114" s="864"/>
      <c r="DS114" s="864"/>
      <c r="DT114" s="864"/>
      <c r="DU114" s="865"/>
      <c r="DV114" s="911" t="s">
        <v>224</v>
      </c>
      <c r="DW114" s="912"/>
      <c r="DX114" s="912"/>
      <c r="DY114" s="912"/>
      <c r="DZ114" s="913"/>
    </row>
    <row r="115" spans="1:130" s="248" customFormat="1" ht="26.25" customHeight="1">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224</v>
      </c>
      <c r="AB115" s="1010"/>
      <c r="AC115" s="1010"/>
      <c r="AD115" s="1010"/>
      <c r="AE115" s="1011"/>
      <c r="AF115" s="1012" t="s">
        <v>224</v>
      </c>
      <c r="AG115" s="1010"/>
      <c r="AH115" s="1010"/>
      <c r="AI115" s="1010"/>
      <c r="AJ115" s="1011"/>
      <c r="AK115" s="1012" t="s">
        <v>224</v>
      </c>
      <c r="AL115" s="1010"/>
      <c r="AM115" s="1010"/>
      <c r="AN115" s="1010"/>
      <c r="AO115" s="1011"/>
      <c r="AP115" s="1013" t="s">
        <v>224</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224</v>
      </c>
      <c r="BR115" s="901"/>
      <c r="BS115" s="901"/>
      <c r="BT115" s="901"/>
      <c r="BU115" s="901"/>
      <c r="BV115" s="901" t="s">
        <v>224</v>
      </c>
      <c r="BW115" s="901"/>
      <c r="BX115" s="901"/>
      <c r="BY115" s="901"/>
      <c r="BZ115" s="901"/>
      <c r="CA115" s="901" t="s">
        <v>224</v>
      </c>
      <c r="CB115" s="901"/>
      <c r="CC115" s="901"/>
      <c r="CD115" s="901"/>
      <c r="CE115" s="901"/>
      <c r="CF115" s="962" t="s">
        <v>224</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224</v>
      </c>
      <c r="DM115" s="864"/>
      <c r="DN115" s="864"/>
      <c r="DO115" s="864"/>
      <c r="DP115" s="865"/>
      <c r="DQ115" s="866" t="s">
        <v>224</v>
      </c>
      <c r="DR115" s="864"/>
      <c r="DS115" s="864"/>
      <c r="DT115" s="864"/>
      <c r="DU115" s="865"/>
      <c r="DV115" s="911" t="s">
        <v>224</v>
      </c>
      <c r="DW115" s="912"/>
      <c r="DX115" s="912"/>
      <c r="DY115" s="912"/>
      <c r="DZ115" s="913"/>
    </row>
    <row r="116" spans="1:130" s="248" customFormat="1" ht="26.25" customHeight="1">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224</v>
      </c>
      <c r="AB116" s="864"/>
      <c r="AC116" s="864"/>
      <c r="AD116" s="864"/>
      <c r="AE116" s="865"/>
      <c r="AF116" s="866" t="s">
        <v>437</v>
      </c>
      <c r="AG116" s="864"/>
      <c r="AH116" s="864"/>
      <c r="AI116" s="864"/>
      <c r="AJ116" s="865"/>
      <c r="AK116" s="866" t="s">
        <v>437</v>
      </c>
      <c r="AL116" s="864"/>
      <c r="AM116" s="864"/>
      <c r="AN116" s="864"/>
      <c r="AO116" s="865"/>
      <c r="AP116" s="911" t="s">
        <v>224</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437</v>
      </c>
      <c r="CB116" s="901"/>
      <c r="CC116" s="901"/>
      <c r="CD116" s="901"/>
      <c r="CE116" s="901"/>
      <c r="CF116" s="962" t="s">
        <v>224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224</v>
      </c>
      <c r="DM116" s="864"/>
      <c r="DN116" s="864"/>
      <c r="DO116" s="864"/>
      <c r="DP116" s="865"/>
      <c r="DQ116" s="866" t="s">
        <v>224</v>
      </c>
      <c r="DR116" s="864"/>
      <c r="DS116" s="864"/>
      <c r="DT116" s="864"/>
      <c r="DU116" s="865"/>
      <c r="DV116" s="911" t="s">
        <v>437</v>
      </c>
      <c r="DW116" s="912"/>
      <c r="DX116" s="912"/>
      <c r="DY116" s="912"/>
      <c r="DZ116" s="913"/>
    </row>
    <row r="117" spans="1:130" s="248" customFormat="1" ht="26.25" customHeight="1">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8829777</v>
      </c>
      <c r="AB117" s="996"/>
      <c r="AC117" s="996"/>
      <c r="AD117" s="996"/>
      <c r="AE117" s="997"/>
      <c r="AF117" s="998">
        <v>11793860</v>
      </c>
      <c r="AG117" s="996"/>
      <c r="AH117" s="996"/>
      <c r="AI117" s="996"/>
      <c r="AJ117" s="997"/>
      <c r="AK117" s="998">
        <v>12273609</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224</v>
      </c>
      <c r="BR117" s="901"/>
      <c r="BS117" s="901"/>
      <c r="BT117" s="901"/>
      <c r="BU117" s="901"/>
      <c r="BV117" s="901" t="s">
        <v>437</v>
      </c>
      <c r="BW117" s="901"/>
      <c r="BX117" s="901"/>
      <c r="BY117" s="901"/>
      <c r="BZ117" s="901"/>
      <c r="CA117" s="901" t="s">
        <v>224</v>
      </c>
      <c r="CB117" s="901"/>
      <c r="CC117" s="901"/>
      <c r="CD117" s="901"/>
      <c r="CE117" s="901"/>
      <c r="CF117" s="962" t="s">
        <v>224</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224</v>
      </c>
      <c r="DH117" s="864"/>
      <c r="DI117" s="864"/>
      <c r="DJ117" s="864"/>
      <c r="DK117" s="865"/>
      <c r="DL117" s="866" t="s">
        <v>437</v>
      </c>
      <c r="DM117" s="864"/>
      <c r="DN117" s="864"/>
      <c r="DO117" s="864"/>
      <c r="DP117" s="865"/>
      <c r="DQ117" s="866" t="s">
        <v>437</v>
      </c>
      <c r="DR117" s="864"/>
      <c r="DS117" s="864"/>
      <c r="DT117" s="864"/>
      <c r="DU117" s="865"/>
      <c r="DV117" s="911" t="s">
        <v>224</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303</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224</v>
      </c>
      <c r="BR118" s="932"/>
      <c r="BS118" s="932"/>
      <c r="BT118" s="932"/>
      <c r="BU118" s="932"/>
      <c r="BV118" s="932" t="s">
        <v>437</v>
      </c>
      <c r="BW118" s="932"/>
      <c r="BX118" s="932"/>
      <c r="BY118" s="932"/>
      <c r="BZ118" s="932"/>
      <c r="CA118" s="932" t="s">
        <v>224</v>
      </c>
      <c r="CB118" s="932"/>
      <c r="CC118" s="932"/>
      <c r="CD118" s="932"/>
      <c r="CE118" s="932"/>
      <c r="CF118" s="962" t="s">
        <v>437</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224</v>
      </c>
      <c r="DH118" s="864"/>
      <c r="DI118" s="864"/>
      <c r="DJ118" s="864"/>
      <c r="DK118" s="865"/>
      <c r="DL118" s="866" t="s">
        <v>224</v>
      </c>
      <c r="DM118" s="864"/>
      <c r="DN118" s="864"/>
      <c r="DO118" s="864"/>
      <c r="DP118" s="865"/>
      <c r="DQ118" s="866" t="s">
        <v>224</v>
      </c>
      <c r="DR118" s="864"/>
      <c r="DS118" s="864"/>
      <c r="DT118" s="864"/>
      <c r="DU118" s="865"/>
      <c r="DV118" s="911" t="s">
        <v>224</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224</v>
      </c>
      <c r="AB119" s="982"/>
      <c r="AC119" s="982"/>
      <c r="AD119" s="982"/>
      <c r="AE119" s="983"/>
      <c r="AF119" s="984" t="s">
        <v>224</v>
      </c>
      <c r="AG119" s="982"/>
      <c r="AH119" s="982"/>
      <c r="AI119" s="982"/>
      <c r="AJ119" s="983"/>
      <c r="AK119" s="984" t="s">
        <v>224</v>
      </c>
      <c r="AL119" s="982"/>
      <c r="AM119" s="982"/>
      <c r="AN119" s="982"/>
      <c r="AO119" s="983"/>
      <c r="AP119" s="985" t="s">
        <v>224</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462</v>
      </c>
      <c r="BP119" s="965"/>
      <c r="BQ119" s="969">
        <v>98135791</v>
      </c>
      <c r="BR119" s="932"/>
      <c r="BS119" s="932"/>
      <c r="BT119" s="932"/>
      <c r="BU119" s="932"/>
      <c r="BV119" s="932">
        <v>95244709</v>
      </c>
      <c r="BW119" s="932"/>
      <c r="BX119" s="932"/>
      <c r="BY119" s="932"/>
      <c r="BZ119" s="932"/>
      <c r="CA119" s="932">
        <v>90044941</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224</v>
      </c>
      <c r="DH119" s="847"/>
      <c r="DI119" s="847"/>
      <c r="DJ119" s="847"/>
      <c r="DK119" s="848"/>
      <c r="DL119" s="849" t="s">
        <v>437</v>
      </c>
      <c r="DM119" s="847"/>
      <c r="DN119" s="847"/>
      <c r="DO119" s="847"/>
      <c r="DP119" s="848"/>
      <c r="DQ119" s="849" t="s">
        <v>224</v>
      </c>
      <c r="DR119" s="847"/>
      <c r="DS119" s="847"/>
      <c r="DT119" s="847"/>
      <c r="DU119" s="848"/>
      <c r="DV119" s="935" t="s">
        <v>224</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224</v>
      </c>
      <c r="AB120" s="864"/>
      <c r="AC120" s="864"/>
      <c r="AD120" s="864"/>
      <c r="AE120" s="865"/>
      <c r="AF120" s="866" t="s">
        <v>224</v>
      </c>
      <c r="AG120" s="864"/>
      <c r="AH120" s="864"/>
      <c r="AI120" s="864"/>
      <c r="AJ120" s="865"/>
      <c r="AK120" s="866" t="s">
        <v>224</v>
      </c>
      <c r="AL120" s="864"/>
      <c r="AM120" s="864"/>
      <c r="AN120" s="864"/>
      <c r="AO120" s="865"/>
      <c r="AP120" s="911" t="s">
        <v>437</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17220250</v>
      </c>
      <c r="BR120" s="929"/>
      <c r="BS120" s="929"/>
      <c r="BT120" s="929"/>
      <c r="BU120" s="929"/>
      <c r="BV120" s="929">
        <v>15740291</v>
      </c>
      <c r="BW120" s="929"/>
      <c r="BX120" s="929"/>
      <c r="BY120" s="929"/>
      <c r="BZ120" s="929"/>
      <c r="CA120" s="929">
        <v>16304912</v>
      </c>
      <c r="CB120" s="929"/>
      <c r="CC120" s="929"/>
      <c r="CD120" s="929"/>
      <c r="CE120" s="929"/>
      <c r="CF120" s="953">
        <v>47.4</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35624213</v>
      </c>
      <c r="DH120" s="929"/>
      <c r="DI120" s="929"/>
      <c r="DJ120" s="929"/>
      <c r="DK120" s="929"/>
      <c r="DL120" s="929">
        <v>34431667</v>
      </c>
      <c r="DM120" s="929"/>
      <c r="DN120" s="929"/>
      <c r="DO120" s="929"/>
      <c r="DP120" s="929"/>
      <c r="DQ120" s="929">
        <v>33696068</v>
      </c>
      <c r="DR120" s="929"/>
      <c r="DS120" s="929"/>
      <c r="DT120" s="929"/>
      <c r="DU120" s="929"/>
      <c r="DV120" s="930">
        <v>98</v>
      </c>
      <c r="DW120" s="930"/>
      <c r="DX120" s="930"/>
      <c r="DY120" s="930"/>
      <c r="DZ120" s="931"/>
    </row>
    <row r="121" spans="1:130" s="248" customFormat="1" ht="26.25" customHeight="1">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224</v>
      </c>
      <c r="AB121" s="864"/>
      <c r="AC121" s="864"/>
      <c r="AD121" s="864"/>
      <c r="AE121" s="865"/>
      <c r="AF121" s="866" t="s">
        <v>437</v>
      </c>
      <c r="AG121" s="864"/>
      <c r="AH121" s="864"/>
      <c r="AI121" s="864"/>
      <c r="AJ121" s="865"/>
      <c r="AK121" s="866" t="s">
        <v>224</v>
      </c>
      <c r="AL121" s="864"/>
      <c r="AM121" s="864"/>
      <c r="AN121" s="864"/>
      <c r="AO121" s="865"/>
      <c r="AP121" s="911" t="s">
        <v>224</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13948367</v>
      </c>
      <c r="BR121" s="901"/>
      <c r="BS121" s="901"/>
      <c r="BT121" s="901"/>
      <c r="BU121" s="901"/>
      <c r="BV121" s="901">
        <v>13314612</v>
      </c>
      <c r="BW121" s="901"/>
      <c r="BX121" s="901"/>
      <c r="BY121" s="901"/>
      <c r="BZ121" s="901"/>
      <c r="CA121" s="901">
        <v>12911582</v>
      </c>
      <c r="CB121" s="901"/>
      <c r="CC121" s="901"/>
      <c r="CD121" s="901"/>
      <c r="CE121" s="901"/>
      <c r="CF121" s="962">
        <v>37.5</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1602847</v>
      </c>
      <c r="DH121" s="901"/>
      <c r="DI121" s="901"/>
      <c r="DJ121" s="901"/>
      <c r="DK121" s="901"/>
      <c r="DL121" s="901">
        <v>1406915</v>
      </c>
      <c r="DM121" s="901"/>
      <c r="DN121" s="901"/>
      <c r="DO121" s="901"/>
      <c r="DP121" s="901"/>
      <c r="DQ121" s="901">
        <v>782340</v>
      </c>
      <c r="DR121" s="901"/>
      <c r="DS121" s="901"/>
      <c r="DT121" s="901"/>
      <c r="DU121" s="901"/>
      <c r="DV121" s="878">
        <v>2.2999999999999998</v>
      </c>
      <c r="DW121" s="878"/>
      <c r="DX121" s="878"/>
      <c r="DY121" s="878"/>
      <c r="DZ121" s="879"/>
    </row>
    <row r="122" spans="1:130" s="248" customFormat="1" ht="26.25" customHeight="1">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224</v>
      </c>
      <c r="AB122" s="864"/>
      <c r="AC122" s="864"/>
      <c r="AD122" s="864"/>
      <c r="AE122" s="865"/>
      <c r="AF122" s="866" t="s">
        <v>224</v>
      </c>
      <c r="AG122" s="864"/>
      <c r="AH122" s="864"/>
      <c r="AI122" s="864"/>
      <c r="AJ122" s="865"/>
      <c r="AK122" s="866" t="s">
        <v>437</v>
      </c>
      <c r="AL122" s="864"/>
      <c r="AM122" s="864"/>
      <c r="AN122" s="864"/>
      <c r="AO122" s="865"/>
      <c r="AP122" s="911" t="s">
        <v>224</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72571850</v>
      </c>
      <c r="BR122" s="932"/>
      <c r="BS122" s="932"/>
      <c r="BT122" s="932"/>
      <c r="BU122" s="932"/>
      <c r="BV122" s="932">
        <v>72023593</v>
      </c>
      <c r="BW122" s="932"/>
      <c r="BX122" s="932"/>
      <c r="BY122" s="932"/>
      <c r="BZ122" s="932"/>
      <c r="CA122" s="932">
        <v>68287251</v>
      </c>
      <c r="CB122" s="932"/>
      <c r="CC122" s="932"/>
      <c r="CD122" s="932"/>
      <c r="CE122" s="932"/>
      <c r="CF122" s="933">
        <v>198.5</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619722</v>
      </c>
      <c r="DH122" s="901"/>
      <c r="DI122" s="901"/>
      <c r="DJ122" s="901"/>
      <c r="DK122" s="901"/>
      <c r="DL122" s="901">
        <v>601340</v>
      </c>
      <c r="DM122" s="901"/>
      <c r="DN122" s="901"/>
      <c r="DO122" s="901"/>
      <c r="DP122" s="901"/>
      <c r="DQ122" s="901">
        <v>564142</v>
      </c>
      <c r="DR122" s="901"/>
      <c r="DS122" s="901"/>
      <c r="DT122" s="901"/>
      <c r="DU122" s="901"/>
      <c r="DV122" s="878">
        <v>1.6</v>
      </c>
      <c r="DW122" s="878"/>
      <c r="DX122" s="878"/>
      <c r="DY122" s="878"/>
      <c r="DZ122" s="879"/>
    </row>
    <row r="123" spans="1:130" s="248" customFormat="1" ht="26.25" customHeight="1">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224</v>
      </c>
      <c r="AG123" s="864"/>
      <c r="AH123" s="864"/>
      <c r="AI123" s="864"/>
      <c r="AJ123" s="865"/>
      <c r="AK123" s="866" t="s">
        <v>224</v>
      </c>
      <c r="AL123" s="864"/>
      <c r="AM123" s="864"/>
      <c r="AN123" s="864"/>
      <c r="AO123" s="865"/>
      <c r="AP123" s="911" t="s">
        <v>224</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473</v>
      </c>
      <c r="BP123" s="965"/>
      <c r="BQ123" s="919">
        <v>103740467</v>
      </c>
      <c r="BR123" s="920"/>
      <c r="BS123" s="920"/>
      <c r="BT123" s="920"/>
      <c r="BU123" s="920"/>
      <c r="BV123" s="920">
        <v>101078496</v>
      </c>
      <c r="BW123" s="920"/>
      <c r="BX123" s="920"/>
      <c r="BY123" s="920"/>
      <c r="BZ123" s="920"/>
      <c r="CA123" s="920">
        <v>97503745</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v>321004</v>
      </c>
      <c r="DH123" s="864"/>
      <c r="DI123" s="864"/>
      <c r="DJ123" s="864"/>
      <c r="DK123" s="865"/>
      <c r="DL123" s="866">
        <v>314690</v>
      </c>
      <c r="DM123" s="864"/>
      <c r="DN123" s="864"/>
      <c r="DO123" s="864"/>
      <c r="DP123" s="865"/>
      <c r="DQ123" s="866">
        <v>276410</v>
      </c>
      <c r="DR123" s="864"/>
      <c r="DS123" s="864"/>
      <c r="DT123" s="864"/>
      <c r="DU123" s="865"/>
      <c r="DV123" s="911">
        <v>0.8</v>
      </c>
      <c r="DW123" s="912"/>
      <c r="DX123" s="912"/>
      <c r="DY123" s="912"/>
      <c r="DZ123" s="913"/>
    </row>
    <row r="124" spans="1:130" s="248" customFormat="1" ht="26.25" customHeight="1" thickBot="1">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224</v>
      </c>
      <c r="AB124" s="864"/>
      <c r="AC124" s="864"/>
      <c r="AD124" s="864"/>
      <c r="AE124" s="865"/>
      <c r="AF124" s="866" t="s">
        <v>224</v>
      </c>
      <c r="AG124" s="864"/>
      <c r="AH124" s="864"/>
      <c r="AI124" s="864"/>
      <c r="AJ124" s="865"/>
      <c r="AK124" s="866" t="s">
        <v>437</v>
      </c>
      <c r="AL124" s="864"/>
      <c r="AM124" s="864"/>
      <c r="AN124" s="864"/>
      <c r="AO124" s="865"/>
      <c r="AP124" s="911" t="s">
        <v>437</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224</v>
      </c>
      <c r="BR124" s="918"/>
      <c r="BS124" s="918"/>
      <c r="BT124" s="918"/>
      <c r="BU124" s="918"/>
      <c r="BV124" s="918" t="s">
        <v>224</v>
      </c>
      <c r="BW124" s="918"/>
      <c r="BX124" s="918"/>
      <c r="BY124" s="918"/>
      <c r="BZ124" s="918"/>
      <c r="CA124" s="918" t="s">
        <v>224</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227538</v>
      </c>
      <c r="DH124" s="847"/>
      <c r="DI124" s="847"/>
      <c r="DJ124" s="847"/>
      <c r="DK124" s="848"/>
      <c r="DL124" s="849">
        <v>204630</v>
      </c>
      <c r="DM124" s="847"/>
      <c r="DN124" s="847"/>
      <c r="DO124" s="847"/>
      <c r="DP124" s="848"/>
      <c r="DQ124" s="849">
        <v>181132</v>
      </c>
      <c r="DR124" s="847"/>
      <c r="DS124" s="847"/>
      <c r="DT124" s="847"/>
      <c r="DU124" s="848"/>
      <c r="DV124" s="935">
        <v>0.5</v>
      </c>
      <c r="DW124" s="936"/>
      <c r="DX124" s="936"/>
      <c r="DY124" s="936"/>
      <c r="DZ124" s="937"/>
    </row>
    <row r="125" spans="1:130" s="248" customFormat="1" ht="26.25" customHeight="1">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224</v>
      </c>
      <c r="AB125" s="864"/>
      <c r="AC125" s="864"/>
      <c r="AD125" s="864"/>
      <c r="AE125" s="865"/>
      <c r="AF125" s="866" t="s">
        <v>224</v>
      </c>
      <c r="AG125" s="864"/>
      <c r="AH125" s="864"/>
      <c r="AI125" s="864"/>
      <c r="AJ125" s="865"/>
      <c r="AK125" s="866" t="s">
        <v>224</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224</v>
      </c>
      <c r="DM125" s="929"/>
      <c r="DN125" s="929"/>
      <c r="DO125" s="929"/>
      <c r="DP125" s="929"/>
      <c r="DQ125" s="929" t="s">
        <v>437</v>
      </c>
      <c r="DR125" s="929"/>
      <c r="DS125" s="929"/>
      <c r="DT125" s="929"/>
      <c r="DU125" s="929"/>
      <c r="DV125" s="930" t="s">
        <v>224</v>
      </c>
      <c r="DW125" s="930"/>
      <c r="DX125" s="930"/>
      <c r="DY125" s="930"/>
      <c r="DZ125" s="931"/>
    </row>
    <row r="126" spans="1:130" s="248" customFormat="1" ht="26.25" customHeight="1" thickBot="1">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437</v>
      </c>
      <c r="AB126" s="864"/>
      <c r="AC126" s="864"/>
      <c r="AD126" s="864"/>
      <c r="AE126" s="865"/>
      <c r="AF126" s="866" t="s">
        <v>437</v>
      </c>
      <c r="AG126" s="864"/>
      <c r="AH126" s="864"/>
      <c r="AI126" s="864"/>
      <c r="AJ126" s="865"/>
      <c r="AK126" s="866" t="s">
        <v>437</v>
      </c>
      <c r="AL126" s="864"/>
      <c r="AM126" s="864"/>
      <c r="AN126" s="864"/>
      <c r="AO126" s="865"/>
      <c r="AP126" s="911" t="s">
        <v>224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224</v>
      </c>
      <c r="DH126" s="901"/>
      <c r="DI126" s="901"/>
      <c r="DJ126" s="901"/>
      <c r="DK126" s="901"/>
      <c r="DL126" s="901" t="s">
        <v>224</v>
      </c>
      <c r="DM126" s="901"/>
      <c r="DN126" s="901"/>
      <c r="DO126" s="901"/>
      <c r="DP126" s="901"/>
      <c r="DQ126" s="901" t="s">
        <v>224</v>
      </c>
      <c r="DR126" s="901"/>
      <c r="DS126" s="901"/>
      <c r="DT126" s="901"/>
      <c r="DU126" s="901"/>
      <c r="DV126" s="878" t="s">
        <v>224</v>
      </c>
      <c r="DW126" s="878"/>
      <c r="DX126" s="878"/>
      <c r="DY126" s="878"/>
      <c r="DZ126" s="879"/>
    </row>
    <row r="127" spans="1:130" s="248" customFormat="1" ht="26.25" customHeight="1">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437</v>
      </c>
      <c r="AB127" s="864"/>
      <c r="AC127" s="864"/>
      <c r="AD127" s="864"/>
      <c r="AE127" s="865"/>
      <c r="AF127" s="866" t="s">
        <v>437</v>
      </c>
      <c r="AG127" s="864"/>
      <c r="AH127" s="864"/>
      <c r="AI127" s="864"/>
      <c r="AJ127" s="865"/>
      <c r="AK127" s="866" t="s">
        <v>437</v>
      </c>
      <c r="AL127" s="864"/>
      <c r="AM127" s="864"/>
      <c r="AN127" s="864"/>
      <c r="AO127" s="865"/>
      <c r="AP127" s="911" t="s">
        <v>224</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224</v>
      </c>
      <c r="DH127" s="901"/>
      <c r="DI127" s="901"/>
      <c r="DJ127" s="901"/>
      <c r="DK127" s="901"/>
      <c r="DL127" s="901" t="s">
        <v>224</v>
      </c>
      <c r="DM127" s="901"/>
      <c r="DN127" s="901"/>
      <c r="DO127" s="901"/>
      <c r="DP127" s="901"/>
      <c r="DQ127" s="901" t="s">
        <v>437</v>
      </c>
      <c r="DR127" s="901"/>
      <c r="DS127" s="901"/>
      <c r="DT127" s="901"/>
      <c r="DU127" s="901"/>
      <c r="DV127" s="878" t="s">
        <v>437</v>
      </c>
      <c r="DW127" s="878"/>
      <c r="DX127" s="878"/>
      <c r="DY127" s="878"/>
      <c r="DZ127" s="879"/>
    </row>
    <row r="128" spans="1:130" s="248" customFormat="1" ht="26.25" customHeight="1" thickBot="1">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1027139</v>
      </c>
      <c r="AB128" s="885"/>
      <c r="AC128" s="885"/>
      <c r="AD128" s="885"/>
      <c r="AE128" s="886"/>
      <c r="AF128" s="887">
        <v>1032772</v>
      </c>
      <c r="AG128" s="885"/>
      <c r="AH128" s="885"/>
      <c r="AI128" s="885"/>
      <c r="AJ128" s="886"/>
      <c r="AK128" s="887">
        <v>1056317</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224</v>
      </c>
      <c r="BG128" s="871"/>
      <c r="BH128" s="871"/>
      <c r="BI128" s="871"/>
      <c r="BJ128" s="871"/>
      <c r="BK128" s="871"/>
      <c r="BL128" s="894"/>
      <c r="BM128" s="870">
        <v>11.36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224</v>
      </c>
      <c r="DM128" s="875"/>
      <c r="DN128" s="875"/>
      <c r="DO128" s="875"/>
      <c r="DP128" s="875"/>
      <c r="DQ128" s="875" t="s">
        <v>224</v>
      </c>
      <c r="DR128" s="875"/>
      <c r="DS128" s="875"/>
      <c r="DT128" s="875"/>
      <c r="DU128" s="875"/>
      <c r="DV128" s="876" t="s">
        <v>437</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40378666</v>
      </c>
      <c r="AB129" s="864"/>
      <c r="AC129" s="864"/>
      <c r="AD129" s="864"/>
      <c r="AE129" s="865"/>
      <c r="AF129" s="866">
        <v>41831743</v>
      </c>
      <c r="AG129" s="864"/>
      <c r="AH129" s="864"/>
      <c r="AI129" s="864"/>
      <c r="AJ129" s="865"/>
      <c r="AK129" s="866">
        <v>44172122</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224</v>
      </c>
      <c r="BG129" s="854"/>
      <c r="BH129" s="854"/>
      <c r="BI129" s="854"/>
      <c r="BJ129" s="854"/>
      <c r="BK129" s="854"/>
      <c r="BL129" s="855"/>
      <c r="BM129" s="853">
        <v>16.36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6890860</v>
      </c>
      <c r="AB130" s="864"/>
      <c r="AC130" s="864"/>
      <c r="AD130" s="864"/>
      <c r="AE130" s="865"/>
      <c r="AF130" s="866">
        <v>9050140</v>
      </c>
      <c r="AG130" s="864"/>
      <c r="AH130" s="864"/>
      <c r="AI130" s="864"/>
      <c r="AJ130" s="865"/>
      <c r="AK130" s="866">
        <v>9774894</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33487806</v>
      </c>
      <c r="AB131" s="847"/>
      <c r="AC131" s="847"/>
      <c r="AD131" s="847"/>
      <c r="AE131" s="848"/>
      <c r="AF131" s="849">
        <v>32781603</v>
      </c>
      <c r="AG131" s="847"/>
      <c r="AH131" s="847"/>
      <c r="AI131" s="847"/>
      <c r="AJ131" s="848"/>
      <c r="AK131" s="849">
        <v>34397228</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224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2.7227172319999999</v>
      </c>
      <c r="AB132" s="827"/>
      <c r="AC132" s="827"/>
      <c r="AD132" s="827"/>
      <c r="AE132" s="828"/>
      <c r="AF132" s="829">
        <v>5.2192330719999998</v>
      </c>
      <c r="AG132" s="827"/>
      <c r="AH132" s="827"/>
      <c r="AI132" s="827"/>
      <c r="AJ132" s="828"/>
      <c r="AK132" s="829">
        <v>4.1933559499999999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2.2000000000000002</v>
      </c>
      <c r="AB133" s="806"/>
      <c r="AC133" s="806"/>
      <c r="AD133" s="806"/>
      <c r="AE133" s="807"/>
      <c r="AF133" s="805">
        <v>3.1</v>
      </c>
      <c r="AG133" s="806"/>
      <c r="AH133" s="806"/>
      <c r="AI133" s="806"/>
      <c r="AJ133" s="807"/>
      <c r="AK133" s="805">
        <v>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ur7uVmQhDkmuZavroz/OiccJogV0SVtA7m8de2fcdKnhLHJ5GYa9XUqTTH95EJmnGibMqMyDbs67uNfEmm6pw==" saltValue="3zA8Y3OQSX4U/wQbpchc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10"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kn/1IliN8qr5n8HSA4vDCpUOE3fBlK4FyQDa0KX6qGTaLUtZo1aX+ytQQJ6B+kFj51Issb/DH/X5N9Zofl0ngA==" saltValue="EivfAlY3FyeG616RrzT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zaMrIeI6yxdDU3q2OB3qwbnyHbZ/fzWxvmKbO22Qdc4K4pWCud8bSIhFp4D2n5eEoHPo5hpqU0lK7e2Tv+IBQ==" saltValue="HYplSepG1XDrNzrvg1JA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11788695</v>
      </c>
      <c r="AP9" s="314">
        <v>72771</v>
      </c>
      <c r="AQ9" s="315">
        <v>66289</v>
      </c>
      <c r="AR9" s="316">
        <v>9.8000000000000007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1894397</v>
      </c>
      <c r="AP10" s="317">
        <v>11694</v>
      </c>
      <c r="AQ10" s="318">
        <v>2830</v>
      </c>
      <c r="AR10" s="319">
        <v>313.2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t="s">
        <v>511</v>
      </c>
      <c r="AP11" s="317" t="s">
        <v>511</v>
      </c>
      <c r="AQ11" s="318">
        <v>411</v>
      </c>
      <c r="AR11" s="319" t="s">
        <v>511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511</v>
      </c>
      <c r="AP12" s="317" t="s">
        <v>511</v>
      </c>
      <c r="AQ12" s="318">
        <v>94</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524373</v>
      </c>
      <c r="AP13" s="317">
        <v>3237</v>
      </c>
      <c r="AQ13" s="318">
        <v>2181</v>
      </c>
      <c r="AR13" s="319">
        <v>48.4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85238</v>
      </c>
      <c r="AP14" s="317">
        <v>526</v>
      </c>
      <c r="AQ14" s="318">
        <v>1843</v>
      </c>
      <c r="AR14" s="319">
        <v>-71.5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-676936</v>
      </c>
      <c r="AP15" s="317">
        <v>-4179</v>
      </c>
      <c r="AQ15" s="318">
        <v>-4384</v>
      </c>
      <c r="AR15" s="319">
        <v>-4.7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13615767</v>
      </c>
      <c r="AP16" s="317">
        <v>84049</v>
      </c>
      <c r="AQ16" s="318">
        <v>69264</v>
      </c>
      <c r="AR16" s="319">
        <v>21.3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7.65</v>
      </c>
      <c r="AP21" s="331">
        <v>6.79</v>
      </c>
      <c r="AQ21" s="332">
        <v>0.86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98.7</v>
      </c>
      <c r="AP22" s="336">
        <v>99.2</v>
      </c>
      <c r="AQ22" s="337">
        <v>-0.5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9568813</v>
      </c>
      <c r="AP32" s="345">
        <v>59067</v>
      </c>
      <c r="AQ32" s="346">
        <v>35667</v>
      </c>
      <c r="AR32" s="347">
        <v>65.599999999999994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511</v>
      </c>
      <c r="AP34" s="345" t="s">
        <v>511</v>
      </c>
      <c r="AQ34" s="346">
        <v>25</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2620508</v>
      </c>
      <c r="AP35" s="345">
        <v>16176</v>
      </c>
      <c r="AQ35" s="346">
        <v>9479</v>
      </c>
      <c r="AR35" s="347">
        <v>70.7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84288</v>
      </c>
      <c r="AP36" s="345">
        <v>520</v>
      </c>
      <c r="AQ36" s="346">
        <v>661</v>
      </c>
      <c r="AR36" s="347">
        <v>-21.3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511</v>
      </c>
      <c r="AP37" s="345" t="s">
        <v>511</v>
      </c>
      <c r="AQ37" s="346">
        <v>533</v>
      </c>
      <c r="AR37" s="347" t="s">
        <v>511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511</v>
      </c>
      <c r="AP38" s="348" t="s">
        <v>511</v>
      </c>
      <c r="AQ38" s="349">
        <v>1</v>
      </c>
      <c r="AR38" s="337" t="s">
        <v>511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-1056317</v>
      </c>
      <c r="AP39" s="345">
        <v>-6521</v>
      </c>
      <c r="AQ39" s="346">
        <v>-5467</v>
      </c>
      <c r="AR39" s="347">
        <v>19.3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-9774894</v>
      </c>
      <c r="AP40" s="345">
        <v>-60340</v>
      </c>
      <c r="AQ40" s="346">
        <v>-32345</v>
      </c>
      <c r="AR40" s="347">
        <v>86.6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1442398</v>
      </c>
      <c r="AP41" s="345">
        <v>8904</v>
      </c>
      <c r="AQ41" s="346">
        <v>8555</v>
      </c>
      <c r="AR41" s="347">
        <v>4.0999999999999996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4789843</v>
      </c>
      <c r="AN51" s="367">
        <v>28755</v>
      </c>
      <c r="AO51" s="368">
        <v>10.199999999999999</v>
      </c>
      <c r="AP51" s="369">
        <v>52619</v>
      </c>
      <c r="AQ51" s="370">
        <v>0.2</v>
      </c>
      <c r="AR51" s="371">
        <v>10</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3341895</v>
      </c>
      <c r="AN52" s="375">
        <v>20062</v>
      </c>
      <c r="AO52" s="376">
        <v>35.1</v>
      </c>
      <c r="AP52" s="377">
        <v>31149</v>
      </c>
      <c r="AQ52" s="378">
        <v>5.7</v>
      </c>
      <c r="AR52" s="379">
        <v>29.4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4845268</v>
      </c>
      <c r="AN53" s="367">
        <v>29281</v>
      </c>
      <c r="AO53" s="368">
        <v>1.8</v>
      </c>
      <c r="AP53" s="369">
        <v>51875</v>
      </c>
      <c r="AQ53" s="370">
        <v>-1.4</v>
      </c>
      <c r="AR53" s="371">
        <v>3.2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3360825</v>
      </c>
      <c r="AN54" s="375">
        <v>20311</v>
      </c>
      <c r="AO54" s="376">
        <v>1.2</v>
      </c>
      <c r="AP54" s="377">
        <v>29372</v>
      </c>
      <c r="AQ54" s="378">
        <v>-5.7</v>
      </c>
      <c r="AR54" s="379">
        <v>6.9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8927531</v>
      </c>
      <c r="AN55" s="367">
        <v>54248</v>
      </c>
      <c r="AO55" s="368">
        <v>85.3</v>
      </c>
      <c r="AP55" s="369">
        <v>48064</v>
      </c>
      <c r="AQ55" s="370">
        <v>-7.3</v>
      </c>
      <c r="AR55" s="371">
        <v>92.6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5067201</v>
      </c>
      <c r="AN56" s="375">
        <v>30791</v>
      </c>
      <c r="AO56" s="376">
        <v>51.6</v>
      </c>
      <c r="AP56" s="377">
        <v>30373</v>
      </c>
      <c r="AQ56" s="378">
        <v>3.4</v>
      </c>
      <c r="AR56" s="379">
        <v>48.2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8957101</v>
      </c>
      <c r="AN57" s="367">
        <v>54791</v>
      </c>
      <c r="AO57" s="368">
        <v>1</v>
      </c>
      <c r="AP57" s="369">
        <v>56662</v>
      </c>
      <c r="AQ57" s="370">
        <v>17.899999999999999</v>
      </c>
      <c r="AR57" s="371">
        <v>-16.899999999999999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4709851</v>
      </c>
      <c r="AN58" s="375">
        <v>28810</v>
      </c>
      <c r="AO58" s="376">
        <v>-6.4</v>
      </c>
      <c r="AP58" s="377">
        <v>34709</v>
      </c>
      <c r="AQ58" s="378">
        <v>14.3</v>
      </c>
      <c r="AR58" s="379">
        <v>-20.7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5583333</v>
      </c>
      <c r="AN59" s="367">
        <v>34465</v>
      </c>
      <c r="AO59" s="368">
        <v>-37.1</v>
      </c>
      <c r="AP59" s="369">
        <v>60285</v>
      </c>
      <c r="AQ59" s="370">
        <v>6.4</v>
      </c>
      <c r="AR59" s="371">
        <v>-43.5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3208131</v>
      </c>
      <c r="AN60" s="375">
        <v>19804</v>
      </c>
      <c r="AO60" s="376">
        <v>-31.3</v>
      </c>
      <c r="AP60" s="377">
        <v>36445</v>
      </c>
      <c r="AQ60" s="378">
        <v>5</v>
      </c>
      <c r="AR60" s="379">
        <v>-36.299999999999997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6620615</v>
      </c>
      <c r="AN61" s="382">
        <v>40308</v>
      </c>
      <c r="AO61" s="383">
        <v>12.2</v>
      </c>
      <c r="AP61" s="384">
        <v>53901</v>
      </c>
      <c r="AQ61" s="385">
        <v>3.2</v>
      </c>
      <c r="AR61" s="371">
        <v>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3937581</v>
      </c>
      <c r="AN62" s="375">
        <v>23956</v>
      </c>
      <c r="AO62" s="376">
        <v>10</v>
      </c>
      <c r="AP62" s="377">
        <v>32410</v>
      </c>
      <c r="AQ62" s="378">
        <v>4.5</v>
      </c>
      <c r="AR62" s="379">
        <v>5.5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qE7s3rd4XCDN7TVIwsMs/FFhlK6ZnNF9ecT8j/VmjaQ/abKOubGe3UdkwOu+IXv/X6RVBIQh9EvQIENUxrEPw==" saltValue="+QP8Eptw9XQ9Vo3UNzgv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5" zoomScaleNormal="7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LOgytjmsKzan28cjZgZZOkuWhof03t0LIMbyWn54SvCWDD5YObVD3LykvQXM+zumdrwVZWLrlRk0MuY23FIRmw==" saltValue="5C8edunEipbIpqvhMCin2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5" zoomScaleNormal="7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f8NYOfEjHDd5c/yi726MmNTlI+DzLqqxVSjuTIlqZASIWSnNOifOlv6LvtAl2q+A7bNuNUd1+DlWilykqWqzeA==" saltValue="mwQy+/6FXohrOhN/wtyD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8" t="s">
        <v>3</v>
      </c>
      <c r="D47" s="1238"/>
      <c r="E47" s="1239"/>
      <c r="F47" s="11">
        <v>24.55</v>
      </c>
      <c r="G47" s="12">
        <v>25.51</v>
      </c>
      <c r="H47" s="12">
        <v>24.42</v>
      </c>
      <c r="I47" s="12">
        <v>20.04</v>
      </c>
      <c r="J47" s="13">
        <v>17.89</v>
      </c>
    </row>
    <row r="48" spans="2:10" ht="57.75" customHeight="1">
      <c r="B48" s="14"/>
      <c r="C48" s="1240" t="s">
        <v>4</v>
      </c>
      <c r="D48" s="1240"/>
      <c r="E48" s="1241"/>
      <c r="F48" s="15">
        <v>4.01</v>
      </c>
      <c r="G48" s="16">
        <v>4.12</v>
      </c>
      <c r="H48" s="16">
        <v>5.76</v>
      </c>
      <c r="I48" s="16">
        <v>4.79</v>
      </c>
      <c r="J48" s="17">
        <v>6.21</v>
      </c>
    </row>
    <row r="49" spans="2:10" ht="57.75" customHeight="1" thickBot="1">
      <c r="B49" s="18"/>
      <c r="C49" s="1242" t="s">
        <v>5</v>
      </c>
      <c r="D49" s="1242"/>
      <c r="E49" s="1243"/>
      <c r="F49" s="19">
        <v>1.87</v>
      </c>
      <c r="G49" s="20">
        <v>1.1599999999999999</v>
      </c>
      <c r="H49" s="20">
        <v>1.25</v>
      </c>
      <c r="I49" s="20" t="s">
        <v>558</v>
      </c>
      <c r="J49" s="21">
        <v>0.66</v>
      </c>
    </row>
    <row r="50" spans="2:10" ht="13.5" customHeight="1"/>
  </sheetData>
  <sheetProtection algorithmName="SHA-512" hashValue="gs1cxk3a259GK9yoe+mAIcF4MW0YcIpjLBS4qoeGr7NfYB40g40BqSO8H5BJaI8oUM5DoFWPnGUHxyxQN7GvsA==" saltValue="jITR+xvXxV8qgGL1m/n3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2022-09-22T04:57:38Z</cp:lastPrinted>
  <dcterms:created xsi:type="dcterms:W3CDTF">2022-02-02T05:36:43Z</dcterms:created>
  <dcterms:modified xsi:type="dcterms:W3CDTF">2022-09-26T11:39:09Z</dcterms:modified>
  <cp:category/>
</cp:coreProperties>
</file>