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２年度決算\11_市町から回答（2回目）\02完成版\"/>
    </mc:Choice>
  </mc:AlternateContent>
  <bookViews>
    <workbookView xWindow="0" yWindow="0" windowWidth="15360" windowHeight="7635" tabRatio="8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4" i="12" l="1"/>
  <c r="V34" i="12"/>
  <c r="BG34" i="10" l="1"/>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<sst xmlns="http://schemas.openxmlformats.org/spreadsheetml/2006/main" count="1167" uniqueCount="643">
  <si>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</si>
  <si>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</si>
  <si>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</si>
  <si>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</si>
  <si>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</si>
  <si>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</si>
  <si>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</si>
  <si>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</si>
  <si>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</si>
  <si>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</si>
  <si>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</si>
  <si>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</si>
  <si>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</si>
  <si>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</si>
  <si>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</si>
  <si>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</si>
  <si>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</si>
  <si>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</si>
  <si>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</si>
  <si>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</si>
  <si>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</si>
  <si>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</si>
  <si>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</si>
  <si>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</si>
  <si>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</si>
  <si>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</si>
  <si>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</si>
  <si>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</si>
  <si>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</si>
  <si>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</si>
  <si>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</si>
  <si>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</si>
  <si>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</si>
  <si>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</si>
  <si>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</si>
  <si>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</si>
  <si>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</si>
  <si>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</si>
  <si>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</si>
  <si>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</si>
  <si>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</si>
  <si>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</si>
  <si>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</si>
  <si>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</si>
  <si>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</si>
  <si>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</si>
  <si>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</si>
  <si>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</si>
  <si>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</si>
  <si>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</si>
  <si>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</si>
  <si>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</si>
  <si>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</si>
  <si>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</si>
  <si>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</si>
  <si>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</si>
  <si>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</si>
  <si>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</si>
  <si>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</si>
  <si>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</si>
  <si>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</si>
  <si>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</si>
  <si>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</si>
  <si>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</si>
  <si>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</si>
  <si>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</si>
  <si>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</si>
  <si>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</si>
  <si>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</si>
  <si>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</si>
  <si>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</si>
  <si>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</si>
  <si>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</si>
  <si>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</si>
  <si>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</si>
  <si>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</si>
  <si>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</si>
  <si>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</si>
  <si>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</si>
  <si>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</si>
  <si>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</si>
  <si>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</si>
  <si>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</si>
  <si>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</si>
  <si>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</si>
  <si>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</si>
  <si>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</si>
  <si>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</si>
  <si>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</si>
  <si>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</si>
  <si>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</si>
  <si>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</si>
  <si>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</si>
  <si>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</si>
  <si>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</si>
  <si>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</si>
  <si>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</si>
  <si>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</si>
  <si>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亀山市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</si>
  <si>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</si>
  <si>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</si>
  <si>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</si>
  <si>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</si>
  <si>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</si>
  <si>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</si>
  <si>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</si>
  <si>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</si>
  <si>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</si>
  <si>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</si>
  <si>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</si>
  <si>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</si>
  <si>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</si>
  <si>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</si>
  <si>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</si>
  <si>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</si>
  <si>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</si>
  <si>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</si>
  <si>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</si>
  <si>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</si>
  <si>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</si>
  <si>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</si>
  <si>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</si>
  <si>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</si>
  <si>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</si>
  <si>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</si>
  <si>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</si>
  <si>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</si>
  <si>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</si>
  <si>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</si>
  <si>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</si>
  <si>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</si>
  <si>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</si>
  <si>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</si>
  <si>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</si>
  <si>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</si>
  <si>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</si>
  <si>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</si>
  <si>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</si>
  <si>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</si>
  <si>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</si>
  <si>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</si>
  <si>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</si>
  <si>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</si>
  <si>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</si>
  <si>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</si>
  <si>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</si>
  <si>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</si>
  <si>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</si>
  <si>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</si>
  <si>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</si>
  <si>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</si>
  <si>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</si>
  <si>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</si>
  <si>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</si>
  <si>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</si>
  <si>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</si>
  <si>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</si>
  <si>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</si>
  <si>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</si>
  <si>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</si>
  <si>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</si>
  <si>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</si>
  <si>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</si>
  <si>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</si>
  <si>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</si>
  <si>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</si>
  <si>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</si>
  <si>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</si>
  <si>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</si>
  <si>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</si>
  <si>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</si>
  <si>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</si>
  <si>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</si>
  <si>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</si>
  <si>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</si>
  <si>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</si>
  <si>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</si>
  <si>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</si>
  <si>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</si>
  <si>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</si>
  <si>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</si>
  <si>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</si>
  <si>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</si>
  <si>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</si>
  <si>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</si>
  <si>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</si>
  <si>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</si>
  <si>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</si>
  <si>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</si>
  <si>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</si>
  <si>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</si>
  <si>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</si>
  <si>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</si>
  <si>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</si>
  <si>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</si>
  <si>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</si>
  <si>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</si>
  <si>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</si>
  <si>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</si>
  <si>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</si>
  <si>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</si>
  <si>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</si>
  <si>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</si>
  <si>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</si>
  <si>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</si>
  <si>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</si>
  <si>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</si>
  <si>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</si>
  <si>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</si>
  <si>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</si>
  <si>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</si>
  <si>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</si>
  <si>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</si>
  <si>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</si>
  <si>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</si>
  <si>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</si>
  <si>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</si>
  <si>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</si>
  <si>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</si>
  <si>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</si>
  <si>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</si>
  <si>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</si>
  <si>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三重県亀山市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</si>
  <si>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</si>
  <si>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</si>
  <si>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</si>
  <si>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</si>
  <si>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</si>
  <si>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</si>
  <si>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</si>
  <si>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</si>
  <si>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</si>
  <si>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</si>
  <si>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</si>
  <si>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</si>
  <si>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</si>
  <si>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</si>
  <si>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</si>
  <si>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</si>
  <si>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</si>
  <si>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</si>
  <si>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</si>
  <si>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</si>
  <si>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</si>
  <si>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</si>
  <si>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</si>
  <si>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</si>
  <si>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</si>
  <si>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</si>
  <si>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</si>
  <si>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</si>
  <si>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</si>
  <si>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</si>
  <si>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</si>
  <si>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</si>
  <si>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</si>
  <si>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</si>
  <si>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</si>
  <si>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</si>
  <si>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</si>
  <si>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</si>
  <si>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</si>
  <si>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</si>
  <si>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</si>
  <si>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</si>
  <si>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</si>
  <si>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</si>
  <si>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</si>
  <si>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</si>
  <si>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</si>
  <si>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</si>
  <si>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</si>
  <si>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</si>
  <si>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</si>
  <si>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</si>
  <si>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</si>
  <si>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</si>
  <si>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</si>
  <si>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</si>
  <si>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</si>
  <si>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</si>
  <si>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</si>
  <si>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</si>
  <si>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</si>
  <si>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</si>
  <si>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</si>
  <si>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</si>
  <si>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</si>
  <si>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</si>
  <si>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</si>
  <si>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</si>
  <si>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</si>
  <si>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</si>
  <si>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</si>
  <si>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</si>
  <si>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</si>
  <si>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</si>
  <si>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</si>
  <si>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</si>
  <si>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</si>
  <si>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</si>
  <si>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</si>
  <si>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</si>
  <si>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</si>
  <si>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</si>
  <si>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</si>
  <si>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</si>
  <si>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</si>
  <si>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</si>
  <si>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</si>
  <si>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</si>
  <si>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</si>
  <si>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</si>
  <si>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</si>
  <si>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</si>
  <si>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</si>
  <si>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</si>
  <si>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</si>
  <si>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</si>
  <si>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</si>
  <si>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</si>
  <si>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</si>
  <si>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</si>
  <si>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</si>
  <si>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</si>
  <si>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</si>
  <si>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</si>
  <si>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</si>
  <si>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</si>
  <si>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</si>
  <si>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</si>
  <si>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</si>
  <si>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</si>
  <si>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</si>
  <si>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</si>
  <si>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</si>
  <si>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</si>
  <si>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</si>
  <si>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</si>
  <si>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</si>
  <si>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</si>
  <si>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</si>
  <si>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</si>
  <si>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</si>
  <si>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</si>
  <si>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</si>
  <si>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</si>
  <si>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</si>
  <si>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</si>
  <si>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</si>
  <si>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</si>
  <si>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</si>
  <si>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</si>
  <si>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</si>
  <si>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</si>
  <si>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</si>
  <si>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</si>
  <si>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</si>
  <si>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</si>
  <si>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</si>
  <si>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</si>
  <si>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</si>
  <si>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</si>
  <si>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</si>
  <si>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</si>
  <si>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</si>
  <si>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</si>
  <si>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</si>
  <si>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</si>
  <si>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</si>
  <si>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</si>
  <si>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</si>
  <si>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</si>
  <si>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</si>
  <si>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</si>
  <si>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</si>
  <si>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</si>
  <si>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</si>
  <si>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三重県亀山市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</si>
  <si>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</si>
  <si>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</si>
  <si>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</si>
  <si>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</si>
  <si>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</si>
  <si>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</si>
  <si>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</si>
  <si>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</si>
  <si>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</si>
  <si>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</si>
  <si>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</si>
  <si>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</si>
  <si>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</si>
  <si>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</si>
  <si>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</si>
  <si>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</si>
  <si>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</si>
  <si>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</si>
  <si>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</si>
  <si>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</si>
  <si>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</si>
  <si>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</si>
  <si>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</si>
  <si>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</si>
  <si>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</si>
  <si>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</si>
  <si>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</si>
  <si>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</si>
  <si>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</si>
  <si>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</si>
  <si>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</si>
  <si>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</si>
  <si>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</si>
  <si>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</si>
  <si>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</si>
  <si>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</si>
  <si>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</si>
  <si>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</si>
  <si>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工業用水道事業会計</t>
    <phoneticPr fontId="5"/>
  </si>
  <si>
    <t>法適用企業</t>
    <phoneticPr fontId="5"/>
  </si>
  <si>
    <t>公共下水道事業会計</t>
    <phoneticPr fontId="5"/>
  </si>
  <si>
    <t>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</si>
  <si>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</si>
  <si>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</si>
  <si>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</si>
  <si>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</si>
  <si>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</si>
  <si>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</si>
  <si>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</si>
  <si>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</si>
  <si>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</si>
  <si>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</si>
  <si>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</si>
  <si>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</si>
  <si>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</si>
  <si>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</si>
  <si>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</si>
  <si>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</si>
  <si>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</si>
  <si>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</si>
  <si>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</si>
  <si>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</si>
  <si>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</si>
  <si>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</si>
  <si>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</si>
  <si>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</si>
  <si>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</si>
  <si>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</si>
  <si>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</si>
  <si>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</si>
  <si>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</si>
  <si>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</si>
  <si>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</si>
  <si>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</si>
  <si>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</si>
  <si>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</si>
  <si>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</si>
  <si>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</si>
  <si>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</si>
  <si>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</si>
  <si>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</si>
  <si>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</si>
  <si>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</si>
  <si>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</si>
  <si>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</si>
  <si>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</si>
  <si>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</si>
  <si>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</si>
  <si>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</si>
  <si>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</si>
  <si>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</si>
  <si>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</si>
  <si>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</si>
  <si>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</si>
  <si>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</si>
  <si>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</si>
  <si>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</si>
  <si>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</si>
  <si>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</si>
  <si>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</si>
  <si>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</si>
  <si>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</si>
  <si>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</si>
  <si>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</si>
  <si>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</si>
  <si>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</si>
  <si>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</si>
  <si>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</si>
  <si>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</si>
  <si>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</si>
  <si>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</si>
  <si>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</si>
  <si>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</si>
  <si>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</si>
  <si>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</si>
  <si>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</si>
  <si>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</si>
  <si>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</si>
  <si>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</si>
  <si>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</si>
  <si>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</si>
  <si>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</si>
  <si>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</si>
  <si>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</si>
  <si>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</si>
  <si>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</si>
  <si>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</si>
  <si>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</si>
  <si>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</si>
  <si>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</si>
  <si>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</si>
  <si>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</si>
  <si>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</si>
  <si>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</si>
  <si>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</si>
  <si>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</si>
  <si>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</si>
  <si>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</si>
  <si>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</si>
  <si>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</si>
  <si>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</si>
  <si>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</si>
  <si>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</si>
  <si>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</si>
  <si>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</si>
  <si>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</si>
  <si>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</si>
  <si>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</si>
  <si>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</si>
  <si>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</si>
  <si>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</si>
  <si>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</si>
  <si>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</si>
  <si>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</si>
  <si>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</si>
  <si>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</si>
  <si>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</si>
  <si>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</si>
  <si>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</si>
  <si>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</si>
  <si>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</si>
  <si>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</si>
  <si>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</si>
  <si>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</si>
  <si>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</si>
  <si>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</si>
  <si>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</si>
  <si>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</si>
  <si>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</si>
  <si>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</si>
  <si>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</si>
  <si>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</si>
  <si>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</si>
  <si>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</si>
  <si>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</si>
  <si>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</si>
  <si>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</si>
  <si>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</si>
  <si>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</si>
  <si>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</si>
  <si>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</si>
  <si>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</si>
  <si>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</si>
  <si>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</si>
  <si>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</si>
  <si>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</si>
  <si>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</si>
  <si>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</si>
  <si>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</si>
  <si>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</si>
  <si>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</si>
  <si>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</si>
  <si>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</si>
  <si>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</si>
  <si>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</si>
  <si>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</si>
  <si>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</si>
  <si>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</si>
  <si>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</si>
  <si>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</si>
  <si>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10.87</t>
  </si>
  <si>
    <t>▲ 2.48</t>
  </si>
  <si>
    <t>▲ 4.01</t>
  </si>
  <si>
    <t>▲ 8.13</t>
  </si>
  <si>
    <t>▲ 3.85</t>
  </si>
  <si>
    <t>一般会計</t>
  </si>
  <si>
    <t>公共下水道事業会計</t>
  </si>
  <si>
    <t>水道事業会計</t>
  </si>
  <si>
    <t>病院事業会計</t>
  </si>
  <si>
    <t>工業用水道事業会計</t>
  </si>
  <si>
    <t>国民健康保険事業特別会計</t>
  </si>
  <si>
    <t>後期高齢者医療事業特別会計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</si>
  <si>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</si>
  <si>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</si>
  <si>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</si>
  <si>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</si>
  <si>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</si>
  <si>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</si>
  <si>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</si>
  <si>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</si>
  <si>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</si>
  <si>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亀山市地域社会振興会</t>
    <phoneticPr fontId="2"/>
  </si>
  <si>
    <t>亀山市土地開発公社</t>
    <phoneticPr fontId="2"/>
  </si>
  <si>
    <t>-</t>
    <phoneticPr fontId="2"/>
  </si>
  <si>
    <t>-</t>
    <phoneticPr fontId="2"/>
  </si>
  <si>
    <t>‐</t>
    <phoneticPr fontId="2"/>
  </si>
  <si>
    <t>-</t>
    <phoneticPr fontId="2"/>
  </si>
  <si>
    <t>-</t>
    <phoneticPr fontId="2"/>
  </si>
  <si>
    <t>-</t>
    <phoneticPr fontId="19"/>
  </si>
  <si>
    <t>-</t>
    <phoneticPr fontId="19"/>
  </si>
  <si>
    <t>-</t>
    <phoneticPr fontId="2"/>
  </si>
  <si>
    <t>三重県市町総合事務組合（うち一般会計）</t>
    <rPh sb="0" eb="3">
      <t>ミエケン</t>
    </rPh>
    <rPh sb="3" eb="4">
      <t>シ</t>
    </rPh>
    <rPh sb="4" eb="5">
      <t>マチ</t>
    </rPh>
    <rPh sb="5" eb="7">
      <t>ソウゴウ</t>
    </rPh>
    <rPh sb="7" eb="9">
      <t>ジム</t>
    </rPh>
    <rPh sb="9" eb="11">
      <t>クミアイ</t>
    </rPh>
    <rPh sb="14" eb="16">
      <t>イッパン</t>
    </rPh>
    <rPh sb="16" eb="18">
      <t>カイケイ</t>
    </rPh>
    <phoneticPr fontId="30"/>
  </si>
  <si>
    <t>三重県市町総合事務組合（うち退職手当特別会計）</t>
    <rPh sb="0" eb="3">
      <t>ミエケン</t>
    </rPh>
    <rPh sb="3" eb="4">
      <t>シ</t>
    </rPh>
    <rPh sb="4" eb="5">
      <t>マチ</t>
    </rPh>
    <rPh sb="5" eb="7">
      <t>ソウゴウ</t>
    </rPh>
    <rPh sb="7" eb="9">
      <t>ジム</t>
    </rPh>
    <rPh sb="9" eb="11">
      <t>クミアイ</t>
    </rPh>
    <phoneticPr fontId="30"/>
  </si>
  <si>
    <t>三重県市町総合事務組合（うちﾃﾞｼﾞﾀﾙ地図特別会計）</t>
    <rPh sb="0" eb="3">
      <t>ミエケン</t>
    </rPh>
    <rPh sb="3" eb="4">
      <t>シ</t>
    </rPh>
    <rPh sb="4" eb="5">
      <t>マチ</t>
    </rPh>
    <rPh sb="5" eb="7">
      <t>ソウゴウ</t>
    </rPh>
    <rPh sb="7" eb="9">
      <t>ジム</t>
    </rPh>
    <rPh sb="9" eb="11">
      <t>クミアイ</t>
    </rPh>
    <rPh sb="20" eb="22">
      <t>チズ</t>
    </rPh>
    <rPh sb="22" eb="24">
      <t>トクベツ</t>
    </rPh>
    <rPh sb="24" eb="26">
      <t>カイケイ</t>
    </rPh>
    <phoneticPr fontId="30"/>
  </si>
  <si>
    <t>三重県市町総合事務組合（うち共同研修特別会計）</t>
    <rPh sb="0" eb="3">
      <t>ミエケン</t>
    </rPh>
    <rPh sb="3" eb="4">
      <t>シ</t>
    </rPh>
    <rPh sb="4" eb="5">
      <t>マチ</t>
    </rPh>
    <rPh sb="5" eb="7">
      <t>ソウゴウ</t>
    </rPh>
    <rPh sb="7" eb="9">
      <t>ジム</t>
    </rPh>
    <rPh sb="9" eb="11">
      <t>クミアイ</t>
    </rPh>
    <phoneticPr fontId="30"/>
  </si>
  <si>
    <t>三重県市町総合事務組合（うち物品特別会計）</t>
    <rPh sb="0" eb="3">
      <t>ミエケン</t>
    </rPh>
    <rPh sb="3" eb="4">
      <t>シ</t>
    </rPh>
    <rPh sb="4" eb="5">
      <t>マチ</t>
    </rPh>
    <rPh sb="5" eb="7">
      <t>ソウゴウ</t>
    </rPh>
    <rPh sb="7" eb="9">
      <t>ジム</t>
    </rPh>
    <rPh sb="9" eb="11">
      <t>クミアイ</t>
    </rPh>
    <rPh sb="14" eb="16">
      <t>ブッピン</t>
    </rPh>
    <rPh sb="16" eb="18">
      <t>トクベツ</t>
    </rPh>
    <rPh sb="18" eb="20">
      <t>カイケイ</t>
    </rPh>
    <phoneticPr fontId="30"/>
  </si>
  <si>
    <t>三重県市町総合事務組合（うち公平委員会特別会計）</t>
    <rPh sb="0" eb="3">
      <t>ミエケン</t>
    </rPh>
    <rPh sb="3" eb="4">
      <t>シ</t>
    </rPh>
    <rPh sb="4" eb="5">
      <t>マチ</t>
    </rPh>
    <rPh sb="5" eb="7">
      <t>ソウゴウ</t>
    </rPh>
    <rPh sb="7" eb="9">
      <t>ジム</t>
    </rPh>
    <rPh sb="9" eb="11">
      <t>クミアイ</t>
    </rPh>
    <phoneticPr fontId="30"/>
  </si>
  <si>
    <t>三重県市町総合事務組合（うち消防救急無線特別会計）</t>
    <rPh sb="0" eb="3">
      <t>ミエケン</t>
    </rPh>
    <rPh sb="3" eb="4">
      <t>シ</t>
    </rPh>
    <rPh sb="4" eb="5">
      <t>マチ</t>
    </rPh>
    <rPh sb="5" eb="7">
      <t>ソウゴウ</t>
    </rPh>
    <rPh sb="7" eb="9">
      <t>ジム</t>
    </rPh>
    <rPh sb="9" eb="11">
      <t>クミアイ</t>
    </rPh>
    <rPh sb="14" eb="16">
      <t>ショウボウ</t>
    </rPh>
    <rPh sb="16" eb="18">
      <t>キュウキュウ</t>
    </rPh>
    <rPh sb="18" eb="20">
      <t>ムセン</t>
    </rPh>
    <rPh sb="20" eb="22">
      <t>トクベツ</t>
    </rPh>
    <rPh sb="22" eb="24">
      <t>カイケイ</t>
    </rPh>
    <phoneticPr fontId="30"/>
  </si>
  <si>
    <t>鈴鹿亀山地区広域連合（うち一般会計）</t>
    <rPh sb="0" eb="2">
      <t>スズカ</t>
    </rPh>
    <rPh sb="2" eb="4">
      <t>カメヤマ</t>
    </rPh>
    <rPh sb="4" eb="6">
      <t>チク</t>
    </rPh>
    <rPh sb="6" eb="8">
      <t>コウイキ</t>
    </rPh>
    <rPh sb="8" eb="10">
      <t>レンゴウ</t>
    </rPh>
    <rPh sb="13" eb="15">
      <t>イッパン</t>
    </rPh>
    <rPh sb="15" eb="17">
      <t>カイケイ</t>
    </rPh>
    <phoneticPr fontId="30"/>
  </si>
  <si>
    <t>鈴鹿亀山地区広域連合（うち介護保険事業特別会計）</t>
    <rPh sb="0" eb="2">
      <t>スズカ</t>
    </rPh>
    <rPh sb="2" eb="4">
      <t>カメヤマ</t>
    </rPh>
    <rPh sb="4" eb="6">
      <t>チク</t>
    </rPh>
    <rPh sb="6" eb="8">
      <t>コウイキ</t>
    </rPh>
    <rPh sb="8" eb="10">
      <t>レンゴウ</t>
    </rPh>
    <rPh sb="13" eb="15">
      <t>カイゴ</t>
    </rPh>
    <rPh sb="15" eb="17">
      <t>ホケン</t>
    </rPh>
    <rPh sb="17" eb="19">
      <t>ジギョウ</t>
    </rPh>
    <rPh sb="19" eb="21">
      <t>トクベツ</t>
    </rPh>
    <rPh sb="21" eb="23">
      <t>カイケイ</t>
    </rPh>
    <phoneticPr fontId="30"/>
  </si>
  <si>
    <t>三重地方税管理回収機構（うち一般会計）</t>
    <rPh sb="0" eb="2">
      <t>ミエ</t>
    </rPh>
    <rPh sb="2" eb="4">
      <t>チホウ</t>
    </rPh>
    <rPh sb="4" eb="5">
      <t>ゼイ</t>
    </rPh>
    <rPh sb="5" eb="7">
      <t>カンリ</t>
    </rPh>
    <rPh sb="7" eb="9">
      <t>カイシュウ</t>
    </rPh>
    <rPh sb="9" eb="11">
      <t>キコウ</t>
    </rPh>
    <phoneticPr fontId="30"/>
  </si>
  <si>
    <t>三重地方税管理回収機構（うち滞納整理拡充事業特別会計）</t>
    <rPh sb="0" eb="2">
      <t>ミエ</t>
    </rPh>
    <rPh sb="2" eb="4">
      <t>チホウ</t>
    </rPh>
    <rPh sb="4" eb="5">
      <t>ゼイ</t>
    </rPh>
    <rPh sb="5" eb="7">
      <t>カンリ</t>
    </rPh>
    <rPh sb="7" eb="9">
      <t>カイシュウ</t>
    </rPh>
    <rPh sb="9" eb="11">
      <t>キコウ</t>
    </rPh>
    <phoneticPr fontId="30"/>
  </si>
  <si>
    <t>三重県後期高齢者医療広域連合（うち一般会計）</t>
    <rPh sb="0" eb="3">
      <t>ミエケン</t>
    </rPh>
    <rPh sb="3" eb="5">
      <t>コウキ</t>
    </rPh>
    <rPh sb="5" eb="8">
      <t>コウレイシャ</t>
    </rPh>
    <rPh sb="8" eb="10">
      <t>イリョウ</t>
    </rPh>
    <rPh sb="10" eb="12">
      <t>コウイキ</t>
    </rPh>
    <rPh sb="12" eb="14">
      <t>レンゴウ</t>
    </rPh>
    <phoneticPr fontId="30"/>
  </si>
  <si>
    <t>三重県後期高齢者医療広域連合（うち後期高齢者医療特別会計）</t>
    <rPh sb="0" eb="3">
      <t>ミエケン</t>
    </rPh>
    <rPh sb="3" eb="5">
      <t>コウキ</t>
    </rPh>
    <rPh sb="5" eb="8">
      <t>コウレイシャ</t>
    </rPh>
    <rPh sb="8" eb="10">
      <t>イリョウ</t>
    </rPh>
    <rPh sb="10" eb="12">
      <t>コウイキ</t>
    </rPh>
    <rPh sb="12" eb="14">
      <t>レンゴウ</t>
    </rPh>
    <rPh sb="17" eb="19">
      <t>コウキ</t>
    </rPh>
    <rPh sb="19" eb="22">
      <t>コウレイシャ</t>
    </rPh>
    <rPh sb="22" eb="24">
      <t>イリョウ</t>
    </rPh>
    <rPh sb="24" eb="26">
      <t>トクベツ</t>
    </rPh>
    <rPh sb="26" eb="28">
      <t>カイケイ</t>
    </rPh>
    <phoneticPr fontId="30"/>
  </si>
  <si>
    <t>-</t>
    <phoneticPr fontId="2"/>
  </si>
  <si>
    <t>リニア中央新幹線亀山駅整備基金</t>
    <rPh sb="3" eb="5">
      <t>チュウオウ</t>
    </rPh>
    <rPh sb="5" eb="8">
      <t>シンカンセン</t>
    </rPh>
    <rPh sb="8" eb="10">
      <t>カメヤマ</t>
    </rPh>
    <rPh sb="10" eb="11">
      <t>エキ</t>
    </rPh>
    <rPh sb="11" eb="13">
      <t>セイビ</t>
    </rPh>
    <rPh sb="13" eb="15">
      <t>キキン</t>
    </rPh>
    <phoneticPr fontId="19"/>
  </si>
  <si>
    <t>庁舎建設基金</t>
    <rPh sb="0" eb="2">
      <t>チョウシャ</t>
    </rPh>
    <rPh sb="2" eb="4">
      <t>ケンセツ</t>
    </rPh>
    <rPh sb="4" eb="6">
      <t>キキン</t>
    </rPh>
    <phoneticPr fontId="19"/>
  </si>
  <si>
    <t>市民まちづくり基金</t>
    <rPh sb="0" eb="2">
      <t>シミン</t>
    </rPh>
    <rPh sb="7" eb="9">
      <t>キキン</t>
    </rPh>
    <phoneticPr fontId="19"/>
  </si>
  <si>
    <t>関宿にぎわいづくり基金</t>
    <rPh sb="0" eb="1">
      <t>セキ</t>
    </rPh>
    <rPh sb="1" eb="2">
      <t>ジュク</t>
    </rPh>
    <rPh sb="9" eb="11">
      <t>キキン</t>
    </rPh>
    <phoneticPr fontId="19"/>
  </si>
  <si>
    <t>地域福祉基金</t>
    <rPh sb="0" eb="2">
      <t>チイキ</t>
    </rPh>
    <rPh sb="2" eb="4">
      <t>フクシ</t>
    </rPh>
    <rPh sb="4" eb="6">
      <t>キキン</t>
    </rPh>
    <phoneticPr fontId="19"/>
  </si>
  <si>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</si>
  <si>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</si>
  <si>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</si>
  <si>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</si>
  <si>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</si>
  <si>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</si>
  <si>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</si>
  <si>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</si>
  <si>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</si>
  <si>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</si>
  <si>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</si>
  <si>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</si>
  <si>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実質公債費比率に関しては、地方債の発行抑制等を行っていることにより、健全な財政運営を行えています。
また、平成２５年度を公債費の償還のピークとして、今後についても一定程度の推移で減少する見込みでありますが、今後も財政の健全化に努めます。</t>
    <phoneticPr fontId="5"/>
  </si>
  <si>
    <t>有形固定資産減価償却率の増加要因としては、長寿命化工事などにより施設を延命していることが挙げられます。
将来負担比率については、臨時財政対策の増により地方債残高が増となったものの、今後は減少する見込みであるため、将来負担比率の分子が減少することが見込まれます。</t>
    <rPh sb="64" eb="70">
      <t>リンジザイセイタイサク</t>
    </rPh>
    <rPh sb="71" eb="72">
      <t>ゾウ</t>
    </rPh>
    <rPh sb="90" eb="92">
      <t>コンゴ</t>
    </rPh>
    <rPh sb="93" eb="95">
      <t>ゲンショウ</t>
    </rPh>
    <rPh sb="97" eb="99">
      <t>ミコ</t>
    </rPh>
    <rPh sb="116" eb="118">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</si>
</sst>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12"/>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40" fillId="0" borderId="41" xfId="16" applyFont="1" applyBorder="1" applyAlignment="1" applyProtection="1">
      <alignment horizontal="left" vertical="center" wrapText="1"/>
      <protection locked="0"/>
    </xf>
    <xf numFmtId="0" fontId="40" fillId="0" borderId="12" xfId="16" applyFont="1" applyBorder="1" applyAlignment="1" applyProtection="1">
      <alignment horizontal="left" vertical="center" wrapText="1"/>
      <protection locked="0"/>
    </xf>
    <xf numFmtId="0" fontId="40" fillId="0" borderId="48" xfId="16" applyFont="1" applyBorder="1" applyAlignment="1" applyProtection="1">
      <alignment horizontal="left" vertical="center" wrapText="1"/>
      <protection locked="0"/>
    </xf>
    <xf numFmtId="0" fontId="40" fillId="0" borderId="64" xfId="16" applyFont="1" applyBorder="1" applyAlignment="1" applyProtection="1">
      <alignment horizontal="left" vertical="center" wrapText="1"/>
      <protection locked="0"/>
    </xf>
    <xf numFmtId="0" fontId="40" fillId="0" borderId="0" xfId="16" applyFont="1" applyAlignment="1" applyProtection="1">
      <alignment horizontal="left" vertical="center" wrapText="1"/>
      <protection locked="0"/>
    </xf>
    <xf numFmtId="0" fontId="40" fillId="0" borderId="38" xfId="16" applyFont="1" applyBorder="1" applyAlignment="1" applyProtection="1">
      <alignment horizontal="left" vertical="center" wrapText="1"/>
      <protection locked="0"/>
    </xf>
    <xf numFmtId="0" fontId="40" fillId="0" borderId="37" xfId="16" applyFont="1" applyBorder="1" applyAlignment="1" applyProtection="1">
      <alignment horizontal="left" vertical="center" wrapText="1"/>
      <protection locked="0"/>
    </xf>
    <xf numFmtId="0" fontId="40" fillId="0" borderId="54" xfId="16" applyFont="1" applyBorder="1" applyAlignment="1" applyProtection="1">
      <alignment horizontal="left" vertical="center" wrapText="1"/>
      <protection locked="0"/>
    </xf>
    <xf numFmtId="0" fontId="40" fillId="0" borderId="40" xfId="16" applyFont="1" applyBorder="1" applyAlignment="1" applyProtection="1">
      <alignment horizontal="left" vertical="center"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76347</c:v>
                </c:pt>
              </c:numCache>
            </c:numRef>
          </c:val>
          <c:smooth val="0"/>
          <c:extLst>
            <c:ext xmlns:c16="http://schemas.microsoft.com/office/drawing/2014/chart" uri="{C3380CC4-5D6E-409C-BE32-E72D297353CC}">
              <c16:uniqueId val="{00000000-139B-4B1D-A985-48884A5A4F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43709</c:v>
                </c:pt>
                <c:pt idx="1">
                  <c:v>52110</c:v>
                </c:pt>
                <c:pt idx="2">
                  <c:v>44003</c:v>
                </c:pt>
                <c:pt idx="3">
                  <c:v>56571</c:v>
                </c:pt>
                <c:pt idx="4">
                  <c:v>55071</c:v>
                </c:pt>
              </c:numCache>
            </c:numRef>
          </c:val>
          <c:smooth val="0"/>
          <c:extLst>
            <c:ext xmlns:c16="http://schemas.microsoft.com/office/drawing/2014/chart" uri="{C3380CC4-5D6E-409C-BE32-E72D297353CC}">
              <c16:uniqueId val="{00000001-139B-4B1D-A985-48884A5A4F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2.56</c:v>
                </c:pt>
                <c:pt idx="1">
                  <c:v>5.25</c:v>
                </c:pt>
                <c:pt idx="2">
                  <c:v>7.73</c:v>
                </c:pt>
                <c:pt idx="3">
                  <c:v>5.1100000000000003</c:v>
                </c:pt>
                <c:pt idx="4">
                  <c:v>6.75</c:v>
                </c:pt>
              </c:numCache>
            </c:numRef>
          </c:val>
          <c:extLst>
            <c:ext xmlns:c16="http://schemas.microsoft.com/office/drawing/2014/chart" uri="{C3380CC4-5D6E-409C-BE32-E72D297353CC}">
              <c16:uniqueId val="{00000000-068D-42F4-820B-09AB4D78E4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30.93</c:v>
                </c:pt>
                <c:pt idx="1">
                  <c:v>27.15</c:v>
                </c:pt>
                <c:pt idx="2">
                  <c:v>22.59</c:v>
                </c:pt>
                <c:pt idx="3">
                  <c:v>21.96</c:v>
                </c:pt>
                <c:pt idx="4">
                  <c:v>17.93</c:v>
                </c:pt>
              </c:numCache>
            </c:numRef>
          </c:val>
          <c:extLst>
            <c:ext xmlns:c16="http://schemas.microsoft.com/office/drawing/2014/chart" uri="{C3380CC4-5D6E-409C-BE32-E72D297353CC}">
              <c16:uniqueId val="{00000001-068D-42F4-820B-09AB4D78E4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-10.87</c:v>
                </c:pt>
                <c:pt idx="1">
                  <c:v>-2.48</c:v>
                </c:pt>
                <c:pt idx="2">
                  <c:v>-4.01</c:v>
                </c:pt>
                <c:pt idx="3">
                  <c:v>-8.1300000000000008</c:v>
                </c:pt>
                <c:pt idx="4">
                  <c:v>-3.85</c:v>
                </c:pt>
              </c:numCache>
            </c:numRef>
          </c:val>
          <c:smooth val="0"/>
          <c:extLst>
            <c:ext xmlns:c16="http://schemas.microsoft.com/office/drawing/2014/chart" uri="{C3380CC4-5D6E-409C-BE32-E72D297353CC}">
              <c16:uniqueId val="{00000002-068D-42F4-820B-09AB4D78E4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EFE-45D3-BDC6-52EF31B757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FE-45D3-BDC6-52EF31B757AE}"/>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0.12</c:v>
                </c:pt>
                <c:pt idx="2">
                  <c:v>#N/A</c:v>
                </c:pt>
                <c:pt idx="3">
                  <c:v>0.12</c:v>
                </c:pt>
                <c:pt idx="4">
                  <c:v>#N/A</c:v>
                </c:pt>
                <c:pt idx="5">
                  <c:v>0.05</c:v>
                </c:pt>
                <c:pt idx="6">
                  <c:v>#N/A</c:v>
                </c:pt>
                <c:pt idx="7">
                  <c:v>0.12</c:v>
                </c:pt>
                <c:pt idx="8">
                  <c:v>#N/A</c:v>
                </c:pt>
                <c:pt idx="9">
                  <c:v>0.05</c:v>
                </c:pt>
              </c:numCache>
            </c:numRef>
          </c:val>
          <c:extLst>
            <c:ext xmlns:c16="http://schemas.microsoft.com/office/drawing/2014/chart" uri="{C3380CC4-5D6E-409C-BE32-E72D297353CC}">
              <c16:uniqueId val="{00000002-4EFE-45D3-BDC6-52EF31B757A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0.11</c:v>
                </c:pt>
                <c:pt idx="2">
                  <c:v>#N/A</c:v>
                </c:pt>
                <c:pt idx="3">
                  <c:v>0.02</c:v>
                </c:pt>
                <c:pt idx="4">
                  <c:v>#N/A</c:v>
                </c:pt>
                <c:pt idx="5">
                  <c:v>0.19</c:v>
                </c:pt>
                <c:pt idx="6">
                  <c:v>#N/A</c:v>
                </c:pt>
                <c:pt idx="7">
                  <c:v>0.01</c:v>
                </c:pt>
                <c:pt idx="8">
                  <c:v>#N/A</c:v>
                </c:pt>
                <c:pt idx="9">
                  <c:v>0.08</c:v>
                </c:pt>
              </c:numCache>
            </c:numRef>
          </c:val>
          <c:extLst>
            <c:ext xmlns:c16="http://schemas.microsoft.com/office/drawing/2014/chart" uri="{C3380CC4-5D6E-409C-BE32-E72D297353CC}">
              <c16:uniqueId val="{00000003-4EFE-45D3-BDC6-52EF31B757A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0.45</c:v>
                </c:pt>
                <c:pt idx="4">
                  <c:v>#N/A</c:v>
                </c:pt>
                <c:pt idx="5">
                  <c:v>0.15</c:v>
                </c:pt>
                <c:pt idx="6">
                  <c:v>#N/A</c:v>
                </c:pt>
                <c:pt idx="7">
                  <c:v>0.18</c:v>
                </c:pt>
                <c:pt idx="8">
                  <c:v>#N/A</c:v>
                </c:pt>
                <c:pt idx="9">
                  <c:v>0.57999999999999996</c:v>
                </c:pt>
              </c:numCache>
            </c:numRef>
          </c:val>
          <c:extLst>
            <c:ext xmlns:c16="http://schemas.microsoft.com/office/drawing/2014/chart" uri="{C3380CC4-5D6E-409C-BE32-E72D297353CC}">
              <c16:uniqueId val="{00000004-4EFE-45D3-BDC6-52EF31B757AE}"/>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1.55</c:v>
                </c:pt>
                <c:pt idx="2">
                  <c:v>#N/A</c:v>
                </c:pt>
                <c:pt idx="3">
                  <c:v>1.76</c:v>
                </c:pt>
                <c:pt idx="4">
                  <c:v>#N/A</c:v>
                </c:pt>
                <c:pt idx="5">
                  <c:v>1.91</c:v>
                </c:pt>
                <c:pt idx="6">
                  <c:v>#N/A</c:v>
                </c:pt>
                <c:pt idx="7">
                  <c:v>2.1800000000000002</c:v>
                </c:pt>
                <c:pt idx="8">
                  <c:v>#N/A</c:v>
                </c:pt>
                <c:pt idx="9">
                  <c:v>2.02</c:v>
                </c:pt>
              </c:numCache>
            </c:numRef>
          </c:val>
          <c:extLst>
            <c:ext xmlns:c16="http://schemas.microsoft.com/office/drawing/2014/chart" uri="{C3380CC4-5D6E-409C-BE32-E72D297353CC}">
              <c16:uniqueId val="{00000005-4EFE-45D3-BDC6-52EF31B757AE}"/>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3.81</c:v>
                </c:pt>
                <c:pt idx="2">
                  <c:v>#N/A</c:v>
                </c:pt>
                <c:pt idx="3">
                  <c:v>2.4300000000000002</c:v>
                </c:pt>
                <c:pt idx="4">
                  <c:v>#N/A</c:v>
                </c:pt>
                <c:pt idx="5">
                  <c:v>2.52</c:v>
                </c:pt>
                <c:pt idx="6">
                  <c:v>#N/A</c:v>
                </c:pt>
                <c:pt idx="7">
                  <c:v>2.64</c:v>
                </c:pt>
                <c:pt idx="8">
                  <c:v>#N/A</c:v>
                </c:pt>
                <c:pt idx="9">
                  <c:v>3.27</c:v>
                </c:pt>
              </c:numCache>
            </c:numRef>
          </c:val>
          <c:extLst>
            <c:ext xmlns:c16="http://schemas.microsoft.com/office/drawing/2014/chart" uri="{C3380CC4-5D6E-409C-BE32-E72D297353CC}">
              <c16:uniqueId val="{00000006-4EFE-45D3-BDC6-52EF31B757A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6.02</c:v>
                </c:pt>
                <c:pt idx="2">
                  <c:v>#N/A</c:v>
                </c:pt>
                <c:pt idx="3">
                  <c:v>4.5</c:v>
                </c:pt>
                <c:pt idx="4">
                  <c:v>#N/A</c:v>
                </c:pt>
                <c:pt idx="5">
                  <c:v>5.0199999999999996</c:v>
                </c:pt>
                <c:pt idx="6">
                  <c:v>#N/A</c:v>
                </c:pt>
                <c:pt idx="7">
                  <c:v>5.05</c:v>
                </c:pt>
                <c:pt idx="8">
                  <c:v>#N/A</c:v>
                </c:pt>
                <c:pt idx="9">
                  <c:v>5.23</c:v>
                </c:pt>
              </c:numCache>
            </c:numRef>
          </c:val>
          <c:extLst>
            <c:ext xmlns:c16="http://schemas.microsoft.com/office/drawing/2014/chart" uri="{C3380CC4-5D6E-409C-BE32-E72D297353CC}">
              <c16:uniqueId val="{00000007-4EFE-45D3-BDC6-52EF31B757AE}"/>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3.76</c:v>
                </c:pt>
                <c:pt idx="2">
                  <c:v>#N/A</c:v>
                </c:pt>
                <c:pt idx="3">
                  <c:v>4.12</c:v>
                </c:pt>
                <c:pt idx="4">
                  <c:v>#N/A</c:v>
                </c:pt>
                <c:pt idx="5">
                  <c:v>4.42</c:v>
                </c:pt>
                <c:pt idx="6">
                  <c:v>#N/A</c:v>
                </c:pt>
                <c:pt idx="7">
                  <c:v>4.95</c:v>
                </c:pt>
                <c:pt idx="8">
                  <c:v>#N/A</c:v>
                </c:pt>
                <c:pt idx="9">
                  <c:v>5.29</c:v>
                </c:pt>
              </c:numCache>
            </c:numRef>
          </c:val>
          <c:extLst>
            <c:ext xmlns:c16="http://schemas.microsoft.com/office/drawing/2014/chart" uri="{C3380CC4-5D6E-409C-BE32-E72D297353CC}">
              <c16:uniqueId val="{00000008-4EFE-45D3-BDC6-52EF31B757A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2.5499999999999998</c:v>
                </c:pt>
                <c:pt idx="2">
                  <c:v>#N/A</c:v>
                </c:pt>
                <c:pt idx="3">
                  <c:v>5.24</c:v>
                </c:pt>
                <c:pt idx="4">
                  <c:v>#N/A</c:v>
                </c:pt>
                <c:pt idx="5">
                  <c:v>7.73</c:v>
                </c:pt>
                <c:pt idx="6">
                  <c:v>#N/A</c:v>
                </c:pt>
                <c:pt idx="7">
                  <c:v>5.1100000000000003</c:v>
                </c:pt>
                <c:pt idx="8">
                  <c:v>#N/A</c:v>
                </c:pt>
                <c:pt idx="9">
                  <c:v>6.74</c:v>
                </c:pt>
              </c:numCache>
            </c:numRef>
          </c:val>
          <c:extLst>
            <c:ext xmlns:c16="http://schemas.microsoft.com/office/drawing/2014/chart" uri="{C3380CC4-5D6E-409C-BE32-E72D297353CC}">
              <c16:uniqueId val="{00000009-4EFE-45D3-BDC6-52EF31B757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2724</c:v>
                </c:pt>
                <c:pt idx="5">
                  <c:v>2715</c:v>
                </c:pt>
                <c:pt idx="8">
                  <c:v>2779</c:v>
                </c:pt>
                <c:pt idx="11">
                  <c:v>2251</c:v>
                </c:pt>
                <c:pt idx="14">
                  <c:v>2294</c:v>
                </c:pt>
              </c:numCache>
            </c:numRef>
          </c:val>
          <c:extLst>
            <c:ext xmlns:c16="http://schemas.microsoft.com/office/drawing/2014/chart" uri="{C3380CC4-5D6E-409C-BE32-E72D297353CC}">
              <c16:uniqueId val="{00000000-2833-4914-8C2C-D9AF07B4C5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833-4914-8C2C-D9AF07B4C5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833-4914-8C2C-D9AF07B4C5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33-4914-8C2C-D9AF07B4C5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643</c:v>
                </c:pt>
                <c:pt idx="3">
                  <c:v>651</c:v>
                </c:pt>
                <c:pt idx="6">
                  <c:v>689</c:v>
                </c:pt>
                <c:pt idx="9">
                  <c:v>706</c:v>
                </c:pt>
                <c:pt idx="12">
                  <c:v>674</c:v>
                </c:pt>
              </c:numCache>
            </c:numRef>
          </c:val>
          <c:extLst>
            <c:ext xmlns:c16="http://schemas.microsoft.com/office/drawing/2014/chart" uri="{C3380CC4-5D6E-409C-BE32-E72D297353CC}">
              <c16:uniqueId val="{00000004-2833-4914-8C2C-D9AF07B4C5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33-4914-8C2C-D9AF07B4C5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833-4914-8C2C-D9AF07B4C5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2178</c:v>
                </c:pt>
                <c:pt idx="3">
                  <c:v>2226</c:v>
                </c:pt>
                <c:pt idx="6">
                  <c:v>2221</c:v>
                </c:pt>
                <c:pt idx="9">
                  <c:v>1858</c:v>
                </c:pt>
                <c:pt idx="12">
                  <c:v>1851</c:v>
                </c:pt>
              </c:numCache>
            </c:numRef>
          </c:val>
          <c:extLst>
            <c:ext xmlns:c16="http://schemas.microsoft.com/office/drawing/2014/chart" uri="{C3380CC4-5D6E-409C-BE32-E72D297353CC}">
              <c16:uniqueId val="{00000007-2833-4914-8C2C-D9AF07B4C50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97</c:v>
                </c:pt>
                <c:pt idx="2">
                  <c:v>#N/A</c:v>
                </c:pt>
                <c:pt idx="3">
                  <c:v>#N/A</c:v>
                </c:pt>
                <c:pt idx="4">
                  <c:v>162</c:v>
                </c:pt>
                <c:pt idx="5">
                  <c:v>#N/A</c:v>
                </c:pt>
                <c:pt idx="6">
                  <c:v>#N/A</c:v>
                </c:pt>
                <c:pt idx="7">
                  <c:v>131</c:v>
                </c:pt>
                <c:pt idx="8">
                  <c:v>#N/A</c:v>
                </c:pt>
                <c:pt idx="9">
                  <c:v>#N/A</c:v>
                </c:pt>
                <c:pt idx="10">
                  <c:v>313</c:v>
                </c:pt>
                <c:pt idx="11">
                  <c:v>#N/A</c:v>
                </c:pt>
                <c:pt idx="12">
                  <c:v>#N/A</c:v>
                </c:pt>
                <c:pt idx="13">
                  <c:v>231</c:v>
                </c:pt>
                <c:pt idx="14">
                  <c:v>#N/A</c:v>
                </c:pt>
              </c:numCache>
            </c:numRef>
          </c:val>
          <c:smooth val="0"/>
          <c:extLst>
            <c:ext xmlns:c16="http://schemas.microsoft.com/office/drawing/2014/chart" uri="{C3380CC4-5D6E-409C-BE32-E72D297353CC}">
              <c16:uniqueId val="{00000008-2833-4914-8C2C-D9AF07B4C50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19962</c:v>
                </c:pt>
                <c:pt idx="5">
                  <c:v>19355</c:v>
                </c:pt>
                <c:pt idx="8">
                  <c:v>18745</c:v>
                </c:pt>
                <c:pt idx="11">
                  <c:v>18186</c:v>
                </c:pt>
                <c:pt idx="14">
                  <c:v>18261</c:v>
                </c:pt>
              </c:numCache>
            </c:numRef>
          </c:val>
          <c:extLst>
            <c:ext xmlns:c16="http://schemas.microsoft.com/office/drawing/2014/chart" uri="{C3380CC4-5D6E-409C-BE32-E72D297353CC}">
              <c16:uniqueId val="{00000000-BEAA-490A-8255-9B3C3593EF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6776</c:v>
                </c:pt>
                <c:pt idx="5">
                  <c:v>7093</c:v>
                </c:pt>
                <c:pt idx="8">
                  <c:v>6707</c:v>
                </c:pt>
                <c:pt idx="11">
                  <c:v>7130</c:v>
                </c:pt>
                <c:pt idx="14">
                  <c:v>7686</c:v>
                </c:pt>
              </c:numCache>
            </c:numRef>
          </c:val>
          <c:extLst>
            <c:ext xmlns:c16="http://schemas.microsoft.com/office/drawing/2014/chart" uri="{C3380CC4-5D6E-409C-BE32-E72D297353CC}">
              <c16:uniqueId val="{00000001-BEAA-490A-8255-9B3C3593EF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7651</c:v>
                </c:pt>
                <c:pt idx="5">
                  <c:v>7228</c:v>
                </c:pt>
                <c:pt idx="8">
                  <c:v>6778</c:v>
                </c:pt>
                <c:pt idx="11">
                  <c:v>6727</c:v>
                </c:pt>
                <c:pt idx="14">
                  <c:v>6432</c:v>
                </c:pt>
              </c:numCache>
            </c:numRef>
          </c:val>
          <c:extLst>
            <c:ext xmlns:c16="http://schemas.microsoft.com/office/drawing/2014/chart" uri="{C3380CC4-5D6E-409C-BE32-E72D297353CC}">
              <c16:uniqueId val="{00000002-BEAA-490A-8255-9B3C3593EF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AA-490A-8255-9B3C3593EF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EAA-490A-8255-9B3C3593EF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52</c:v>
                </c:pt>
                <c:pt idx="3">
                  <c:v>51</c:v>
                </c:pt>
                <c:pt idx="6">
                  <c:v>51</c:v>
                </c:pt>
                <c:pt idx="9">
                  <c:v>25</c:v>
                </c:pt>
                <c:pt idx="12">
                  <c:v>55</c:v>
                </c:pt>
              </c:numCache>
            </c:numRef>
          </c:val>
          <c:extLst>
            <c:ext xmlns:c16="http://schemas.microsoft.com/office/drawing/2014/chart" uri="{C3380CC4-5D6E-409C-BE32-E72D297353CC}">
              <c16:uniqueId val="{00000005-BEAA-490A-8255-9B3C3593EF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2874</c:v>
                </c:pt>
                <c:pt idx="3">
                  <c:v>2790</c:v>
                </c:pt>
                <c:pt idx="6">
                  <c:v>2758</c:v>
                </c:pt>
                <c:pt idx="9">
                  <c:v>2867</c:v>
                </c:pt>
                <c:pt idx="12">
                  <c:v>2851</c:v>
                </c:pt>
              </c:numCache>
            </c:numRef>
          </c:val>
          <c:extLst>
            <c:ext xmlns:c16="http://schemas.microsoft.com/office/drawing/2014/chart" uri="{C3380CC4-5D6E-409C-BE32-E72D297353CC}">
              <c16:uniqueId val="{00000006-BEAA-490A-8255-9B3C3593EF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71</c:v>
                </c:pt>
                <c:pt idx="3">
                  <c:v>62</c:v>
                </c:pt>
                <c:pt idx="6">
                  <c:v>52</c:v>
                </c:pt>
                <c:pt idx="9">
                  <c:v>43</c:v>
                </c:pt>
                <c:pt idx="12">
                  <c:v>33</c:v>
                </c:pt>
              </c:numCache>
            </c:numRef>
          </c:val>
          <c:extLst>
            <c:ext xmlns:c16="http://schemas.microsoft.com/office/drawing/2014/chart" uri="{C3380CC4-5D6E-409C-BE32-E72D297353CC}">
              <c16:uniqueId val="{00000007-BEAA-490A-8255-9B3C3593EF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10209</c:v>
                </c:pt>
                <c:pt idx="3">
                  <c:v>10023</c:v>
                </c:pt>
                <c:pt idx="6">
                  <c:v>9487</c:v>
                </c:pt>
                <c:pt idx="9">
                  <c:v>9518</c:v>
                </c:pt>
                <c:pt idx="12">
                  <c:v>9652</c:v>
                </c:pt>
              </c:numCache>
            </c:numRef>
          </c:val>
          <c:extLst>
            <c:ext xmlns:c16="http://schemas.microsoft.com/office/drawing/2014/chart" uri="{C3380CC4-5D6E-409C-BE32-E72D297353CC}">
              <c16:uniqueId val="{00000008-BEAA-490A-8255-9B3C3593EF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EAA-490A-8255-9B3C3593EF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16420</c:v>
                </c:pt>
                <c:pt idx="3">
                  <c:v>16285</c:v>
                </c:pt>
                <c:pt idx="6">
                  <c:v>15939</c:v>
                </c:pt>
                <c:pt idx="9">
                  <c:v>15659</c:v>
                </c:pt>
                <c:pt idx="12">
                  <c:v>15771</c:v>
                </c:pt>
              </c:numCache>
            </c:numRef>
          </c:val>
          <c:extLst>
            <c:ext xmlns:c16="http://schemas.microsoft.com/office/drawing/2014/chart" uri="{C3380CC4-5D6E-409C-BE32-E72D297353CC}">
              <c16:uniqueId val="{0000000A-BEAA-490A-8255-9B3C3593EF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EAA-490A-8255-9B3C3593EF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2975</c:v>
                </c:pt>
                <c:pt idx="1">
                  <c:v>2809</c:v>
                </c:pt>
                <c:pt idx="2">
                  <c:v>2384</c:v>
                </c:pt>
              </c:numCache>
            </c:numRef>
          </c:val>
          <c:extLst>
            <c:ext xmlns:c16="http://schemas.microsoft.com/office/drawing/2014/chart" uri="{C3380CC4-5D6E-409C-BE32-E72D297353CC}">
              <c16:uniqueId val="{00000000-8132-4457-AD73-5FDAD414DC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328</c:v>
                </c:pt>
                <c:pt idx="1">
                  <c:v>328</c:v>
                </c:pt>
                <c:pt idx="2">
                  <c:v>329</c:v>
                </c:pt>
              </c:numCache>
            </c:numRef>
          </c:val>
          <c:extLst>
            <c:ext xmlns:c16="http://schemas.microsoft.com/office/drawing/2014/chart" uri="{C3380CC4-5D6E-409C-BE32-E72D297353CC}">
              <c16:uniqueId val="{00000001-8132-4457-AD73-5FDAD414DC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4208</c:v>
                </c:pt>
                <c:pt idx="1">
                  <c:v>4277</c:v>
                </c:pt>
                <c:pt idx="2">
                  <c:v>4354</c:v>
                </c:pt>
              </c:numCache>
            </c:numRef>
          </c:val>
          <c:extLst>
            <c:ext xmlns:c16="http://schemas.microsoft.com/office/drawing/2014/chart" uri="{C3380CC4-5D6E-409C-BE32-E72D297353CC}">
              <c16:uniqueId val="{00000002-8132-4457-AD73-5FDAD414DC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{C1F0519B-96D6-4EC4-874E-EA8353DDA59F}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3C3-4A7E-93F6-81F966BB91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{44DFB139-1A22-47C5-A11E-2356A33F608E}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C3-4A7E-93F6-81F966BB91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{BBD6FAE5-97A5-4764-A674-C604E9E80D4A}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C3-4A7E-93F6-81F966BB91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{0D4D7685-563C-4BC5-871A-8A39BF51A434}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C3-4A7E-93F6-81F966BB91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{4C860A99-AD8E-43A4-96A6-6CCDCA5831A2}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C3-4A7E-93F6-81F966BB919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{50185AE4-B841-4F64-82AE-8CF9427A8481}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3C3-4A7E-93F6-81F966BB919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{BCC38BA6-6045-427E-8863-411C05FE4131}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3C3-4A7E-93F6-81F966BB919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{9940AE0B-3D8F-4A0F-8AA0-5AF77D76EC75}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3C3-4A7E-93F6-81F966BB919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{8D24D9A4-6F87-4CB1-91CA-5B6A5CC62B1A}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3C3-4A7E-93F6-81F966BB91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66.400000000000006</c:v>
                </c:pt>
                <c:pt idx="16">
                  <c:v>66.7</c:v>
                </c:pt>
                <c:pt idx="24">
                  <c:v>67.8</c:v>
                </c:pt>
                <c:pt idx="32">
                  <c:v>70.099999999999994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3C3-4A7E-93F6-81F966BB91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{0627EB03-A529-4E9F-8B16-5678FEC6EDF4}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3C3-4A7E-93F6-81F966BB919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{08323794-533C-4D76-AB44-7F35D13DDBD3}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C3-4A7E-93F6-81F966BB91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{157C0549-DD0E-4D9F-AA1E-D2F029AAC1E7}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C3-4A7E-93F6-81F966BB91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{5DDE1903-2C03-466B-817D-8DB66322057F}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C3-4A7E-93F6-81F966BB91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{149DB88E-1CD4-4C55-9FC5-AFDE34D44E13}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C3-4A7E-93F6-81F966BB919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{F7DA915D-C4A0-47AB-AB3F-183FF1547357}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3C3-4A7E-93F6-81F966BB919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{1518FA3F-A36E-481A-B7BB-C1A44C755308}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3C3-4A7E-93F6-81F966BB919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{D452A172-8AFA-48D0-A499-9FDF2FB08D85}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3C3-4A7E-93F6-81F966BB919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{4B718396-6C9F-40BF-9246-6109A0DE2CE5}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3C3-4A7E-93F6-81F966BB91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61.8</c:v>
                </c:pt>
              </c:numCache>
            </c:numRef>
          </c:xVal>
          <c:yVal>
            <c:numRef>
              <c:f>公会計指標分析・財政指標組合せ分析表!$BP$55:$DC$55</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43C3-4A7E-93F6-81F966BB9192}"/>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{92CA08E0-2926-452F-87B1-8CC863025C97}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BF6-40E5-9DE2-DF8BC0D8FE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{AA07B0C2-578E-4199-99E6-3B15F55C3062}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F6-40E5-9DE2-DF8BC0D8FE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{06656F50-B385-496D-B81D-60F40C27CE71}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F6-40E5-9DE2-DF8BC0D8FE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{B0CC27B5-DC85-406F-9188-1FF3650A440C}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F6-40E5-9DE2-DF8BC0D8FE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{920C86A2-D986-4744-B87F-EDC1BBC5A28D}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F6-40E5-9DE2-DF8BC0D8FEF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{6D985AAC-9372-4AAE-8A22-D5C66B8CF4C8}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BF6-40E5-9DE2-DF8BC0D8FEF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{3FFECF09-D0AC-4818-8406-8495EFC38D66}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BF6-40E5-9DE2-DF8BC0D8FEF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{D97AA914-4A0E-4381-A4EB-56BCD0C3B099}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BF6-40E5-9DE2-DF8BC0D8FEF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{B0B430EF-60EB-4BE9-BD85-FC25AA0BB4E9}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BF6-40E5-9DE2-DF8BC0D8FE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1.4</c:v>
                </c:pt>
                <c:pt idx="16">
                  <c:v>1.1000000000000001</c:v>
                </c:pt>
                <c:pt idx="24">
                  <c:v>1.8</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BF6-40E5-9DE2-DF8BC0D8FE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{C3258F47-276B-498E-9F36-3CA958D99C38}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BF6-40E5-9DE2-DF8BC0D8FE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{919B2A8E-6A0D-4C91-8055-1BAE1D9DFE90}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F6-40E5-9DE2-DF8BC0D8FE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{F5C55863-B80A-4374-956C-88A00B6DF622}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F6-40E5-9DE2-DF8BC0D8FE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{93C0870C-17B6-4517-9CD0-50E3A0A9DCC2}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F6-40E5-9DE2-DF8BC0D8FE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{27B587BF-4996-4FEB-9319-9135C1E84696}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F6-40E5-9DE2-DF8BC0D8FEF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{A2B735B2-C286-4465-A20D-4A2297498EEC}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BF6-40E5-9DE2-DF8BC0D8FEF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{0DF53D46-78CC-407C-898C-0E639D89720F}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BF6-40E5-9DE2-DF8BC0D8FEF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{FCE9F06B-5C90-4C55-BBBE-DE757845C059}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BF6-40E5-9DE2-DF8BC0D8FEF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{39E6B907-3E61-4BDF-AB3D-717072453833}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BF6-40E5-9DE2-DF8BC0D8FE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8.6</c:v>
                </c:pt>
              </c:numCache>
            </c:numRef>
          </c:xVal>
          <c:yVal>
            <c:numRef>
              <c:f>公会計指標分析・財政指標組合せ分析表!$BP$77:$DC$77</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FBF6-40E5-9DE2-DF8BC0D8FEF1}"/>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一般会計において、地方債の発行抑制等を行っていることにより、元利償還金は減少</a:t>
          </a:r>
          <a:r>
            <a:rPr lang="ja-JP" altLang="en-US" sz="1100" b="1" i="0">
              <a:solidFill>
                <a:schemeClr val="dk1"/>
              </a:solidFill>
              <a:effectLst/>
              <a:latin typeface="+mn-lt"/>
              <a:ea typeface="+mn-ea"/>
              <a:cs typeface="+mn-cs"/>
            </a:rPr>
            <a:t>傾向であ</a:t>
          </a:r>
          <a:r>
            <a:rPr lang="ja-JP" altLang="ja-JP" sz="1100" b="1" i="0">
              <a:solidFill>
                <a:schemeClr val="dk1"/>
              </a:solidFill>
              <a:effectLst/>
              <a:latin typeface="+mn-lt"/>
              <a:ea typeface="+mn-ea"/>
              <a:cs typeface="+mn-cs"/>
            </a:rPr>
            <a:t>り、また、公営企業債の元利償還金に対する繰入金は前年度並みとなっておりますが、公営企業債の元利償還金は増加傾向であります。</a:t>
          </a:r>
          <a:endParaRPr lang="ja-JP" altLang="ja-JP" sz="1400">
            <a:effectLst/>
          </a:endParaRPr>
        </a:p>
        <a:p>
          <a:pPr algn="l" rtl="1"/>
          <a:r>
            <a:rPr lang="ja-JP" altLang="ja-JP" sz="1100" b="1" i="0">
              <a:solidFill>
                <a:schemeClr val="dk1"/>
              </a:solidFill>
              <a:effectLst/>
              <a:latin typeface="+mn-lt"/>
              <a:ea typeface="+mn-ea"/>
              <a:cs typeface="+mn-cs"/>
            </a:rPr>
            <a:t>　一般会計においては従来より、合併特例債などの交付税措置のある起債を優先して借入しており、平成２５年度を公債費の償還のピークとして、今後についても一定程度の推移で減少する見込みであります。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baseline="0">
              <a:solidFill>
                <a:schemeClr val="dk1"/>
              </a:solidFill>
              <a:effectLst/>
              <a:latin typeface="+mn-lt"/>
              <a:ea typeface="+mn-ea"/>
              <a:cs typeface="+mn-cs"/>
            </a:rPr>
            <a:t>　</a:t>
          </a:r>
          <a:r>
            <a:rPr lang="ja-JP" altLang="ja-JP" sz="1100" b="1" i="0" baseline="0">
              <a:solidFill>
                <a:schemeClr val="dk1"/>
              </a:solidFill>
              <a:effectLst/>
              <a:latin typeface="+mn-lt"/>
              <a:ea typeface="+mn-ea"/>
              <a:cs typeface="+mn-cs"/>
            </a:rPr>
            <a:t>満期一括償還地方債の借り入れはあるが、その財源として積み立てた額はな</a:t>
          </a:r>
          <a:r>
            <a:rPr lang="ja-JP" altLang="en-US" sz="1100" b="1" i="0" baseline="0">
              <a:solidFill>
                <a:schemeClr val="dk1"/>
              </a:solidFill>
              <a:effectLst/>
              <a:latin typeface="+mn-lt"/>
              <a:ea typeface="+mn-ea"/>
              <a:cs typeface="+mn-cs"/>
            </a:rPr>
            <a:t>い</a:t>
          </a:r>
          <a:r>
            <a:rPr lang="ja-JP" altLang="ja-JP" sz="1100" b="1" i="0" baseline="0">
              <a:solidFill>
                <a:schemeClr val="dk1"/>
              </a:solidFill>
              <a:effectLst/>
              <a:latin typeface="+mn-lt"/>
              <a:ea typeface="+mn-ea"/>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過去からの起債抑制により、一般会計等に係る地方債の現在高は、平成２０年度をピークに減少</a:t>
          </a:r>
          <a:r>
            <a:rPr lang="ja-JP" altLang="en-US" sz="1100" b="1" i="0">
              <a:solidFill>
                <a:schemeClr val="dk1"/>
              </a:solidFill>
              <a:effectLst/>
              <a:latin typeface="+mn-lt"/>
              <a:ea typeface="+mn-ea"/>
              <a:cs typeface="+mn-cs"/>
            </a:rPr>
            <a:t>傾向にあ</a:t>
          </a:r>
          <a:r>
            <a:rPr lang="ja-JP" altLang="ja-JP" sz="1100" b="1" i="0">
              <a:solidFill>
                <a:schemeClr val="dk1"/>
              </a:solidFill>
              <a:effectLst/>
              <a:latin typeface="+mn-lt"/>
              <a:ea typeface="+mn-ea"/>
              <a:cs typeface="+mn-cs"/>
            </a:rPr>
            <a:t>ります。</a:t>
          </a:r>
          <a:endParaRPr lang="ja-JP" altLang="ja-JP" sz="1400">
            <a:effectLst/>
          </a:endParaRPr>
        </a:p>
        <a:p>
          <a:pPr algn="l" rtl="1"/>
          <a:r>
            <a:rPr lang="ja-JP" altLang="ja-JP" sz="1100" b="1" i="0">
              <a:solidFill>
                <a:schemeClr val="dk1"/>
              </a:solidFill>
              <a:effectLst/>
              <a:latin typeface="+mn-lt"/>
              <a:ea typeface="+mn-ea"/>
              <a:cs typeface="+mn-cs"/>
            </a:rPr>
            <a:t>　今後も、市税の緩やかな減収が見込まれるなか、継続的な行政サービスを提供するため、地方債の借入、充当可能基金の取崩しなどにより将来負担比率の分子が増加することが見込まれます。</a:t>
          </a:r>
          <a:endParaRPr lang="ja-JP" altLang="ja-JP" sz="1400">
            <a:effectLst/>
          </a:endParaRPr>
        </a:p>
        <a:p>
          <a:pPr algn="l"/>
          <a:r>
            <a:rPr lang="ja-JP" altLang="ja-JP" sz="1100" b="1" i="0">
              <a:solidFill>
                <a:schemeClr val="dk1"/>
              </a:solidFill>
              <a:effectLst/>
              <a:latin typeface="+mn-lt"/>
              <a:ea typeface="+mn-ea"/>
              <a:cs typeface="+mn-cs"/>
            </a:rPr>
            <a:t>　今後についても、借入を行う場合には、交付税措置のある有利な起債の借入を行い、財政の健全化を図ります。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三重県亀山市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b="1">
              <a:solidFill>
                <a:schemeClr val="dk1"/>
              </a:solidFill>
              <a:effectLst/>
              <a:latin typeface="+mn-lt"/>
              <a:ea typeface="+mn-ea"/>
              <a:cs typeface="+mn-cs"/>
            </a:rPr>
            <a:t>　</a:t>
          </a:r>
          <a:r>
            <a:rPr lang="ja-JP" altLang="ja-JP" sz="1400" b="1">
              <a:solidFill>
                <a:schemeClr val="dk1"/>
              </a:solidFill>
              <a:effectLst/>
              <a:latin typeface="+mn-lt"/>
              <a:ea typeface="+mn-ea"/>
              <a:cs typeface="+mn-cs"/>
            </a:rPr>
            <a:t>リニア中央新幹線亀山駅整備基金と庁舎建設基金の積立てを継続して実施しているが、</a:t>
          </a:r>
          <a:r>
            <a:rPr kumimoji="1" lang="ja-JP" altLang="ja-JP" sz="1400" b="1">
              <a:solidFill>
                <a:schemeClr val="dk1"/>
              </a:solidFill>
              <a:effectLst/>
              <a:latin typeface="+mn-lt"/>
              <a:ea typeface="+mn-ea"/>
              <a:cs typeface="+mn-cs"/>
            </a:rPr>
            <a:t>年度間における財政調整を行うため取崩したことにより、基金全体としては</a:t>
          </a:r>
          <a:r>
            <a:rPr kumimoji="1" lang="ja-JP" altLang="en-US" sz="1400" b="1">
              <a:solidFill>
                <a:schemeClr val="dk1"/>
              </a:solidFill>
              <a:effectLst/>
              <a:latin typeface="+mn-lt"/>
              <a:ea typeface="+mn-ea"/>
              <a:cs typeface="+mn-cs"/>
            </a:rPr>
            <a:t>３億４</a:t>
          </a:r>
          <a:r>
            <a:rPr kumimoji="1" lang="ja-JP" altLang="ja-JP" sz="1400" b="1">
              <a:solidFill>
                <a:schemeClr val="dk1"/>
              </a:solidFill>
              <a:effectLst/>
              <a:latin typeface="+mn-lt"/>
              <a:ea typeface="+mn-ea"/>
              <a:cs typeface="+mn-cs"/>
            </a:rPr>
            <a:t>千</a:t>
          </a:r>
          <a:r>
            <a:rPr kumimoji="1" lang="ja-JP" altLang="en-US" sz="1400" b="1">
              <a:solidFill>
                <a:schemeClr val="dk1"/>
              </a:solidFill>
              <a:effectLst/>
              <a:latin typeface="+mn-lt"/>
              <a:ea typeface="+mn-ea"/>
              <a:cs typeface="+mn-cs"/>
            </a:rPr>
            <a:t>８</a:t>
          </a:r>
          <a:r>
            <a:rPr kumimoji="1" lang="ja-JP" altLang="ja-JP" sz="1400" b="1">
              <a:solidFill>
                <a:schemeClr val="dk1"/>
              </a:solidFill>
              <a:effectLst/>
              <a:latin typeface="+mn-lt"/>
              <a:ea typeface="+mn-ea"/>
              <a:cs typeface="+mn-cs"/>
            </a:rPr>
            <a:t>百万円減少しております。</a:t>
          </a:r>
          <a:endParaRPr kumimoji="1" lang="en-US" altLang="ja-JP" sz="1400" b="1">
            <a:solidFill>
              <a:schemeClr val="dk1"/>
            </a:solidFill>
            <a:effectLst/>
            <a:latin typeface="+mn-lt"/>
            <a:ea typeface="+mn-ea"/>
            <a:cs typeface="+mn-cs"/>
          </a:endParaRPr>
        </a:p>
        <a:p>
          <a:endParaRPr kumimoji="1" lang="en-US" altLang="ja-JP" sz="1400" b="1">
            <a:solidFill>
              <a:schemeClr val="dk1"/>
            </a:solidFill>
            <a:effectLst/>
            <a:latin typeface="+mn-lt"/>
            <a:ea typeface="+mn-ea"/>
            <a:cs typeface="+mn-cs"/>
          </a:endParaRPr>
        </a:p>
        <a:p>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lang="ja-JP" altLang="ja-JP" sz="1400" b="1">
              <a:solidFill>
                <a:schemeClr val="dk1"/>
              </a:solidFill>
              <a:effectLst/>
              <a:latin typeface="+mn-lt"/>
              <a:ea typeface="+mn-ea"/>
              <a:cs typeface="+mn-cs"/>
            </a:rPr>
            <a:t>　今後の積立に関しては、リニア中央新幹線亀山駅整備基金と庁舎建設基金の積立てを継続して、それぞれの基金残高を約２０億円と約１５億円とする予定であるが、市税の減収に伴い、今後も</a:t>
          </a:r>
          <a:r>
            <a:rPr kumimoji="1" lang="ja-JP" altLang="ja-JP" sz="1400" b="1">
              <a:solidFill>
                <a:schemeClr val="dk1"/>
              </a:solidFill>
              <a:effectLst/>
              <a:latin typeface="+mn-lt"/>
              <a:ea typeface="+mn-ea"/>
              <a:cs typeface="+mn-cs"/>
            </a:rPr>
            <a:t>財政調整基金を取崩していくことになるため、基金全体としては減少傾向が続くと予想されます。</a:t>
          </a:r>
          <a:endParaRPr lang="ja-JP" altLang="ja-JP" sz="18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pPr eaLnBrk="1" fontAlgn="auto" latinLnBrk="0" hangingPunct="1"/>
          <a:r>
            <a:rPr lang="ja-JP" altLang="ja-JP" sz="1400" b="1">
              <a:solidFill>
                <a:schemeClr val="dk1"/>
              </a:solidFill>
              <a:effectLst/>
              <a:latin typeface="+mn-lt"/>
              <a:ea typeface="+mn-ea"/>
              <a:cs typeface="+mn-cs"/>
            </a:rPr>
            <a:t>　・リニア中央新幹線亀山駅整備基金：リニア中央新幹線の市内における停車駅を整備する資金に充てる。</a:t>
          </a:r>
          <a:endParaRPr lang="ja-JP" altLang="ja-JP" sz="1800">
            <a:effectLst/>
          </a:endParaRPr>
        </a:p>
        <a:p>
          <a:pPr eaLnBrk="1" fontAlgn="auto" latinLnBrk="0" hangingPunct="1"/>
          <a:r>
            <a:rPr lang="ja-JP" altLang="ja-JP" sz="1400" b="1">
              <a:solidFill>
                <a:schemeClr val="dk1"/>
              </a:solidFill>
              <a:effectLst/>
              <a:latin typeface="+mn-lt"/>
              <a:ea typeface="+mn-ea"/>
              <a:cs typeface="+mn-cs"/>
            </a:rPr>
            <a:t>　・庁舎建設基金：庁舎の建設のための資金に充てる。</a:t>
          </a:r>
          <a:endParaRPr lang="ja-JP" altLang="ja-JP" sz="1800">
            <a:effectLst/>
          </a:endParaRPr>
        </a:p>
        <a:p>
          <a:pPr eaLnBrk="1" fontAlgn="auto" latinLnBrk="0" hangingPunct="1"/>
          <a:r>
            <a:rPr lang="ja-JP" altLang="ja-JP" sz="1400" b="1">
              <a:solidFill>
                <a:schemeClr val="dk1"/>
              </a:solidFill>
              <a:effectLst/>
              <a:latin typeface="+mn-lt"/>
              <a:ea typeface="+mn-ea"/>
              <a:cs typeface="+mn-cs"/>
            </a:rPr>
            <a:t>　・市民まちづくり基金：市民参画・協働及び地域づくりに寄与する活動の支援に要する資金に充てる。</a:t>
          </a:r>
          <a:endParaRPr lang="ja-JP" altLang="ja-JP" sz="1800">
            <a:effectLst/>
          </a:endParaRPr>
        </a:p>
        <a:p>
          <a:pPr eaLnBrk="1" fontAlgn="auto" latinLnBrk="0" hangingPunct="1"/>
          <a:r>
            <a:rPr lang="ja-JP" altLang="ja-JP" sz="1400" b="1">
              <a:solidFill>
                <a:schemeClr val="dk1"/>
              </a:solidFill>
              <a:effectLst/>
              <a:latin typeface="+mn-lt"/>
              <a:ea typeface="+mn-ea"/>
              <a:cs typeface="+mn-cs"/>
            </a:rPr>
            <a:t>　・関宿にぎわいづくり基金：関宿及びその周辺地域のにぎわいづくりに寄与する活動の支援に要する資金に充てる。</a:t>
          </a:r>
          <a:endParaRPr lang="ja-JP" altLang="ja-JP" sz="1800">
            <a:effectLst/>
          </a:endParaRPr>
        </a:p>
        <a:p>
          <a:pPr eaLnBrk="1" fontAlgn="auto" latinLnBrk="0" hangingPunct="1"/>
          <a:r>
            <a:rPr lang="ja-JP" altLang="ja-JP" sz="1400" b="1">
              <a:solidFill>
                <a:schemeClr val="dk1"/>
              </a:solidFill>
              <a:effectLst/>
              <a:latin typeface="+mn-lt"/>
              <a:ea typeface="+mn-ea"/>
              <a:cs typeface="+mn-cs"/>
            </a:rPr>
            <a:t>　・地域福祉基金：保健福祉の増進のための資金に充てる。</a:t>
          </a:r>
          <a:endParaRPr lang="en-US" altLang="ja-JP" sz="1400" b="1">
            <a:solidFill>
              <a:schemeClr val="dk1"/>
            </a:solidFill>
            <a:effectLst/>
            <a:latin typeface="+mn-lt"/>
            <a:ea typeface="+mn-ea"/>
            <a:cs typeface="+mn-cs"/>
          </a:endParaRPr>
        </a:p>
        <a:p>
          <a:pPr eaLnBrk="1" fontAlgn="auto" latinLnBrk="0" hangingPunct="1"/>
          <a:endParaRPr lang="ja-JP" altLang="ja-JP" sz="1800">
            <a:effectLst/>
          </a:endParaRPr>
        </a:p>
        <a:p>
          <a:r>
            <a:rPr kumimoji="1" lang="ja-JP" altLang="ja-JP" sz="1400">
              <a:solidFill>
                <a:schemeClr val="dk1"/>
              </a:solidFill>
              <a:effectLst/>
              <a:latin typeface="+mn-lt"/>
              <a:ea typeface="+mn-ea"/>
              <a:cs typeface="+mn-cs"/>
            </a:rPr>
            <a:t>（増減理由）</a:t>
          </a:r>
          <a:endParaRPr lang="ja-JP" altLang="ja-JP" sz="1800">
            <a:effectLst/>
          </a:endParaRPr>
        </a:p>
        <a:p>
          <a:r>
            <a:rPr lang="ja-JP" altLang="ja-JP" sz="1400" b="1">
              <a:solidFill>
                <a:schemeClr val="dk1"/>
              </a:solidFill>
              <a:effectLst/>
              <a:latin typeface="+mn-lt"/>
              <a:ea typeface="+mn-ea"/>
              <a:cs typeface="+mn-cs"/>
            </a:rPr>
            <a:t>　リニア中央新幹線亀山駅整備基金と庁舎建設基金の積み立てを継続して実施しているため増加しております。</a:t>
          </a:r>
          <a:endParaRPr lang="en-US" altLang="ja-JP" sz="1400" b="1">
            <a:solidFill>
              <a:schemeClr val="dk1"/>
            </a:solidFill>
            <a:effectLst/>
            <a:latin typeface="+mn-lt"/>
            <a:ea typeface="+mn-ea"/>
            <a:cs typeface="+mn-cs"/>
          </a:endParaRPr>
        </a:p>
        <a:p>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lang="ja-JP" altLang="ja-JP" sz="1400" b="1">
              <a:solidFill>
                <a:schemeClr val="dk1"/>
              </a:solidFill>
              <a:effectLst/>
              <a:latin typeface="+mn-lt"/>
              <a:ea typeface="+mn-ea"/>
              <a:cs typeface="+mn-cs"/>
            </a:rPr>
            <a:t>　</a:t>
          </a:r>
          <a:r>
            <a:rPr lang="ja-JP" altLang="ja-JP" sz="1400" b="1" i="0" baseline="0">
              <a:solidFill>
                <a:schemeClr val="dk1"/>
              </a:solidFill>
              <a:effectLst/>
              <a:latin typeface="+mn-lt"/>
              <a:ea typeface="+mn-ea"/>
              <a:cs typeface="+mn-cs"/>
            </a:rPr>
            <a:t>保有する基金については、財政状況を勘案し、設置目的を推進するよう有効に活用するとともに、基金繰入までの間は、資金運用の原資として活用します。</a:t>
          </a:r>
          <a:endParaRPr lang="ja-JP" altLang="ja-JP" sz="1800">
            <a:effectLst/>
          </a:endParaRPr>
        </a:p>
        <a:p>
          <a:r>
            <a:rPr lang="ja-JP" altLang="ja-JP" sz="1400" b="1" i="0" baseline="0">
              <a:solidFill>
                <a:schemeClr val="dk1"/>
              </a:solidFill>
              <a:effectLst/>
              <a:latin typeface="+mn-lt"/>
              <a:ea typeface="+mn-ea"/>
              <a:cs typeface="+mn-cs"/>
            </a:rPr>
            <a:t>　また、ふるさと納税制度の対象となる基金については、受け皿として存続します。</a:t>
          </a:r>
          <a:endParaRPr lang="ja-JP" altLang="ja-JP" sz="1800">
            <a:effectLst/>
          </a:endParaRPr>
        </a:p>
        <a:p>
          <a:r>
            <a:rPr lang="ja-JP" altLang="ja-JP" sz="1400" b="1" i="0" baseline="0">
              <a:solidFill>
                <a:schemeClr val="dk1"/>
              </a:solidFill>
              <a:effectLst/>
              <a:latin typeface="+mn-lt"/>
              <a:ea typeface="+mn-ea"/>
              <a:cs typeface="+mn-cs"/>
            </a:rPr>
            <a:t>　なお、所期の設置目的やその必要性が希薄となった基金については廃止を検討します。</a:t>
          </a:r>
          <a:endParaRPr lang="ja-JP" altLang="ja-JP" sz="18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400">
              <a:solidFill>
                <a:schemeClr val="dk1"/>
              </a:solidFill>
              <a:effectLst/>
              <a:latin typeface="+mn-lt"/>
              <a:ea typeface="+mn-ea"/>
              <a:cs typeface="+mn-cs"/>
            </a:rPr>
            <a:t>（増減理由）</a:t>
          </a:r>
          <a:endParaRPr lang="ja-JP" altLang="ja-JP" sz="1800">
            <a:effectLst/>
          </a:endParaRPr>
        </a:p>
        <a:p>
          <a:pPr algn="l"/>
          <a:r>
            <a:rPr kumimoji="1" lang="ja-JP" altLang="ja-JP" sz="1400" b="1">
              <a:solidFill>
                <a:schemeClr val="dk1"/>
              </a:solidFill>
              <a:effectLst/>
              <a:latin typeface="+mn-lt"/>
              <a:ea typeface="+mn-ea"/>
              <a:cs typeface="+mn-cs"/>
            </a:rPr>
            <a:t>　年度間における財政調整を行うために取崩したことにより、前年度に比べて基金残高は減少しております。</a:t>
          </a:r>
          <a:endParaRPr kumimoji="1" lang="en-US" altLang="ja-JP" sz="1400" b="1">
            <a:solidFill>
              <a:schemeClr val="dk1"/>
            </a:solidFill>
            <a:effectLst/>
            <a:latin typeface="+mn-lt"/>
            <a:ea typeface="+mn-ea"/>
            <a:cs typeface="+mn-cs"/>
          </a:endParaRPr>
        </a:p>
        <a:p>
          <a:pPr algn="l"/>
          <a:endParaRPr kumimoji="1" lang="en-US" altLang="ja-JP" sz="1400" b="1">
            <a:solidFill>
              <a:schemeClr val="dk1"/>
            </a:solidFill>
            <a:effectLst/>
            <a:latin typeface="+mn-lt"/>
            <a:ea typeface="+mn-ea"/>
            <a:cs typeface="+mn-cs"/>
          </a:endParaRPr>
        </a:p>
        <a:p>
          <a:pPr algn="l"/>
          <a:endParaRPr lang="ja-JP" altLang="ja-JP" sz="1800">
            <a:effectLst/>
          </a:endParaRPr>
        </a:p>
        <a:p>
          <a:pPr algn="l"/>
          <a:r>
            <a:rPr kumimoji="1" lang="ja-JP" altLang="ja-JP" sz="1400">
              <a:solidFill>
                <a:schemeClr val="dk1"/>
              </a:solidFill>
              <a:effectLst/>
              <a:latin typeface="+mn-lt"/>
              <a:ea typeface="+mn-ea"/>
              <a:cs typeface="+mn-cs"/>
            </a:rPr>
            <a:t>（今後の方針）</a:t>
          </a:r>
          <a:endParaRPr lang="ja-JP" altLang="ja-JP" sz="1800">
            <a:effectLst/>
          </a:endParaRPr>
        </a:p>
        <a:p>
          <a:pPr algn="l" rtl="1" eaLnBrk="1" fontAlgn="auto" latinLnBrk="0" hangingPunct="1"/>
          <a:r>
            <a:rPr lang="ja-JP" altLang="ja-JP" sz="1400" b="1" i="0">
              <a:solidFill>
                <a:schemeClr val="dk1"/>
              </a:solidFill>
              <a:effectLst/>
              <a:latin typeface="+mn-lt"/>
              <a:ea typeface="+mn-ea"/>
              <a:cs typeface="+mn-cs"/>
            </a:rPr>
            <a:t>　</a:t>
          </a:r>
          <a:r>
            <a:rPr lang="ja-JP" altLang="ja-JP" sz="1400" b="1" i="0" baseline="0">
              <a:solidFill>
                <a:schemeClr val="dk1"/>
              </a:solidFill>
              <a:effectLst/>
              <a:latin typeface="+mn-lt"/>
              <a:ea typeface="+mn-ea"/>
              <a:cs typeface="+mn-cs"/>
            </a:rPr>
            <a:t>経済事情の影響による財源不足が生じたときなど、年度間の財源の不均衡を調整するために活用を行うとともに、決算剰余金の積み立てを行います。また</a:t>
          </a:r>
          <a:r>
            <a:rPr lang="ja-JP" altLang="ja-JP" sz="1400" b="1" i="0">
              <a:solidFill>
                <a:schemeClr val="dk1"/>
              </a:solidFill>
              <a:effectLst/>
              <a:latin typeface="+mn-lt"/>
              <a:ea typeface="+mn-ea"/>
              <a:cs typeface="+mn-cs"/>
            </a:rPr>
            <a:t>、交付税措置のある有利な起債の借入などを行うとともに、亀山市行財政改革大綱に基づき、持続可能な健全財政を目指して行財政改革に取組み、財政の健全化を図ります。</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ja-JP" sz="1400">
              <a:solidFill>
                <a:schemeClr val="dk1"/>
              </a:solidFill>
              <a:effectLst/>
              <a:latin typeface="+mn-lt"/>
              <a:ea typeface="+mn-ea"/>
              <a:cs typeface="+mn-cs"/>
            </a:rPr>
            <a:t>（増減理由）</a:t>
          </a:r>
          <a:endParaRPr lang="ja-JP" altLang="ja-JP" sz="1800">
            <a:effectLst/>
          </a:endParaRPr>
        </a:p>
        <a:p>
          <a:pPr algn="l"/>
          <a:r>
            <a:rPr kumimoji="1" lang="ja-JP" altLang="ja-JP" sz="1400" b="1">
              <a:solidFill>
                <a:schemeClr val="dk1"/>
              </a:solidFill>
              <a:effectLst/>
              <a:latin typeface="+mn-lt"/>
              <a:ea typeface="+mn-ea"/>
              <a:cs typeface="+mn-cs"/>
            </a:rPr>
            <a:t>　</a:t>
          </a:r>
          <a:r>
            <a:rPr kumimoji="1" lang="ja-JP" altLang="en-US" sz="1400" b="1">
              <a:solidFill>
                <a:schemeClr val="dk1"/>
              </a:solidFill>
              <a:effectLst/>
              <a:latin typeface="+mn-lt"/>
              <a:ea typeface="+mn-ea"/>
              <a:cs typeface="+mn-cs"/>
            </a:rPr>
            <a:t>基金の債券等運用により生じた運用収益を積立てたことにより、前年度に比べて微増しております</a:t>
          </a:r>
          <a:r>
            <a:rPr kumimoji="1" lang="ja-JP" altLang="ja-JP"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algn="l"/>
          <a:endParaRPr kumimoji="1" lang="en-US" altLang="ja-JP" sz="1400" b="1">
            <a:solidFill>
              <a:schemeClr val="dk1"/>
            </a:solidFill>
            <a:effectLst/>
            <a:latin typeface="+mn-lt"/>
            <a:ea typeface="+mn-ea"/>
            <a:cs typeface="+mn-cs"/>
          </a:endParaRPr>
        </a:p>
        <a:p>
          <a:pPr algn="l"/>
          <a:endParaRPr lang="ja-JP" altLang="ja-JP" sz="1800">
            <a:effectLst/>
          </a:endParaRPr>
        </a:p>
        <a:p>
          <a:pPr algn="l"/>
          <a:r>
            <a:rPr kumimoji="1" lang="ja-JP" altLang="ja-JP" sz="1400">
              <a:solidFill>
                <a:schemeClr val="dk1"/>
              </a:solidFill>
              <a:effectLst/>
              <a:latin typeface="+mn-lt"/>
              <a:ea typeface="+mn-ea"/>
              <a:cs typeface="+mn-cs"/>
            </a:rPr>
            <a:t>（今後の方針）</a:t>
          </a:r>
          <a:endParaRPr lang="ja-JP" altLang="ja-JP" sz="1800">
            <a:effectLst/>
          </a:endParaRPr>
        </a:p>
        <a:p>
          <a:pPr algn="l"/>
          <a:r>
            <a:rPr kumimoji="1" lang="ja-JP" altLang="ja-JP" sz="1400" b="1">
              <a:solidFill>
                <a:schemeClr val="dk1"/>
              </a:solidFill>
              <a:effectLst/>
              <a:latin typeface="+mn-lt"/>
              <a:ea typeface="+mn-ea"/>
              <a:cs typeface="+mn-cs"/>
            </a:rPr>
            <a:t>　</a:t>
          </a:r>
          <a:r>
            <a:rPr lang="ja-JP" altLang="ja-JP" sz="1400" b="1" i="0" baseline="0">
              <a:solidFill>
                <a:schemeClr val="dk1"/>
              </a:solidFill>
              <a:effectLst/>
              <a:latin typeface="+mn-lt"/>
              <a:ea typeface="+mn-ea"/>
              <a:cs typeface="+mn-cs"/>
            </a:rPr>
            <a:t>今後も引き続き、公債費負担の一般財源を約２２億円に平準化する額として取崩し、充当することにより、</a:t>
          </a:r>
          <a:r>
            <a:rPr kumimoji="1" lang="ja-JP" altLang="ja-JP" sz="1400" b="1">
              <a:solidFill>
                <a:schemeClr val="dk1"/>
              </a:solidFill>
              <a:effectLst/>
              <a:latin typeface="+mn-lt"/>
              <a:ea typeface="+mn-ea"/>
              <a:cs typeface="+mn-cs"/>
            </a:rPr>
            <a:t>将来にわたる財政の</a:t>
          </a:r>
          <a:r>
            <a:rPr lang="ja-JP" altLang="ja-JP" sz="1400" b="1" i="0">
              <a:solidFill>
                <a:schemeClr val="dk1"/>
              </a:solidFill>
              <a:effectLst/>
              <a:latin typeface="+mn-lt"/>
              <a:ea typeface="+mn-ea"/>
              <a:cs typeface="+mn-cs"/>
            </a:rPr>
            <a:t>健全化を図ってまいります。</a:t>
          </a:r>
          <a:endParaRPr lang="ja-JP" altLang="ja-JP" sz="1800">
            <a:effectLst/>
          </a:endParaRPr>
        </a:p>
        <a:p>
          <a:pPr algn="l"/>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49,564
47,532
191.04
27,623,320
26,656,111
896,918
13,297,126
15,770,678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algn="l"/>
          <a:r>
            <a:rPr kumimoji="1" lang="ja-JP" altLang="ja-JP" sz="1200" b="1">
              <a:solidFill>
                <a:schemeClr val="dk1"/>
              </a:solidFill>
              <a:effectLst/>
              <a:latin typeface="+mn-lt"/>
              <a:ea typeface="+mn-ea"/>
              <a:cs typeface="+mn-cs"/>
            </a:rPr>
            <a:t>全国・県平均、類似団体平均値を上回っており、施設の老朽化が懸念されます。</a:t>
          </a:r>
          <a:endParaRPr lang="ja-JP" altLang="ja-JP" sz="1200">
            <a:effectLst/>
          </a:endParaRPr>
        </a:p>
        <a:p>
          <a:pPr algn="l"/>
          <a:r>
            <a:rPr lang="ja-JP" altLang="ja-JP" sz="1200" b="1" i="0">
              <a:solidFill>
                <a:schemeClr val="dk1"/>
              </a:solidFill>
              <a:effectLst/>
              <a:latin typeface="+mn-lt"/>
              <a:ea typeface="+mn-ea"/>
              <a:cs typeface="+mn-cs"/>
            </a:rPr>
            <a:t>今後も引き続き、</a:t>
          </a:r>
          <a:r>
            <a:rPr kumimoji="1" lang="ja-JP" altLang="ja-JP" sz="1200" b="1">
              <a:solidFill>
                <a:schemeClr val="dk1"/>
              </a:solidFill>
              <a:effectLst/>
              <a:latin typeface="+mn-lt"/>
              <a:ea typeface="+mn-ea"/>
              <a:cs typeface="+mn-cs"/>
            </a:rPr>
            <a:t>「亀山市公共施設総合管理計画」に基づき、中長期的な視点で施設の更新や統廃合、長寿命化等を検討する必要があります。</a:t>
          </a:r>
          <a:endParaRPr lang="ja-JP" altLang="ja-JP" sz="1200">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7" name="直線コネクタ 76"/>
        <xdr:cNvCxnSpPr/>
      </xdr:nvCxnSpPr>
      <xdr:spPr>
        <a:xfrm flipV="1">
          <a:off x="4206240" y="4590597"/>
          <a:ext cx="1270" cy="133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8" name="有形固定資産減価償却率最小値テキスト"/>
        <xdr:cNvSpPr txBox="1"/>
      </xdr:nvSpPr>
      <xdr:spPr>
        <a:xfrm>
          <a:off x="4258945" y="5927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9" name="直線コネクタ 78"/>
        <xdr:cNvCxnSpPr/>
      </xdr:nvCxnSpPr>
      <xdr:spPr>
        <a:xfrm>
          <a:off x="4119245" y="592337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80" name="有形固定資産減価償却率最大値テキスト"/>
        <xdr:cNvSpPr txBox="1"/>
      </xdr:nvSpPr>
      <xdr:spPr>
        <a:xfrm>
          <a:off x="4258945" y="4369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81" name="直線コネクタ 80"/>
        <xdr:cNvCxnSpPr/>
      </xdr:nvCxnSpPr>
      <xdr:spPr>
        <a:xfrm>
          <a:off x="4119245" y="459059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82" name="有形固定資産減価償却率平均値テキスト"/>
        <xdr:cNvSpPr txBox="1"/>
      </xdr:nvSpPr>
      <xdr:spPr>
        <a:xfrm>
          <a:off x="4258945" y="5157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3" name="フローチャート: 判断 82"/>
        <xdr:cNvSpPr/>
      </xdr:nvSpPr>
      <xdr:spPr>
        <a:xfrm>
          <a:off x="4157345" y="53017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xdr:cNvSpPr/>
      </xdr:nvSpPr>
      <xdr:spPr>
        <a:xfrm>
          <a:off x="3537585" y="52802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43271</xdr:rowOff>
    </xdr:from>
    <xdr:to>
      <xdr:col>15</xdr:col>
      <xdr:colOff>187325</xdr:colOff>
      <xdr:row>31</xdr:row>
      <xdr:rowOff>144871</xdr:rowOff>
    </xdr:to>
    <xdr:sp macro="" textlink="">
      <xdr:nvSpPr>
        <xdr:cNvPr id="85" name="フローチャート: 判断 84"/>
        <xdr:cNvSpPr/>
      </xdr:nvSpPr>
      <xdr:spPr>
        <a:xfrm>
          <a:off x="2867025" y="52401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86" name="フローチャート: 判断 85"/>
        <xdr:cNvSpPr/>
      </xdr:nvSpPr>
      <xdr:spPr>
        <a:xfrm>
          <a:off x="2196465" y="5200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134529</xdr:rowOff>
    </xdr:from>
    <xdr:to>
      <xdr:col>7</xdr:col>
      <xdr:colOff>187325</xdr:colOff>
      <xdr:row>31</xdr:row>
      <xdr:rowOff>64679</xdr:rowOff>
    </xdr:to>
    <xdr:sp macro="" textlink="">
      <xdr:nvSpPr>
        <xdr:cNvPr id="87" name="フローチャート: 判断 86"/>
        <xdr:cNvSpPr/>
      </xdr:nvSpPr>
      <xdr:spPr>
        <a:xfrm>
          <a:off x="1525905" y="5163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18052</xdr:rowOff>
    </xdr:from>
    <xdr:to>
      <xdr:col>23</xdr:col>
      <xdr:colOff>136525</xdr:colOff>
      <xdr:row>33</xdr:row>
      <xdr:rowOff>119652</xdr:rowOff>
    </xdr:to>
    <xdr:sp macro="" textlink="">
      <xdr:nvSpPr>
        <xdr:cNvPr id="93" name="楕円 92"/>
        <xdr:cNvSpPr/>
      </xdr:nvSpPr>
      <xdr:spPr>
        <a:xfrm>
          <a:off x="4157345" y="555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167929</xdr:rowOff>
    </xdr:from>
    <xdr:ext cx="405111" cy="259045"/>
    <xdr:sp macro="" textlink="">
      <xdr:nvSpPr>
        <xdr:cNvPr id="94" name="有形固定資産減価償却率該当値テキスト"/>
        <xdr:cNvSpPr txBox="1"/>
      </xdr:nvSpPr>
      <xdr:spPr>
        <a:xfrm>
          <a:off x="4258945" y="5532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118564</xdr:rowOff>
    </xdr:from>
    <xdr:to>
      <xdr:col>19</xdr:col>
      <xdr:colOff>187325</xdr:colOff>
      <xdr:row>33</xdr:row>
      <xdr:rowOff>48714</xdr:rowOff>
    </xdr:to>
    <xdr:sp macro="" textlink="">
      <xdr:nvSpPr>
        <xdr:cNvPr id="95" name="楕円 94"/>
        <xdr:cNvSpPr/>
      </xdr:nvSpPr>
      <xdr:spPr>
        <a:xfrm>
          <a:off x="3537585" y="54830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169364</xdr:rowOff>
    </xdr:from>
    <xdr:to>
      <xdr:col>23</xdr:col>
      <xdr:colOff>85725</xdr:colOff>
      <xdr:row>33</xdr:row>
      <xdr:rowOff>68852</xdr:rowOff>
    </xdr:to>
    <xdr:cxnSp macro="">
      <xdr:nvCxnSpPr>
        <xdr:cNvPr id="96" name="直線コネクタ 95"/>
        <xdr:cNvCxnSpPr/>
      </xdr:nvCxnSpPr>
      <xdr:spPr>
        <a:xfrm>
          <a:off x="3588385" y="5533844"/>
          <a:ext cx="619760" cy="6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84636</xdr:rowOff>
    </xdr:from>
    <xdr:to>
      <xdr:col>15</xdr:col>
      <xdr:colOff>187325</xdr:colOff>
      <xdr:row>33</xdr:row>
      <xdr:rowOff>14786</xdr:rowOff>
    </xdr:to>
    <xdr:sp macro="" textlink="">
      <xdr:nvSpPr>
        <xdr:cNvPr id="97" name="楕円 96"/>
        <xdr:cNvSpPr/>
      </xdr:nvSpPr>
      <xdr:spPr>
        <a:xfrm>
          <a:off x="2867025" y="54491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135436</xdr:rowOff>
    </xdr:from>
    <xdr:to>
      <xdr:col>19</xdr:col>
      <xdr:colOff>136525</xdr:colOff>
      <xdr:row>32</xdr:row>
      <xdr:rowOff>169364</xdr:rowOff>
    </xdr:to>
    <xdr:cxnSp macro="">
      <xdr:nvCxnSpPr>
        <xdr:cNvPr id="98" name="直線コネクタ 97"/>
        <xdr:cNvCxnSpPr/>
      </xdr:nvCxnSpPr>
      <xdr:spPr>
        <a:xfrm>
          <a:off x="2917825" y="5499916"/>
          <a:ext cx="67056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75383</xdr:rowOff>
    </xdr:from>
    <xdr:to>
      <xdr:col>11</xdr:col>
      <xdr:colOff>187325</xdr:colOff>
      <xdr:row>33</xdr:row>
      <xdr:rowOff>5533</xdr:rowOff>
    </xdr:to>
    <xdr:sp macro="" textlink="">
      <xdr:nvSpPr>
        <xdr:cNvPr id="99" name="楕円 98"/>
        <xdr:cNvSpPr/>
      </xdr:nvSpPr>
      <xdr:spPr>
        <a:xfrm>
          <a:off x="2196465" y="5439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126183</xdr:rowOff>
    </xdr:from>
    <xdr:to>
      <xdr:col>15</xdr:col>
      <xdr:colOff>136525</xdr:colOff>
      <xdr:row>32</xdr:row>
      <xdr:rowOff>135436</xdr:rowOff>
    </xdr:to>
    <xdr:cxnSp macro="">
      <xdr:nvCxnSpPr>
        <xdr:cNvPr id="100" name="直線コネクタ 99"/>
        <xdr:cNvCxnSpPr/>
      </xdr:nvCxnSpPr>
      <xdr:spPr>
        <a:xfrm>
          <a:off x="2247265" y="5490663"/>
          <a:ext cx="67056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38372</xdr:rowOff>
    </xdr:from>
    <xdr:to>
      <xdr:col>7</xdr:col>
      <xdr:colOff>187325</xdr:colOff>
      <xdr:row>32</xdr:row>
      <xdr:rowOff>139972</xdr:rowOff>
    </xdr:to>
    <xdr:sp macro="" textlink="">
      <xdr:nvSpPr>
        <xdr:cNvPr id="101" name="楕円 100"/>
        <xdr:cNvSpPr/>
      </xdr:nvSpPr>
      <xdr:spPr>
        <a:xfrm>
          <a:off x="1525905" y="54028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89172</xdr:rowOff>
    </xdr:from>
    <xdr:to>
      <xdr:col>11</xdr:col>
      <xdr:colOff>136525</xdr:colOff>
      <xdr:row>32</xdr:row>
      <xdr:rowOff>126183</xdr:rowOff>
    </xdr:to>
    <xdr:cxnSp macro="">
      <xdr:nvCxnSpPr>
        <xdr:cNvPr id="102" name="直線コネクタ 101"/>
        <xdr:cNvCxnSpPr/>
      </xdr:nvCxnSpPr>
      <xdr:spPr>
        <a:xfrm>
          <a:off x="1576705" y="5453652"/>
          <a:ext cx="67056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103" name="n_1aveValue有形固定資産減価償却率"/>
        <xdr:cNvSpPr txBox="1"/>
      </xdr:nvSpPr>
      <xdr:spPr>
        <a:xfrm>
          <a:off x="3395989" y="505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104" name="n_2aveValue有形固定資産減価償却率"/>
        <xdr:cNvSpPr txBox="1"/>
      </xdr:nvSpPr>
      <xdr:spPr>
        <a:xfrm>
          <a:off x="2738129" y="502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105" name="n_3aveValue有形固定資産減価償却率"/>
        <xdr:cNvSpPr txBox="1"/>
      </xdr:nvSpPr>
      <xdr:spPr>
        <a:xfrm>
          <a:off x="2067569" y="498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81206</xdr:rowOff>
    </xdr:from>
    <xdr:ext cx="405111" cy="259045"/>
    <xdr:sp macro="" textlink="">
      <xdr:nvSpPr>
        <xdr:cNvPr id="106" name="n_4aveValue有形固定資産減価償却率"/>
        <xdr:cNvSpPr txBox="1"/>
      </xdr:nvSpPr>
      <xdr:spPr>
        <a:xfrm>
          <a:off x="1397009" y="494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39840</xdr:rowOff>
    </xdr:from>
    <xdr:ext cx="405111" cy="259045"/>
    <xdr:sp macro="" textlink="">
      <xdr:nvSpPr>
        <xdr:cNvPr id="107" name="n_1mainValue有形固定資産減価償却率"/>
        <xdr:cNvSpPr txBox="1"/>
      </xdr:nvSpPr>
      <xdr:spPr>
        <a:xfrm>
          <a:off x="3395989" y="557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5913</xdr:rowOff>
    </xdr:from>
    <xdr:ext cx="405111" cy="259045"/>
    <xdr:sp macro="" textlink="">
      <xdr:nvSpPr>
        <xdr:cNvPr id="108" name="n_2mainValue有形固定資産減価償却率"/>
        <xdr:cNvSpPr txBox="1"/>
      </xdr:nvSpPr>
      <xdr:spPr>
        <a:xfrm>
          <a:off x="2738129" y="553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168110</xdr:rowOff>
    </xdr:from>
    <xdr:ext cx="405111" cy="259045"/>
    <xdr:sp macro="" textlink="">
      <xdr:nvSpPr>
        <xdr:cNvPr id="109" name="n_3mainValue有形固定資産減価償却率"/>
        <xdr:cNvSpPr txBox="1"/>
      </xdr:nvSpPr>
      <xdr:spPr>
        <a:xfrm>
          <a:off x="2067569" y="553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131099</xdr:rowOff>
    </xdr:from>
    <xdr:ext cx="405111" cy="259045"/>
    <xdr:sp macro="" textlink="">
      <xdr:nvSpPr>
        <xdr:cNvPr id="110" name="n_4mainValue有形固定資産減価償却率"/>
        <xdr:cNvSpPr txBox="1"/>
      </xdr:nvSpPr>
      <xdr:spPr>
        <a:xfrm>
          <a:off x="1397009" y="549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algn="l" rtl="1" eaLnBrk="1" fontAlgn="auto" latinLnBrk="0" hangingPunct="1"/>
          <a:r>
            <a:rPr lang="ja-JP" altLang="ja-JP" sz="1200" b="1" i="0">
              <a:solidFill>
                <a:schemeClr val="dk1"/>
              </a:solidFill>
              <a:effectLst/>
              <a:latin typeface="+mn-lt"/>
              <a:ea typeface="+mn-ea"/>
              <a:cs typeface="+mn-cs"/>
            </a:rPr>
            <a:t>前年度と比較し、３</a:t>
          </a:r>
          <a:r>
            <a:rPr lang="ja-JP" altLang="en-US" sz="1200" b="1" i="0">
              <a:solidFill>
                <a:schemeClr val="dk1"/>
              </a:solidFill>
              <a:effectLst/>
              <a:latin typeface="+mn-lt"/>
              <a:ea typeface="+mn-ea"/>
              <a:cs typeface="+mn-cs"/>
            </a:rPr>
            <a:t>０</a:t>
          </a:r>
          <a:r>
            <a:rPr lang="ja-JP" altLang="ja-JP" sz="1200" b="1" i="0">
              <a:solidFill>
                <a:schemeClr val="dk1"/>
              </a:solidFill>
              <a:effectLst/>
              <a:latin typeface="+mn-lt"/>
              <a:ea typeface="+mn-ea"/>
              <a:cs typeface="+mn-cs"/>
            </a:rPr>
            <a:t>．</a:t>
          </a:r>
          <a:r>
            <a:rPr lang="ja-JP" altLang="en-US" sz="1200" b="1" i="0">
              <a:solidFill>
                <a:schemeClr val="dk1"/>
              </a:solidFill>
              <a:effectLst/>
              <a:latin typeface="+mn-lt"/>
              <a:ea typeface="+mn-ea"/>
              <a:cs typeface="+mn-cs"/>
            </a:rPr>
            <a:t>２</a:t>
          </a:r>
          <a:r>
            <a:rPr lang="ja-JP" altLang="ja-JP" sz="1200" b="1" i="0">
              <a:solidFill>
                <a:schemeClr val="dk1"/>
              </a:solidFill>
              <a:effectLst/>
              <a:latin typeface="+mn-lt"/>
              <a:ea typeface="+mn-ea"/>
              <a:cs typeface="+mn-cs"/>
            </a:rPr>
            <a:t>ポイント</a:t>
          </a:r>
          <a:r>
            <a:rPr lang="ja-JP" altLang="en-US" sz="1200" b="1" i="0">
              <a:solidFill>
                <a:schemeClr val="dk1"/>
              </a:solidFill>
              <a:effectLst/>
              <a:latin typeface="+mn-lt"/>
              <a:ea typeface="+mn-ea"/>
              <a:cs typeface="+mn-cs"/>
            </a:rPr>
            <a:t>好転</a:t>
          </a:r>
          <a:r>
            <a:rPr lang="ja-JP" altLang="ja-JP" sz="1200" b="1" i="0">
              <a:solidFill>
                <a:schemeClr val="dk1"/>
              </a:solidFill>
              <a:effectLst/>
              <a:latin typeface="+mn-lt"/>
              <a:ea typeface="+mn-ea"/>
              <a:cs typeface="+mn-cs"/>
            </a:rPr>
            <a:t>しておりますが、</a:t>
          </a:r>
          <a:r>
            <a:rPr kumimoji="1" lang="ja-JP" altLang="ja-JP" sz="1200" b="1">
              <a:solidFill>
                <a:schemeClr val="dk1"/>
              </a:solidFill>
              <a:effectLst/>
              <a:latin typeface="+mn-lt"/>
              <a:ea typeface="+mn-ea"/>
              <a:cs typeface="+mn-cs"/>
            </a:rPr>
            <a:t>全国・県平均、類似団体平均値を下回っているため、</a:t>
          </a:r>
          <a:r>
            <a:rPr lang="ja-JP" altLang="ja-JP" sz="1200" b="1">
              <a:solidFill>
                <a:schemeClr val="dk1"/>
              </a:solidFill>
              <a:effectLst/>
              <a:latin typeface="+mn-lt"/>
              <a:ea typeface="+mn-ea"/>
              <a:cs typeface="+mn-cs"/>
            </a:rPr>
            <a:t>債務償還能力は高い団体で</a:t>
          </a:r>
          <a:r>
            <a:rPr lang="ja-JP" altLang="en-US" sz="1200" b="1">
              <a:solidFill>
                <a:schemeClr val="dk1"/>
              </a:solidFill>
              <a:effectLst/>
              <a:latin typeface="+mn-lt"/>
              <a:ea typeface="+mn-ea"/>
              <a:cs typeface="+mn-cs"/>
            </a:rPr>
            <a:t>あり</a:t>
          </a:r>
          <a:r>
            <a:rPr lang="ja-JP" altLang="ja-JP" sz="1200" b="1">
              <a:solidFill>
                <a:schemeClr val="dk1"/>
              </a:solidFill>
              <a:effectLst/>
              <a:latin typeface="+mn-lt"/>
              <a:ea typeface="+mn-ea"/>
              <a:cs typeface="+mn-cs"/>
            </a:rPr>
            <a:t>ます。</a:t>
          </a:r>
          <a:endParaRPr lang="ja-JP" altLang="ja-JP" sz="1200">
            <a:effectLst/>
          </a:endParaRPr>
        </a:p>
        <a:p>
          <a:pPr algn="l" rtl="1" eaLnBrk="1" fontAlgn="auto" latinLnBrk="0" hangingPunct="1"/>
          <a:r>
            <a:rPr lang="ja-JP" altLang="ja-JP" sz="1200" b="1" i="0">
              <a:solidFill>
                <a:schemeClr val="dk1"/>
              </a:solidFill>
              <a:effectLst/>
              <a:latin typeface="+mn-lt"/>
              <a:ea typeface="+mn-ea"/>
              <a:cs typeface="+mn-cs"/>
            </a:rPr>
            <a:t>今後も引き続き、財政指標を注視しつつ、交付税措置等を考慮した地方債発行に努めます。</a:t>
          </a:r>
          <a:endParaRPr lang="ja-JP" altLang="ja-JP" sz="1200">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xdr:cNvSpPr txBox="1"/>
      </xdr:nvSpPr>
      <xdr:spPr>
        <a:xfrm>
          <a:off x="9486041" y="550789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8" name="テキスト ボックス 137"/>
        <xdr:cNvSpPr txBox="1"/>
      </xdr:nvSpPr>
      <xdr:spPr>
        <a:xfrm>
          <a:off x="9542936" y="430085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40" name="テキスト ボックス 139"/>
        <xdr:cNvSpPr txBox="1"/>
      </xdr:nvSpPr>
      <xdr:spPr>
        <a:xfrm>
          <a:off x="964552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41"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42" name="直線コネクタ 141"/>
        <xdr:cNvCxnSpPr/>
      </xdr:nvCxnSpPr>
      <xdr:spPr>
        <a:xfrm flipV="1">
          <a:off x="13027660" y="4487073"/>
          <a:ext cx="1269" cy="12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43" name="債務償還比率最小値テキスト"/>
        <xdr:cNvSpPr txBox="1"/>
      </xdr:nvSpPr>
      <xdr:spPr>
        <a:xfrm>
          <a:off x="13080365" y="578465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4" name="直線コネクタ 143"/>
        <xdr:cNvCxnSpPr/>
      </xdr:nvCxnSpPr>
      <xdr:spPr>
        <a:xfrm>
          <a:off x="12963525" y="57808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5" name="債務償還比率最大値テキスト"/>
        <xdr:cNvSpPr txBox="1"/>
      </xdr:nvSpPr>
      <xdr:spPr>
        <a:xfrm>
          <a:off x="13080365" y="426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6" name="直線コネクタ 145"/>
        <xdr:cNvCxnSpPr/>
      </xdr:nvCxnSpPr>
      <xdr:spPr>
        <a:xfrm>
          <a:off x="12963525" y="44870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7" name="債務償還比率平均値テキスト"/>
        <xdr:cNvSpPr txBox="1"/>
      </xdr:nvSpPr>
      <xdr:spPr>
        <a:xfrm>
          <a:off x="13080365" y="5000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8" name="フローチャート: 判断 147"/>
        <xdr:cNvSpPr/>
      </xdr:nvSpPr>
      <xdr:spPr>
        <a:xfrm>
          <a:off x="13001625" y="50218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140507</xdr:rowOff>
    </xdr:from>
    <xdr:to>
      <xdr:col>72</xdr:col>
      <xdr:colOff>123825</xdr:colOff>
      <xdr:row>30</xdr:row>
      <xdr:rowOff>70657</xdr:rowOff>
    </xdr:to>
    <xdr:sp macro="" textlink="">
      <xdr:nvSpPr>
        <xdr:cNvPr id="149" name="フローチャート: 判断 148"/>
        <xdr:cNvSpPr/>
      </xdr:nvSpPr>
      <xdr:spPr>
        <a:xfrm>
          <a:off x="12359005" y="5002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116141</xdr:rowOff>
    </xdr:from>
    <xdr:to>
      <xdr:col>68</xdr:col>
      <xdr:colOff>123825</xdr:colOff>
      <xdr:row>30</xdr:row>
      <xdr:rowOff>46291</xdr:rowOff>
    </xdr:to>
    <xdr:sp macro="" textlink="">
      <xdr:nvSpPr>
        <xdr:cNvPr id="150" name="フローチャート: 判断 149"/>
        <xdr:cNvSpPr/>
      </xdr:nvSpPr>
      <xdr:spPr>
        <a:xfrm>
          <a:off x="11688445" y="497770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51" name="フローチャート: 判断 150"/>
        <xdr:cNvSpPr/>
      </xdr:nvSpPr>
      <xdr:spPr>
        <a:xfrm>
          <a:off x="11017885" y="500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156854</xdr:rowOff>
    </xdr:from>
    <xdr:to>
      <xdr:col>60</xdr:col>
      <xdr:colOff>123825</xdr:colOff>
      <xdr:row>30</xdr:row>
      <xdr:rowOff>87004</xdr:rowOff>
    </xdr:to>
    <xdr:sp macro="" textlink="">
      <xdr:nvSpPr>
        <xdr:cNvPr id="152" name="フローチャート: 判断 151"/>
        <xdr:cNvSpPr/>
      </xdr:nvSpPr>
      <xdr:spPr>
        <a:xfrm>
          <a:off x="10347325" y="50184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3" name="テキスト ボックス 152"/>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4" name="テキスト ボックス 153"/>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5" name="テキスト ボックス 154"/>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6" name="テキスト ボックス 155"/>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7" name="テキスト ボックス 156"/>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1642</xdr:rowOff>
    </xdr:from>
    <xdr:to>
      <xdr:col>76</xdr:col>
      <xdr:colOff>73025</xdr:colOff>
      <xdr:row>27</xdr:row>
      <xdr:rowOff>103242</xdr:rowOff>
    </xdr:to>
    <xdr:sp macro="" textlink="">
      <xdr:nvSpPr>
        <xdr:cNvPr id="158" name="楕円 157"/>
        <xdr:cNvSpPr/>
      </xdr:nvSpPr>
      <xdr:spPr>
        <a:xfrm>
          <a:off x="13001625" y="45279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88019</xdr:rowOff>
    </xdr:from>
    <xdr:ext cx="469744" cy="259045"/>
    <xdr:sp macro="" textlink="">
      <xdr:nvSpPr>
        <xdr:cNvPr id="159" name="債務償還比率該当値テキスト"/>
        <xdr:cNvSpPr txBox="1"/>
      </xdr:nvSpPr>
      <xdr:spPr>
        <a:xfrm>
          <a:off x="13080365" y="444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48214</xdr:rowOff>
    </xdr:from>
    <xdr:to>
      <xdr:col>72</xdr:col>
      <xdr:colOff>123825</xdr:colOff>
      <xdr:row>27</xdr:row>
      <xdr:rowOff>149814</xdr:rowOff>
    </xdr:to>
    <xdr:sp macro="" textlink="">
      <xdr:nvSpPr>
        <xdr:cNvPr id="160" name="楕円 159"/>
        <xdr:cNvSpPr/>
      </xdr:nvSpPr>
      <xdr:spPr>
        <a:xfrm>
          <a:off x="12359005" y="457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52442</xdr:rowOff>
    </xdr:from>
    <xdr:to>
      <xdr:col>76</xdr:col>
      <xdr:colOff>22225</xdr:colOff>
      <xdr:row>27</xdr:row>
      <xdr:rowOff>99014</xdr:rowOff>
    </xdr:to>
    <xdr:cxnSp macro="">
      <xdr:nvCxnSpPr>
        <xdr:cNvPr id="161" name="直線コネクタ 160"/>
        <xdr:cNvCxnSpPr/>
      </xdr:nvCxnSpPr>
      <xdr:spPr>
        <a:xfrm flipV="1">
          <a:off x="12409805" y="4578722"/>
          <a:ext cx="619760" cy="4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167077</xdr:rowOff>
    </xdr:from>
    <xdr:to>
      <xdr:col>68</xdr:col>
      <xdr:colOff>123825</xdr:colOff>
      <xdr:row>27</xdr:row>
      <xdr:rowOff>97227</xdr:rowOff>
    </xdr:to>
    <xdr:sp macro="" textlink="">
      <xdr:nvSpPr>
        <xdr:cNvPr id="162" name="楕円 161"/>
        <xdr:cNvSpPr/>
      </xdr:nvSpPr>
      <xdr:spPr>
        <a:xfrm>
          <a:off x="11688445" y="45257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46427</xdr:rowOff>
    </xdr:from>
    <xdr:to>
      <xdr:col>72</xdr:col>
      <xdr:colOff>73025</xdr:colOff>
      <xdr:row>27</xdr:row>
      <xdr:rowOff>99014</xdr:rowOff>
    </xdr:to>
    <xdr:cxnSp macro="">
      <xdr:nvCxnSpPr>
        <xdr:cNvPr id="163" name="直線コネクタ 162"/>
        <xdr:cNvCxnSpPr/>
      </xdr:nvCxnSpPr>
      <xdr:spPr>
        <a:xfrm>
          <a:off x="11739245" y="4572707"/>
          <a:ext cx="670560" cy="5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11203</xdr:rowOff>
    </xdr:from>
    <xdr:to>
      <xdr:col>64</xdr:col>
      <xdr:colOff>123825</xdr:colOff>
      <xdr:row>27</xdr:row>
      <xdr:rowOff>112803</xdr:rowOff>
    </xdr:to>
    <xdr:sp macro="" textlink="">
      <xdr:nvSpPr>
        <xdr:cNvPr id="164" name="楕円 163"/>
        <xdr:cNvSpPr/>
      </xdr:nvSpPr>
      <xdr:spPr>
        <a:xfrm>
          <a:off x="11017885" y="45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46427</xdr:rowOff>
    </xdr:from>
    <xdr:to>
      <xdr:col>68</xdr:col>
      <xdr:colOff>73025</xdr:colOff>
      <xdr:row>27</xdr:row>
      <xdr:rowOff>62003</xdr:rowOff>
    </xdr:to>
    <xdr:cxnSp macro="">
      <xdr:nvCxnSpPr>
        <xdr:cNvPr id="165" name="直線コネクタ 164"/>
        <xdr:cNvCxnSpPr/>
      </xdr:nvCxnSpPr>
      <xdr:spPr>
        <a:xfrm flipV="1">
          <a:off x="11068685" y="4572707"/>
          <a:ext cx="67056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57005</xdr:rowOff>
    </xdr:from>
    <xdr:to>
      <xdr:col>60</xdr:col>
      <xdr:colOff>123825</xdr:colOff>
      <xdr:row>27</xdr:row>
      <xdr:rowOff>158605</xdr:rowOff>
    </xdr:to>
    <xdr:sp macro="" textlink="">
      <xdr:nvSpPr>
        <xdr:cNvPr id="166" name="楕円 165"/>
        <xdr:cNvSpPr/>
      </xdr:nvSpPr>
      <xdr:spPr>
        <a:xfrm>
          <a:off x="10347325" y="45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62003</xdr:rowOff>
    </xdr:from>
    <xdr:to>
      <xdr:col>64</xdr:col>
      <xdr:colOff>73025</xdr:colOff>
      <xdr:row>27</xdr:row>
      <xdr:rowOff>107805</xdr:rowOff>
    </xdr:to>
    <xdr:cxnSp macro="">
      <xdr:nvCxnSpPr>
        <xdr:cNvPr id="167" name="直線コネクタ 166"/>
        <xdr:cNvCxnSpPr/>
      </xdr:nvCxnSpPr>
      <xdr:spPr>
        <a:xfrm flipV="1">
          <a:off x="10398125" y="4588283"/>
          <a:ext cx="670560" cy="4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61784</xdr:rowOff>
    </xdr:from>
    <xdr:ext cx="469744" cy="259045"/>
    <xdr:sp macro="" textlink="">
      <xdr:nvSpPr>
        <xdr:cNvPr id="168" name="n_1aveValue債務償還比率"/>
        <xdr:cNvSpPr txBox="1"/>
      </xdr:nvSpPr>
      <xdr:spPr>
        <a:xfrm>
          <a:off x="12185092" y="509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37418</xdr:rowOff>
    </xdr:from>
    <xdr:ext cx="469744" cy="259045"/>
    <xdr:sp macro="" textlink="">
      <xdr:nvSpPr>
        <xdr:cNvPr id="169" name="n_2aveValue債務償還比率"/>
        <xdr:cNvSpPr txBox="1"/>
      </xdr:nvSpPr>
      <xdr:spPr>
        <a:xfrm>
          <a:off x="11527232" y="506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70" name="n_3aveValue債務償還比率"/>
        <xdr:cNvSpPr txBox="1"/>
      </xdr:nvSpPr>
      <xdr:spPr>
        <a:xfrm>
          <a:off x="10856672" y="509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78131</xdr:rowOff>
    </xdr:from>
    <xdr:ext cx="469744" cy="259045"/>
    <xdr:sp macro="" textlink="">
      <xdr:nvSpPr>
        <xdr:cNvPr id="171" name="n_4aveValue債務償還比率"/>
        <xdr:cNvSpPr txBox="1"/>
      </xdr:nvSpPr>
      <xdr:spPr>
        <a:xfrm>
          <a:off x="10186112" y="5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166341</xdr:rowOff>
    </xdr:from>
    <xdr:ext cx="469744" cy="259045"/>
    <xdr:sp macro="" textlink="">
      <xdr:nvSpPr>
        <xdr:cNvPr id="172" name="n_1mainValue債務償還比率"/>
        <xdr:cNvSpPr txBox="1"/>
      </xdr:nvSpPr>
      <xdr:spPr>
        <a:xfrm>
          <a:off x="12185092" y="435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113754</xdr:rowOff>
    </xdr:from>
    <xdr:ext cx="469744" cy="259045"/>
    <xdr:sp macro="" textlink="">
      <xdr:nvSpPr>
        <xdr:cNvPr id="173" name="n_2mainValue債務償還比率"/>
        <xdr:cNvSpPr txBox="1"/>
      </xdr:nvSpPr>
      <xdr:spPr>
        <a:xfrm>
          <a:off x="11527232" y="430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129330</xdr:rowOff>
    </xdr:from>
    <xdr:ext cx="469744" cy="259045"/>
    <xdr:sp macro="" textlink="">
      <xdr:nvSpPr>
        <xdr:cNvPr id="174" name="n_3mainValue債務償還比率"/>
        <xdr:cNvSpPr txBox="1"/>
      </xdr:nvSpPr>
      <xdr:spPr>
        <a:xfrm>
          <a:off x="10856672" y="432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3682</xdr:rowOff>
    </xdr:from>
    <xdr:ext cx="469744" cy="259045"/>
    <xdr:sp macro="" textlink="">
      <xdr:nvSpPr>
        <xdr:cNvPr id="175" name="n_4mainValue債務償還比率"/>
        <xdr:cNvSpPr txBox="1"/>
      </xdr:nvSpPr>
      <xdr:spPr>
        <a:xfrm>
          <a:off x="10186112" y="436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6" name="正方形/長方形 175"/>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7" name="正方形/長方形 176"/>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8" name="テキスト ボックス 177"/>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9" name="テキスト ボックス 178"/>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0" name="テキスト ボックス 179"/>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1" name="テキスト ボックス 180"/>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49,564
47,532
191.04
27,623,320
26,656,111
896,918
13,297,126
15,770,678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086225" y="554164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12496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02082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124960"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020820" y="5541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124960" y="6178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03606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31216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5146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739900" y="619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965200" y="620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67310</xdr:rowOff>
    </xdr:from>
    <xdr:to>
      <xdr:col>24</xdr:col>
      <xdr:colOff>114300</xdr:colOff>
      <xdr:row>38</xdr:row>
      <xdr:rowOff>168910</xdr:rowOff>
    </xdr:to>
    <xdr:sp macro="" textlink="">
      <xdr:nvSpPr>
        <xdr:cNvPr id="73" name="楕円 72"/>
        <xdr:cNvSpPr/>
      </xdr:nvSpPr>
      <xdr:spPr>
        <a:xfrm>
          <a:off x="403606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45737</xdr:rowOff>
    </xdr:from>
    <xdr:ext cx="405111" cy="259045"/>
    <xdr:sp macro="" textlink="">
      <xdr:nvSpPr>
        <xdr:cNvPr id="74" name="【道路】&#10;有形固定資産減価償却率該当値テキスト"/>
        <xdr:cNvSpPr txBox="1"/>
      </xdr:nvSpPr>
      <xdr:spPr>
        <a:xfrm>
          <a:off x="4124960"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73025</xdr:rowOff>
    </xdr:from>
    <xdr:to>
      <xdr:col>20</xdr:col>
      <xdr:colOff>38100</xdr:colOff>
      <xdr:row>39</xdr:row>
      <xdr:rowOff>3175</xdr:rowOff>
    </xdr:to>
    <xdr:sp macro="" textlink="">
      <xdr:nvSpPr>
        <xdr:cNvPr id="75" name="楕円 74"/>
        <xdr:cNvSpPr/>
      </xdr:nvSpPr>
      <xdr:spPr>
        <a:xfrm>
          <a:off x="3312160" y="6443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118110</xdr:rowOff>
    </xdr:from>
    <xdr:to>
      <xdr:col>24</xdr:col>
      <xdr:colOff>63500</xdr:colOff>
      <xdr:row>38</xdr:row>
      <xdr:rowOff>123825</xdr:rowOff>
    </xdr:to>
    <xdr:cxnSp macro="">
      <xdr:nvCxnSpPr>
        <xdr:cNvPr id="76" name="直線コネクタ 75"/>
        <xdr:cNvCxnSpPr/>
      </xdr:nvCxnSpPr>
      <xdr:spPr>
        <a:xfrm flipV="1">
          <a:off x="3355340" y="6488430"/>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46355</xdr:rowOff>
    </xdr:from>
    <xdr:to>
      <xdr:col>15</xdr:col>
      <xdr:colOff>101600</xdr:colOff>
      <xdr:row>38</xdr:row>
      <xdr:rowOff>147955</xdr:rowOff>
    </xdr:to>
    <xdr:sp macro="" textlink="">
      <xdr:nvSpPr>
        <xdr:cNvPr id="77" name="楕円 76"/>
        <xdr:cNvSpPr/>
      </xdr:nvSpPr>
      <xdr:spPr>
        <a:xfrm>
          <a:off x="25146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97155</xdr:rowOff>
    </xdr:from>
    <xdr:to>
      <xdr:col>19</xdr:col>
      <xdr:colOff>177800</xdr:colOff>
      <xdr:row>38</xdr:row>
      <xdr:rowOff>123825</xdr:rowOff>
    </xdr:to>
    <xdr:cxnSp macro="">
      <xdr:nvCxnSpPr>
        <xdr:cNvPr id="78" name="直線コネクタ 77"/>
        <xdr:cNvCxnSpPr/>
      </xdr:nvCxnSpPr>
      <xdr:spPr>
        <a:xfrm>
          <a:off x="2565400" y="646747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44450</xdr:rowOff>
    </xdr:from>
    <xdr:to>
      <xdr:col>10</xdr:col>
      <xdr:colOff>165100</xdr:colOff>
      <xdr:row>38</xdr:row>
      <xdr:rowOff>146050</xdr:rowOff>
    </xdr:to>
    <xdr:sp macro="" textlink="">
      <xdr:nvSpPr>
        <xdr:cNvPr id="79" name="楕円 78"/>
        <xdr:cNvSpPr/>
      </xdr:nvSpPr>
      <xdr:spPr>
        <a:xfrm>
          <a:off x="17399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95250</xdr:rowOff>
    </xdr:from>
    <xdr:to>
      <xdr:col>15</xdr:col>
      <xdr:colOff>50800</xdr:colOff>
      <xdr:row>38</xdr:row>
      <xdr:rowOff>97155</xdr:rowOff>
    </xdr:to>
    <xdr:cxnSp macro="">
      <xdr:nvCxnSpPr>
        <xdr:cNvPr id="80" name="直線コネクタ 79"/>
        <xdr:cNvCxnSpPr/>
      </xdr:nvCxnSpPr>
      <xdr:spPr>
        <a:xfrm>
          <a:off x="1790700" y="646557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15875</xdr:rowOff>
    </xdr:from>
    <xdr:to>
      <xdr:col>6</xdr:col>
      <xdr:colOff>38100</xdr:colOff>
      <xdr:row>38</xdr:row>
      <xdr:rowOff>117475</xdr:rowOff>
    </xdr:to>
    <xdr:sp macro="" textlink="">
      <xdr:nvSpPr>
        <xdr:cNvPr id="81" name="楕円 80"/>
        <xdr:cNvSpPr/>
      </xdr:nvSpPr>
      <xdr:spPr>
        <a:xfrm>
          <a:off x="965200" y="63861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66675</xdr:rowOff>
    </xdr:from>
    <xdr:to>
      <xdr:col>10</xdr:col>
      <xdr:colOff>114300</xdr:colOff>
      <xdr:row>38</xdr:row>
      <xdr:rowOff>95250</xdr:rowOff>
    </xdr:to>
    <xdr:cxnSp macro="">
      <xdr:nvCxnSpPr>
        <xdr:cNvPr id="82" name="直線コネクタ 81"/>
        <xdr:cNvCxnSpPr/>
      </xdr:nvCxnSpPr>
      <xdr:spPr>
        <a:xfrm>
          <a:off x="1008380" y="643699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17056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38570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61100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83630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165752</xdr:rowOff>
    </xdr:from>
    <xdr:ext cx="405111" cy="259045"/>
    <xdr:sp macro="" textlink="">
      <xdr:nvSpPr>
        <xdr:cNvPr id="87" name="n_1mainValue【道路】&#10;有形固定資産減価償却率"/>
        <xdr:cNvSpPr txBox="1"/>
      </xdr:nvSpPr>
      <xdr:spPr>
        <a:xfrm>
          <a:off x="317056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139082</xdr:rowOff>
    </xdr:from>
    <xdr:ext cx="405111" cy="259045"/>
    <xdr:sp macro="" textlink="">
      <xdr:nvSpPr>
        <xdr:cNvPr id="88" name="n_2mainValue【道路】&#10;有形固定資産減価償却率"/>
        <xdr:cNvSpPr txBox="1"/>
      </xdr:nvSpPr>
      <xdr:spPr>
        <a:xfrm>
          <a:off x="238570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137177</xdr:rowOff>
    </xdr:from>
    <xdr:ext cx="405111" cy="259045"/>
    <xdr:sp macro="" textlink="">
      <xdr:nvSpPr>
        <xdr:cNvPr id="89" name="n_3mainValue【道路】&#10;有形固定資産減価償却率"/>
        <xdr:cNvSpPr txBox="1"/>
      </xdr:nvSpPr>
      <xdr:spPr>
        <a:xfrm>
          <a:off x="161100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108602</xdr:rowOff>
    </xdr:from>
    <xdr:ext cx="405111" cy="259045"/>
    <xdr:sp macro="" textlink="">
      <xdr:nvSpPr>
        <xdr:cNvPr id="90" name="n_4mainValue【道路】&#10;有形固定資産減価償却率"/>
        <xdr:cNvSpPr txBox="1"/>
      </xdr:nvSpPr>
      <xdr:spPr>
        <a:xfrm>
          <a:off x="83630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9219565" y="5569648"/>
          <a:ext cx="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9258300" y="69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9154160" y="6923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9258300" y="53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9154160" y="55696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9258300" y="623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9192260" y="63797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155016</xdr:rowOff>
    </xdr:from>
    <xdr:to>
      <xdr:col>50</xdr:col>
      <xdr:colOff>165100</xdr:colOff>
      <xdr:row>39</xdr:row>
      <xdr:rowOff>85166</xdr:rowOff>
    </xdr:to>
    <xdr:sp macro="" textlink="">
      <xdr:nvSpPr>
        <xdr:cNvPr id="121" name="フローチャート: 判断 120"/>
        <xdr:cNvSpPr/>
      </xdr:nvSpPr>
      <xdr:spPr>
        <a:xfrm>
          <a:off x="8445500" y="65253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155397</xdr:rowOff>
    </xdr:from>
    <xdr:to>
      <xdr:col>46</xdr:col>
      <xdr:colOff>38100</xdr:colOff>
      <xdr:row>39</xdr:row>
      <xdr:rowOff>85547</xdr:rowOff>
    </xdr:to>
    <xdr:sp macro="" textlink="">
      <xdr:nvSpPr>
        <xdr:cNvPr id="122" name="フローチャート: 判断 121"/>
        <xdr:cNvSpPr/>
      </xdr:nvSpPr>
      <xdr:spPr>
        <a:xfrm>
          <a:off x="7670800" y="65257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75502</xdr:rowOff>
    </xdr:from>
    <xdr:to>
      <xdr:col>41</xdr:col>
      <xdr:colOff>101600</xdr:colOff>
      <xdr:row>39</xdr:row>
      <xdr:rowOff>5652</xdr:rowOff>
    </xdr:to>
    <xdr:sp macro="" textlink="">
      <xdr:nvSpPr>
        <xdr:cNvPr id="123" name="フローチャート: 判断 122"/>
        <xdr:cNvSpPr/>
      </xdr:nvSpPr>
      <xdr:spPr>
        <a:xfrm>
          <a:off x="6873240" y="64458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142101</xdr:rowOff>
    </xdr:from>
    <xdr:to>
      <xdr:col>36</xdr:col>
      <xdr:colOff>165100</xdr:colOff>
      <xdr:row>39</xdr:row>
      <xdr:rowOff>72251</xdr:rowOff>
    </xdr:to>
    <xdr:sp macro="" textlink="">
      <xdr:nvSpPr>
        <xdr:cNvPr id="124" name="フローチャート: 判断 123"/>
        <xdr:cNvSpPr/>
      </xdr:nvSpPr>
      <xdr:spPr>
        <a:xfrm>
          <a:off x="6098540" y="65124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74968</xdr:rowOff>
    </xdr:from>
    <xdr:to>
      <xdr:col>55</xdr:col>
      <xdr:colOff>50800</xdr:colOff>
      <xdr:row>40</xdr:row>
      <xdr:rowOff>5118</xdr:rowOff>
    </xdr:to>
    <xdr:sp macro="" textlink="">
      <xdr:nvSpPr>
        <xdr:cNvPr id="130" name="楕円 129"/>
        <xdr:cNvSpPr/>
      </xdr:nvSpPr>
      <xdr:spPr>
        <a:xfrm>
          <a:off x="9192260" y="66129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53395</xdr:rowOff>
    </xdr:from>
    <xdr:ext cx="534377" cy="259045"/>
    <xdr:sp macro="" textlink="">
      <xdr:nvSpPr>
        <xdr:cNvPr id="131" name="【道路】&#10;一人当たり延長該当値テキスト"/>
        <xdr:cNvSpPr txBox="1"/>
      </xdr:nvSpPr>
      <xdr:spPr>
        <a:xfrm>
          <a:off x="9258300" y="65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80607</xdr:rowOff>
    </xdr:from>
    <xdr:to>
      <xdr:col>50</xdr:col>
      <xdr:colOff>165100</xdr:colOff>
      <xdr:row>40</xdr:row>
      <xdr:rowOff>10757</xdr:rowOff>
    </xdr:to>
    <xdr:sp macro="" textlink="">
      <xdr:nvSpPr>
        <xdr:cNvPr id="132" name="楕円 131"/>
        <xdr:cNvSpPr/>
      </xdr:nvSpPr>
      <xdr:spPr>
        <a:xfrm>
          <a:off x="8445500" y="66185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125768</xdr:rowOff>
    </xdr:from>
    <xdr:to>
      <xdr:col>55</xdr:col>
      <xdr:colOff>0</xdr:colOff>
      <xdr:row>39</xdr:row>
      <xdr:rowOff>131407</xdr:rowOff>
    </xdr:to>
    <xdr:cxnSp macro="">
      <xdr:nvCxnSpPr>
        <xdr:cNvPr id="133" name="直線コネクタ 132"/>
        <xdr:cNvCxnSpPr/>
      </xdr:nvCxnSpPr>
      <xdr:spPr>
        <a:xfrm flipV="1">
          <a:off x="8496300" y="6663728"/>
          <a:ext cx="7239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82245</xdr:rowOff>
    </xdr:from>
    <xdr:to>
      <xdr:col>46</xdr:col>
      <xdr:colOff>38100</xdr:colOff>
      <xdr:row>40</xdr:row>
      <xdr:rowOff>12395</xdr:rowOff>
    </xdr:to>
    <xdr:sp macro="" textlink="">
      <xdr:nvSpPr>
        <xdr:cNvPr id="134" name="楕円 133"/>
        <xdr:cNvSpPr/>
      </xdr:nvSpPr>
      <xdr:spPr>
        <a:xfrm>
          <a:off x="7670800" y="66202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131407</xdr:rowOff>
    </xdr:from>
    <xdr:to>
      <xdr:col>50</xdr:col>
      <xdr:colOff>114300</xdr:colOff>
      <xdr:row>39</xdr:row>
      <xdr:rowOff>133045</xdr:rowOff>
    </xdr:to>
    <xdr:cxnSp macro="">
      <xdr:nvCxnSpPr>
        <xdr:cNvPr id="135" name="直線コネクタ 134"/>
        <xdr:cNvCxnSpPr/>
      </xdr:nvCxnSpPr>
      <xdr:spPr>
        <a:xfrm flipV="1">
          <a:off x="7713980" y="6669367"/>
          <a:ext cx="78232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84645</xdr:rowOff>
    </xdr:from>
    <xdr:to>
      <xdr:col>41</xdr:col>
      <xdr:colOff>101600</xdr:colOff>
      <xdr:row>40</xdr:row>
      <xdr:rowOff>14795</xdr:rowOff>
    </xdr:to>
    <xdr:sp macro="" textlink="">
      <xdr:nvSpPr>
        <xdr:cNvPr id="136" name="楕円 135"/>
        <xdr:cNvSpPr/>
      </xdr:nvSpPr>
      <xdr:spPr>
        <a:xfrm>
          <a:off x="6873240" y="6622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133045</xdr:rowOff>
    </xdr:from>
    <xdr:to>
      <xdr:col>45</xdr:col>
      <xdr:colOff>177800</xdr:colOff>
      <xdr:row>39</xdr:row>
      <xdr:rowOff>135445</xdr:rowOff>
    </xdr:to>
    <xdr:cxnSp macro="">
      <xdr:nvCxnSpPr>
        <xdr:cNvPr id="137" name="直線コネクタ 136"/>
        <xdr:cNvCxnSpPr/>
      </xdr:nvCxnSpPr>
      <xdr:spPr>
        <a:xfrm flipV="1">
          <a:off x="6924040" y="6671005"/>
          <a:ext cx="78994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82855</xdr:rowOff>
    </xdr:from>
    <xdr:to>
      <xdr:col>36</xdr:col>
      <xdr:colOff>165100</xdr:colOff>
      <xdr:row>40</xdr:row>
      <xdr:rowOff>13005</xdr:rowOff>
    </xdr:to>
    <xdr:sp macro="" textlink="">
      <xdr:nvSpPr>
        <xdr:cNvPr id="138" name="楕円 137"/>
        <xdr:cNvSpPr/>
      </xdr:nvSpPr>
      <xdr:spPr>
        <a:xfrm>
          <a:off x="6098540" y="6620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133655</xdr:rowOff>
    </xdr:from>
    <xdr:to>
      <xdr:col>41</xdr:col>
      <xdr:colOff>50800</xdr:colOff>
      <xdr:row>39</xdr:row>
      <xdr:rowOff>135445</xdr:rowOff>
    </xdr:to>
    <xdr:cxnSp macro="">
      <xdr:nvCxnSpPr>
        <xdr:cNvPr id="139" name="直線コネクタ 138"/>
        <xdr:cNvCxnSpPr/>
      </xdr:nvCxnSpPr>
      <xdr:spPr>
        <a:xfrm>
          <a:off x="6149340" y="6671615"/>
          <a:ext cx="7747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101693</xdr:rowOff>
    </xdr:from>
    <xdr:ext cx="534377" cy="259045"/>
    <xdr:sp macro="" textlink="">
      <xdr:nvSpPr>
        <xdr:cNvPr id="140" name="n_1aveValue【道路】&#10;一人当たり延長"/>
        <xdr:cNvSpPr txBox="1"/>
      </xdr:nvSpPr>
      <xdr:spPr>
        <a:xfrm>
          <a:off x="8239271" y="630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102074</xdr:rowOff>
    </xdr:from>
    <xdr:ext cx="534377" cy="259045"/>
    <xdr:sp macro="" textlink="">
      <xdr:nvSpPr>
        <xdr:cNvPr id="141" name="n_2aveValue【道路】&#10;一人当たり延長"/>
        <xdr:cNvSpPr txBox="1"/>
      </xdr:nvSpPr>
      <xdr:spPr>
        <a:xfrm>
          <a:off x="7477271" y="630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22179</xdr:rowOff>
    </xdr:from>
    <xdr:ext cx="534377" cy="259045"/>
    <xdr:sp macro="" textlink="">
      <xdr:nvSpPr>
        <xdr:cNvPr id="142" name="n_3aveValue【道路】&#10;一人当たり延長"/>
        <xdr:cNvSpPr txBox="1"/>
      </xdr:nvSpPr>
      <xdr:spPr>
        <a:xfrm>
          <a:off x="6702571" y="622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88777</xdr:rowOff>
    </xdr:from>
    <xdr:ext cx="534377" cy="259045"/>
    <xdr:sp macro="" textlink="">
      <xdr:nvSpPr>
        <xdr:cNvPr id="143" name="n_4aveValue【道路】&#10;一人当たり延長"/>
        <xdr:cNvSpPr txBox="1"/>
      </xdr:nvSpPr>
      <xdr:spPr>
        <a:xfrm>
          <a:off x="5905011" y="629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1884</xdr:rowOff>
    </xdr:from>
    <xdr:ext cx="534377" cy="259045"/>
    <xdr:sp macro="" textlink="">
      <xdr:nvSpPr>
        <xdr:cNvPr id="144" name="n_1mainValue【道路】&#10;一人当たり延長"/>
        <xdr:cNvSpPr txBox="1"/>
      </xdr:nvSpPr>
      <xdr:spPr>
        <a:xfrm>
          <a:off x="8239271" y="670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3522</xdr:rowOff>
    </xdr:from>
    <xdr:ext cx="534377" cy="259045"/>
    <xdr:sp macro="" textlink="">
      <xdr:nvSpPr>
        <xdr:cNvPr id="145" name="n_2mainValue【道路】&#10;一人当たり延長"/>
        <xdr:cNvSpPr txBox="1"/>
      </xdr:nvSpPr>
      <xdr:spPr>
        <a:xfrm>
          <a:off x="7477271" y="670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5922</xdr:rowOff>
    </xdr:from>
    <xdr:ext cx="534377" cy="259045"/>
    <xdr:sp macro="" textlink="">
      <xdr:nvSpPr>
        <xdr:cNvPr id="146" name="n_3mainValue【道路】&#10;一人当たり延長"/>
        <xdr:cNvSpPr txBox="1"/>
      </xdr:nvSpPr>
      <xdr:spPr>
        <a:xfrm>
          <a:off x="6702571" y="671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4132</xdr:rowOff>
    </xdr:from>
    <xdr:ext cx="534377" cy="259045"/>
    <xdr:sp macro="" textlink="">
      <xdr:nvSpPr>
        <xdr:cNvPr id="147" name="n_4mainValue【道路】&#10;一人当たり延長"/>
        <xdr:cNvSpPr txBox="1"/>
      </xdr:nvSpPr>
      <xdr:spPr>
        <a:xfrm>
          <a:off x="5905011" y="670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086225" y="9311640"/>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124960" y="1081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020820" y="10812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124960" y="9090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020820" y="931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xdr:cNvSpPr txBox="1"/>
      </xdr:nvSpPr>
      <xdr:spPr>
        <a:xfrm>
          <a:off x="412496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036060" y="102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31216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81" name="フローチャート: 判断 180"/>
        <xdr:cNvSpPr/>
      </xdr:nvSpPr>
      <xdr:spPr>
        <a:xfrm>
          <a:off x="2514600" y="1015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7399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xdr:cNvSpPr/>
      </xdr:nvSpPr>
      <xdr:spPr>
        <a:xfrm>
          <a:off x="965200" y="101006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32476</xdr:rowOff>
    </xdr:from>
    <xdr:to>
      <xdr:col>24</xdr:col>
      <xdr:colOff>114300</xdr:colOff>
      <xdr:row>64</xdr:row>
      <xdr:rowOff>134076</xdr:rowOff>
    </xdr:to>
    <xdr:sp macro="" textlink="">
      <xdr:nvSpPr>
        <xdr:cNvPr id="189" name="楕円 188"/>
        <xdr:cNvSpPr/>
      </xdr:nvSpPr>
      <xdr:spPr>
        <a:xfrm>
          <a:off x="4036060" y="107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118853</xdr:rowOff>
    </xdr:from>
    <xdr:ext cx="405111" cy="259045"/>
    <xdr:sp macro="" textlink="">
      <xdr:nvSpPr>
        <xdr:cNvPr id="190" name="【橋りょう・トンネル】&#10;有形固定資産減価償却率該当値テキスト"/>
        <xdr:cNvSpPr txBox="1"/>
      </xdr:nvSpPr>
      <xdr:spPr>
        <a:xfrm>
          <a:off x="4124960" y="10680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63500</xdr:rowOff>
    </xdr:from>
    <xdr:to>
      <xdr:col>20</xdr:col>
      <xdr:colOff>38100</xdr:colOff>
      <xdr:row>64</xdr:row>
      <xdr:rowOff>165100</xdr:rowOff>
    </xdr:to>
    <xdr:sp macro="" textlink="">
      <xdr:nvSpPr>
        <xdr:cNvPr id="191" name="楕円 190"/>
        <xdr:cNvSpPr/>
      </xdr:nvSpPr>
      <xdr:spPr>
        <a:xfrm>
          <a:off x="3312160" y="10792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83276</xdr:rowOff>
    </xdr:from>
    <xdr:to>
      <xdr:col>24</xdr:col>
      <xdr:colOff>63500</xdr:colOff>
      <xdr:row>64</xdr:row>
      <xdr:rowOff>114300</xdr:rowOff>
    </xdr:to>
    <xdr:cxnSp macro="">
      <xdr:nvCxnSpPr>
        <xdr:cNvPr id="192" name="直線コネクタ 191"/>
        <xdr:cNvCxnSpPr/>
      </xdr:nvCxnSpPr>
      <xdr:spPr>
        <a:xfrm flipV="1">
          <a:off x="3355340" y="10812236"/>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65133</xdr:rowOff>
    </xdr:from>
    <xdr:to>
      <xdr:col>15</xdr:col>
      <xdr:colOff>101600</xdr:colOff>
      <xdr:row>61</xdr:row>
      <xdr:rowOff>166733</xdr:rowOff>
    </xdr:to>
    <xdr:sp macro="" textlink="">
      <xdr:nvSpPr>
        <xdr:cNvPr id="193" name="楕円 192"/>
        <xdr:cNvSpPr/>
      </xdr:nvSpPr>
      <xdr:spPr>
        <a:xfrm>
          <a:off x="2514600" y="102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115933</xdr:rowOff>
    </xdr:from>
    <xdr:to>
      <xdr:col>19</xdr:col>
      <xdr:colOff>177800</xdr:colOff>
      <xdr:row>64</xdr:row>
      <xdr:rowOff>114300</xdr:rowOff>
    </xdr:to>
    <xdr:cxnSp macro="">
      <xdr:nvCxnSpPr>
        <xdr:cNvPr id="194" name="直線コネクタ 193"/>
        <xdr:cNvCxnSpPr/>
      </xdr:nvCxnSpPr>
      <xdr:spPr>
        <a:xfrm>
          <a:off x="2565400" y="10341973"/>
          <a:ext cx="789940" cy="50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71665</xdr:rowOff>
    </xdr:from>
    <xdr:to>
      <xdr:col>10</xdr:col>
      <xdr:colOff>165100</xdr:colOff>
      <xdr:row>62</xdr:row>
      <xdr:rowOff>1815</xdr:rowOff>
    </xdr:to>
    <xdr:sp macro="" textlink="">
      <xdr:nvSpPr>
        <xdr:cNvPr id="195" name="楕円 194"/>
        <xdr:cNvSpPr/>
      </xdr:nvSpPr>
      <xdr:spPr>
        <a:xfrm>
          <a:off x="1739900" y="10297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115933</xdr:rowOff>
    </xdr:from>
    <xdr:to>
      <xdr:col>15</xdr:col>
      <xdr:colOff>50800</xdr:colOff>
      <xdr:row>61</xdr:row>
      <xdr:rowOff>122465</xdr:rowOff>
    </xdr:to>
    <xdr:cxnSp macro="">
      <xdr:nvCxnSpPr>
        <xdr:cNvPr id="196" name="直線コネクタ 195"/>
        <xdr:cNvCxnSpPr/>
      </xdr:nvCxnSpPr>
      <xdr:spPr>
        <a:xfrm flipV="1">
          <a:off x="1790700" y="10341973"/>
          <a:ext cx="7747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42273</xdr:rowOff>
    </xdr:from>
    <xdr:to>
      <xdr:col>6</xdr:col>
      <xdr:colOff>38100</xdr:colOff>
      <xdr:row>61</xdr:row>
      <xdr:rowOff>143873</xdr:rowOff>
    </xdr:to>
    <xdr:sp macro="" textlink="">
      <xdr:nvSpPr>
        <xdr:cNvPr id="197" name="楕円 196"/>
        <xdr:cNvSpPr/>
      </xdr:nvSpPr>
      <xdr:spPr>
        <a:xfrm>
          <a:off x="965200" y="102683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93073</xdr:rowOff>
    </xdr:from>
    <xdr:to>
      <xdr:col>10</xdr:col>
      <xdr:colOff>114300</xdr:colOff>
      <xdr:row>61</xdr:row>
      <xdr:rowOff>122465</xdr:rowOff>
    </xdr:to>
    <xdr:cxnSp macro="">
      <xdr:nvCxnSpPr>
        <xdr:cNvPr id="198" name="直線コネクタ 197"/>
        <xdr:cNvCxnSpPr/>
      </xdr:nvCxnSpPr>
      <xdr:spPr>
        <a:xfrm>
          <a:off x="1008380" y="10319113"/>
          <a:ext cx="78232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17056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200" name="n_2aveValue【橋りょう・トンネル】&#10;有形固定資産減価償却率"/>
        <xdr:cNvSpPr txBox="1"/>
      </xdr:nvSpPr>
      <xdr:spPr>
        <a:xfrm>
          <a:off x="238570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11810</xdr:rowOff>
    </xdr:from>
    <xdr:ext cx="405111" cy="259045"/>
    <xdr:sp macro="" textlink="">
      <xdr:nvSpPr>
        <xdr:cNvPr id="201" name="n_3aveValue【橋りょう・トンネル】&#10;有形固定資産減価償却率"/>
        <xdr:cNvSpPr txBox="1"/>
      </xdr:nvSpPr>
      <xdr:spPr>
        <a:xfrm>
          <a:off x="16110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160400</xdr:rowOff>
    </xdr:from>
    <xdr:ext cx="405111" cy="259045"/>
    <xdr:sp macro="" textlink="">
      <xdr:nvSpPr>
        <xdr:cNvPr id="202" name="n_4aveValue【橋りょう・トンネル】&#10;有形固定資産減価償却率"/>
        <xdr:cNvSpPr txBox="1"/>
      </xdr:nvSpPr>
      <xdr:spPr>
        <a:xfrm>
          <a:off x="836304" y="988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156227</xdr:rowOff>
    </xdr:from>
    <xdr:ext cx="405111" cy="259045"/>
    <xdr:sp macro="" textlink="">
      <xdr:nvSpPr>
        <xdr:cNvPr id="203" name="n_1mainValue【橋りょう・トンネル】&#10;有形固定資産減価償却率"/>
        <xdr:cNvSpPr txBox="1"/>
      </xdr:nvSpPr>
      <xdr:spPr>
        <a:xfrm>
          <a:off x="3170564"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157860</xdr:rowOff>
    </xdr:from>
    <xdr:ext cx="405111" cy="259045"/>
    <xdr:sp macro="" textlink="">
      <xdr:nvSpPr>
        <xdr:cNvPr id="204" name="n_2mainValue【橋りょう・トンネル】&#10;有形固定資産減価償却率"/>
        <xdr:cNvSpPr txBox="1"/>
      </xdr:nvSpPr>
      <xdr:spPr>
        <a:xfrm>
          <a:off x="2385704" y="10383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164392</xdr:rowOff>
    </xdr:from>
    <xdr:ext cx="405111" cy="259045"/>
    <xdr:sp macro="" textlink="">
      <xdr:nvSpPr>
        <xdr:cNvPr id="205" name="n_3mainValue【橋りょう・トンネル】&#10;有形固定資産減価償却率"/>
        <xdr:cNvSpPr txBox="1"/>
      </xdr:nvSpPr>
      <xdr:spPr>
        <a:xfrm>
          <a:off x="1611004" y="103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135000</xdr:rowOff>
    </xdr:from>
    <xdr:ext cx="405111" cy="259045"/>
    <xdr:sp macro="" textlink="">
      <xdr:nvSpPr>
        <xdr:cNvPr id="206" name="n_4mainValue【橋りょう・トンネル】&#10;有形固定資産減価償却率"/>
        <xdr:cNvSpPr txBox="1"/>
      </xdr:nvSpPr>
      <xdr:spPr>
        <a:xfrm>
          <a:off x="836304" y="10361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9219565" y="9389925"/>
          <a:ext cx="0" cy="1467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9258300" y="1086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9154160" y="10856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9258300" y="917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9154160" y="9389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132457</xdr:rowOff>
    </xdr:from>
    <xdr:ext cx="599010" cy="259045"/>
    <xdr:sp macro="" textlink="">
      <xdr:nvSpPr>
        <xdr:cNvPr id="237" name="【橋りょう・トンネル】&#10;一人当たり有形固定資産（償却資産）額平均値テキスト"/>
        <xdr:cNvSpPr txBox="1"/>
      </xdr:nvSpPr>
      <xdr:spPr>
        <a:xfrm>
          <a:off x="9258300" y="10358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9192260" y="10380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94501</xdr:rowOff>
    </xdr:from>
    <xdr:to>
      <xdr:col>50</xdr:col>
      <xdr:colOff>165100</xdr:colOff>
      <xdr:row>63</xdr:row>
      <xdr:rowOff>24651</xdr:rowOff>
    </xdr:to>
    <xdr:sp macro="" textlink="">
      <xdr:nvSpPr>
        <xdr:cNvPr id="239" name="フローチャート: 判断 238"/>
        <xdr:cNvSpPr/>
      </xdr:nvSpPr>
      <xdr:spPr>
        <a:xfrm>
          <a:off x="8445500" y="10488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92746</xdr:rowOff>
    </xdr:from>
    <xdr:to>
      <xdr:col>46</xdr:col>
      <xdr:colOff>38100</xdr:colOff>
      <xdr:row>63</xdr:row>
      <xdr:rowOff>22896</xdr:rowOff>
    </xdr:to>
    <xdr:sp macro="" textlink="">
      <xdr:nvSpPr>
        <xdr:cNvPr id="240" name="フローチャート: 判断 239"/>
        <xdr:cNvSpPr/>
      </xdr:nvSpPr>
      <xdr:spPr>
        <a:xfrm>
          <a:off x="7670800" y="10486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103911</xdr:rowOff>
    </xdr:from>
    <xdr:to>
      <xdr:col>41</xdr:col>
      <xdr:colOff>101600</xdr:colOff>
      <xdr:row>63</xdr:row>
      <xdr:rowOff>34061</xdr:rowOff>
    </xdr:to>
    <xdr:sp macro="" textlink="">
      <xdr:nvSpPr>
        <xdr:cNvPr id="241" name="フローチャート: 判断 240"/>
        <xdr:cNvSpPr/>
      </xdr:nvSpPr>
      <xdr:spPr>
        <a:xfrm>
          <a:off x="6873240" y="104975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117573</xdr:rowOff>
    </xdr:from>
    <xdr:to>
      <xdr:col>36</xdr:col>
      <xdr:colOff>165100</xdr:colOff>
      <xdr:row>63</xdr:row>
      <xdr:rowOff>47723</xdr:rowOff>
    </xdr:to>
    <xdr:sp macro="" textlink="">
      <xdr:nvSpPr>
        <xdr:cNvPr id="242" name="フローチャート: 判断 241"/>
        <xdr:cNvSpPr/>
      </xdr:nvSpPr>
      <xdr:spPr>
        <a:xfrm>
          <a:off x="6098540" y="105112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74406</xdr:rowOff>
    </xdr:from>
    <xdr:to>
      <xdr:col>55</xdr:col>
      <xdr:colOff>50800</xdr:colOff>
      <xdr:row>62</xdr:row>
      <xdr:rowOff>4556</xdr:rowOff>
    </xdr:to>
    <xdr:sp macro="" textlink="">
      <xdr:nvSpPr>
        <xdr:cNvPr id="248" name="楕円 247"/>
        <xdr:cNvSpPr/>
      </xdr:nvSpPr>
      <xdr:spPr>
        <a:xfrm>
          <a:off x="9192260" y="103004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97283</xdr:rowOff>
    </xdr:from>
    <xdr:ext cx="599010" cy="259045"/>
    <xdr:sp macro="" textlink="">
      <xdr:nvSpPr>
        <xdr:cNvPr id="249" name="【橋りょう・トンネル】&#10;一人当たり有形固定資産（償却資産）額該当値テキスト"/>
        <xdr:cNvSpPr txBox="1"/>
      </xdr:nvSpPr>
      <xdr:spPr>
        <a:xfrm>
          <a:off x="9258300" y="10155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85890</xdr:rowOff>
    </xdr:from>
    <xdr:to>
      <xdr:col>50</xdr:col>
      <xdr:colOff>165100</xdr:colOff>
      <xdr:row>62</xdr:row>
      <xdr:rowOff>16040</xdr:rowOff>
    </xdr:to>
    <xdr:sp macro="" textlink="">
      <xdr:nvSpPr>
        <xdr:cNvPr id="250" name="楕円 249"/>
        <xdr:cNvSpPr/>
      </xdr:nvSpPr>
      <xdr:spPr>
        <a:xfrm>
          <a:off x="8445500" y="10311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125206</xdr:rowOff>
    </xdr:from>
    <xdr:to>
      <xdr:col>55</xdr:col>
      <xdr:colOff>0</xdr:colOff>
      <xdr:row>61</xdr:row>
      <xdr:rowOff>136690</xdr:rowOff>
    </xdr:to>
    <xdr:cxnSp macro="">
      <xdr:nvCxnSpPr>
        <xdr:cNvPr id="251" name="直線コネクタ 250"/>
        <xdr:cNvCxnSpPr/>
      </xdr:nvCxnSpPr>
      <xdr:spPr>
        <a:xfrm flipV="1">
          <a:off x="8496300" y="10351246"/>
          <a:ext cx="723900" cy="1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90284</xdr:rowOff>
    </xdr:from>
    <xdr:to>
      <xdr:col>46</xdr:col>
      <xdr:colOff>38100</xdr:colOff>
      <xdr:row>62</xdr:row>
      <xdr:rowOff>20434</xdr:rowOff>
    </xdr:to>
    <xdr:sp macro="" textlink="">
      <xdr:nvSpPr>
        <xdr:cNvPr id="252" name="楕円 251"/>
        <xdr:cNvSpPr/>
      </xdr:nvSpPr>
      <xdr:spPr>
        <a:xfrm>
          <a:off x="7670800" y="103163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136690</xdr:rowOff>
    </xdr:from>
    <xdr:to>
      <xdr:col>50</xdr:col>
      <xdr:colOff>114300</xdr:colOff>
      <xdr:row>61</xdr:row>
      <xdr:rowOff>141084</xdr:rowOff>
    </xdr:to>
    <xdr:cxnSp macro="">
      <xdr:nvCxnSpPr>
        <xdr:cNvPr id="253" name="直線コネクタ 252"/>
        <xdr:cNvCxnSpPr/>
      </xdr:nvCxnSpPr>
      <xdr:spPr>
        <a:xfrm flipV="1">
          <a:off x="7713980" y="10362730"/>
          <a:ext cx="782320" cy="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97265</xdr:rowOff>
    </xdr:from>
    <xdr:to>
      <xdr:col>41</xdr:col>
      <xdr:colOff>101600</xdr:colOff>
      <xdr:row>62</xdr:row>
      <xdr:rowOff>27415</xdr:rowOff>
    </xdr:to>
    <xdr:sp macro="" textlink="">
      <xdr:nvSpPr>
        <xdr:cNvPr id="254" name="楕円 253"/>
        <xdr:cNvSpPr/>
      </xdr:nvSpPr>
      <xdr:spPr>
        <a:xfrm>
          <a:off x="6873240" y="10323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141084</xdr:rowOff>
    </xdr:from>
    <xdr:to>
      <xdr:col>45</xdr:col>
      <xdr:colOff>177800</xdr:colOff>
      <xdr:row>61</xdr:row>
      <xdr:rowOff>148065</xdr:rowOff>
    </xdr:to>
    <xdr:cxnSp macro="">
      <xdr:nvCxnSpPr>
        <xdr:cNvPr id="255" name="直線コネクタ 254"/>
        <xdr:cNvCxnSpPr/>
      </xdr:nvCxnSpPr>
      <xdr:spPr>
        <a:xfrm flipV="1">
          <a:off x="6924040" y="10367124"/>
          <a:ext cx="789940" cy="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95819</xdr:rowOff>
    </xdr:from>
    <xdr:to>
      <xdr:col>36</xdr:col>
      <xdr:colOff>165100</xdr:colOff>
      <xdr:row>62</xdr:row>
      <xdr:rowOff>25969</xdr:rowOff>
    </xdr:to>
    <xdr:sp macro="" textlink="">
      <xdr:nvSpPr>
        <xdr:cNvPr id="256" name="楕円 255"/>
        <xdr:cNvSpPr/>
      </xdr:nvSpPr>
      <xdr:spPr>
        <a:xfrm>
          <a:off x="6098540" y="103218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146619</xdr:rowOff>
    </xdr:from>
    <xdr:to>
      <xdr:col>41</xdr:col>
      <xdr:colOff>50800</xdr:colOff>
      <xdr:row>61</xdr:row>
      <xdr:rowOff>148065</xdr:rowOff>
    </xdr:to>
    <xdr:cxnSp macro="">
      <xdr:nvCxnSpPr>
        <xdr:cNvPr id="257" name="直線コネクタ 256"/>
        <xdr:cNvCxnSpPr/>
      </xdr:nvCxnSpPr>
      <xdr:spPr>
        <a:xfrm>
          <a:off x="6149340" y="10372659"/>
          <a:ext cx="7747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15778</xdr:rowOff>
    </xdr:from>
    <xdr:ext cx="599010" cy="259045"/>
    <xdr:sp macro="" textlink="">
      <xdr:nvSpPr>
        <xdr:cNvPr id="258" name="n_1aveValue【橋りょう・トンネル】&#10;一人当たり有形固定資産（償却資産）額"/>
        <xdr:cNvSpPr txBox="1"/>
      </xdr:nvSpPr>
      <xdr:spPr>
        <a:xfrm>
          <a:off x="8214575" y="1057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14023</xdr:rowOff>
    </xdr:from>
    <xdr:ext cx="599010" cy="259045"/>
    <xdr:sp macro="" textlink="">
      <xdr:nvSpPr>
        <xdr:cNvPr id="259" name="n_2aveValue【橋りょう・トンネル】&#10;一人当たり有形固定資産（償却資産）額"/>
        <xdr:cNvSpPr txBox="1"/>
      </xdr:nvSpPr>
      <xdr:spPr>
        <a:xfrm>
          <a:off x="7444955" y="1057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25188</xdr:rowOff>
    </xdr:from>
    <xdr:ext cx="599010" cy="259045"/>
    <xdr:sp macro="" textlink="">
      <xdr:nvSpPr>
        <xdr:cNvPr id="260" name="n_3aveValue【橋りょう・トンネル】&#10;一人当たり有形固定資産（償却資産）額"/>
        <xdr:cNvSpPr txBox="1"/>
      </xdr:nvSpPr>
      <xdr:spPr>
        <a:xfrm>
          <a:off x="6670255" y="1058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38850</xdr:rowOff>
    </xdr:from>
    <xdr:ext cx="599010" cy="259045"/>
    <xdr:sp macro="" textlink="">
      <xdr:nvSpPr>
        <xdr:cNvPr id="261" name="n_4aveValue【橋りょう・トンネル】&#10;一人当たり有形固定資産（償却資産）額"/>
        <xdr:cNvSpPr txBox="1"/>
      </xdr:nvSpPr>
      <xdr:spPr>
        <a:xfrm>
          <a:off x="5872695" y="1060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32567</xdr:rowOff>
    </xdr:from>
    <xdr:ext cx="599010" cy="259045"/>
    <xdr:sp macro="" textlink="">
      <xdr:nvSpPr>
        <xdr:cNvPr id="262" name="n_1mainValue【橋りょう・トンネル】&#10;一人当たり有形固定資産（償却資産）額"/>
        <xdr:cNvSpPr txBox="1"/>
      </xdr:nvSpPr>
      <xdr:spPr>
        <a:xfrm>
          <a:off x="8214575" y="1009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36961</xdr:rowOff>
    </xdr:from>
    <xdr:ext cx="599010" cy="259045"/>
    <xdr:sp macro="" textlink="">
      <xdr:nvSpPr>
        <xdr:cNvPr id="263" name="n_2mainValue【橋りょう・トンネル】&#10;一人当たり有形固定資産（償却資産）額"/>
        <xdr:cNvSpPr txBox="1"/>
      </xdr:nvSpPr>
      <xdr:spPr>
        <a:xfrm>
          <a:off x="7444955" y="1009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43942</xdr:rowOff>
    </xdr:from>
    <xdr:ext cx="599010" cy="259045"/>
    <xdr:sp macro="" textlink="">
      <xdr:nvSpPr>
        <xdr:cNvPr id="264" name="n_3mainValue【橋りょう・トンネル】&#10;一人当たり有形固定資産（償却資産）額"/>
        <xdr:cNvSpPr txBox="1"/>
      </xdr:nvSpPr>
      <xdr:spPr>
        <a:xfrm>
          <a:off x="6670255" y="10102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42496</xdr:rowOff>
    </xdr:from>
    <xdr:ext cx="599010" cy="259045"/>
    <xdr:sp macro="" textlink="">
      <xdr:nvSpPr>
        <xdr:cNvPr id="265" name="n_4mainValue【橋りょう・トンネル】&#10;一人当たり有形固定資産（償却資産）額"/>
        <xdr:cNvSpPr txBox="1"/>
      </xdr:nvSpPr>
      <xdr:spPr>
        <a:xfrm>
          <a:off x="5872695" y="1010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086225" y="1299591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124960" y="1451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02082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124960" y="1277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020820" y="12995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124960" y="136233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03606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7" name="フローチャート: 判断 296"/>
        <xdr:cNvSpPr/>
      </xdr:nvSpPr>
      <xdr:spPr>
        <a:xfrm>
          <a:off x="3312160" y="138995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107314</xdr:rowOff>
    </xdr:from>
    <xdr:to>
      <xdr:col>15</xdr:col>
      <xdr:colOff>101600</xdr:colOff>
      <xdr:row>83</xdr:row>
      <xdr:rowOff>37464</xdr:rowOff>
    </xdr:to>
    <xdr:sp macro="" textlink="">
      <xdr:nvSpPr>
        <xdr:cNvPr id="298" name="フローチャート: 判断 297"/>
        <xdr:cNvSpPr/>
      </xdr:nvSpPr>
      <xdr:spPr>
        <a:xfrm>
          <a:off x="2514600" y="13853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69214</xdr:rowOff>
    </xdr:from>
    <xdr:to>
      <xdr:col>10</xdr:col>
      <xdr:colOff>165100</xdr:colOff>
      <xdr:row>82</xdr:row>
      <xdr:rowOff>170814</xdr:rowOff>
    </xdr:to>
    <xdr:sp macro="" textlink="">
      <xdr:nvSpPr>
        <xdr:cNvPr id="299" name="フローチャート: 判断 298"/>
        <xdr:cNvSpPr/>
      </xdr:nvSpPr>
      <xdr:spPr>
        <a:xfrm>
          <a:off x="173990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300" name="フローチャート: 判断 299"/>
        <xdr:cNvSpPr/>
      </xdr:nvSpPr>
      <xdr:spPr>
        <a:xfrm>
          <a:off x="965200" y="13808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132080</xdr:rowOff>
    </xdr:from>
    <xdr:to>
      <xdr:col>24</xdr:col>
      <xdr:colOff>114300</xdr:colOff>
      <xdr:row>84</xdr:row>
      <xdr:rowOff>62230</xdr:rowOff>
    </xdr:to>
    <xdr:sp macro="" textlink="">
      <xdr:nvSpPr>
        <xdr:cNvPr id="306" name="楕円 305"/>
        <xdr:cNvSpPr/>
      </xdr:nvSpPr>
      <xdr:spPr>
        <a:xfrm>
          <a:off x="4036060" y="14046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110507</xdr:rowOff>
    </xdr:from>
    <xdr:ext cx="405111" cy="259045"/>
    <xdr:sp macro="" textlink="">
      <xdr:nvSpPr>
        <xdr:cNvPr id="307" name="【公営住宅】&#10;有形固定資産減価償却率該当値テキスト"/>
        <xdr:cNvSpPr txBox="1"/>
      </xdr:nvSpPr>
      <xdr:spPr>
        <a:xfrm>
          <a:off x="412496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132080</xdr:rowOff>
    </xdr:from>
    <xdr:to>
      <xdr:col>20</xdr:col>
      <xdr:colOff>38100</xdr:colOff>
      <xdr:row>84</xdr:row>
      <xdr:rowOff>62230</xdr:rowOff>
    </xdr:to>
    <xdr:sp macro="" textlink="">
      <xdr:nvSpPr>
        <xdr:cNvPr id="308" name="楕円 307"/>
        <xdr:cNvSpPr/>
      </xdr:nvSpPr>
      <xdr:spPr>
        <a:xfrm>
          <a:off x="3312160" y="14046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11430</xdr:rowOff>
    </xdr:from>
    <xdr:to>
      <xdr:col>24</xdr:col>
      <xdr:colOff>63500</xdr:colOff>
      <xdr:row>84</xdr:row>
      <xdr:rowOff>11430</xdr:rowOff>
    </xdr:to>
    <xdr:cxnSp macro="">
      <xdr:nvCxnSpPr>
        <xdr:cNvPr id="309" name="直線コネクタ 308"/>
        <xdr:cNvCxnSpPr/>
      </xdr:nvCxnSpPr>
      <xdr:spPr>
        <a:xfrm>
          <a:off x="3355340" y="1409319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103505</xdr:rowOff>
    </xdr:from>
    <xdr:to>
      <xdr:col>15</xdr:col>
      <xdr:colOff>101600</xdr:colOff>
      <xdr:row>84</xdr:row>
      <xdr:rowOff>33655</xdr:rowOff>
    </xdr:to>
    <xdr:sp macro="" textlink="">
      <xdr:nvSpPr>
        <xdr:cNvPr id="310" name="楕円 309"/>
        <xdr:cNvSpPr/>
      </xdr:nvSpPr>
      <xdr:spPr>
        <a:xfrm>
          <a:off x="2514600" y="14017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154305</xdr:rowOff>
    </xdr:from>
    <xdr:to>
      <xdr:col>19</xdr:col>
      <xdr:colOff>177800</xdr:colOff>
      <xdr:row>84</xdr:row>
      <xdr:rowOff>11430</xdr:rowOff>
    </xdr:to>
    <xdr:cxnSp macro="">
      <xdr:nvCxnSpPr>
        <xdr:cNvPr id="311" name="直線コネクタ 310"/>
        <xdr:cNvCxnSpPr/>
      </xdr:nvCxnSpPr>
      <xdr:spPr>
        <a:xfrm>
          <a:off x="2565400" y="14068425"/>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114936</xdr:rowOff>
    </xdr:from>
    <xdr:to>
      <xdr:col>10</xdr:col>
      <xdr:colOff>165100</xdr:colOff>
      <xdr:row>84</xdr:row>
      <xdr:rowOff>45086</xdr:rowOff>
    </xdr:to>
    <xdr:sp macro="" textlink="">
      <xdr:nvSpPr>
        <xdr:cNvPr id="312" name="楕円 311"/>
        <xdr:cNvSpPr/>
      </xdr:nvSpPr>
      <xdr:spPr>
        <a:xfrm>
          <a:off x="1739900" y="140290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154305</xdr:rowOff>
    </xdr:from>
    <xdr:to>
      <xdr:col>15</xdr:col>
      <xdr:colOff>50800</xdr:colOff>
      <xdr:row>83</xdr:row>
      <xdr:rowOff>165736</xdr:rowOff>
    </xdr:to>
    <xdr:cxnSp macro="">
      <xdr:nvCxnSpPr>
        <xdr:cNvPr id="313" name="直線コネクタ 312"/>
        <xdr:cNvCxnSpPr/>
      </xdr:nvCxnSpPr>
      <xdr:spPr>
        <a:xfrm flipV="1">
          <a:off x="1790700" y="14068425"/>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86361</xdr:rowOff>
    </xdr:from>
    <xdr:to>
      <xdr:col>6</xdr:col>
      <xdr:colOff>38100</xdr:colOff>
      <xdr:row>84</xdr:row>
      <xdr:rowOff>16511</xdr:rowOff>
    </xdr:to>
    <xdr:sp macro="" textlink="">
      <xdr:nvSpPr>
        <xdr:cNvPr id="314" name="楕円 313"/>
        <xdr:cNvSpPr/>
      </xdr:nvSpPr>
      <xdr:spPr>
        <a:xfrm>
          <a:off x="965200" y="140004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137161</xdr:rowOff>
    </xdr:from>
    <xdr:to>
      <xdr:col>10</xdr:col>
      <xdr:colOff>114300</xdr:colOff>
      <xdr:row>83</xdr:row>
      <xdr:rowOff>165736</xdr:rowOff>
    </xdr:to>
    <xdr:cxnSp macro="">
      <xdr:nvCxnSpPr>
        <xdr:cNvPr id="315" name="直線コネクタ 314"/>
        <xdr:cNvCxnSpPr/>
      </xdr:nvCxnSpPr>
      <xdr:spPr>
        <a:xfrm>
          <a:off x="1008380" y="14051281"/>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6" name="n_1aveValue【公営住宅】&#10;有形固定資産減価償却率"/>
        <xdr:cNvSpPr txBox="1"/>
      </xdr:nvSpPr>
      <xdr:spPr>
        <a:xfrm>
          <a:off x="3170564" y="13678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53991</xdr:rowOff>
    </xdr:from>
    <xdr:ext cx="405111" cy="259045"/>
    <xdr:sp macro="" textlink="">
      <xdr:nvSpPr>
        <xdr:cNvPr id="317" name="n_2aveValue【公営住宅】&#10;有形固定資産減価償却率"/>
        <xdr:cNvSpPr txBox="1"/>
      </xdr:nvSpPr>
      <xdr:spPr>
        <a:xfrm>
          <a:off x="2385704" y="136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15891</xdr:rowOff>
    </xdr:from>
    <xdr:ext cx="405111" cy="259045"/>
    <xdr:sp macro="" textlink="">
      <xdr:nvSpPr>
        <xdr:cNvPr id="318" name="n_3aveValue【公営住宅】&#10;有形固定資産減価償却率"/>
        <xdr:cNvSpPr txBox="1"/>
      </xdr:nvSpPr>
      <xdr:spPr>
        <a:xfrm>
          <a:off x="1611004" y="13594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9" name="n_4aveValue【公営住宅】&#10;有形固定資産減価償却率"/>
        <xdr:cNvSpPr txBox="1"/>
      </xdr:nvSpPr>
      <xdr:spPr>
        <a:xfrm>
          <a:off x="836304" y="1358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53357</xdr:rowOff>
    </xdr:from>
    <xdr:ext cx="405111" cy="259045"/>
    <xdr:sp macro="" textlink="">
      <xdr:nvSpPr>
        <xdr:cNvPr id="320" name="n_1mainValue【公営住宅】&#10;有形固定資産減価償却率"/>
        <xdr:cNvSpPr txBox="1"/>
      </xdr:nvSpPr>
      <xdr:spPr>
        <a:xfrm>
          <a:off x="3170564" y="1413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24782</xdr:rowOff>
    </xdr:from>
    <xdr:ext cx="405111" cy="259045"/>
    <xdr:sp macro="" textlink="">
      <xdr:nvSpPr>
        <xdr:cNvPr id="321" name="n_2mainValue【公営住宅】&#10;有形固定資産減価償却率"/>
        <xdr:cNvSpPr txBox="1"/>
      </xdr:nvSpPr>
      <xdr:spPr>
        <a:xfrm>
          <a:off x="2385704" y="1410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36213</xdr:rowOff>
    </xdr:from>
    <xdr:ext cx="405111" cy="259045"/>
    <xdr:sp macro="" textlink="">
      <xdr:nvSpPr>
        <xdr:cNvPr id="322" name="n_3mainValue【公営住宅】&#10;有形固定資産減価償却率"/>
        <xdr:cNvSpPr txBox="1"/>
      </xdr:nvSpPr>
      <xdr:spPr>
        <a:xfrm>
          <a:off x="1611004" y="141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7638</xdr:rowOff>
    </xdr:from>
    <xdr:ext cx="405111" cy="259045"/>
    <xdr:sp macro="" textlink="">
      <xdr:nvSpPr>
        <xdr:cNvPr id="323" name="n_4mainValue【公営住宅】&#10;有形固定資産減価償却率"/>
        <xdr:cNvSpPr txBox="1"/>
      </xdr:nvSpPr>
      <xdr:spPr>
        <a:xfrm>
          <a:off x="836304" y="1408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9219565" y="13073253"/>
          <a:ext cx="0"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9258300" y="1451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9154160" y="14510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9258300" y="128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9154160" y="13073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xdr:cNvSpPr txBox="1"/>
      </xdr:nvSpPr>
      <xdr:spPr>
        <a:xfrm>
          <a:off x="9258300" y="1405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9192260" y="14195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32258</xdr:rowOff>
    </xdr:from>
    <xdr:to>
      <xdr:col>50</xdr:col>
      <xdr:colOff>165100</xdr:colOff>
      <xdr:row>85</xdr:row>
      <xdr:rowOff>133858</xdr:rowOff>
    </xdr:to>
    <xdr:sp macro="" textlink="">
      <xdr:nvSpPr>
        <xdr:cNvPr id="354" name="フローチャート: 判断 353"/>
        <xdr:cNvSpPr/>
      </xdr:nvSpPr>
      <xdr:spPr>
        <a:xfrm>
          <a:off x="8445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31877</xdr:rowOff>
    </xdr:from>
    <xdr:to>
      <xdr:col>46</xdr:col>
      <xdr:colOff>38100</xdr:colOff>
      <xdr:row>85</xdr:row>
      <xdr:rowOff>133477</xdr:rowOff>
    </xdr:to>
    <xdr:sp macro="" textlink="">
      <xdr:nvSpPr>
        <xdr:cNvPr id="355" name="フローチャート: 判断 354"/>
        <xdr:cNvSpPr/>
      </xdr:nvSpPr>
      <xdr:spPr>
        <a:xfrm>
          <a:off x="7670800" y="142812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31496</xdr:rowOff>
    </xdr:from>
    <xdr:to>
      <xdr:col>41</xdr:col>
      <xdr:colOff>101600</xdr:colOff>
      <xdr:row>85</xdr:row>
      <xdr:rowOff>133096</xdr:rowOff>
    </xdr:to>
    <xdr:sp macro="" textlink="">
      <xdr:nvSpPr>
        <xdr:cNvPr id="356" name="フローチャート: 判断 355"/>
        <xdr:cNvSpPr/>
      </xdr:nvSpPr>
      <xdr:spPr>
        <a:xfrm>
          <a:off x="6873240" y="142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37212</xdr:rowOff>
    </xdr:from>
    <xdr:to>
      <xdr:col>36</xdr:col>
      <xdr:colOff>165100</xdr:colOff>
      <xdr:row>85</xdr:row>
      <xdr:rowOff>138812</xdr:rowOff>
    </xdr:to>
    <xdr:sp macro="" textlink="">
      <xdr:nvSpPr>
        <xdr:cNvPr id="357" name="フローチャート: 判断 356"/>
        <xdr:cNvSpPr/>
      </xdr:nvSpPr>
      <xdr:spPr>
        <a:xfrm>
          <a:off x="6098540" y="1428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63" name="楕円 362"/>
        <xdr:cNvSpPr/>
      </xdr:nvSpPr>
      <xdr:spPr>
        <a:xfrm>
          <a:off x="9192260" y="14351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16527</xdr:rowOff>
    </xdr:from>
    <xdr:ext cx="469744" cy="259045"/>
    <xdr:sp macro="" textlink="">
      <xdr:nvSpPr>
        <xdr:cNvPr id="364" name="【公営住宅】&#10;一人当たり面積該当値テキスト"/>
        <xdr:cNvSpPr txBox="1"/>
      </xdr:nvSpPr>
      <xdr:spPr>
        <a:xfrm>
          <a:off x="92583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101219</xdr:rowOff>
    </xdr:from>
    <xdr:to>
      <xdr:col>50</xdr:col>
      <xdr:colOff>165100</xdr:colOff>
      <xdr:row>86</xdr:row>
      <xdr:rowOff>31369</xdr:rowOff>
    </xdr:to>
    <xdr:sp macro="" textlink="">
      <xdr:nvSpPr>
        <xdr:cNvPr id="365" name="楕円 364"/>
        <xdr:cNvSpPr/>
      </xdr:nvSpPr>
      <xdr:spPr>
        <a:xfrm>
          <a:off x="8445500" y="143506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152019</xdr:rowOff>
    </xdr:from>
    <xdr:to>
      <xdr:col>55</xdr:col>
      <xdr:colOff>0</xdr:colOff>
      <xdr:row>85</xdr:row>
      <xdr:rowOff>152400</xdr:rowOff>
    </xdr:to>
    <xdr:cxnSp macro="">
      <xdr:nvCxnSpPr>
        <xdr:cNvPr id="366" name="直線コネクタ 365"/>
        <xdr:cNvCxnSpPr/>
      </xdr:nvCxnSpPr>
      <xdr:spPr>
        <a:xfrm>
          <a:off x="8496300" y="14401419"/>
          <a:ext cx="7239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94742</xdr:rowOff>
    </xdr:from>
    <xdr:to>
      <xdr:col>46</xdr:col>
      <xdr:colOff>38100</xdr:colOff>
      <xdr:row>86</xdr:row>
      <xdr:rowOff>24892</xdr:rowOff>
    </xdr:to>
    <xdr:sp macro="" textlink="">
      <xdr:nvSpPr>
        <xdr:cNvPr id="367" name="楕円 366"/>
        <xdr:cNvSpPr/>
      </xdr:nvSpPr>
      <xdr:spPr>
        <a:xfrm>
          <a:off x="7670800" y="143441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145542</xdr:rowOff>
    </xdr:from>
    <xdr:to>
      <xdr:col>50</xdr:col>
      <xdr:colOff>114300</xdr:colOff>
      <xdr:row>85</xdr:row>
      <xdr:rowOff>152019</xdr:rowOff>
    </xdr:to>
    <xdr:cxnSp macro="">
      <xdr:nvCxnSpPr>
        <xdr:cNvPr id="368" name="直線コネクタ 367"/>
        <xdr:cNvCxnSpPr/>
      </xdr:nvCxnSpPr>
      <xdr:spPr>
        <a:xfrm>
          <a:off x="7713980" y="14394942"/>
          <a:ext cx="78232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95504</xdr:rowOff>
    </xdr:from>
    <xdr:to>
      <xdr:col>41</xdr:col>
      <xdr:colOff>101600</xdr:colOff>
      <xdr:row>86</xdr:row>
      <xdr:rowOff>25654</xdr:rowOff>
    </xdr:to>
    <xdr:sp macro="" textlink="">
      <xdr:nvSpPr>
        <xdr:cNvPr id="369" name="楕円 368"/>
        <xdr:cNvSpPr/>
      </xdr:nvSpPr>
      <xdr:spPr>
        <a:xfrm>
          <a:off x="6873240" y="14344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145542</xdr:rowOff>
    </xdr:from>
    <xdr:to>
      <xdr:col>45</xdr:col>
      <xdr:colOff>177800</xdr:colOff>
      <xdr:row>85</xdr:row>
      <xdr:rowOff>146304</xdr:rowOff>
    </xdr:to>
    <xdr:cxnSp macro="">
      <xdr:nvCxnSpPr>
        <xdr:cNvPr id="370" name="直線コネクタ 369"/>
        <xdr:cNvCxnSpPr/>
      </xdr:nvCxnSpPr>
      <xdr:spPr>
        <a:xfrm flipV="1">
          <a:off x="6924040" y="14394942"/>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94742</xdr:rowOff>
    </xdr:from>
    <xdr:to>
      <xdr:col>36</xdr:col>
      <xdr:colOff>165100</xdr:colOff>
      <xdr:row>86</xdr:row>
      <xdr:rowOff>24892</xdr:rowOff>
    </xdr:to>
    <xdr:sp macro="" textlink="">
      <xdr:nvSpPr>
        <xdr:cNvPr id="371" name="楕円 370"/>
        <xdr:cNvSpPr/>
      </xdr:nvSpPr>
      <xdr:spPr>
        <a:xfrm>
          <a:off x="6098540" y="143441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145542</xdr:rowOff>
    </xdr:from>
    <xdr:to>
      <xdr:col>41</xdr:col>
      <xdr:colOff>50800</xdr:colOff>
      <xdr:row>85</xdr:row>
      <xdr:rowOff>146304</xdr:rowOff>
    </xdr:to>
    <xdr:cxnSp macro="">
      <xdr:nvCxnSpPr>
        <xdr:cNvPr id="372" name="直線コネクタ 371"/>
        <xdr:cNvCxnSpPr/>
      </xdr:nvCxnSpPr>
      <xdr:spPr>
        <a:xfrm>
          <a:off x="6149340" y="14394942"/>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150385</xdr:rowOff>
    </xdr:from>
    <xdr:ext cx="469744" cy="259045"/>
    <xdr:sp macro="" textlink="">
      <xdr:nvSpPr>
        <xdr:cNvPr id="373" name="n_1aveValue【公営住宅】&#10;一人当たり面積"/>
        <xdr:cNvSpPr txBox="1"/>
      </xdr:nvSpPr>
      <xdr:spPr>
        <a:xfrm>
          <a:off x="8271587" y="1406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150004</xdr:rowOff>
    </xdr:from>
    <xdr:ext cx="469744" cy="259045"/>
    <xdr:sp macro="" textlink="">
      <xdr:nvSpPr>
        <xdr:cNvPr id="374" name="n_2aveValue【公営住宅】&#10;一人当たり面積"/>
        <xdr:cNvSpPr txBox="1"/>
      </xdr:nvSpPr>
      <xdr:spPr>
        <a:xfrm>
          <a:off x="7509587" y="1406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149623</xdr:rowOff>
    </xdr:from>
    <xdr:ext cx="469744" cy="259045"/>
    <xdr:sp macro="" textlink="">
      <xdr:nvSpPr>
        <xdr:cNvPr id="375" name="n_3aveValue【公営住宅】&#10;一人当たり面積"/>
        <xdr:cNvSpPr txBox="1"/>
      </xdr:nvSpPr>
      <xdr:spPr>
        <a:xfrm>
          <a:off x="6712027" y="1406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155339</xdr:rowOff>
    </xdr:from>
    <xdr:ext cx="469744" cy="259045"/>
    <xdr:sp macro="" textlink="">
      <xdr:nvSpPr>
        <xdr:cNvPr id="376" name="n_4aveValue【公営住宅】&#10;一人当たり面積"/>
        <xdr:cNvSpPr txBox="1"/>
      </xdr:nvSpPr>
      <xdr:spPr>
        <a:xfrm>
          <a:off x="5937327" y="140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22496</xdr:rowOff>
    </xdr:from>
    <xdr:ext cx="469744" cy="259045"/>
    <xdr:sp macro="" textlink="">
      <xdr:nvSpPr>
        <xdr:cNvPr id="377" name="n_1mainValue【公営住宅】&#10;一人当たり面積"/>
        <xdr:cNvSpPr txBox="1"/>
      </xdr:nvSpPr>
      <xdr:spPr>
        <a:xfrm>
          <a:off x="8271587" y="1443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16019</xdr:rowOff>
    </xdr:from>
    <xdr:ext cx="469744" cy="259045"/>
    <xdr:sp macro="" textlink="">
      <xdr:nvSpPr>
        <xdr:cNvPr id="378" name="n_2mainValue【公営住宅】&#10;一人当たり面積"/>
        <xdr:cNvSpPr txBox="1"/>
      </xdr:nvSpPr>
      <xdr:spPr>
        <a:xfrm>
          <a:off x="7509587" y="144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16781</xdr:rowOff>
    </xdr:from>
    <xdr:ext cx="469744" cy="259045"/>
    <xdr:sp macro="" textlink="">
      <xdr:nvSpPr>
        <xdr:cNvPr id="379" name="n_3mainValue【公営住宅】&#10;一人当たり面積"/>
        <xdr:cNvSpPr txBox="1"/>
      </xdr:nvSpPr>
      <xdr:spPr>
        <a:xfrm>
          <a:off x="67120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16019</xdr:rowOff>
    </xdr:from>
    <xdr:ext cx="469744" cy="259045"/>
    <xdr:sp macro="" textlink="">
      <xdr:nvSpPr>
        <xdr:cNvPr id="380" name="n_4mainValue【公営住宅】&#10;一人当たり面積"/>
        <xdr:cNvSpPr txBox="1"/>
      </xdr:nvSpPr>
      <xdr:spPr>
        <a:xfrm>
          <a:off x="5937327" y="1443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4375764" y="567309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44145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428750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4414500" y="599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4325600" y="61366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8" name="フローチャート: 判断 427"/>
        <xdr:cNvSpPr/>
      </xdr:nvSpPr>
      <xdr:spPr>
        <a:xfrm>
          <a:off x="1357884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9" name="フローチャート: 判断 428"/>
        <xdr:cNvSpPr/>
      </xdr:nvSpPr>
      <xdr:spPr>
        <a:xfrm>
          <a:off x="12804140" y="6309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30" name="フローチャート: 判断 429"/>
        <xdr:cNvSpPr/>
      </xdr:nvSpPr>
      <xdr:spPr>
        <a:xfrm>
          <a:off x="1202944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31" name="フローチャート: 判断 430"/>
        <xdr:cNvSpPr/>
      </xdr:nvSpPr>
      <xdr:spPr>
        <a:xfrm>
          <a:off x="1123188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170180</xdr:rowOff>
    </xdr:from>
    <xdr:to>
      <xdr:col>85</xdr:col>
      <xdr:colOff>177800</xdr:colOff>
      <xdr:row>39</xdr:row>
      <xdr:rowOff>100330</xdr:rowOff>
    </xdr:to>
    <xdr:sp macro="" textlink="">
      <xdr:nvSpPr>
        <xdr:cNvPr id="437" name="楕円 436"/>
        <xdr:cNvSpPr/>
      </xdr:nvSpPr>
      <xdr:spPr>
        <a:xfrm>
          <a:off x="14325600" y="65405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148607</xdr:rowOff>
    </xdr:from>
    <xdr:ext cx="405111" cy="259045"/>
    <xdr:sp macro="" textlink="">
      <xdr:nvSpPr>
        <xdr:cNvPr id="438" name="【認定こども園・幼稚園・保育所】&#10;有形固定資産減価償却率該当値テキスト"/>
        <xdr:cNvSpPr txBox="1"/>
      </xdr:nvSpPr>
      <xdr:spPr>
        <a:xfrm>
          <a:off x="144145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168275</xdr:rowOff>
    </xdr:from>
    <xdr:to>
      <xdr:col>81</xdr:col>
      <xdr:colOff>101600</xdr:colOff>
      <xdr:row>39</xdr:row>
      <xdr:rowOff>98425</xdr:rowOff>
    </xdr:to>
    <xdr:sp macro="" textlink="">
      <xdr:nvSpPr>
        <xdr:cNvPr id="439" name="楕円 438"/>
        <xdr:cNvSpPr/>
      </xdr:nvSpPr>
      <xdr:spPr>
        <a:xfrm>
          <a:off x="13578840" y="653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47625</xdr:rowOff>
    </xdr:from>
    <xdr:to>
      <xdr:col>85</xdr:col>
      <xdr:colOff>127000</xdr:colOff>
      <xdr:row>39</xdr:row>
      <xdr:rowOff>49530</xdr:rowOff>
    </xdr:to>
    <xdr:cxnSp macro="">
      <xdr:nvCxnSpPr>
        <xdr:cNvPr id="440" name="直線コネクタ 439"/>
        <xdr:cNvCxnSpPr/>
      </xdr:nvCxnSpPr>
      <xdr:spPr>
        <a:xfrm>
          <a:off x="13629640" y="6585585"/>
          <a:ext cx="74676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141605</xdr:rowOff>
    </xdr:from>
    <xdr:to>
      <xdr:col>76</xdr:col>
      <xdr:colOff>165100</xdr:colOff>
      <xdr:row>39</xdr:row>
      <xdr:rowOff>71755</xdr:rowOff>
    </xdr:to>
    <xdr:sp macro="" textlink="">
      <xdr:nvSpPr>
        <xdr:cNvPr id="441" name="楕円 440"/>
        <xdr:cNvSpPr/>
      </xdr:nvSpPr>
      <xdr:spPr>
        <a:xfrm>
          <a:off x="12804140" y="65119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20955</xdr:rowOff>
    </xdr:from>
    <xdr:to>
      <xdr:col>81</xdr:col>
      <xdr:colOff>50800</xdr:colOff>
      <xdr:row>39</xdr:row>
      <xdr:rowOff>47625</xdr:rowOff>
    </xdr:to>
    <xdr:cxnSp macro="">
      <xdr:nvCxnSpPr>
        <xdr:cNvPr id="442" name="直線コネクタ 441"/>
        <xdr:cNvCxnSpPr/>
      </xdr:nvCxnSpPr>
      <xdr:spPr>
        <a:xfrm>
          <a:off x="12854940" y="655891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443" name="楕円 442"/>
        <xdr:cNvSpPr/>
      </xdr:nvSpPr>
      <xdr:spPr>
        <a:xfrm>
          <a:off x="12029440" y="6506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15240</xdr:rowOff>
    </xdr:from>
    <xdr:to>
      <xdr:col>76</xdr:col>
      <xdr:colOff>114300</xdr:colOff>
      <xdr:row>39</xdr:row>
      <xdr:rowOff>20955</xdr:rowOff>
    </xdr:to>
    <xdr:cxnSp macro="">
      <xdr:nvCxnSpPr>
        <xdr:cNvPr id="444" name="直線コネクタ 443"/>
        <xdr:cNvCxnSpPr/>
      </xdr:nvCxnSpPr>
      <xdr:spPr>
        <a:xfrm>
          <a:off x="12072620" y="6553200"/>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93980</xdr:rowOff>
    </xdr:from>
    <xdr:to>
      <xdr:col>67</xdr:col>
      <xdr:colOff>101600</xdr:colOff>
      <xdr:row>39</xdr:row>
      <xdr:rowOff>24130</xdr:rowOff>
    </xdr:to>
    <xdr:sp macro="" textlink="">
      <xdr:nvSpPr>
        <xdr:cNvPr id="445" name="楕円 444"/>
        <xdr:cNvSpPr/>
      </xdr:nvSpPr>
      <xdr:spPr>
        <a:xfrm>
          <a:off x="1123188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39</xdr:row>
      <xdr:rowOff>15240</xdr:rowOff>
    </xdr:to>
    <xdr:cxnSp macro="">
      <xdr:nvCxnSpPr>
        <xdr:cNvPr id="446" name="直線コネクタ 445"/>
        <xdr:cNvCxnSpPr/>
      </xdr:nvCxnSpPr>
      <xdr:spPr>
        <a:xfrm>
          <a:off x="11282680" y="651510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7" name="n_1aveValue【認定こども園・幼稚園・保育所】&#10;有形固定資産減価償却率"/>
        <xdr:cNvSpPr txBox="1"/>
      </xdr:nvSpPr>
      <xdr:spPr>
        <a:xfrm>
          <a:off x="13437244" y="607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8" name="n_2aveValue【認定こども園・幼稚園・保育所】&#10;有形固定資産減価償却率"/>
        <xdr:cNvSpPr txBox="1"/>
      </xdr:nvSpPr>
      <xdr:spPr>
        <a:xfrm>
          <a:off x="126752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9" name="n_3aveValue【認定こども園・幼稚園・保育所】&#10;有形固定資産減価償却率"/>
        <xdr:cNvSpPr txBox="1"/>
      </xdr:nvSpPr>
      <xdr:spPr>
        <a:xfrm>
          <a:off x="119005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50" name="n_4aveValue【認定こども園・幼稚園・保育所】&#10;有形固定資産減価償却率"/>
        <xdr:cNvSpPr txBox="1"/>
      </xdr:nvSpPr>
      <xdr:spPr>
        <a:xfrm>
          <a:off x="1110298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89552</xdr:rowOff>
    </xdr:from>
    <xdr:ext cx="405111" cy="259045"/>
    <xdr:sp macro="" textlink="">
      <xdr:nvSpPr>
        <xdr:cNvPr id="451" name="n_1mainValue【認定こども園・幼稚園・保育所】&#10;有形固定資産減価償却率"/>
        <xdr:cNvSpPr txBox="1"/>
      </xdr:nvSpPr>
      <xdr:spPr>
        <a:xfrm>
          <a:off x="134372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62882</xdr:rowOff>
    </xdr:from>
    <xdr:ext cx="405111" cy="259045"/>
    <xdr:sp macro="" textlink="">
      <xdr:nvSpPr>
        <xdr:cNvPr id="452" name="n_2mainValue【認定こども園・幼稚園・保育所】&#10;有形固定資産減価償却率"/>
        <xdr:cNvSpPr txBox="1"/>
      </xdr:nvSpPr>
      <xdr:spPr>
        <a:xfrm>
          <a:off x="126752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57167</xdr:rowOff>
    </xdr:from>
    <xdr:ext cx="405111" cy="259045"/>
    <xdr:sp macro="" textlink="">
      <xdr:nvSpPr>
        <xdr:cNvPr id="453" name="n_3mainValue【認定こども園・幼稚園・保育所】&#10;有形固定資産減価償却率"/>
        <xdr:cNvSpPr txBox="1"/>
      </xdr:nvSpPr>
      <xdr:spPr>
        <a:xfrm>
          <a:off x="119005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15257</xdr:rowOff>
    </xdr:from>
    <xdr:ext cx="405111" cy="259045"/>
    <xdr:sp macro="" textlink="">
      <xdr:nvSpPr>
        <xdr:cNvPr id="454" name="n_4mainValue【認定こども園・幼稚園・保育所】&#10;有形固定資産減価償却率"/>
        <xdr:cNvSpPr txBox="1"/>
      </xdr:nvSpPr>
      <xdr:spPr>
        <a:xfrm>
          <a:off x="1110298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19509104" y="5773674"/>
          <a:ext cx="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19547840"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19443700" y="6979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1954784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19443700" y="5773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xdr:cNvSpPr txBox="1"/>
      </xdr:nvSpPr>
      <xdr:spPr>
        <a:xfrm>
          <a:off x="19547840" y="6370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19458940" y="6519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75692</xdr:rowOff>
    </xdr:from>
    <xdr:to>
      <xdr:col>112</xdr:col>
      <xdr:colOff>38100</xdr:colOff>
      <xdr:row>40</xdr:row>
      <xdr:rowOff>5842</xdr:rowOff>
    </xdr:to>
    <xdr:sp macro="" textlink="">
      <xdr:nvSpPr>
        <xdr:cNvPr id="483" name="フローチャート: 判断 482"/>
        <xdr:cNvSpPr/>
      </xdr:nvSpPr>
      <xdr:spPr>
        <a:xfrm>
          <a:off x="18735040" y="66136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80264</xdr:rowOff>
    </xdr:from>
    <xdr:to>
      <xdr:col>107</xdr:col>
      <xdr:colOff>101600</xdr:colOff>
      <xdr:row>40</xdr:row>
      <xdr:rowOff>10414</xdr:rowOff>
    </xdr:to>
    <xdr:sp macro="" textlink="">
      <xdr:nvSpPr>
        <xdr:cNvPr id="484" name="フローチャート: 判断 483"/>
        <xdr:cNvSpPr/>
      </xdr:nvSpPr>
      <xdr:spPr>
        <a:xfrm>
          <a:off x="17937480" y="6618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85" name="フローチャート: 判断 484"/>
        <xdr:cNvSpPr/>
      </xdr:nvSpPr>
      <xdr:spPr>
        <a:xfrm>
          <a:off x="17162780" y="6615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89408</xdr:rowOff>
    </xdr:from>
    <xdr:to>
      <xdr:col>98</xdr:col>
      <xdr:colOff>38100</xdr:colOff>
      <xdr:row>40</xdr:row>
      <xdr:rowOff>19558</xdr:rowOff>
    </xdr:to>
    <xdr:sp macro="" textlink="">
      <xdr:nvSpPr>
        <xdr:cNvPr id="486" name="フローチャート: 判断 485"/>
        <xdr:cNvSpPr/>
      </xdr:nvSpPr>
      <xdr:spPr>
        <a:xfrm>
          <a:off x="16388080" y="66273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23114</xdr:rowOff>
    </xdr:from>
    <xdr:to>
      <xdr:col>116</xdr:col>
      <xdr:colOff>114300</xdr:colOff>
      <xdr:row>39</xdr:row>
      <xdr:rowOff>124714</xdr:rowOff>
    </xdr:to>
    <xdr:sp macro="" textlink="">
      <xdr:nvSpPr>
        <xdr:cNvPr id="492" name="楕円 491"/>
        <xdr:cNvSpPr/>
      </xdr:nvSpPr>
      <xdr:spPr>
        <a:xfrm>
          <a:off x="1945894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1541</xdr:rowOff>
    </xdr:from>
    <xdr:ext cx="469744" cy="259045"/>
    <xdr:sp macro="" textlink="">
      <xdr:nvSpPr>
        <xdr:cNvPr id="493" name="【認定こども園・幼稚園・保育所】&#10;一人当たり面積該当値テキスト"/>
        <xdr:cNvSpPr txBox="1"/>
      </xdr:nvSpPr>
      <xdr:spPr>
        <a:xfrm>
          <a:off x="19547840" y="653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23114</xdr:rowOff>
    </xdr:from>
    <xdr:to>
      <xdr:col>112</xdr:col>
      <xdr:colOff>38100</xdr:colOff>
      <xdr:row>39</xdr:row>
      <xdr:rowOff>124714</xdr:rowOff>
    </xdr:to>
    <xdr:sp macro="" textlink="">
      <xdr:nvSpPr>
        <xdr:cNvPr id="494" name="楕円 493"/>
        <xdr:cNvSpPr/>
      </xdr:nvSpPr>
      <xdr:spPr>
        <a:xfrm>
          <a:off x="18735040" y="65610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73914</xdr:rowOff>
    </xdr:from>
    <xdr:to>
      <xdr:col>116</xdr:col>
      <xdr:colOff>63500</xdr:colOff>
      <xdr:row>39</xdr:row>
      <xdr:rowOff>73914</xdr:rowOff>
    </xdr:to>
    <xdr:cxnSp macro="">
      <xdr:nvCxnSpPr>
        <xdr:cNvPr id="495" name="直線コネクタ 494"/>
        <xdr:cNvCxnSpPr/>
      </xdr:nvCxnSpPr>
      <xdr:spPr>
        <a:xfrm>
          <a:off x="18778220" y="661187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23114</xdr:rowOff>
    </xdr:from>
    <xdr:to>
      <xdr:col>107</xdr:col>
      <xdr:colOff>101600</xdr:colOff>
      <xdr:row>39</xdr:row>
      <xdr:rowOff>124714</xdr:rowOff>
    </xdr:to>
    <xdr:sp macro="" textlink="">
      <xdr:nvSpPr>
        <xdr:cNvPr id="496" name="楕円 495"/>
        <xdr:cNvSpPr/>
      </xdr:nvSpPr>
      <xdr:spPr>
        <a:xfrm>
          <a:off x="1793748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73914</xdr:rowOff>
    </xdr:from>
    <xdr:to>
      <xdr:col>111</xdr:col>
      <xdr:colOff>177800</xdr:colOff>
      <xdr:row>39</xdr:row>
      <xdr:rowOff>73914</xdr:rowOff>
    </xdr:to>
    <xdr:cxnSp macro="">
      <xdr:nvCxnSpPr>
        <xdr:cNvPr id="497" name="直線コネクタ 496"/>
        <xdr:cNvCxnSpPr/>
      </xdr:nvCxnSpPr>
      <xdr:spPr>
        <a:xfrm>
          <a:off x="17988280" y="661187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29972</xdr:rowOff>
    </xdr:from>
    <xdr:to>
      <xdr:col>102</xdr:col>
      <xdr:colOff>165100</xdr:colOff>
      <xdr:row>39</xdr:row>
      <xdr:rowOff>131572</xdr:rowOff>
    </xdr:to>
    <xdr:sp macro="" textlink="">
      <xdr:nvSpPr>
        <xdr:cNvPr id="498" name="楕円 497"/>
        <xdr:cNvSpPr/>
      </xdr:nvSpPr>
      <xdr:spPr>
        <a:xfrm>
          <a:off x="1716278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73914</xdr:rowOff>
    </xdr:from>
    <xdr:to>
      <xdr:col>107</xdr:col>
      <xdr:colOff>50800</xdr:colOff>
      <xdr:row>39</xdr:row>
      <xdr:rowOff>80772</xdr:rowOff>
    </xdr:to>
    <xdr:cxnSp macro="">
      <xdr:nvCxnSpPr>
        <xdr:cNvPr id="499" name="直線コネクタ 498"/>
        <xdr:cNvCxnSpPr/>
      </xdr:nvCxnSpPr>
      <xdr:spPr>
        <a:xfrm flipV="1">
          <a:off x="17213580" y="6611874"/>
          <a:ext cx="7747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29972</xdr:rowOff>
    </xdr:from>
    <xdr:to>
      <xdr:col>98</xdr:col>
      <xdr:colOff>38100</xdr:colOff>
      <xdr:row>39</xdr:row>
      <xdr:rowOff>131572</xdr:rowOff>
    </xdr:to>
    <xdr:sp macro="" textlink="">
      <xdr:nvSpPr>
        <xdr:cNvPr id="500" name="楕円 499"/>
        <xdr:cNvSpPr/>
      </xdr:nvSpPr>
      <xdr:spPr>
        <a:xfrm>
          <a:off x="16388080" y="65679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80772</xdr:rowOff>
    </xdr:from>
    <xdr:to>
      <xdr:col>102</xdr:col>
      <xdr:colOff>114300</xdr:colOff>
      <xdr:row>39</xdr:row>
      <xdr:rowOff>80772</xdr:rowOff>
    </xdr:to>
    <xdr:cxnSp macro="">
      <xdr:nvCxnSpPr>
        <xdr:cNvPr id="501" name="直線コネクタ 500"/>
        <xdr:cNvCxnSpPr/>
      </xdr:nvCxnSpPr>
      <xdr:spPr>
        <a:xfrm>
          <a:off x="16431260" y="661873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168419</xdr:rowOff>
    </xdr:from>
    <xdr:ext cx="469744" cy="259045"/>
    <xdr:sp macro="" textlink="">
      <xdr:nvSpPr>
        <xdr:cNvPr id="502" name="n_1aveValue【認定こども園・幼稚園・保育所】&#10;一人当たり面積"/>
        <xdr:cNvSpPr txBox="1"/>
      </xdr:nvSpPr>
      <xdr:spPr>
        <a:xfrm>
          <a:off x="18561127" y="670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1541</xdr:rowOff>
    </xdr:from>
    <xdr:ext cx="469744" cy="259045"/>
    <xdr:sp macro="" textlink="">
      <xdr:nvSpPr>
        <xdr:cNvPr id="503" name="n_2aveValue【認定こども園・幼稚園・保育所】&#10;一人当たり面積"/>
        <xdr:cNvSpPr txBox="1"/>
      </xdr:nvSpPr>
      <xdr:spPr>
        <a:xfrm>
          <a:off x="17776267" y="670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504" name="n_3aveValue【認定こども園・幼稚園・保育所】&#10;一人当たり面積"/>
        <xdr:cNvSpPr txBox="1"/>
      </xdr:nvSpPr>
      <xdr:spPr>
        <a:xfrm>
          <a:off x="1700156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10685</xdr:rowOff>
    </xdr:from>
    <xdr:ext cx="469744" cy="259045"/>
    <xdr:sp macro="" textlink="">
      <xdr:nvSpPr>
        <xdr:cNvPr id="505" name="n_4aveValue【認定こども園・幼稚園・保育所】&#10;一人当たり面積"/>
        <xdr:cNvSpPr txBox="1"/>
      </xdr:nvSpPr>
      <xdr:spPr>
        <a:xfrm>
          <a:off x="16226867" y="671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141241</xdr:rowOff>
    </xdr:from>
    <xdr:ext cx="469744" cy="259045"/>
    <xdr:sp macro="" textlink="">
      <xdr:nvSpPr>
        <xdr:cNvPr id="506" name="n_1mainValue【認定こども園・幼稚園・保育所】&#10;一人当たり面積"/>
        <xdr:cNvSpPr txBox="1"/>
      </xdr:nvSpPr>
      <xdr:spPr>
        <a:xfrm>
          <a:off x="1856112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07" name="n_2mainValue【認定こども園・幼稚園・保育所】&#10;一人当たり面積"/>
        <xdr:cNvSpPr txBox="1"/>
      </xdr:nvSpPr>
      <xdr:spPr>
        <a:xfrm>
          <a:off x="1777626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148099</xdr:rowOff>
    </xdr:from>
    <xdr:ext cx="469744" cy="259045"/>
    <xdr:sp macro="" textlink="">
      <xdr:nvSpPr>
        <xdr:cNvPr id="508" name="n_3mainValue【認定こども園・幼稚園・保育所】&#10;一人当たり面積"/>
        <xdr:cNvSpPr txBox="1"/>
      </xdr:nvSpPr>
      <xdr:spPr>
        <a:xfrm>
          <a:off x="17001567"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148099</xdr:rowOff>
    </xdr:from>
    <xdr:ext cx="469744" cy="259045"/>
    <xdr:sp macro="" textlink="">
      <xdr:nvSpPr>
        <xdr:cNvPr id="509" name="n_4mainValue【認定こども園・幼稚園・保育所】&#10;一人当たり面積"/>
        <xdr:cNvSpPr txBox="1"/>
      </xdr:nvSpPr>
      <xdr:spPr>
        <a:xfrm>
          <a:off x="16226867"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4375764" y="9521190"/>
          <a:ext cx="0" cy="103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44145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42875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44145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4287500" y="952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xdr:cNvSpPr txBox="1"/>
      </xdr:nvSpPr>
      <xdr:spPr>
        <a:xfrm>
          <a:off x="14414500" y="10029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4325600" y="100514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541" name="フローチャート: 判断 540"/>
        <xdr:cNvSpPr/>
      </xdr:nvSpPr>
      <xdr:spPr>
        <a:xfrm>
          <a:off x="1357884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42" name="フローチャート: 判断 541"/>
        <xdr:cNvSpPr/>
      </xdr:nvSpPr>
      <xdr:spPr>
        <a:xfrm>
          <a:off x="1280414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43" name="フローチャート: 判断 542"/>
        <xdr:cNvSpPr/>
      </xdr:nvSpPr>
      <xdr:spPr>
        <a:xfrm>
          <a:off x="12029440" y="10070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544" name="フローチャート: 判断 543"/>
        <xdr:cNvSpPr/>
      </xdr:nvSpPr>
      <xdr:spPr>
        <a:xfrm>
          <a:off x="1123188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550" name="楕円 549"/>
        <xdr:cNvSpPr/>
      </xdr:nvSpPr>
      <xdr:spPr>
        <a:xfrm>
          <a:off x="14325600" y="97732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73042</xdr:rowOff>
    </xdr:from>
    <xdr:ext cx="405111" cy="259045"/>
    <xdr:sp macro="" textlink="">
      <xdr:nvSpPr>
        <xdr:cNvPr id="551" name="【学校施設】&#10;有形固定資産減価償却率該当値テキスト"/>
        <xdr:cNvSpPr txBox="1"/>
      </xdr:nvSpPr>
      <xdr:spPr>
        <a:xfrm>
          <a:off x="14414500"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86360</xdr:rowOff>
    </xdr:from>
    <xdr:to>
      <xdr:col>81</xdr:col>
      <xdr:colOff>101600</xdr:colOff>
      <xdr:row>59</xdr:row>
      <xdr:rowOff>16510</xdr:rowOff>
    </xdr:to>
    <xdr:sp macro="" textlink="">
      <xdr:nvSpPr>
        <xdr:cNvPr id="552" name="楕円 551"/>
        <xdr:cNvSpPr/>
      </xdr:nvSpPr>
      <xdr:spPr>
        <a:xfrm>
          <a:off x="13578840" y="9809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100965</xdr:rowOff>
    </xdr:from>
    <xdr:to>
      <xdr:col>85</xdr:col>
      <xdr:colOff>127000</xdr:colOff>
      <xdr:row>58</xdr:row>
      <xdr:rowOff>137160</xdr:rowOff>
    </xdr:to>
    <xdr:cxnSp macro="">
      <xdr:nvCxnSpPr>
        <xdr:cNvPr id="553" name="直線コネクタ 552"/>
        <xdr:cNvCxnSpPr/>
      </xdr:nvCxnSpPr>
      <xdr:spPr>
        <a:xfrm flipV="1">
          <a:off x="13629640" y="9824085"/>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67310</xdr:rowOff>
    </xdr:from>
    <xdr:to>
      <xdr:col>76</xdr:col>
      <xdr:colOff>165100</xdr:colOff>
      <xdr:row>58</xdr:row>
      <xdr:rowOff>168910</xdr:rowOff>
    </xdr:to>
    <xdr:sp macro="" textlink="">
      <xdr:nvSpPr>
        <xdr:cNvPr id="554" name="楕円 553"/>
        <xdr:cNvSpPr/>
      </xdr:nvSpPr>
      <xdr:spPr>
        <a:xfrm>
          <a:off x="1280414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118110</xdr:rowOff>
    </xdr:from>
    <xdr:to>
      <xdr:col>81</xdr:col>
      <xdr:colOff>50800</xdr:colOff>
      <xdr:row>58</xdr:row>
      <xdr:rowOff>137160</xdr:rowOff>
    </xdr:to>
    <xdr:cxnSp macro="">
      <xdr:nvCxnSpPr>
        <xdr:cNvPr id="555" name="直線コネクタ 554"/>
        <xdr:cNvCxnSpPr/>
      </xdr:nvCxnSpPr>
      <xdr:spPr>
        <a:xfrm>
          <a:off x="12854940" y="984123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128270</xdr:rowOff>
    </xdr:from>
    <xdr:to>
      <xdr:col>72</xdr:col>
      <xdr:colOff>38100</xdr:colOff>
      <xdr:row>59</xdr:row>
      <xdr:rowOff>58420</xdr:rowOff>
    </xdr:to>
    <xdr:sp macro="" textlink="">
      <xdr:nvSpPr>
        <xdr:cNvPr id="556" name="楕円 555"/>
        <xdr:cNvSpPr/>
      </xdr:nvSpPr>
      <xdr:spPr>
        <a:xfrm>
          <a:off x="12029440" y="9851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118110</xdr:rowOff>
    </xdr:from>
    <xdr:to>
      <xdr:col>76</xdr:col>
      <xdr:colOff>114300</xdr:colOff>
      <xdr:row>59</xdr:row>
      <xdr:rowOff>7620</xdr:rowOff>
    </xdr:to>
    <xdr:cxnSp macro="">
      <xdr:nvCxnSpPr>
        <xdr:cNvPr id="557" name="直線コネクタ 556"/>
        <xdr:cNvCxnSpPr/>
      </xdr:nvCxnSpPr>
      <xdr:spPr>
        <a:xfrm flipV="1">
          <a:off x="12072620" y="9841230"/>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21590</xdr:rowOff>
    </xdr:from>
    <xdr:to>
      <xdr:col>67</xdr:col>
      <xdr:colOff>101600</xdr:colOff>
      <xdr:row>59</xdr:row>
      <xdr:rowOff>123190</xdr:rowOff>
    </xdr:to>
    <xdr:sp macro="" textlink="">
      <xdr:nvSpPr>
        <xdr:cNvPr id="558" name="楕円 557"/>
        <xdr:cNvSpPr/>
      </xdr:nvSpPr>
      <xdr:spPr>
        <a:xfrm>
          <a:off x="1123188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7620</xdr:rowOff>
    </xdr:from>
    <xdr:to>
      <xdr:col>71</xdr:col>
      <xdr:colOff>177800</xdr:colOff>
      <xdr:row>59</xdr:row>
      <xdr:rowOff>72390</xdr:rowOff>
    </xdr:to>
    <xdr:cxnSp macro="">
      <xdr:nvCxnSpPr>
        <xdr:cNvPr id="559" name="直線コネクタ 558"/>
        <xdr:cNvCxnSpPr/>
      </xdr:nvCxnSpPr>
      <xdr:spPr>
        <a:xfrm flipV="1">
          <a:off x="11282680" y="9898380"/>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127652</xdr:rowOff>
    </xdr:from>
    <xdr:ext cx="405111" cy="259045"/>
    <xdr:sp macro="" textlink="">
      <xdr:nvSpPr>
        <xdr:cNvPr id="560" name="n_1aveValue【学校施設】&#10;有形固定資産減価償却率"/>
        <xdr:cNvSpPr txBox="1"/>
      </xdr:nvSpPr>
      <xdr:spPr>
        <a:xfrm>
          <a:off x="13437244"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61" name="n_2aveValue【学校施設】&#10;有形固定資産減価償却率"/>
        <xdr:cNvSpPr txBox="1"/>
      </xdr:nvSpPr>
      <xdr:spPr>
        <a:xfrm>
          <a:off x="12675244"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62" name="n_3aveValue【学校施設】&#10;有形固定資産減価償却率"/>
        <xdr:cNvSpPr txBox="1"/>
      </xdr:nvSpPr>
      <xdr:spPr>
        <a:xfrm>
          <a:off x="11900544" y="1016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87647</xdr:rowOff>
    </xdr:from>
    <xdr:ext cx="405111" cy="259045"/>
    <xdr:sp macro="" textlink="">
      <xdr:nvSpPr>
        <xdr:cNvPr id="563" name="n_4aveValue【学校施設】&#10;有形固定資産減価償却率"/>
        <xdr:cNvSpPr txBox="1"/>
      </xdr:nvSpPr>
      <xdr:spPr>
        <a:xfrm>
          <a:off x="1110298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33037</xdr:rowOff>
    </xdr:from>
    <xdr:ext cx="405111" cy="259045"/>
    <xdr:sp macro="" textlink="">
      <xdr:nvSpPr>
        <xdr:cNvPr id="564" name="n_1mainValue【学校施設】&#10;有形固定資産減価償却率"/>
        <xdr:cNvSpPr txBox="1"/>
      </xdr:nvSpPr>
      <xdr:spPr>
        <a:xfrm>
          <a:off x="134372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13987</xdr:rowOff>
    </xdr:from>
    <xdr:ext cx="405111" cy="259045"/>
    <xdr:sp macro="" textlink="">
      <xdr:nvSpPr>
        <xdr:cNvPr id="565" name="n_2mainValue【学校施設】&#10;有形固定資産減価償却率"/>
        <xdr:cNvSpPr txBox="1"/>
      </xdr:nvSpPr>
      <xdr:spPr>
        <a:xfrm>
          <a:off x="12675244"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74947</xdr:rowOff>
    </xdr:from>
    <xdr:ext cx="405111" cy="259045"/>
    <xdr:sp macro="" textlink="">
      <xdr:nvSpPr>
        <xdr:cNvPr id="566" name="n_3mainValue【学校施設】&#10;有形固定資産減価償却率"/>
        <xdr:cNvSpPr txBox="1"/>
      </xdr:nvSpPr>
      <xdr:spPr>
        <a:xfrm>
          <a:off x="119005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139717</xdr:rowOff>
    </xdr:from>
    <xdr:ext cx="405111" cy="259045"/>
    <xdr:sp macro="" textlink="">
      <xdr:nvSpPr>
        <xdr:cNvPr id="567" name="n_4mainValue【学校施設】&#10;有形固定資産減価償却率"/>
        <xdr:cNvSpPr txBox="1"/>
      </xdr:nvSpPr>
      <xdr:spPr>
        <a:xfrm>
          <a:off x="1110298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19509104" y="9221724"/>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19547840" y="1068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19443700" y="10680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19547840" y="90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19443700" y="92217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19547840" y="10353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19458940" y="10498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157607</xdr:rowOff>
    </xdr:from>
    <xdr:to>
      <xdr:col>112</xdr:col>
      <xdr:colOff>38100</xdr:colOff>
      <xdr:row>63</xdr:row>
      <xdr:rowOff>87757</xdr:rowOff>
    </xdr:to>
    <xdr:sp macro="" textlink="">
      <xdr:nvSpPr>
        <xdr:cNvPr id="598" name="フローチャート: 判断 597"/>
        <xdr:cNvSpPr/>
      </xdr:nvSpPr>
      <xdr:spPr>
        <a:xfrm>
          <a:off x="18735040" y="105512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163195</xdr:rowOff>
    </xdr:from>
    <xdr:to>
      <xdr:col>107</xdr:col>
      <xdr:colOff>101600</xdr:colOff>
      <xdr:row>63</xdr:row>
      <xdr:rowOff>93345</xdr:rowOff>
    </xdr:to>
    <xdr:sp macro="" textlink="">
      <xdr:nvSpPr>
        <xdr:cNvPr id="599" name="フローチャート: 判断 598"/>
        <xdr:cNvSpPr/>
      </xdr:nvSpPr>
      <xdr:spPr>
        <a:xfrm>
          <a:off x="17937480" y="10556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165989</xdr:rowOff>
    </xdr:from>
    <xdr:to>
      <xdr:col>102</xdr:col>
      <xdr:colOff>165100</xdr:colOff>
      <xdr:row>63</xdr:row>
      <xdr:rowOff>96139</xdr:rowOff>
    </xdr:to>
    <xdr:sp macro="" textlink="">
      <xdr:nvSpPr>
        <xdr:cNvPr id="600" name="フローチャート: 判断 599"/>
        <xdr:cNvSpPr/>
      </xdr:nvSpPr>
      <xdr:spPr>
        <a:xfrm>
          <a:off x="17162780" y="105596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169799</xdr:rowOff>
    </xdr:from>
    <xdr:to>
      <xdr:col>98</xdr:col>
      <xdr:colOff>38100</xdr:colOff>
      <xdr:row>63</xdr:row>
      <xdr:rowOff>99949</xdr:rowOff>
    </xdr:to>
    <xdr:sp macro="" textlink="">
      <xdr:nvSpPr>
        <xdr:cNvPr id="601" name="フローチャート: 判断 600"/>
        <xdr:cNvSpPr/>
      </xdr:nvSpPr>
      <xdr:spPr>
        <a:xfrm>
          <a:off x="16388080" y="105634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170307</xdr:rowOff>
    </xdr:from>
    <xdr:to>
      <xdr:col>116</xdr:col>
      <xdr:colOff>114300</xdr:colOff>
      <xdr:row>63</xdr:row>
      <xdr:rowOff>100457</xdr:rowOff>
    </xdr:to>
    <xdr:sp macro="" textlink="">
      <xdr:nvSpPr>
        <xdr:cNvPr id="607" name="楕円 606"/>
        <xdr:cNvSpPr/>
      </xdr:nvSpPr>
      <xdr:spPr>
        <a:xfrm>
          <a:off x="19458940" y="105639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85234</xdr:rowOff>
    </xdr:from>
    <xdr:ext cx="469744" cy="259045"/>
    <xdr:sp macro="" textlink="">
      <xdr:nvSpPr>
        <xdr:cNvPr id="608" name="【学校施設】&#10;一人当たり面積該当値テキスト"/>
        <xdr:cNvSpPr txBox="1"/>
      </xdr:nvSpPr>
      <xdr:spPr>
        <a:xfrm>
          <a:off x="19547840" y="1047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508</xdr:rowOff>
    </xdr:from>
    <xdr:to>
      <xdr:col>112</xdr:col>
      <xdr:colOff>38100</xdr:colOff>
      <xdr:row>63</xdr:row>
      <xdr:rowOff>102108</xdr:rowOff>
    </xdr:to>
    <xdr:sp macro="" textlink="">
      <xdr:nvSpPr>
        <xdr:cNvPr id="609" name="楕円 608"/>
        <xdr:cNvSpPr/>
      </xdr:nvSpPr>
      <xdr:spPr>
        <a:xfrm>
          <a:off x="18735040" y="105618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49657</xdr:rowOff>
    </xdr:from>
    <xdr:to>
      <xdr:col>116</xdr:col>
      <xdr:colOff>63500</xdr:colOff>
      <xdr:row>63</xdr:row>
      <xdr:rowOff>51308</xdr:rowOff>
    </xdr:to>
    <xdr:cxnSp macro="">
      <xdr:nvCxnSpPr>
        <xdr:cNvPr id="610" name="直線コネクタ 609"/>
        <xdr:cNvCxnSpPr/>
      </xdr:nvCxnSpPr>
      <xdr:spPr>
        <a:xfrm flipV="1">
          <a:off x="18778220" y="10610977"/>
          <a:ext cx="73152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xdr:rowOff>
    </xdr:from>
    <xdr:to>
      <xdr:col>107</xdr:col>
      <xdr:colOff>101600</xdr:colOff>
      <xdr:row>63</xdr:row>
      <xdr:rowOff>101854</xdr:rowOff>
    </xdr:to>
    <xdr:sp macro="" textlink="">
      <xdr:nvSpPr>
        <xdr:cNvPr id="611" name="楕円 610"/>
        <xdr:cNvSpPr/>
      </xdr:nvSpPr>
      <xdr:spPr>
        <a:xfrm>
          <a:off x="17937480" y="1056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51054</xdr:rowOff>
    </xdr:from>
    <xdr:to>
      <xdr:col>111</xdr:col>
      <xdr:colOff>177800</xdr:colOff>
      <xdr:row>63</xdr:row>
      <xdr:rowOff>51308</xdr:rowOff>
    </xdr:to>
    <xdr:cxnSp macro="">
      <xdr:nvCxnSpPr>
        <xdr:cNvPr id="612" name="直線コネクタ 611"/>
        <xdr:cNvCxnSpPr/>
      </xdr:nvCxnSpPr>
      <xdr:spPr>
        <a:xfrm>
          <a:off x="17988280" y="10612374"/>
          <a:ext cx="78994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xdr:rowOff>
    </xdr:from>
    <xdr:to>
      <xdr:col>102</xdr:col>
      <xdr:colOff>165100</xdr:colOff>
      <xdr:row>63</xdr:row>
      <xdr:rowOff>102997</xdr:rowOff>
    </xdr:to>
    <xdr:sp macro="" textlink="">
      <xdr:nvSpPr>
        <xdr:cNvPr id="613" name="楕円 612"/>
        <xdr:cNvSpPr/>
      </xdr:nvSpPr>
      <xdr:spPr>
        <a:xfrm>
          <a:off x="17162780" y="105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51054</xdr:rowOff>
    </xdr:from>
    <xdr:to>
      <xdr:col>107</xdr:col>
      <xdr:colOff>50800</xdr:colOff>
      <xdr:row>63</xdr:row>
      <xdr:rowOff>52197</xdr:rowOff>
    </xdr:to>
    <xdr:cxnSp macro="">
      <xdr:nvCxnSpPr>
        <xdr:cNvPr id="614" name="直線コネクタ 613"/>
        <xdr:cNvCxnSpPr/>
      </xdr:nvCxnSpPr>
      <xdr:spPr>
        <a:xfrm flipV="1">
          <a:off x="17213580" y="10612374"/>
          <a:ext cx="7747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3937</xdr:rowOff>
    </xdr:from>
    <xdr:to>
      <xdr:col>98</xdr:col>
      <xdr:colOff>38100</xdr:colOff>
      <xdr:row>63</xdr:row>
      <xdr:rowOff>105537</xdr:rowOff>
    </xdr:to>
    <xdr:sp macro="" textlink="">
      <xdr:nvSpPr>
        <xdr:cNvPr id="615" name="楕円 614"/>
        <xdr:cNvSpPr/>
      </xdr:nvSpPr>
      <xdr:spPr>
        <a:xfrm>
          <a:off x="16388080" y="105652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52197</xdr:rowOff>
    </xdr:from>
    <xdr:to>
      <xdr:col>102</xdr:col>
      <xdr:colOff>114300</xdr:colOff>
      <xdr:row>63</xdr:row>
      <xdr:rowOff>54737</xdr:rowOff>
    </xdr:to>
    <xdr:cxnSp macro="">
      <xdr:nvCxnSpPr>
        <xdr:cNvPr id="616" name="直線コネクタ 615"/>
        <xdr:cNvCxnSpPr/>
      </xdr:nvCxnSpPr>
      <xdr:spPr>
        <a:xfrm flipV="1">
          <a:off x="16431260" y="10613517"/>
          <a:ext cx="78232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104284</xdr:rowOff>
    </xdr:from>
    <xdr:ext cx="469744" cy="259045"/>
    <xdr:sp macro="" textlink="">
      <xdr:nvSpPr>
        <xdr:cNvPr id="617" name="n_1aveValue【学校施設】&#10;一人当たり面積"/>
        <xdr:cNvSpPr txBox="1"/>
      </xdr:nvSpPr>
      <xdr:spPr>
        <a:xfrm>
          <a:off x="18561127" y="1033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109872</xdr:rowOff>
    </xdr:from>
    <xdr:ext cx="469744" cy="259045"/>
    <xdr:sp macro="" textlink="">
      <xdr:nvSpPr>
        <xdr:cNvPr id="618" name="n_2aveValue【学校施設】&#10;一人当たり面積"/>
        <xdr:cNvSpPr txBox="1"/>
      </xdr:nvSpPr>
      <xdr:spPr>
        <a:xfrm>
          <a:off x="17776267" y="1033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112666</xdr:rowOff>
    </xdr:from>
    <xdr:ext cx="469744" cy="259045"/>
    <xdr:sp macro="" textlink="">
      <xdr:nvSpPr>
        <xdr:cNvPr id="619" name="n_3aveValue【学校施設】&#10;一人当たり面積"/>
        <xdr:cNvSpPr txBox="1"/>
      </xdr:nvSpPr>
      <xdr:spPr>
        <a:xfrm>
          <a:off x="17001567" y="1033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116476</xdr:rowOff>
    </xdr:from>
    <xdr:ext cx="469744" cy="259045"/>
    <xdr:sp macro="" textlink="">
      <xdr:nvSpPr>
        <xdr:cNvPr id="620" name="n_4aveValue【学校施設】&#10;一人当たり面積"/>
        <xdr:cNvSpPr txBox="1"/>
      </xdr:nvSpPr>
      <xdr:spPr>
        <a:xfrm>
          <a:off x="16226867" y="1034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93235</xdr:rowOff>
    </xdr:from>
    <xdr:ext cx="469744" cy="259045"/>
    <xdr:sp macro="" textlink="">
      <xdr:nvSpPr>
        <xdr:cNvPr id="621" name="n_1mainValue【学校施設】&#10;一人当たり面積"/>
        <xdr:cNvSpPr txBox="1"/>
      </xdr:nvSpPr>
      <xdr:spPr>
        <a:xfrm>
          <a:off x="18561127" y="1065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92981</xdr:rowOff>
    </xdr:from>
    <xdr:ext cx="469744" cy="259045"/>
    <xdr:sp macro="" textlink="">
      <xdr:nvSpPr>
        <xdr:cNvPr id="622" name="n_2mainValue【学校施設】&#10;一人当たり面積"/>
        <xdr:cNvSpPr txBox="1"/>
      </xdr:nvSpPr>
      <xdr:spPr>
        <a:xfrm>
          <a:off x="17776267" y="1065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94124</xdr:rowOff>
    </xdr:from>
    <xdr:ext cx="469744" cy="259045"/>
    <xdr:sp macro="" textlink="">
      <xdr:nvSpPr>
        <xdr:cNvPr id="623" name="n_3mainValue【学校施設】&#10;一人当たり面積"/>
        <xdr:cNvSpPr txBox="1"/>
      </xdr:nvSpPr>
      <xdr:spPr>
        <a:xfrm>
          <a:off x="17001567" y="1065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96664</xdr:rowOff>
    </xdr:from>
    <xdr:ext cx="469744" cy="259045"/>
    <xdr:sp macro="" textlink="">
      <xdr:nvSpPr>
        <xdr:cNvPr id="624" name="n_4mainValue【学校施設】&#10;一人当たり面積"/>
        <xdr:cNvSpPr txBox="1"/>
      </xdr:nvSpPr>
      <xdr:spPr>
        <a:xfrm>
          <a:off x="16226867" y="1065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4375764" y="13081363"/>
          <a:ext cx="0" cy="1504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4414500" y="128642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4287500" y="13081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xdr:cNvSpPr txBox="1"/>
      </xdr:nvSpPr>
      <xdr:spPr>
        <a:xfrm>
          <a:off x="14414500" y="13563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4325600" y="1370819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57" name="フローチャート: 判断 656"/>
        <xdr:cNvSpPr/>
      </xdr:nvSpPr>
      <xdr:spPr>
        <a:xfrm>
          <a:off x="13578840" y="1396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29755</xdr:rowOff>
    </xdr:from>
    <xdr:to>
      <xdr:col>76</xdr:col>
      <xdr:colOff>165100</xdr:colOff>
      <xdr:row>83</xdr:row>
      <xdr:rowOff>131355</xdr:rowOff>
    </xdr:to>
    <xdr:sp macro="" textlink="">
      <xdr:nvSpPr>
        <xdr:cNvPr id="658" name="フローチャート: 判断 657"/>
        <xdr:cNvSpPr/>
      </xdr:nvSpPr>
      <xdr:spPr>
        <a:xfrm>
          <a:off x="12804140" y="139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16692</xdr:rowOff>
    </xdr:from>
    <xdr:to>
      <xdr:col>72</xdr:col>
      <xdr:colOff>38100</xdr:colOff>
      <xdr:row>83</xdr:row>
      <xdr:rowOff>118292</xdr:rowOff>
    </xdr:to>
    <xdr:sp macro="" textlink="">
      <xdr:nvSpPr>
        <xdr:cNvPr id="659" name="フローチャート: 判断 658"/>
        <xdr:cNvSpPr/>
      </xdr:nvSpPr>
      <xdr:spPr>
        <a:xfrm>
          <a:off x="12029440" y="139308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166914</xdr:rowOff>
    </xdr:from>
    <xdr:to>
      <xdr:col>67</xdr:col>
      <xdr:colOff>101600</xdr:colOff>
      <xdr:row>83</xdr:row>
      <xdr:rowOff>97064</xdr:rowOff>
    </xdr:to>
    <xdr:sp macro="" textlink="">
      <xdr:nvSpPr>
        <xdr:cNvPr id="660" name="フローチャート: 判断 659"/>
        <xdr:cNvSpPr/>
      </xdr:nvSpPr>
      <xdr:spPr>
        <a:xfrm>
          <a:off x="11231880" y="139133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135889</xdr:rowOff>
    </xdr:from>
    <xdr:to>
      <xdr:col>85</xdr:col>
      <xdr:colOff>177800</xdr:colOff>
      <xdr:row>85</xdr:row>
      <xdr:rowOff>66039</xdr:rowOff>
    </xdr:to>
    <xdr:sp macro="" textlink="">
      <xdr:nvSpPr>
        <xdr:cNvPr id="666" name="楕円 665"/>
        <xdr:cNvSpPr/>
      </xdr:nvSpPr>
      <xdr:spPr>
        <a:xfrm>
          <a:off x="14325600" y="1421764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114316</xdr:rowOff>
    </xdr:from>
    <xdr:ext cx="405111" cy="259045"/>
    <xdr:sp macro="" textlink="">
      <xdr:nvSpPr>
        <xdr:cNvPr id="667" name="【児童館】&#10;有形固定資産減価償却率該当値テキスト"/>
        <xdr:cNvSpPr txBox="1"/>
      </xdr:nvSpPr>
      <xdr:spPr>
        <a:xfrm>
          <a:off x="14414500" y="14196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135889</xdr:rowOff>
    </xdr:from>
    <xdr:to>
      <xdr:col>81</xdr:col>
      <xdr:colOff>101600</xdr:colOff>
      <xdr:row>85</xdr:row>
      <xdr:rowOff>66039</xdr:rowOff>
    </xdr:to>
    <xdr:sp macro="" textlink="">
      <xdr:nvSpPr>
        <xdr:cNvPr id="668" name="楕円 667"/>
        <xdr:cNvSpPr/>
      </xdr:nvSpPr>
      <xdr:spPr>
        <a:xfrm>
          <a:off x="13578840" y="14217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15239</xdr:rowOff>
    </xdr:from>
    <xdr:to>
      <xdr:col>85</xdr:col>
      <xdr:colOff>127000</xdr:colOff>
      <xdr:row>85</xdr:row>
      <xdr:rowOff>15239</xdr:rowOff>
    </xdr:to>
    <xdr:cxnSp macro="">
      <xdr:nvCxnSpPr>
        <xdr:cNvPr id="669" name="直線コネクタ 668"/>
        <xdr:cNvCxnSpPr/>
      </xdr:nvCxnSpPr>
      <xdr:spPr>
        <a:xfrm>
          <a:off x="13629640" y="14264639"/>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135889</xdr:rowOff>
    </xdr:from>
    <xdr:to>
      <xdr:col>76</xdr:col>
      <xdr:colOff>165100</xdr:colOff>
      <xdr:row>85</xdr:row>
      <xdr:rowOff>66039</xdr:rowOff>
    </xdr:to>
    <xdr:sp macro="" textlink="">
      <xdr:nvSpPr>
        <xdr:cNvPr id="670" name="楕円 669"/>
        <xdr:cNvSpPr/>
      </xdr:nvSpPr>
      <xdr:spPr>
        <a:xfrm>
          <a:off x="12804140" y="14217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15239</xdr:rowOff>
    </xdr:from>
    <xdr:to>
      <xdr:col>81</xdr:col>
      <xdr:colOff>50800</xdr:colOff>
      <xdr:row>85</xdr:row>
      <xdr:rowOff>15239</xdr:rowOff>
    </xdr:to>
    <xdr:cxnSp macro="">
      <xdr:nvCxnSpPr>
        <xdr:cNvPr id="671" name="直線コネクタ 670"/>
        <xdr:cNvCxnSpPr/>
      </xdr:nvCxnSpPr>
      <xdr:spPr>
        <a:xfrm>
          <a:off x="12854940" y="1426463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135889</xdr:rowOff>
    </xdr:from>
    <xdr:to>
      <xdr:col>72</xdr:col>
      <xdr:colOff>38100</xdr:colOff>
      <xdr:row>85</xdr:row>
      <xdr:rowOff>66039</xdr:rowOff>
    </xdr:to>
    <xdr:sp macro="" textlink="">
      <xdr:nvSpPr>
        <xdr:cNvPr id="672" name="楕円 671"/>
        <xdr:cNvSpPr/>
      </xdr:nvSpPr>
      <xdr:spPr>
        <a:xfrm>
          <a:off x="12029440" y="142176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15239</xdr:rowOff>
    </xdr:from>
    <xdr:to>
      <xdr:col>76</xdr:col>
      <xdr:colOff>114300</xdr:colOff>
      <xdr:row>85</xdr:row>
      <xdr:rowOff>15239</xdr:rowOff>
    </xdr:to>
    <xdr:cxnSp macro="">
      <xdr:nvCxnSpPr>
        <xdr:cNvPr id="673" name="直線コネクタ 672"/>
        <xdr:cNvCxnSpPr/>
      </xdr:nvCxnSpPr>
      <xdr:spPr>
        <a:xfrm>
          <a:off x="12072620" y="1426463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99968</xdr:rowOff>
    </xdr:from>
    <xdr:to>
      <xdr:col>67</xdr:col>
      <xdr:colOff>101600</xdr:colOff>
      <xdr:row>85</xdr:row>
      <xdr:rowOff>30118</xdr:rowOff>
    </xdr:to>
    <xdr:sp macro="" textlink="">
      <xdr:nvSpPr>
        <xdr:cNvPr id="674" name="楕円 673"/>
        <xdr:cNvSpPr/>
      </xdr:nvSpPr>
      <xdr:spPr>
        <a:xfrm>
          <a:off x="11231880" y="141817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150768</xdr:rowOff>
    </xdr:from>
    <xdr:to>
      <xdr:col>71</xdr:col>
      <xdr:colOff>177800</xdr:colOff>
      <xdr:row>85</xdr:row>
      <xdr:rowOff>15239</xdr:rowOff>
    </xdr:to>
    <xdr:cxnSp macro="">
      <xdr:nvCxnSpPr>
        <xdr:cNvPr id="675" name="直線コネクタ 674"/>
        <xdr:cNvCxnSpPr/>
      </xdr:nvCxnSpPr>
      <xdr:spPr>
        <a:xfrm>
          <a:off x="11282680" y="14232528"/>
          <a:ext cx="789940" cy="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676" name="n_1aveValue【児童館】&#10;有形固定資産減価償却率"/>
        <xdr:cNvSpPr txBox="1"/>
      </xdr:nvSpPr>
      <xdr:spPr>
        <a:xfrm>
          <a:off x="13437244" y="1374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147882</xdr:rowOff>
    </xdr:from>
    <xdr:ext cx="405111" cy="259045"/>
    <xdr:sp macro="" textlink="">
      <xdr:nvSpPr>
        <xdr:cNvPr id="677" name="n_2aveValue【児童館】&#10;有形固定資産減価償却率"/>
        <xdr:cNvSpPr txBox="1"/>
      </xdr:nvSpPr>
      <xdr:spPr>
        <a:xfrm>
          <a:off x="12675244" y="13726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134819</xdr:rowOff>
    </xdr:from>
    <xdr:ext cx="405111" cy="259045"/>
    <xdr:sp macro="" textlink="">
      <xdr:nvSpPr>
        <xdr:cNvPr id="678" name="n_3aveValue【児童館】&#10;有形固定資産減価償却率"/>
        <xdr:cNvSpPr txBox="1"/>
      </xdr:nvSpPr>
      <xdr:spPr>
        <a:xfrm>
          <a:off x="11900544" y="13713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113591</xdr:rowOff>
    </xdr:from>
    <xdr:ext cx="405111" cy="259045"/>
    <xdr:sp macro="" textlink="">
      <xdr:nvSpPr>
        <xdr:cNvPr id="679" name="n_4aveValue【児童館】&#10;有形固定資産減価償却率"/>
        <xdr:cNvSpPr txBox="1"/>
      </xdr:nvSpPr>
      <xdr:spPr>
        <a:xfrm>
          <a:off x="11102984" y="1369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57166</xdr:rowOff>
    </xdr:from>
    <xdr:ext cx="405111" cy="259045"/>
    <xdr:sp macro="" textlink="">
      <xdr:nvSpPr>
        <xdr:cNvPr id="680" name="n_1mainValue【児童館】&#10;有形固定資産減価償却率"/>
        <xdr:cNvSpPr txBox="1"/>
      </xdr:nvSpPr>
      <xdr:spPr>
        <a:xfrm>
          <a:off x="134372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57166</xdr:rowOff>
    </xdr:from>
    <xdr:ext cx="405111" cy="259045"/>
    <xdr:sp macro="" textlink="">
      <xdr:nvSpPr>
        <xdr:cNvPr id="681" name="n_2mainValue【児童館】&#10;有形固定資産減価償却率"/>
        <xdr:cNvSpPr txBox="1"/>
      </xdr:nvSpPr>
      <xdr:spPr>
        <a:xfrm>
          <a:off x="126752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57166</xdr:rowOff>
    </xdr:from>
    <xdr:ext cx="405111" cy="259045"/>
    <xdr:sp macro="" textlink="">
      <xdr:nvSpPr>
        <xdr:cNvPr id="682" name="n_3mainValue【児童館】&#10;有形固定資産減価償却率"/>
        <xdr:cNvSpPr txBox="1"/>
      </xdr:nvSpPr>
      <xdr:spPr>
        <a:xfrm>
          <a:off x="119005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21245</xdr:rowOff>
    </xdr:from>
    <xdr:ext cx="405111" cy="259045"/>
    <xdr:sp macro="" textlink="">
      <xdr:nvSpPr>
        <xdr:cNvPr id="683" name="n_4mainValue【児童館】&#10;有形固定資産減価償却率"/>
        <xdr:cNvSpPr txBox="1"/>
      </xdr:nvSpPr>
      <xdr:spPr>
        <a:xfrm>
          <a:off x="11102984" y="14270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19509104" y="13293090"/>
          <a:ext cx="0" cy="114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1954784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1944370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19547840" y="130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19443700" y="1329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xdr:cNvSpPr txBox="1"/>
      </xdr:nvSpPr>
      <xdr:spPr>
        <a:xfrm>
          <a:off x="19547840" y="140896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19458940" y="14238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49022</xdr:rowOff>
    </xdr:from>
    <xdr:to>
      <xdr:col>112</xdr:col>
      <xdr:colOff>38100</xdr:colOff>
      <xdr:row>85</xdr:row>
      <xdr:rowOff>150622</xdr:rowOff>
    </xdr:to>
    <xdr:sp macro="" textlink="">
      <xdr:nvSpPr>
        <xdr:cNvPr id="712" name="フローチャート: 判断 711"/>
        <xdr:cNvSpPr/>
      </xdr:nvSpPr>
      <xdr:spPr>
        <a:xfrm>
          <a:off x="18735040" y="142984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49022</xdr:rowOff>
    </xdr:from>
    <xdr:to>
      <xdr:col>107</xdr:col>
      <xdr:colOff>101600</xdr:colOff>
      <xdr:row>85</xdr:row>
      <xdr:rowOff>150622</xdr:rowOff>
    </xdr:to>
    <xdr:sp macro="" textlink="">
      <xdr:nvSpPr>
        <xdr:cNvPr id="713" name="フローチャート: 判断 712"/>
        <xdr:cNvSpPr/>
      </xdr:nvSpPr>
      <xdr:spPr>
        <a:xfrm>
          <a:off x="1793748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14" name="フローチャート: 判断 713"/>
        <xdr:cNvSpPr/>
      </xdr:nvSpPr>
      <xdr:spPr>
        <a:xfrm>
          <a:off x="1716278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15" name="フローチャート: 判断 714"/>
        <xdr:cNvSpPr/>
      </xdr:nvSpPr>
      <xdr:spPr>
        <a:xfrm>
          <a:off x="16388080" y="142984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721" name="楕円 720"/>
        <xdr:cNvSpPr/>
      </xdr:nvSpPr>
      <xdr:spPr>
        <a:xfrm>
          <a:off x="19458940" y="14380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722" name="【児童館】&#10;一人当たり面積該当値テキスト"/>
        <xdr:cNvSpPr txBox="1"/>
      </xdr:nvSpPr>
      <xdr:spPr>
        <a:xfrm>
          <a:off x="19547840" y="1429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723" name="楕円 722"/>
        <xdr:cNvSpPr/>
      </xdr:nvSpPr>
      <xdr:spPr>
        <a:xfrm>
          <a:off x="18735040" y="14380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xdr:rowOff>
    </xdr:from>
    <xdr:to>
      <xdr:col>116</xdr:col>
      <xdr:colOff>63500</xdr:colOff>
      <xdr:row>86</xdr:row>
      <xdr:rowOff>10668</xdr:rowOff>
    </xdr:to>
    <xdr:cxnSp macro="">
      <xdr:nvCxnSpPr>
        <xdr:cNvPr id="724" name="直線コネクタ 723"/>
        <xdr:cNvCxnSpPr/>
      </xdr:nvCxnSpPr>
      <xdr:spPr>
        <a:xfrm>
          <a:off x="18778220" y="1442770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131318</xdr:rowOff>
    </xdr:from>
    <xdr:to>
      <xdr:col>107</xdr:col>
      <xdr:colOff>101600</xdr:colOff>
      <xdr:row>86</xdr:row>
      <xdr:rowOff>61468</xdr:rowOff>
    </xdr:to>
    <xdr:sp macro="" textlink="">
      <xdr:nvSpPr>
        <xdr:cNvPr id="725" name="楕円 724"/>
        <xdr:cNvSpPr/>
      </xdr:nvSpPr>
      <xdr:spPr>
        <a:xfrm>
          <a:off x="17937480" y="14380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726" name="直線コネクタ 725"/>
        <xdr:cNvCxnSpPr/>
      </xdr:nvCxnSpPr>
      <xdr:spPr>
        <a:xfrm>
          <a:off x="17988280" y="1442770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727" name="楕円 726"/>
        <xdr:cNvSpPr/>
      </xdr:nvSpPr>
      <xdr:spPr>
        <a:xfrm>
          <a:off x="17162780" y="143807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10668</xdr:rowOff>
    </xdr:to>
    <xdr:cxnSp macro="">
      <xdr:nvCxnSpPr>
        <xdr:cNvPr id="728" name="直線コネクタ 727"/>
        <xdr:cNvCxnSpPr/>
      </xdr:nvCxnSpPr>
      <xdr:spPr>
        <a:xfrm>
          <a:off x="17213580" y="1442770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131318</xdr:rowOff>
    </xdr:from>
    <xdr:to>
      <xdr:col>98</xdr:col>
      <xdr:colOff>38100</xdr:colOff>
      <xdr:row>86</xdr:row>
      <xdr:rowOff>61468</xdr:rowOff>
    </xdr:to>
    <xdr:sp macro="" textlink="">
      <xdr:nvSpPr>
        <xdr:cNvPr id="729" name="楕円 728"/>
        <xdr:cNvSpPr/>
      </xdr:nvSpPr>
      <xdr:spPr>
        <a:xfrm>
          <a:off x="16388080" y="14380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10668</xdr:rowOff>
    </xdr:from>
    <xdr:to>
      <xdr:col>102</xdr:col>
      <xdr:colOff>114300</xdr:colOff>
      <xdr:row>86</xdr:row>
      <xdr:rowOff>10668</xdr:rowOff>
    </xdr:to>
    <xdr:cxnSp macro="">
      <xdr:nvCxnSpPr>
        <xdr:cNvPr id="730" name="直線コネクタ 729"/>
        <xdr:cNvCxnSpPr/>
      </xdr:nvCxnSpPr>
      <xdr:spPr>
        <a:xfrm>
          <a:off x="16431260" y="1442770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167149</xdr:rowOff>
    </xdr:from>
    <xdr:ext cx="469744" cy="259045"/>
    <xdr:sp macro="" textlink="">
      <xdr:nvSpPr>
        <xdr:cNvPr id="731" name="n_1aveValue【児童館】&#10;一人当たり面積"/>
        <xdr:cNvSpPr txBox="1"/>
      </xdr:nvSpPr>
      <xdr:spPr>
        <a:xfrm>
          <a:off x="18561127"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167149</xdr:rowOff>
    </xdr:from>
    <xdr:ext cx="469744" cy="259045"/>
    <xdr:sp macro="" textlink="">
      <xdr:nvSpPr>
        <xdr:cNvPr id="732" name="n_2aveValue【児童館】&#10;一人当たり面積"/>
        <xdr:cNvSpPr txBox="1"/>
      </xdr:nvSpPr>
      <xdr:spPr>
        <a:xfrm>
          <a:off x="17776267"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162577</xdr:rowOff>
    </xdr:from>
    <xdr:ext cx="469744" cy="259045"/>
    <xdr:sp macro="" textlink="">
      <xdr:nvSpPr>
        <xdr:cNvPr id="733" name="n_3aveValue【児童館】&#10;一人当たり面積"/>
        <xdr:cNvSpPr txBox="1"/>
      </xdr:nvSpPr>
      <xdr:spPr>
        <a:xfrm>
          <a:off x="1700156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167149</xdr:rowOff>
    </xdr:from>
    <xdr:ext cx="469744" cy="259045"/>
    <xdr:sp macro="" textlink="">
      <xdr:nvSpPr>
        <xdr:cNvPr id="734" name="n_4aveValue【児童館】&#10;一人当たり面積"/>
        <xdr:cNvSpPr txBox="1"/>
      </xdr:nvSpPr>
      <xdr:spPr>
        <a:xfrm>
          <a:off x="16226867" y="14081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735" name="n_1mainValue【児童館】&#10;一人当たり面積"/>
        <xdr:cNvSpPr txBox="1"/>
      </xdr:nvSpPr>
      <xdr:spPr>
        <a:xfrm>
          <a:off x="1856112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736" name="n_2mainValue【児童館】&#10;一人当たり面積"/>
        <xdr:cNvSpPr txBox="1"/>
      </xdr:nvSpPr>
      <xdr:spPr>
        <a:xfrm>
          <a:off x="1777626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737" name="n_3mainValue【児童館】&#10;一人当たり面積"/>
        <xdr:cNvSpPr txBox="1"/>
      </xdr:nvSpPr>
      <xdr:spPr>
        <a:xfrm>
          <a:off x="1700156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52595</xdr:rowOff>
    </xdr:from>
    <xdr:ext cx="469744" cy="259045"/>
    <xdr:sp macro="" textlink="">
      <xdr:nvSpPr>
        <xdr:cNvPr id="738" name="n_4mainValue【児童館】&#10;一人当たり面積"/>
        <xdr:cNvSpPr txBox="1"/>
      </xdr:nvSpPr>
      <xdr:spPr>
        <a:xfrm>
          <a:off x="16226867" y="1446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7" name="正方形/長方形 74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8" name="正方形/長方形 74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9" name="正方形/長方形 74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0" name="正方形/長方形 74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1" name="正方形/長方形 75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2" name="正方形/長方形 75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3" name="正方形/長方形 75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4" name="正方形/長方形 753"/>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ja-JP" sz="1400" b="1">
              <a:solidFill>
                <a:schemeClr val="dk1"/>
              </a:solidFill>
              <a:effectLst/>
              <a:latin typeface="+mn-lt"/>
              <a:ea typeface="+mn-ea"/>
              <a:cs typeface="+mn-cs"/>
            </a:rPr>
            <a:t>有形固定資産減価償却率について、学校施設以外は、全国・県平均、類似団体平均値を上回っており、本市の施設は老朽化が進んでいることが懸念されます。</a:t>
          </a:r>
          <a:endParaRPr lang="ja-JP" altLang="ja-JP" sz="1400">
            <a:effectLst/>
          </a:endParaRPr>
        </a:p>
        <a:p>
          <a:r>
            <a:rPr lang="ja-JP" altLang="ja-JP" sz="1400" b="1" i="0">
              <a:solidFill>
                <a:schemeClr val="dk1"/>
              </a:solidFill>
              <a:effectLst/>
              <a:latin typeface="+mn-lt"/>
              <a:ea typeface="+mn-ea"/>
              <a:cs typeface="+mn-cs"/>
            </a:rPr>
            <a:t>一人当たりの延長等について、</a:t>
          </a:r>
          <a:r>
            <a:rPr lang="ja-JP" altLang="en-US" sz="1400" b="1" i="0">
              <a:solidFill>
                <a:schemeClr val="dk1"/>
              </a:solidFill>
              <a:effectLst/>
              <a:latin typeface="+mn-lt"/>
              <a:ea typeface="+mn-ea"/>
              <a:cs typeface="+mn-cs"/>
            </a:rPr>
            <a:t>公営住宅、児童館</a:t>
          </a:r>
          <a:r>
            <a:rPr kumimoji="1" lang="ja-JP" altLang="ja-JP" sz="1400" b="1">
              <a:solidFill>
                <a:schemeClr val="dk1"/>
              </a:solidFill>
              <a:effectLst/>
              <a:latin typeface="+mn-lt"/>
              <a:ea typeface="+mn-ea"/>
              <a:cs typeface="+mn-cs"/>
            </a:rPr>
            <a:t>については、全国・県平均、類似団体平均値を下回って</a:t>
          </a:r>
          <a:r>
            <a:rPr kumimoji="1" lang="ja-JP" altLang="en-US" sz="1400" b="1">
              <a:solidFill>
                <a:schemeClr val="dk1"/>
              </a:solidFill>
              <a:effectLst/>
              <a:latin typeface="+mn-lt"/>
              <a:ea typeface="+mn-ea"/>
              <a:cs typeface="+mn-cs"/>
            </a:rPr>
            <a:t>おり、</a:t>
          </a:r>
          <a:r>
            <a:rPr lang="ja-JP" altLang="ja-JP" sz="1400" b="1">
              <a:solidFill>
                <a:schemeClr val="dk1"/>
              </a:solidFill>
              <a:effectLst/>
              <a:latin typeface="+mn-lt"/>
              <a:ea typeface="+mn-ea"/>
              <a:cs typeface="+mn-cs"/>
            </a:rPr>
            <a:t>老朽化が進んでいる施設については、亀山市公共施設等総合管理計画と整合性を図り、</a:t>
          </a:r>
          <a:r>
            <a:rPr lang="ja-JP" altLang="ja-JP" sz="1400" b="1" i="0" baseline="0">
              <a:solidFill>
                <a:schemeClr val="dk1"/>
              </a:solidFill>
              <a:effectLst/>
              <a:latin typeface="+mn-lt"/>
              <a:ea typeface="+mn-ea"/>
              <a:cs typeface="+mn-cs"/>
            </a:rPr>
            <a:t>行政サービスの水準や市民の利便性、最適な配置など様々な視点から総合的に施設の在り方を見直していきます。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49,564
47,532
191.04
27,623,320
26,656,111
896,918
13,297,126
15,770,678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086225" y="5593624"/>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124960" y="5372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020820" y="559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124960" y="6145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036060" y="629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312160" y="62182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514600" y="6194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739900" y="61649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965200" y="61420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131535</xdr:rowOff>
    </xdr:from>
    <xdr:to>
      <xdr:col>24</xdr:col>
      <xdr:colOff>114300</xdr:colOff>
      <xdr:row>41</xdr:row>
      <xdr:rowOff>61685</xdr:rowOff>
    </xdr:to>
    <xdr:sp macro="" textlink="">
      <xdr:nvSpPr>
        <xdr:cNvPr id="74" name="楕円 73"/>
        <xdr:cNvSpPr/>
      </xdr:nvSpPr>
      <xdr:spPr>
        <a:xfrm>
          <a:off x="4036060" y="683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109962</xdr:rowOff>
    </xdr:from>
    <xdr:ext cx="405111" cy="259045"/>
    <xdr:sp macro="" textlink="">
      <xdr:nvSpPr>
        <xdr:cNvPr id="75" name="【図書館】&#10;有形固定資産減価償却率該当値テキスト"/>
        <xdr:cNvSpPr txBox="1"/>
      </xdr:nvSpPr>
      <xdr:spPr>
        <a:xfrm>
          <a:off x="4124960" y="68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131535</xdr:rowOff>
    </xdr:from>
    <xdr:to>
      <xdr:col>20</xdr:col>
      <xdr:colOff>38100</xdr:colOff>
      <xdr:row>41</xdr:row>
      <xdr:rowOff>61685</xdr:rowOff>
    </xdr:to>
    <xdr:sp macro="" textlink="">
      <xdr:nvSpPr>
        <xdr:cNvPr id="76" name="楕円 75"/>
        <xdr:cNvSpPr/>
      </xdr:nvSpPr>
      <xdr:spPr>
        <a:xfrm>
          <a:off x="3312160" y="6837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10885</xdr:rowOff>
    </xdr:from>
    <xdr:to>
      <xdr:col>24</xdr:col>
      <xdr:colOff>63500</xdr:colOff>
      <xdr:row>41</xdr:row>
      <xdr:rowOff>10885</xdr:rowOff>
    </xdr:to>
    <xdr:cxnSp macro="">
      <xdr:nvCxnSpPr>
        <xdr:cNvPr id="77" name="直線コネクタ 76"/>
        <xdr:cNvCxnSpPr/>
      </xdr:nvCxnSpPr>
      <xdr:spPr>
        <a:xfrm>
          <a:off x="3355340" y="688412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131535</xdr:rowOff>
    </xdr:from>
    <xdr:to>
      <xdr:col>15</xdr:col>
      <xdr:colOff>101600</xdr:colOff>
      <xdr:row>41</xdr:row>
      <xdr:rowOff>61685</xdr:rowOff>
    </xdr:to>
    <xdr:sp macro="" textlink="">
      <xdr:nvSpPr>
        <xdr:cNvPr id="78" name="楕円 77"/>
        <xdr:cNvSpPr/>
      </xdr:nvSpPr>
      <xdr:spPr>
        <a:xfrm>
          <a:off x="2514600" y="6837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10885</xdr:rowOff>
    </xdr:from>
    <xdr:to>
      <xdr:col>19</xdr:col>
      <xdr:colOff>177800</xdr:colOff>
      <xdr:row>41</xdr:row>
      <xdr:rowOff>10885</xdr:rowOff>
    </xdr:to>
    <xdr:cxnSp macro="">
      <xdr:nvCxnSpPr>
        <xdr:cNvPr id="79" name="直線コネクタ 78"/>
        <xdr:cNvCxnSpPr/>
      </xdr:nvCxnSpPr>
      <xdr:spPr>
        <a:xfrm>
          <a:off x="2565400" y="688412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121738</xdr:rowOff>
    </xdr:from>
    <xdr:to>
      <xdr:col>10</xdr:col>
      <xdr:colOff>165100</xdr:colOff>
      <xdr:row>41</xdr:row>
      <xdr:rowOff>51888</xdr:rowOff>
    </xdr:to>
    <xdr:sp macro="" textlink="">
      <xdr:nvSpPr>
        <xdr:cNvPr id="80" name="楕円 79"/>
        <xdr:cNvSpPr/>
      </xdr:nvSpPr>
      <xdr:spPr>
        <a:xfrm>
          <a:off x="1739900" y="6827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1088</xdr:rowOff>
    </xdr:from>
    <xdr:to>
      <xdr:col>15</xdr:col>
      <xdr:colOff>50800</xdr:colOff>
      <xdr:row>41</xdr:row>
      <xdr:rowOff>10885</xdr:rowOff>
    </xdr:to>
    <xdr:cxnSp macro="">
      <xdr:nvCxnSpPr>
        <xdr:cNvPr id="81" name="直線コネクタ 80"/>
        <xdr:cNvCxnSpPr/>
      </xdr:nvCxnSpPr>
      <xdr:spPr>
        <a:xfrm>
          <a:off x="1790700" y="6874328"/>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87449</xdr:rowOff>
    </xdr:from>
    <xdr:to>
      <xdr:col>6</xdr:col>
      <xdr:colOff>38100</xdr:colOff>
      <xdr:row>41</xdr:row>
      <xdr:rowOff>17599</xdr:rowOff>
    </xdr:to>
    <xdr:sp macro="" textlink="">
      <xdr:nvSpPr>
        <xdr:cNvPr id="82" name="楕円 81"/>
        <xdr:cNvSpPr/>
      </xdr:nvSpPr>
      <xdr:spPr>
        <a:xfrm>
          <a:off x="965200" y="67930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138249</xdr:rowOff>
    </xdr:from>
    <xdr:to>
      <xdr:col>10</xdr:col>
      <xdr:colOff>114300</xdr:colOff>
      <xdr:row>41</xdr:row>
      <xdr:rowOff>1088</xdr:rowOff>
    </xdr:to>
    <xdr:cxnSp macro="">
      <xdr:nvCxnSpPr>
        <xdr:cNvPr id="83" name="直線コネクタ 82"/>
        <xdr:cNvCxnSpPr/>
      </xdr:nvCxnSpPr>
      <xdr:spPr>
        <a:xfrm>
          <a:off x="1008380" y="6843849"/>
          <a:ext cx="78232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170564" y="600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385704" y="59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611004" y="594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836304" y="59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52812</xdr:rowOff>
    </xdr:from>
    <xdr:ext cx="405111" cy="259045"/>
    <xdr:sp macro="" textlink="">
      <xdr:nvSpPr>
        <xdr:cNvPr id="88" name="n_1mainValue【図書館】&#10;有形固定資産減価償却率"/>
        <xdr:cNvSpPr txBox="1"/>
      </xdr:nvSpPr>
      <xdr:spPr>
        <a:xfrm>
          <a:off x="3170564" y="692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52812</xdr:rowOff>
    </xdr:from>
    <xdr:ext cx="405111" cy="259045"/>
    <xdr:sp macro="" textlink="">
      <xdr:nvSpPr>
        <xdr:cNvPr id="89" name="n_2mainValue【図書館】&#10;有形固定資産減価償却率"/>
        <xdr:cNvSpPr txBox="1"/>
      </xdr:nvSpPr>
      <xdr:spPr>
        <a:xfrm>
          <a:off x="2385704" y="692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43015</xdr:rowOff>
    </xdr:from>
    <xdr:ext cx="405111" cy="259045"/>
    <xdr:sp macro="" textlink="">
      <xdr:nvSpPr>
        <xdr:cNvPr id="90" name="n_3mainValue【図書館】&#10;有形固定資産減価償却率"/>
        <xdr:cNvSpPr txBox="1"/>
      </xdr:nvSpPr>
      <xdr:spPr>
        <a:xfrm>
          <a:off x="1611004" y="691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8726</xdr:rowOff>
    </xdr:from>
    <xdr:ext cx="405111" cy="259045"/>
    <xdr:sp macro="" textlink="">
      <xdr:nvSpPr>
        <xdr:cNvPr id="91" name="n_4mainValue【図書館】&#10;有形固定資産減価償却率"/>
        <xdr:cNvSpPr txBox="1"/>
      </xdr:nvSpPr>
      <xdr:spPr>
        <a:xfrm>
          <a:off x="836304" y="688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9219565" y="55465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9258300"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9154160" y="6924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9258300" y="53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9154160" y="5546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9258300" y="6273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919226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157988</xdr:rowOff>
    </xdr:from>
    <xdr:to>
      <xdr:col>50</xdr:col>
      <xdr:colOff>165100</xdr:colOff>
      <xdr:row>39</xdr:row>
      <xdr:rowOff>88138</xdr:rowOff>
    </xdr:to>
    <xdr:sp macro="" textlink="">
      <xdr:nvSpPr>
        <xdr:cNvPr id="120" name="フローチャート: 判断 119"/>
        <xdr:cNvSpPr/>
      </xdr:nvSpPr>
      <xdr:spPr>
        <a:xfrm>
          <a:off x="8445500" y="65283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21" name="フローチャート: 判断 120"/>
        <xdr:cNvSpPr/>
      </xdr:nvSpPr>
      <xdr:spPr>
        <a:xfrm>
          <a:off x="7670800" y="65283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xdr:cNvSpPr/>
      </xdr:nvSpPr>
      <xdr:spPr>
        <a:xfrm>
          <a:off x="6873240" y="6519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157988</xdr:rowOff>
    </xdr:from>
    <xdr:to>
      <xdr:col>36</xdr:col>
      <xdr:colOff>165100</xdr:colOff>
      <xdr:row>39</xdr:row>
      <xdr:rowOff>88138</xdr:rowOff>
    </xdr:to>
    <xdr:sp macro="" textlink="">
      <xdr:nvSpPr>
        <xdr:cNvPr id="123" name="フローチャート: 判断 122"/>
        <xdr:cNvSpPr/>
      </xdr:nvSpPr>
      <xdr:spPr>
        <a:xfrm>
          <a:off x="6098540" y="65283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9" name="楕円 128"/>
        <xdr:cNvSpPr/>
      </xdr:nvSpPr>
      <xdr:spPr>
        <a:xfrm>
          <a:off x="919226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157497</xdr:rowOff>
    </xdr:from>
    <xdr:ext cx="469744" cy="259045"/>
    <xdr:sp macro="" textlink="">
      <xdr:nvSpPr>
        <xdr:cNvPr id="130" name="【図書館】&#10;一人当たり面積該当値テキスト"/>
        <xdr:cNvSpPr txBox="1"/>
      </xdr:nvSpPr>
      <xdr:spPr>
        <a:xfrm>
          <a:off x="9258300" y="66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1" name="楕円 130"/>
        <xdr:cNvSpPr/>
      </xdr:nvSpPr>
      <xdr:spPr>
        <a:xfrm>
          <a:off x="844550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32" name="直線コネクタ 131"/>
        <xdr:cNvCxnSpPr/>
      </xdr:nvCxnSpPr>
      <xdr:spPr>
        <a:xfrm>
          <a:off x="8496300" y="68275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33" name="楕円 132"/>
        <xdr:cNvSpPr/>
      </xdr:nvSpPr>
      <xdr:spPr>
        <a:xfrm>
          <a:off x="7670800" y="67767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121920</xdr:rowOff>
    </xdr:to>
    <xdr:cxnSp macro="">
      <xdr:nvCxnSpPr>
        <xdr:cNvPr id="134" name="直線コネクタ 133"/>
        <xdr:cNvCxnSpPr/>
      </xdr:nvCxnSpPr>
      <xdr:spPr>
        <a:xfrm>
          <a:off x="7713980" y="6827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35" name="楕円 134"/>
        <xdr:cNvSpPr/>
      </xdr:nvSpPr>
      <xdr:spPr>
        <a:xfrm>
          <a:off x="687324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121920</xdr:rowOff>
    </xdr:to>
    <xdr:cxnSp macro="">
      <xdr:nvCxnSpPr>
        <xdr:cNvPr id="136" name="直線コネクタ 135"/>
        <xdr:cNvCxnSpPr/>
      </xdr:nvCxnSpPr>
      <xdr:spPr>
        <a:xfrm>
          <a:off x="6924040" y="6827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71120</xdr:rowOff>
    </xdr:from>
    <xdr:to>
      <xdr:col>36</xdr:col>
      <xdr:colOff>165100</xdr:colOff>
      <xdr:row>41</xdr:row>
      <xdr:rowOff>1270</xdr:rowOff>
    </xdr:to>
    <xdr:sp macro="" textlink="">
      <xdr:nvSpPr>
        <xdr:cNvPr id="137" name="楕円 136"/>
        <xdr:cNvSpPr/>
      </xdr:nvSpPr>
      <xdr:spPr>
        <a:xfrm>
          <a:off x="6098540" y="6776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121920</xdr:rowOff>
    </xdr:from>
    <xdr:to>
      <xdr:col>41</xdr:col>
      <xdr:colOff>50800</xdr:colOff>
      <xdr:row>40</xdr:row>
      <xdr:rowOff>121920</xdr:rowOff>
    </xdr:to>
    <xdr:cxnSp macro="">
      <xdr:nvCxnSpPr>
        <xdr:cNvPr id="138" name="直線コネクタ 137"/>
        <xdr:cNvCxnSpPr/>
      </xdr:nvCxnSpPr>
      <xdr:spPr>
        <a:xfrm>
          <a:off x="6149340" y="68275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104665</xdr:rowOff>
    </xdr:from>
    <xdr:ext cx="469744" cy="259045"/>
    <xdr:sp macro="" textlink="">
      <xdr:nvSpPr>
        <xdr:cNvPr id="139" name="n_1aveValue【図書館】&#10;一人当たり面積"/>
        <xdr:cNvSpPr txBox="1"/>
      </xdr:nvSpPr>
      <xdr:spPr>
        <a:xfrm>
          <a:off x="8271587"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104665</xdr:rowOff>
    </xdr:from>
    <xdr:ext cx="469744" cy="259045"/>
    <xdr:sp macro="" textlink="">
      <xdr:nvSpPr>
        <xdr:cNvPr id="140" name="n_2aveValue【図書館】&#10;一人当たり面積"/>
        <xdr:cNvSpPr txBox="1"/>
      </xdr:nvSpPr>
      <xdr:spPr>
        <a:xfrm>
          <a:off x="7509587"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xdr:cNvSpPr txBox="1"/>
      </xdr:nvSpPr>
      <xdr:spPr>
        <a:xfrm>
          <a:off x="67120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104665</xdr:rowOff>
    </xdr:from>
    <xdr:ext cx="469744" cy="259045"/>
    <xdr:sp macro="" textlink="">
      <xdr:nvSpPr>
        <xdr:cNvPr id="142" name="n_4aveValue【図書館】&#10;一人当たり面積"/>
        <xdr:cNvSpPr txBox="1"/>
      </xdr:nvSpPr>
      <xdr:spPr>
        <a:xfrm>
          <a:off x="5937327"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43" name="n_1mainValue【図書館】&#10;一人当たり面積"/>
        <xdr:cNvSpPr txBox="1"/>
      </xdr:nvSpPr>
      <xdr:spPr>
        <a:xfrm>
          <a:off x="827158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44" name="n_2mainValue【図書館】&#10;一人当たり面積"/>
        <xdr:cNvSpPr txBox="1"/>
      </xdr:nvSpPr>
      <xdr:spPr>
        <a:xfrm>
          <a:off x="750958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163847</xdr:rowOff>
    </xdr:from>
    <xdr:ext cx="469744" cy="259045"/>
    <xdr:sp macro="" textlink="">
      <xdr:nvSpPr>
        <xdr:cNvPr id="145" name="n_3mainValue【図書館】&#10;一人当たり面積"/>
        <xdr:cNvSpPr txBox="1"/>
      </xdr:nvSpPr>
      <xdr:spPr>
        <a:xfrm>
          <a:off x="67120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163847</xdr:rowOff>
    </xdr:from>
    <xdr:ext cx="469744" cy="259045"/>
    <xdr:sp macro="" textlink="">
      <xdr:nvSpPr>
        <xdr:cNvPr id="146" name="n_4mainValue【図書館】&#10;一人当たり面積"/>
        <xdr:cNvSpPr txBox="1"/>
      </xdr:nvSpPr>
      <xdr:spPr>
        <a:xfrm>
          <a:off x="59373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086225" y="93878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12496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020820" y="1079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12496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02082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124960" y="9986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036060" y="1013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312160" y="10045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79" name="フローチャート: 判断 178"/>
        <xdr:cNvSpPr/>
      </xdr:nvSpPr>
      <xdr:spPr>
        <a:xfrm>
          <a:off x="25146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80" name="フローチャート: 判断 179"/>
        <xdr:cNvSpPr/>
      </xdr:nvSpPr>
      <xdr:spPr>
        <a:xfrm>
          <a:off x="173990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1" name="フローチャート: 判断 180"/>
        <xdr:cNvSpPr/>
      </xdr:nvSpPr>
      <xdr:spPr>
        <a:xfrm>
          <a:off x="965200" y="10017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118745</xdr:rowOff>
    </xdr:from>
    <xdr:to>
      <xdr:col>24</xdr:col>
      <xdr:colOff>114300</xdr:colOff>
      <xdr:row>62</xdr:row>
      <xdr:rowOff>48895</xdr:rowOff>
    </xdr:to>
    <xdr:sp macro="" textlink="">
      <xdr:nvSpPr>
        <xdr:cNvPr id="187" name="楕円 186"/>
        <xdr:cNvSpPr/>
      </xdr:nvSpPr>
      <xdr:spPr>
        <a:xfrm>
          <a:off x="4036060" y="1034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97172</xdr:rowOff>
    </xdr:from>
    <xdr:ext cx="405111" cy="259045"/>
    <xdr:sp macro="" textlink="">
      <xdr:nvSpPr>
        <xdr:cNvPr id="188" name="【体育館・プール】&#10;有形固定資産減価償却率該当値テキスト"/>
        <xdr:cNvSpPr txBox="1"/>
      </xdr:nvSpPr>
      <xdr:spPr>
        <a:xfrm>
          <a:off x="4124960"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118745</xdr:rowOff>
    </xdr:from>
    <xdr:to>
      <xdr:col>20</xdr:col>
      <xdr:colOff>38100</xdr:colOff>
      <xdr:row>62</xdr:row>
      <xdr:rowOff>48895</xdr:rowOff>
    </xdr:to>
    <xdr:sp macro="" textlink="">
      <xdr:nvSpPr>
        <xdr:cNvPr id="189" name="楕円 188"/>
        <xdr:cNvSpPr/>
      </xdr:nvSpPr>
      <xdr:spPr>
        <a:xfrm>
          <a:off x="3312160" y="103447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169545</xdr:rowOff>
    </xdr:from>
    <xdr:to>
      <xdr:col>24</xdr:col>
      <xdr:colOff>63500</xdr:colOff>
      <xdr:row>61</xdr:row>
      <xdr:rowOff>169545</xdr:rowOff>
    </xdr:to>
    <xdr:cxnSp macro="">
      <xdr:nvCxnSpPr>
        <xdr:cNvPr id="190" name="直線コネクタ 189"/>
        <xdr:cNvCxnSpPr/>
      </xdr:nvCxnSpPr>
      <xdr:spPr>
        <a:xfrm>
          <a:off x="3355340" y="10395585"/>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118745</xdr:rowOff>
    </xdr:from>
    <xdr:to>
      <xdr:col>15</xdr:col>
      <xdr:colOff>101600</xdr:colOff>
      <xdr:row>62</xdr:row>
      <xdr:rowOff>48895</xdr:rowOff>
    </xdr:to>
    <xdr:sp macro="" textlink="">
      <xdr:nvSpPr>
        <xdr:cNvPr id="191" name="楕円 190"/>
        <xdr:cNvSpPr/>
      </xdr:nvSpPr>
      <xdr:spPr>
        <a:xfrm>
          <a:off x="2514600" y="1034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169545</xdr:rowOff>
    </xdr:from>
    <xdr:to>
      <xdr:col>19</xdr:col>
      <xdr:colOff>177800</xdr:colOff>
      <xdr:row>61</xdr:row>
      <xdr:rowOff>169545</xdr:rowOff>
    </xdr:to>
    <xdr:cxnSp macro="">
      <xdr:nvCxnSpPr>
        <xdr:cNvPr id="192" name="直線コネクタ 191"/>
        <xdr:cNvCxnSpPr/>
      </xdr:nvCxnSpPr>
      <xdr:spPr>
        <a:xfrm>
          <a:off x="2565400" y="1039558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78740</xdr:rowOff>
    </xdr:from>
    <xdr:to>
      <xdr:col>10</xdr:col>
      <xdr:colOff>165100</xdr:colOff>
      <xdr:row>62</xdr:row>
      <xdr:rowOff>8890</xdr:rowOff>
    </xdr:to>
    <xdr:sp macro="" textlink="">
      <xdr:nvSpPr>
        <xdr:cNvPr id="193" name="楕円 192"/>
        <xdr:cNvSpPr/>
      </xdr:nvSpPr>
      <xdr:spPr>
        <a:xfrm>
          <a:off x="1739900" y="10304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129540</xdr:rowOff>
    </xdr:from>
    <xdr:to>
      <xdr:col>15</xdr:col>
      <xdr:colOff>50800</xdr:colOff>
      <xdr:row>61</xdr:row>
      <xdr:rowOff>169545</xdr:rowOff>
    </xdr:to>
    <xdr:cxnSp macro="">
      <xdr:nvCxnSpPr>
        <xdr:cNvPr id="194" name="直線コネクタ 193"/>
        <xdr:cNvCxnSpPr/>
      </xdr:nvCxnSpPr>
      <xdr:spPr>
        <a:xfrm>
          <a:off x="1790700" y="1035558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84455</xdr:rowOff>
    </xdr:from>
    <xdr:to>
      <xdr:col>6</xdr:col>
      <xdr:colOff>38100</xdr:colOff>
      <xdr:row>62</xdr:row>
      <xdr:rowOff>14605</xdr:rowOff>
    </xdr:to>
    <xdr:sp macro="" textlink="">
      <xdr:nvSpPr>
        <xdr:cNvPr id="195" name="楕円 194"/>
        <xdr:cNvSpPr/>
      </xdr:nvSpPr>
      <xdr:spPr>
        <a:xfrm>
          <a:off x="965200" y="10310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129540</xdr:rowOff>
    </xdr:from>
    <xdr:to>
      <xdr:col>10</xdr:col>
      <xdr:colOff>114300</xdr:colOff>
      <xdr:row>61</xdr:row>
      <xdr:rowOff>135255</xdr:rowOff>
    </xdr:to>
    <xdr:cxnSp macro="">
      <xdr:nvCxnSpPr>
        <xdr:cNvPr id="196" name="直線コネクタ 195"/>
        <xdr:cNvCxnSpPr/>
      </xdr:nvCxnSpPr>
      <xdr:spPr>
        <a:xfrm flipV="1">
          <a:off x="1008380" y="10355580"/>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17056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98" name="n_2aveValue【体育館・プール】&#10;有形固定資産減価償却率"/>
        <xdr:cNvSpPr txBox="1"/>
      </xdr:nvSpPr>
      <xdr:spPr>
        <a:xfrm>
          <a:off x="238570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76852</xdr:rowOff>
    </xdr:from>
    <xdr:ext cx="405111" cy="259045"/>
    <xdr:sp macro="" textlink="">
      <xdr:nvSpPr>
        <xdr:cNvPr id="199" name="n_3aveValue【体育館・プール】&#10;有形固定資産減価償却率"/>
        <xdr:cNvSpPr txBox="1"/>
      </xdr:nvSpPr>
      <xdr:spPr>
        <a:xfrm>
          <a:off x="161100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0" name="n_4aveValue【体育館・プール】&#10;有形固定資産減価償却率"/>
        <xdr:cNvSpPr txBox="1"/>
      </xdr:nvSpPr>
      <xdr:spPr>
        <a:xfrm>
          <a:off x="83630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40022</xdr:rowOff>
    </xdr:from>
    <xdr:ext cx="405111" cy="259045"/>
    <xdr:sp macro="" textlink="">
      <xdr:nvSpPr>
        <xdr:cNvPr id="201" name="n_1mainValue【体育館・プール】&#10;有形固定資産減価償却率"/>
        <xdr:cNvSpPr txBox="1"/>
      </xdr:nvSpPr>
      <xdr:spPr>
        <a:xfrm>
          <a:off x="317056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40022</xdr:rowOff>
    </xdr:from>
    <xdr:ext cx="405111" cy="259045"/>
    <xdr:sp macro="" textlink="">
      <xdr:nvSpPr>
        <xdr:cNvPr id="202" name="n_2mainValue【体育館・プール】&#10;有形固定資産減価償却率"/>
        <xdr:cNvSpPr txBox="1"/>
      </xdr:nvSpPr>
      <xdr:spPr>
        <a:xfrm>
          <a:off x="238570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17</xdr:rowOff>
    </xdr:from>
    <xdr:ext cx="405111" cy="259045"/>
    <xdr:sp macro="" textlink="">
      <xdr:nvSpPr>
        <xdr:cNvPr id="203" name="n_3mainValue【体育館・プール】&#10;有形固定資産減価償却率"/>
        <xdr:cNvSpPr txBox="1"/>
      </xdr:nvSpPr>
      <xdr:spPr>
        <a:xfrm>
          <a:off x="161100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4" name="n_4mainValue【体育館・プール】&#10;有形固定資産減価償却率"/>
        <xdr:cNvSpPr txBox="1"/>
      </xdr:nvSpPr>
      <xdr:spPr>
        <a:xfrm>
          <a:off x="83630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9219565" y="935964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9258300" y="107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9154160" y="10790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9258300" y="9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9154160" y="935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9258300" y="10371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9192260" y="10515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54356</xdr:rowOff>
    </xdr:from>
    <xdr:to>
      <xdr:col>50</xdr:col>
      <xdr:colOff>165100</xdr:colOff>
      <xdr:row>63</xdr:row>
      <xdr:rowOff>155956</xdr:rowOff>
    </xdr:to>
    <xdr:sp macro="" textlink="">
      <xdr:nvSpPr>
        <xdr:cNvPr id="235" name="フローチャート: 判断 234"/>
        <xdr:cNvSpPr/>
      </xdr:nvSpPr>
      <xdr:spPr>
        <a:xfrm>
          <a:off x="8445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36" name="フローチャート: 判断 235"/>
        <xdr:cNvSpPr/>
      </xdr:nvSpPr>
      <xdr:spPr>
        <a:xfrm>
          <a:off x="7670800" y="105829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22352</xdr:rowOff>
    </xdr:from>
    <xdr:to>
      <xdr:col>41</xdr:col>
      <xdr:colOff>101600</xdr:colOff>
      <xdr:row>63</xdr:row>
      <xdr:rowOff>123952</xdr:rowOff>
    </xdr:to>
    <xdr:sp macro="" textlink="">
      <xdr:nvSpPr>
        <xdr:cNvPr id="237" name="フローチャート: 判断 236"/>
        <xdr:cNvSpPr/>
      </xdr:nvSpPr>
      <xdr:spPr>
        <a:xfrm>
          <a:off x="687324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66548</xdr:rowOff>
    </xdr:from>
    <xdr:to>
      <xdr:col>36</xdr:col>
      <xdr:colOff>165100</xdr:colOff>
      <xdr:row>63</xdr:row>
      <xdr:rowOff>168148</xdr:rowOff>
    </xdr:to>
    <xdr:sp macro="" textlink="">
      <xdr:nvSpPr>
        <xdr:cNvPr id="238" name="フローチャート: 判断 237"/>
        <xdr:cNvSpPr/>
      </xdr:nvSpPr>
      <xdr:spPr>
        <a:xfrm>
          <a:off x="6098540" y="1062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70358</xdr:rowOff>
    </xdr:from>
    <xdr:to>
      <xdr:col>55</xdr:col>
      <xdr:colOff>50800</xdr:colOff>
      <xdr:row>64</xdr:row>
      <xdr:rowOff>508</xdr:rowOff>
    </xdr:to>
    <xdr:sp macro="" textlink="">
      <xdr:nvSpPr>
        <xdr:cNvPr id="244" name="楕円 243"/>
        <xdr:cNvSpPr/>
      </xdr:nvSpPr>
      <xdr:spPr>
        <a:xfrm>
          <a:off x="9192260" y="106316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156735</xdr:rowOff>
    </xdr:from>
    <xdr:ext cx="469744" cy="259045"/>
    <xdr:sp macro="" textlink="">
      <xdr:nvSpPr>
        <xdr:cNvPr id="245" name="【体育館・プール】&#10;一人当たり面積該当値テキスト"/>
        <xdr:cNvSpPr txBox="1"/>
      </xdr:nvSpPr>
      <xdr:spPr>
        <a:xfrm>
          <a:off x="9258300" y="1055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70358</xdr:rowOff>
    </xdr:from>
    <xdr:to>
      <xdr:col>50</xdr:col>
      <xdr:colOff>165100</xdr:colOff>
      <xdr:row>64</xdr:row>
      <xdr:rowOff>508</xdr:rowOff>
    </xdr:to>
    <xdr:sp macro="" textlink="">
      <xdr:nvSpPr>
        <xdr:cNvPr id="246" name="楕円 245"/>
        <xdr:cNvSpPr/>
      </xdr:nvSpPr>
      <xdr:spPr>
        <a:xfrm>
          <a:off x="8445500" y="106316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121158</xdr:rowOff>
    </xdr:from>
    <xdr:to>
      <xdr:col>55</xdr:col>
      <xdr:colOff>0</xdr:colOff>
      <xdr:row>63</xdr:row>
      <xdr:rowOff>121158</xdr:rowOff>
    </xdr:to>
    <xdr:cxnSp macro="">
      <xdr:nvCxnSpPr>
        <xdr:cNvPr id="247" name="直線コネクタ 246"/>
        <xdr:cNvCxnSpPr/>
      </xdr:nvCxnSpPr>
      <xdr:spPr>
        <a:xfrm>
          <a:off x="8496300" y="1068247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70358</xdr:rowOff>
    </xdr:from>
    <xdr:to>
      <xdr:col>46</xdr:col>
      <xdr:colOff>38100</xdr:colOff>
      <xdr:row>64</xdr:row>
      <xdr:rowOff>508</xdr:rowOff>
    </xdr:to>
    <xdr:sp macro="" textlink="">
      <xdr:nvSpPr>
        <xdr:cNvPr id="248" name="楕円 247"/>
        <xdr:cNvSpPr/>
      </xdr:nvSpPr>
      <xdr:spPr>
        <a:xfrm>
          <a:off x="7670800" y="106316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121158</xdr:rowOff>
    </xdr:from>
    <xdr:to>
      <xdr:col>50</xdr:col>
      <xdr:colOff>114300</xdr:colOff>
      <xdr:row>63</xdr:row>
      <xdr:rowOff>121158</xdr:rowOff>
    </xdr:to>
    <xdr:cxnSp macro="">
      <xdr:nvCxnSpPr>
        <xdr:cNvPr id="249" name="直線コネクタ 248"/>
        <xdr:cNvCxnSpPr/>
      </xdr:nvCxnSpPr>
      <xdr:spPr>
        <a:xfrm>
          <a:off x="7713980" y="1068247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71120</xdr:rowOff>
    </xdr:from>
    <xdr:to>
      <xdr:col>41</xdr:col>
      <xdr:colOff>101600</xdr:colOff>
      <xdr:row>64</xdr:row>
      <xdr:rowOff>1270</xdr:rowOff>
    </xdr:to>
    <xdr:sp macro="" textlink="">
      <xdr:nvSpPr>
        <xdr:cNvPr id="250" name="楕円 249"/>
        <xdr:cNvSpPr/>
      </xdr:nvSpPr>
      <xdr:spPr>
        <a:xfrm>
          <a:off x="6873240" y="1063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121158</xdr:rowOff>
    </xdr:from>
    <xdr:to>
      <xdr:col>45</xdr:col>
      <xdr:colOff>177800</xdr:colOff>
      <xdr:row>63</xdr:row>
      <xdr:rowOff>121920</xdr:rowOff>
    </xdr:to>
    <xdr:cxnSp macro="">
      <xdr:nvCxnSpPr>
        <xdr:cNvPr id="251" name="直線コネクタ 250"/>
        <xdr:cNvCxnSpPr/>
      </xdr:nvCxnSpPr>
      <xdr:spPr>
        <a:xfrm flipV="1">
          <a:off x="6924040" y="10682478"/>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70358</xdr:rowOff>
    </xdr:from>
    <xdr:to>
      <xdr:col>36</xdr:col>
      <xdr:colOff>165100</xdr:colOff>
      <xdr:row>64</xdr:row>
      <xdr:rowOff>508</xdr:rowOff>
    </xdr:to>
    <xdr:sp macro="" textlink="">
      <xdr:nvSpPr>
        <xdr:cNvPr id="252" name="楕円 251"/>
        <xdr:cNvSpPr/>
      </xdr:nvSpPr>
      <xdr:spPr>
        <a:xfrm>
          <a:off x="6098540" y="106316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121158</xdr:rowOff>
    </xdr:from>
    <xdr:to>
      <xdr:col>41</xdr:col>
      <xdr:colOff>50800</xdr:colOff>
      <xdr:row>63</xdr:row>
      <xdr:rowOff>121920</xdr:rowOff>
    </xdr:to>
    <xdr:cxnSp macro="">
      <xdr:nvCxnSpPr>
        <xdr:cNvPr id="253" name="直線コネクタ 252"/>
        <xdr:cNvCxnSpPr/>
      </xdr:nvCxnSpPr>
      <xdr:spPr>
        <a:xfrm>
          <a:off x="6149340" y="10682478"/>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1033</xdr:rowOff>
    </xdr:from>
    <xdr:ext cx="469744" cy="259045"/>
    <xdr:sp macro="" textlink="">
      <xdr:nvSpPr>
        <xdr:cNvPr id="254" name="n_1aveValue【体育館・プール】&#10;一人当たり面積"/>
        <xdr:cNvSpPr txBox="1"/>
      </xdr:nvSpPr>
      <xdr:spPr>
        <a:xfrm>
          <a:off x="8271587" y="103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139717</xdr:rowOff>
    </xdr:from>
    <xdr:ext cx="469744" cy="259045"/>
    <xdr:sp macro="" textlink="">
      <xdr:nvSpPr>
        <xdr:cNvPr id="255" name="n_2aveValue【体育館・プール】&#10;一人当たり面積"/>
        <xdr:cNvSpPr txBox="1"/>
      </xdr:nvSpPr>
      <xdr:spPr>
        <a:xfrm>
          <a:off x="750958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140479</xdr:rowOff>
    </xdr:from>
    <xdr:ext cx="469744" cy="259045"/>
    <xdr:sp macro="" textlink="">
      <xdr:nvSpPr>
        <xdr:cNvPr id="256" name="n_3aveValue【体育館・プール】&#10;一人当たり面積"/>
        <xdr:cNvSpPr txBox="1"/>
      </xdr:nvSpPr>
      <xdr:spPr>
        <a:xfrm>
          <a:off x="6712027" y="103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13225</xdr:rowOff>
    </xdr:from>
    <xdr:ext cx="469744" cy="259045"/>
    <xdr:sp macro="" textlink="">
      <xdr:nvSpPr>
        <xdr:cNvPr id="257" name="n_4aveValue【体育館・プール】&#10;一人当たり面積"/>
        <xdr:cNvSpPr txBox="1"/>
      </xdr:nvSpPr>
      <xdr:spPr>
        <a:xfrm>
          <a:off x="5937327" y="1040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163085</xdr:rowOff>
    </xdr:from>
    <xdr:ext cx="469744" cy="259045"/>
    <xdr:sp macro="" textlink="">
      <xdr:nvSpPr>
        <xdr:cNvPr id="258" name="n_1mainValue【体育館・プール】&#10;一人当たり面積"/>
        <xdr:cNvSpPr txBox="1"/>
      </xdr:nvSpPr>
      <xdr:spPr>
        <a:xfrm>
          <a:off x="827158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163085</xdr:rowOff>
    </xdr:from>
    <xdr:ext cx="469744" cy="259045"/>
    <xdr:sp macro="" textlink="">
      <xdr:nvSpPr>
        <xdr:cNvPr id="259" name="n_2mainValue【体育館・プール】&#10;一人当たり面積"/>
        <xdr:cNvSpPr txBox="1"/>
      </xdr:nvSpPr>
      <xdr:spPr>
        <a:xfrm>
          <a:off x="750958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163847</xdr:rowOff>
    </xdr:from>
    <xdr:ext cx="469744" cy="259045"/>
    <xdr:sp macro="" textlink="">
      <xdr:nvSpPr>
        <xdr:cNvPr id="260" name="n_3mainValue【体育館・プール】&#10;一人当たり面積"/>
        <xdr:cNvSpPr txBox="1"/>
      </xdr:nvSpPr>
      <xdr:spPr>
        <a:xfrm>
          <a:off x="67120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163085</xdr:rowOff>
    </xdr:from>
    <xdr:ext cx="469744" cy="259045"/>
    <xdr:sp macro="" textlink="">
      <xdr:nvSpPr>
        <xdr:cNvPr id="261" name="n_4mainValue【体育館・プール】&#10;一人当たり面積"/>
        <xdr:cNvSpPr txBox="1"/>
      </xdr:nvSpPr>
      <xdr:spPr>
        <a:xfrm>
          <a:off x="5937327" y="1072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086225" y="12974955"/>
          <a:ext cx="0" cy="15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124960" y="12753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020820" y="12974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124960" y="1352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03606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3" name="フローチャート: 判断 292"/>
        <xdr:cNvSpPr/>
      </xdr:nvSpPr>
      <xdr:spPr>
        <a:xfrm>
          <a:off x="3312160" y="137013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4" name="フローチャート: 判断 293"/>
        <xdr:cNvSpPr/>
      </xdr:nvSpPr>
      <xdr:spPr>
        <a:xfrm>
          <a:off x="2514600" y="13661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5" name="フローチャート: 判断 294"/>
        <xdr:cNvSpPr/>
      </xdr:nvSpPr>
      <xdr:spPr>
        <a:xfrm>
          <a:off x="17399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6" name="フローチャート: 判断 295"/>
        <xdr:cNvSpPr/>
      </xdr:nvSpPr>
      <xdr:spPr>
        <a:xfrm>
          <a:off x="965200" y="1364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636</xdr:rowOff>
    </xdr:from>
    <xdr:to>
      <xdr:col>24</xdr:col>
      <xdr:colOff>114300</xdr:colOff>
      <xdr:row>84</xdr:row>
      <xdr:rowOff>102236</xdr:rowOff>
    </xdr:to>
    <xdr:sp macro="" textlink="">
      <xdr:nvSpPr>
        <xdr:cNvPr id="302" name="楕円 301"/>
        <xdr:cNvSpPr/>
      </xdr:nvSpPr>
      <xdr:spPr>
        <a:xfrm>
          <a:off x="4036060" y="140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150513</xdr:rowOff>
    </xdr:from>
    <xdr:ext cx="405111" cy="259045"/>
    <xdr:sp macro="" textlink="">
      <xdr:nvSpPr>
        <xdr:cNvPr id="303" name="【福祉施設】&#10;有形固定資産減価償却率該当値テキスト"/>
        <xdr:cNvSpPr txBox="1"/>
      </xdr:nvSpPr>
      <xdr:spPr>
        <a:xfrm>
          <a:off x="4124960" y="1406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636</xdr:rowOff>
    </xdr:from>
    <xdr:to>
      <xdr:col>20</xdr:col>
      <xdr:colOff>38100</xdr:colOff>
      <xdr:row>84</xdr:row>
      <xdr:rowOff>102236</xdr:rowOff>
    </xdr:to>
    <xdr:sp macro="" textlink="">
      <xdr:nvSpPr>
        <xdr:cNvPr id="304" name="楕円 303"/>
        <xdr:cNvSpPr/>
      </xdr:nvSpPr>
      <xdr:spPr>
        <a:xfrm>
          <a:off x="3312160" y="140823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51436</xdr:rowOff>
    </xdr:from>
    <xdr:to>
      <xdr:col>24</xdr:col>
      <xdr:colOff>63500</xdr:colOff>
      <xdr:row>84</xdr:row>
      <xdr:rowOff>51436</xdr:rowOff>
    </xdr:to>
    <xdr:cxnSp macro="">
      <xdr:nvCxnSpPr>
        <xdr:cNvPr id="305" name="直線コネクタ 304"/>
        <xdr:cNvCxnSpPr/>
      </xdr:nvCxnSpPr>
      <xdr:spPr>
        <a:xfrm>
          <a:off x="3355340" y="1413319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636</xdr:rowOff>
    </xdr:from>
    <xdr:to>
      <xdr:col>15</xdr:col>
      <xdr:colOff>101600</xdr:colOff>
      <xdr:row>84</xdr:row>
      <xdr:rowOff>102236</xdr:rowOff>
    </xdr:to>
    <xdr:sp macro="" textlink="">
      <xdr:nvSpPr>
        <xdr:cNvPr id="306" name="楕円 305"/>
        <xdr:cNvSpPr/>
      </xdr:nvSpPr>
      <xdr:spPr>
        <a:xfrm>
          <a:off x="2514600" y="140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51436</xdr:rowOff>
    </xdr:from>
    <xdr:to>
      <xdr:col>19</xdr:col>
      <xdr:colOff>177800</xdr:colOff>
      <xdr:row>84</xdr:row>
      <xdr:rowOff>51436</xdr:rowOff>
    </xdr:to>
    <xdr:cxnSp macro="">
      <xdr:nvCxnSpPr>
        <xdr:cNvPr id="307" name="直線コネクタ 306"/>
        <xdr:cNvCxnSpPr/>
      </xdr:nvCxnSpPr>
      <xdr:spPr>
        <a:xfrm>
          <a:off x="2565400" y="1413319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636</xdr:rowOff>
    </xdr:from>
    <xdr:to>
      <xdr:col>10</xdr:col>
      <xdr:colOff>165100</xdr:colOff>
      <xdr:row>84</xdr:row>
      <xdr:rowOff>102236</xdr:rowOff>
    </xdr:to>
    <xdr:sp macro="" textlink="">
      <xdr:nvSpPr>
        <xdr:cNvPr id="308" name="楕円 307"/>
        <xdr:cNvSpPr/>
      </xdr:nvSpPr>
      <xdr:spPr>
        <a:xfrm>
          <a:off x="1739900" y="140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51436</xdr:rowOff>
    </xdr:from>
    <xdr:to>
      <xdr:col>15</xdr:col>
      <xdr:colOff>50800</xdr:colOff>
      <xdr:row>84</xdr:row>
      <xdr:rowOff>51436</xdr:rowOff>
    </xdr:to>
    <xdr:cxnSp macro="">
      <xdr:nvCxnSpPr>
        <xdr:cNvPr id="309" name="直線コネクタ 308"/>
        <xdr:cNvCxnSpPr/>
      </xdr:nvCxnSpPr>
      <xdr:spPr>
        <a:xfrm>
          <a:off x="1790700" y="1413319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122555</xdr:rowOff>
    </xdr:from>
    <xdr:to>
      <xdr:col>6</xdr:col>
      <xdr:colOff>38100</xdr:colOff>
      <xdr:row>84</xdr:row>
      <xdr:rowOff>52705</xdr:rowOff>
    </xdr:to>
    <xdr:sp macro="" textlink="">
      <xdr:nvSpPr>
        <xdr:cNvPr id="310" name="楕円 309"/>
        <xdr:cNvSpPr/>
      </xdr:nvSpPr>
      <xdr:spPr>
        <a:xfrm>
          <a:off x="965200" y="14036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1905</xdr:rowOff>
    </xdr:from>
    <xdr:to>
      <xdr:col>10</xdr:col>
      <xdr:colOff>114300</xdr:colOff>
      <xdr:row>84</xdr:row>
      <xdr:rowOff>51436</xdr:rowOff>
    </xdr:to>
    <xdr:cxnSp macro="">
      <xdr:nvCxnSpPr>
        <xdr:cNvPr id="311" name="直線コネクタ 310"/>
        <xdr:cNvCxnSpPr/>
      </xdr:nvCxnSpPr>
      <xdr:spPr>
        <a:xfrm>
          <a:off x="1008380" y="14083665"/>
          <a:ext cx="78232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2" name="n_1aveValue【福祉施設】&#10;有形固定資産減価償却率"/>
        <xdr:cNvSpPr txBox="1"/>
      </xdr:nvSpPr>
      <xdr:spPr>
        <a:xfrm>
          <a:off x="317056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3" name="n_2aveValue【福祉施設】&#10;有形固定資産減価償却率"/>
        <xdr:cNvSpPr txBox="1"/>
      </xdr:nvSpPr>
      <xdr:spPr>
        <a:xfrm>
          <a:off x="238570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4" name="n_3aveValue【福祉施設】&#10;有形固定資産減価償却率"/>
        <xdr:cNvSpPr txBox="1"/>
      </xdr:nvSpPr>
      <xdr:spPr>
        <a:xfrm>
          <a:off x="161100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5" name="n_4aveValue【福祉施設】&#10;有形固定資産減価償却率"/>
        <xdr:cNvSpPr txBox="1"/>
      </xdr:nvSpPr>
      <xdr:spPr>
        <a:xfrm>
          <a:off x="83630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93363</xdr:rowOff>
    </xdr:from>
    <xdr:ext cx="405111" cy="259045"/>
    <xdr:sp macro="" textlink="">
      <xdr:nvSpPr>
        <xdr:cNvPr id="316" name="n_1mainValue【福祉施設】&#10;有形固定資産減価償却率"/>
        <xdr:cNvSpPr txBox="1"/>
      </xdr:nvSpPr>
      <xdr:spPr>
        <a:xfrm>
          <a:off x="3170564" y="141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93363</xdr:rowOff>
    </xdr:from>
    <xdr:ext cx="405111" cy="259045"/>
    <xdr:sp macro="" textlink="">
      <xdr:nvSpPr>
        <xdr:cNvPr id="317" name="n_2mainValue【福祉施設】&#10;有形固定資産減価償却率"/>
        <xdr:cNvSpPr txBox="1"/>
      </xdr:nvSpPr>
      <xdr:spPr>
        <a:xfrm>
          <a:off x="2385704" y="141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93363</xdr:rowOff>
    </xdr:from>
    <xdr:ext cx="405111" cy="259045"/>
    <xdr:sp macro="" textlink="">
      <xdr:nvSpPr>
        <xdr:cNvPr id="318" name="n_3mainValue【福祉施設】&#10;有形固定資産減価償却率"/>
        <xdr:cNvSpPr txBox="1"/>
      </xdr:nvSpPr>
      <xdr:spPr>
        <a:xfrm>
          <a:off x="1611004" y="141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43832</xdr:rowOff>
    </xdr:from>
    <xdr:ext cx="405111" cy="259045"/>
    <xdr:sp macro="" textlink="">
      <xdr:nvSpPr>
        <xdr:cNvPr id="319" name="n_4mainValue【福祉施設】&#10;有形固定資産減価償却率"/>
        <xdr:cNvSpPr txBox="1"/>
      </xdr:nvSpPr>
      <xdr:spPr>
        <a:xfrm>
          <a:off x="836304" y="1412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9219565" y="13414247"/>
          <a:ext cx="0" cy="1039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9258300" y="1445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9154160" y="14453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9258300" y="1319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9154160" y="13414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9258300" y="14177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9192260" y="143221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118517</xdr:rowOff>
    </xdr:from>
    <xdr:to>
      <xdr:col>50</xdr:col>
      <xdr:colOff>165100</xdr:colOff>
      <xdr:row>86</xdr:row>
      <xdr:rowOff>48667</xdr:rowOff>
    </xdr:to>
    <xdr:sp macro="" textlink="">
      <xdr:nvSpPr>
        <xdr:cNvPr id="348" name="フローチャート: 判断 347"/>
        <xdr:cNvSpPr/>
      </xdr:nvSpPr>
      <xdr:spPr>
        <a:xfrm>
          <a:off x="8445500" y="143679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119431</xdr:rowOff>
    </xdr:from>
    <xdr:to>
      <xdr:col>46</xdr:col>
      <xdr:colOff>38100</xdr:colOff>
      <xdr:row>86</xdr:row>
      <xdr:rowOff>49581</xdr:rowOff>
    </xdr:to>
    <xdr:sp macro="" textlink="">
      <xdr:nvSpPr>
        <xdr:cNvPr id="349" name="フローチャート: 判断 348"/>
        <xdr:cNvSpPr/>
      </xdr:nvSpPr>
      <xdr:spPr>
        <a:xfrm>
          <a:off x="7670800" y="143688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120345</xdr:rowOff>
    </xdr:from>
    <xdr:to>
      <xdr:col>41</xdr:col>
      <xdr:colOff>101600</xdr:colOff>
      <xdr:row>86</xdr:row>
      <xdr:rowOff>50495</xdr:rowOff>
    </xdr:to>
    <xdr:sp macro="" textlink="">
      <xdr:nvSpPr>
        <xdr:cNvPr id="350" name="フローチャート: 判断 349"/>
        <xdr:cNvSpPr/>
      </xdr:nvSpPr>
      <xdr:spPr>
        <a:xfrm>
          <a:off x="6873240" y="143697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1" name="フローチャート: 判断 350"/>
        <xdr:cNvSpPr/>
      </xdr:nvSpPr>
      <xdr:spPr>
        <a:xfrm>
          <a:off x="6098540" y="14372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153721</xdr:rowOff>
    </xdr:from>
    <xdr:to>
      <xdr:col>55</xdr:col>
      <xdr:colOff>50800</xdr:colOff>
      <xdr:row>86</xdr:row>
      <xdr:rowOff>83871</xdr:rowOff>
    </xdr:to>
    <xdr:sp macro="" textlink="">
      <xdr:nvSpPr>
        <xdr:cNvPr id="357" name="楕円 356"/>
        <xdr:cNvSpPr/>
      </xdr:nvSpPr>
      <xdr:spPr>
        <a:xfrm>
          <a:off x="9192260" y="14403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68648</xdr:rowOff>
    </xdr:from>
    <xdr:ext cx="469744" cy="259045"/>
    <xdr:sp macro="" textlink="">
      <xdr:nvSpPr>
        <xdr:cNvPr id="358" name="【福祉施設】&#10;一人当たり面積該当値テキスト"/>
        <xdr:cNvSpPr txBox="1"/>
      </xdr:nvSpPr>
      <xdr:spPr>
        <a:xfrm>
          <a:off x="9258300" y="1431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153721</xdr:rowOff>
    </xdr:from>
    <xdr:to>
      <xdr:col>50</xdr:col>
      <xdr:colOff>165100</xdr:colOff>
      <xdr:row>86</xdr:row>
      <xdr:rowOff>83871</xdr:rowOff>
    </xdr:to>
    <xdr:sp macro="" textlink="">
      <xdr:nvSpPr>
        <xdr:cNvPr id="359" name="楕円 358"/>
        <xdr:cNvSpPr/>
      </xdr:nvSpPr>
      <xdr:spPr>
        <a:xfrm>
          <a:off x="8445500" y="14403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33071</xdr:rowOff>
    </xdr:from>
    <xdr:to>
      <xdr:col>55</xdr:col>
      <xdr:colOff>0</xdr:colOff>
      <xdr:row>86</xdr:row>
      <xdr:rowOff>33071</xdr:rowOff>
    </xdr:to>
    <xdr:cxnSp macro="">
      <xdr:nvCxnSpPr>
        <xdr:cNvPr id="360" name="直線コネクタ 359"/>
        <xdr:cNvCxnSpPr/>
      </xdr:nvCxnSpPr>
      <xdr:spPr>
        <a:xfrm>
          <a:off x="8496300" y="1445011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153721</xdr:rowOff>
    </xdr:from>
    <xdr:to>
      <xdr:col>46</xdr:col>
      <xdr:colOff>38100</xdr:colOff>
      <xdr:row>86</xdr:row>
      <xdr:rowOff>83871</xdr:rowOff>
    </xdr:to>
    <xdr:sp macro="" textlink="">
      <xdr:nvSpPr>
        <xdr:cNvPr id="361" name="楕円 360"/>
        <xdr:cNvSpPr/>
      </xdr:nvSpPr>
      <xdr:spPr>
        <a:xfrm>
          <a:off x="7670800" y="14403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33071</xdr:rowOff>
    </xdr:from>
    <xdr:to>
      <xdr:col>50</xdr:col>
      <xdr:colOff>114300</xdr:colOff>
      <xdr:row>86</xdr:row>
      <xdr:rowOff>33071</xdr:rowOff>
    </xdr:to>
    <xdr:cxnSp macro="">
      <xdr:nvCxnSpPr>
        <xdr:cNvPr id="362" name="直線コネクタ 361"/>
        <xdr:cNvCxnSpPr/>
      </xdr:nvCxnSpPr>
      <xdr:spPr>
        <a:xfrm>
          <a:off x="7713980" y="1445011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153721</xdr:rowOff>
    </xdr:from>
    <xdr:to>
      <xdr:col>41</xdr:col>
      <xdr:colOff>101600</xdr:colOff>
      <xdr:row>86</xdr:row>
      <xdr:rowOff>83871</xdr:rowOff>
    </xdr:to>
    <xdr:sp macro="" textlink="">
      <xdr:nvSpPr>
        <xdr:cNvPr id="363" name="楕円 362"/>
        <xdr:cNvSpPr/>
      </xdr:nvSpPr>
      <xdr:spPr>
        <a:xfrm>
          <a:off x="6873240" y="14403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33071</xdr:rowOff>
    </xdr:from>
    <xdr:to>
      <xdr:col>45</xdr:col>
      <xdr:colOff>177800</xdr:colOff>
      <xdr:row>86</xdr:row>
      <xdr:rowOff>33071</xdr:rowOff>
    </xdr:to>
    <xdr:cxnSp macro="">
      <xdr:nvCxnSpPr>
        <xdr:cNvPr id="364" name="直線コネクタ 363"/>
        <xdr:cNvCxnSpPr/>
      </xdr:nvCxnSpPr>
      <xdr:spPr>
        <a:xfrm>
          <a:off x="6924040" y="1445011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153721</xdr:rowOff>
    </xdr:from>
    <xdr:to>
      <xdr:col>36</xdr:col>
      <xdr:colOff>165100</xdr:colOff>
      <xdr:row>86</xdr:row>
      <xdr:rowOff>83871</xdr:rowOff>
    </xdr:to>
    <xdr:sp macro="" textlink="">
      <xdr:nvSpPr>
        <xdr:cNvPr id="365" name="楕円 364"/>
        <xdr:cNvSpPr/>
      </xdr:nvSpPr>
      <xdr:spPr>
        <a:xfrm>
          <a:off x="6098540" y="14403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33071</xdr:rowOff>
    </xdr:from>
    <xdr:to>
      <xdr:col>41</xdr:col>
      <xdr:colOff>50800</xdr:colOff>
      <xdr:row>86</xdr:row>
      <xdr:rowOff>33071</xdr:rowOff>
    </xdr:to>
    <xdr:cxnSp macro="">
      <xdr:nvCxnSpPr>
        <xdr:cNvPr id="366" name="直線コネクタ 365"/>
        <xdr:cNvCxnSpPr/>
      </xdr:nvCxnSpPr>
      <xdr:spPr>
        <a:xfrm>
          <a:off x="6149340" y="1445011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65194</xdr:rowOff>
    </xdr:from>
    <xdr:ext cx="469744" cy="259045"/>
    <xdr:sp macro="" textlink="">
      <xdr:nvSpPr>
        <xdr:cNvPr id="367" name="n_1aveValue【福祉施設】&#10;一人当たり面積"/>
        <xdr:cNvSpPr txBox="1"/>
      </xdr:nvSpPr>
      <xdr:spPr>
        <a:xfrm>
          <a:off x="8271587" y="1414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66108</xdr:rowOff>
    </xdr:from>
    <xdr:ext cx="469744" cy="259045"/>
    <xdr:sp macro="" textlink="">
      <xdr:nvSpPr>
        <xdr:cNvPr id="368" name="n_2aveValue【福祉施設】&#10;一人当たり面積"/>
        <xdr:cNvSpPr txBox="1"/>
      </xdr:nvSpPr>
      <xdr:spPr>
        <a:xfrm>
          <a:off x="750958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67022</xdr:rowOff>
    </xdr:from>
    <xdr:ext cx="469744" cy="259045"/>
    <xdr:sp macro="" textlink="">
      <xdr:nvSpPr>
        <xdr:cNvPr id="369" name="n_3aveValue【福祉施設】&#10;一人当たり面積"/>
        <xdr:cNvSpPr txBox="1"/>
      </xdr:nvSpPr>
      <xdr:spPr>
        <a:xfrm>
          <a:off x="6712027" y="1414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69766</xdr:rowOff>
    </xdr:from>
    <xdr:ext cx="469744" cy="259045"/>
    <xdr:sp macro="" textlink="">
      <xdr:nvSpPr>
        <xdr:cNvPr id="370" name="n_4aveValue【福祉施設】&#10;一人当たり面積"/>
        <xdr:cNvSpPr txBox="1"/>
      </xdr:nvSpPr>
      <xdr:spPr>
        <a:xfrm>
          <a:off x="5937327" y="1415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74998</xdr:rowOff>
    </xdr:from>
    <xdr:ext cx="469744" cy="259045"/>
    <xdr:sp macro="" textlink="">
      <xdr:nvSpPr>
        <xdr:cNvPr id="371" name="n_1mainValue【福祉施設】&#10;一人当たり面積"/>
        <xdr:cNvSpPr txBox="1"/>
      </xdr:nvSpPr>
      <xdr:spPr>
        <a:xfrm>
          <a:off x="8271587" y="144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74998</xdr:rowOff>
    </xdr:from>
    <xdr:ext cx="469744" cy="259045"/>
    <xdr:sp macro="" textlink="">
      <xdr:nvSpPr>
        <xdr:cNvPr id="372" name="n_2mainValue【福祉施設】&#10;一人当たり面積"/>
        <xdr:cNvSpPr txBox="1"/>
      </xdr:nvSpPr>
      <xdr:spPr>
        <a:xfrm>
          <a:off x="7509587" y="144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74998</xdr:rowOff>
    </xdr:from>
    <xdr:ext cx="469744" cy="259045"/>
    <xdr:sp macro="" textlink="">
      <xdr:nvSpPr>
        <xdr:cNvPr id="373" name="n_3mainValue【福祉施設】&#10;一人当たり面積"/>
        <xdr:cNvSpPr txBox="1"/>
      </xdr:nvSpPr>
      <xdr:spPr>
        <a:xfrm>
          <a:off x="6712027" y="144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74998</xdr:rowOff>
    </xdr:from>
    <xdr:ext cx="469744" cy="259045"/>
    <xdr:sp macro="" textlink="">
      <xdr:nvSpPr>
        <xdr:cNvPr id="374" name="n_4mainValue【福祉施設】&#10;一人当たり面積"/>
        <xdr:cNvSpPr txBox="1"/>
      </xdr:nvSpPr>
      <xdr:spPr>
        <a:xfrm>
          <a:off x="5937327" y="144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086225" y="16817339"/>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124960" y="1820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02082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124960" y="16596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02082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124960" y="17390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03606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7" name="フローチャート: 判断 406"/>
        <xdr:cNvSpPr/>
      </xdr:nvSpPr>
      <xdr:spPr>
        <a:xfrm>
          <a:off x="3312160" y="174828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08" name="フローチャート: 判断 407"/>
        <xdr:cNvSpPr/>
      </xdr:nvSpPr>
      <xdr:spPr>
        <a:xfrm>
          <a:off x="2514600" y="174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09" name="フローチャート: 判断 408"/>
        <xdr:cNvSpPr/>
      </xdr:nvSpPr>
      <xdr:spPr>
        <a:xfrm>
          <a:off x="17399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0" name="フローチャート: 判断 409"/>
        <xdr:cNvSpPr/>
      </xdr:nvSpPr>
      <xdr:spPr>
        <a:xfrm>
          <a:off x="965200" y="174648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27032</xdr:rowOff>
    </xdr:from>
    <xdr:to>
      <xdr:col>24</xdr:col>
      <xdr:colOff>114300</xdr:colOff>
      <xdr:row>106</xdr:row>
      <xdr:rowOff>128632</xdr:rowOff>
    </xdr:to>
    <xdr:sp macro="" textlink="">
      <xdr:nvSpPr>
        <xdr:cNvPr id="416" name="楕円 415"/>
        <xdr:cNvSpPr/>
      </xdr:nvSpPr>
      <xdr:spPr>
        <a:xfrm>
          <a:off x="4036060" y="177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5459</xdr:rowOff>
    </xdr:from>
    <xdr:ext cx="405111" cy="259045"/>
    <xdr:sp macro="" textlink="">
      <xdr:nvSpPr>
        <xdr:cNvPr id="417" name="【市民会館】&#10;有形固定資産減価償却率該当値テキスト"/>
        <xdr:cNvSpPr txBox="1"/>
      </xdr:nvSpPr>
      <xdr:spPr>
        <a:xfrm>
          <a:off x="4124960" y="1777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25400</xdr:rowOff>
    </xdr:from>
    <xdr:to>
      <xdr:col>20</xdr:col>
      <xdr:colOff>38100</xdr:colOff>
      <xdr:row>106</xdr:row>
      <xdr:rowOff>127000</xdr:rowOff>
    </xdr:to>
    <xdr:sp macro="" textlink="">
      <xdr:nvSpPr>
        <xdr:cNvPr id="418" name="楕円 417"/>
        <xdr:cNvSpPr/>
      </xdr:nvSpPr>
      <xdr:spPr>
        <a:xfrm>
          <a:off x="3312160" y="177952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76200</xdr:rowOff>
    </xdr:from>
    <xdr:to>
      <xdr:col>24</xdr:col>
      <xdr:colOff>63500</xdr:colOff>
      <xdr:row>106</xdr:row>
      <xdr:rowOff>77832</xdr:rowOff>
    </xdr:to>
    <xdr:cxnSp macro="">
      <xdr:nvCxnSpPr>
        <xdr:cNvPr id="419" name="直線コネクタ 418"/>
        <xdr:cNvCxnSpPr/>
      </xdr:nvCxnSpPr>
      <xdr:spPr>
        <a:xfrm>
          <a:off x="3355340" y="17846040"/>
          <a:ext cx="7315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2539</xdr:rowOff>
    </xdr:from>
    <xdr:to>
      <xdr:col>15</xdr:col>
      <xdr:colOff>101600</xdr:colOff>
      <xdr:row>106</xdr:row>
      <xdr:rowOff>104139</xdr:rowOff>
    </xdr:to>
    <xdr:sp macro="" textlink="">
      <xdr:nvSpPr>
        <xdr:cNvPr id="420" name="楕円 419"/>
        <xdr:cNvSpPr/>
      </xdr:nvSpPr>
      <xdr:spPr>
        <a:xfrm>
          <a:off x="2514600" y="177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53339</xdr:rowOff>
    </xdr:from>
    <xdr:to>
      <xdr:col>19</xdr:col>
      <xdr:colOff>177800</xdr:colOff>
      <xdr:row>106</xdr:row>
      <xdr:rowOff>76200</xdr:rowOff>
    </xdr:to>
    <xdr:cxnSp macro="">
      <xdr:nvCxnSpPr>
        <xdr:cNvPr id="421" name="直線コネクタ 420"/>
        <xdr:cNvCxnSpPr/>
      </xdr:nvCxnSpPr>
      <xdr:spPr>
        <a:xfrm>
          <a:off x="2565400" y="17823179"/>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149498</xdr:rowOff>
    </xdr:from>
    <xdr:to>
      <xdr:col>10</xdr:col>
      <xdr:colOff>165100</xdr:colOff>
      <xdr:row>106</xdr:row>
      <xdr:rowOff>79648</xdr:rowOff>
    </xdr:to>
    <xdr:sp macro="" textlink="">
      <xdr:nvSpPr>
        <xdr:cNvPr id="422" name="楕円 421"/>
        <xdr:cNvSpPr/>
      </xdr:nvSpPr>
      <xdr:spPr>
        <a:xfrm>
          <a:off x="1739900" y="17751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28848</xdr:rowOff>
    </xdr:from>
    <xdr:to>
      <xdr:col>15</xdr:col>
      <xdr:colOff>50800</xdr:colOff>
      <xdr:row>106</xdr:row>
      <xdr:rowOff>53339</xdr:rowOff>
    </xdr:to>
    <xdr:cxnSp macro="">
      <xdr:nvCxnSpPr>
        <xdr:cNvPr id="423" name="直線コネクタ 422"/>
        <xdr:cNvCxnSpPr/>
      </xdr:nvCxnSpPr>
      <xdr:spPr>
        <a:xfrm>
          <a:off x="1790700" y="17798688"/>
          <a:ext cx="7747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126637</xdr:rowOff>
    </xdr:from>
    <xdr:to>
      <xdr:col>6</xdr:col>
      <xdr:colOff>38100</xdr:colOff>
      <xdr:row>106</xdr:row>
      <xdr:rowOff>56787</xdr:rowOff>
    </xdr:to>
    <xdr:sp macro="" textlink="">
      <xdr:nvSpPr>
        <xdr:cNvPr id="424" name="楕円 423"/>
        <xdr:cNvSpPr/>
      </xdr:nvSpPr>
      <xdr:spPr>
        <a:xfrm>
          <a:off x="965200" y="17728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5987</xdr:rowOff>
    </xdr:from>
    <xdr:to>
      <xdr:col>10</xdr:col>
      <xdr:colOff>114300</xdr:colOff>
      <xdr:row>106</xdr:row>
      <xdr:rowOff>28848</xdr:rowOff>
    </xdr:to>
    <xdr:cxnSp macro="">
      <xdr:nvCxnSpPr>
        <xdr:cNvPr id="425" name="直線コネクタ 424"/>
        <xdr:cNvCxnSpPr/>
      </xdr:nvCxnSpPr>
      <xdr:spPr>
        <a:xfrm>
          <a:off x="1008380" y="17775827"/>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6" name="n_1aveValue【市民会館】&#10;有形固定資産減価償却率"/>
        <xdr:cNvSpPr txBox="1"/>
      </xdr:nvSpPr>
      <xdr:spPr>
        <a:xfrm>
          <a:off x="3170564" y="1726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27" name="n_2aveValue【市民会館】&#10;有形固定資産減価償却率"/>
        <xdr:cNvSpPr txBox="1"/>
      </xdr:nvSpPr>
      <xdr:spPr>
        <a:xfrm>
          <a:off x="238570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28" name="n_3aveValue【市民会館】&#10;有形固定資産減価償却率"/>
        <xdr:cNvSpPr txBox="1"/>
      </xdr:nvSpPr>
      <xdr:spPr>
        <a:xfrm>
          <a:off x="161100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29" name="n_4aveValue【市民会館】&#10;有形固定資産減価償却率"/>
        <xdr:cNvSpPr txBox="1"/>
      </xdr:nvSpPr>
      <xdr:spPr>
        <a:xfrm>
          <a:off x="836304" y="17247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118127</xdr:rowOff>
    </xdr:from>
    <xdr:ext cx="405111" cy="259045"/>
    <xdr:sp macro="" textlink="">
      <xdr:nvSpPr>
        <xdr:cNvPr id="430" name="n_1mainValue【市民会館】&#10;有形固定資産減価償却率"/>
        <xdr:cNvSpPr txBox="1"/>
      </xdr:nvSpPr>
      <xdr:spPr>
        <a:xfrm>
          <a:off x="3170564" y="1788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95266</xdr:rowOff>
    </xdr:from>
    <xdr:ext cx="405111" cy="259045"/>
    <xdr:sp macro="" textlink="">
      <xdr:nvSpPr>
        <xdr:cNvPr id="431" name="n_2mainValue【市民会館】&#10;有形固定資産減価償却率"/>
        <xdr:cNvSpPr txBox="1"/>
      </xdr:nvSpPr>
      <xdr:spPr>
        <a:xfrm>
          <a:off x="2385704" y="17865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70775</xdr:rowOff>
    </xdr:from>
    <xdr:ext cx="405111" cy="259045"/>
    <xdr:sp macro="" textlink="">
      <xdr:nvSpPr>
        <xdr:cNvPr id="432" name="n_3mainValue【市民会館】&#10;有形固定資産減価償却率"/>
        <xdr:cNvSpPr txBox="1"/>
      </xdr:nvSpPr>
      <xdr:spPr>
        <a:xfrm>
          <a:off x="1611004" y="1784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47914</xdr:rowOff>
    </xdr:from>
    <xdr:ext cx="405111" cy="259045"/>
    <xdr:sp macro="" textlink="">
      <xdr:nvSpPr>
        <xdr:cNvPr id="433" name="n_4mainValue【市民会館】&#10;有形固定資産減価償却率"/>
        <xdr:cNvSpPr txBox="1"/>
      </xdr:nvSpPr>
      <xdr:spPr>
        <a:xfrm>
          <a:off x="836304" y="17817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9219565" y="17110557"/>
          <a:ext cx="0" cy="10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9258300" y="1817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9154160" y="18174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9258300" y="1689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9154160" y="17110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9258300" y="17890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9192260" y="180351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132842</xdr:rowOff>
    </xdr:from>
    <xdr:to>
      <xdr:col>50</xdr:col>
      <xdr:colOff>165100</xdr:colOff>
      <xdr:row>108</xdr:row>
      <xdr:rowOff>62992</xdr:rowOff>
    </xdr:to>
    <xdr:sp macro="" textlink="">
      <xdr:nvSpPr>
        <xdr:cNvPr id="462" name="フローチャート: 判断 461"/>
        <xdr:cNvSpPr/>
      </xdr:nvSpPr>
      <xdr:spPr>
        <a:xfrm>
          <a:off x="8445500" y="180703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135128</xdr:rowOff>
    </xdr:from>
    <xdr:to>
      <xdr:col>46</xdr:col>
      <xdr:colOff>38100</xdr:colOff>
      <xdr:row>108</xdr:row>
      <xdr:rowOff>65278</xdr:rowOff>
    </xdr:to>
    <xdr:sp macro="" textlink="">
      <xdr:nvSpPr>
        <xdr:cNvPr id="463" name="フローチャート: 判断 462"/>
        <xdr:cNvSpPr/>
      </xdr:nvSpPr>
      <xdr:spPr>
        <a:xfrm>
          <a:off x="7670800" y="180726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134214</xdr:rowOff>
    </xdr:from>
    <xdr:to>
      <xdr:col>41</xdr:col>
      <xdr:colOff>101600</xdr:colOff>
      <xdr:row>108</xdr:row>
      <xdr:rowOff>64364</xdr:rowOff>
    </xdr:to>
    <xdr:sp macro="" textlink="">
      <xdr:nvSpPr>
        <xdr:cNvPr id="464" name="フローチャート: 判断 463"/>
        <xdr:cNvSpPr/>
      </xdr:nvSpPr>
      <xdr:spPr>
        <a:xfrm>
          <a:off x="6873240" y="180716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135128</xdr:rowOff>
    </xdr:from>
    <xdr:to>
      <xdr:col>36</xdr:col>
      <xdr:colOff>165100</xdr:colOff>
      <xdr:row>108</xdr:row>
      <xdr:rowOff>65278</xdr:rowOff>
    </xdr:to>
    <xdr:sp macro="" textlink="">
      <xdr:nvSpPr>
        <xdr:cNvPr id="465" name="フローチャート: 判断 464"/>
        <xdr:cNvSpPr/>
      </xdr:nvSpPr>
      <xdr:spPr>
        <a:xfrm>
          <a:off x="6098540" y="180726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140157</xdr:rowOff>
    </xdr:from>
    <xdr:to>
      <xdr:col>55</xdr:col>
      <xdr:colOff>50800</xdr:colOff>
      <xdr:row>108</xdr:row>
      <xdr:rowOff>70307</xdr:rowOff>
    </xdr:to>
    <xdr:sp macro="" textlink="">
      <xdr:nvSpPr>
        <xdr:cNvPr id="471" name="楕円 470"/>
        <xdr:cNvSpPr/>
      </xdr:nvSpPr>
      <xdr:spPr>
        <a:xfrm>
          <a:off x="9192260" y="180776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76064</xdr:rowOff>
    </xdr:from>
    <xdr:ext cx="469744" cy="259045"/>
    <xdr:sp macro="" textlink="">
      <xdr:nvSpPr>
        <xdr:cNvPr id="472" name="【市民会館】&#10;一人当たり面積該当値テキスト"/>
        <xdr:cNvSpPr txBox="1"/>
      </xdr:nvSpPr>
      <xdr:spPr>
        <a:xfrm>
          <a:off x="9258300" y="180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140157</xdr:rowOff>
    </xdr:from>
    <xdr:to>
      <xdr:col>50</xdr:col>
      <xdr:colOff>165100</xdr:colOff>
      <xdr:row>108</xdr:row>
      <xdr:rowOff>70307</xdr:rowOff>
    </xdr:to>
    <xdr:sp macro="" textlink="">
      <xdr:nvSpPr>
        <xdr:cNvPr id="473" name="楕円 472"/>
        <xdr:cNvSpPr/>
      </xdr:nvSpPr>
      <xdr:spPr>
        <a:xfrm>
          <a:off x="8445500" y="18077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19507</xdr:rowOff>
    </xdr:from>
    <xdr:to>
      <xdr:col>55</xdr:col>
      <xdr:colOff>0</xdr:colOff>
      <xdr:row>108</xdr:row>
      <xdr:rowOff>19507</xdr:rowOff>
    </xdr:to>
    <xdr:cxnSp macro="">
      <xdr:nvCxnSpPr>
        <xdr:cNvPr id="474" name="直線コネクタ 473"/>
        <xdr:cNvCxnSpPr/>
      </xdr:nvCxnSpPr>
      <xdr:spPr>
        <a:xfrm>
          <a:off x="8496300" y="18124627"/>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140157</xdr:rowOff>
    </xdr:from>
    <xdr:to>
      <xdr:col>46</xdr:col>
      <xdr:colOff>38100</xdr:colOff>
      <xdr:row>108</xdr:row>
      <xdr:rowOff>70307</xdr:rowOff>
    </xdr:to>
    <xdr:sp macro="" textlink="">
      <xdr:nvSpPr>
        <xdr:cNvPr id="475" name="楕円 474"/>
        <xdr:cNvSpPr/>
      </xdr:nvSpPr>
      <xdr:spPr>
        <a:xfrm>
          <a:off x="7670800" y="180776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19507</xdr:rowOff>
    </xdr:from>
    <xdr:to>
      <xdr:col>50</xdr:col>
      <xdr:colOff>114300</xdr:colOff>
      <xdr:row>108</xdr:row>
      <xdr:rowOff>19507</xdr:rowOff>
    </xdr:to>
    <xdr:cxnSp macro="">
      <xdr:nvCxnSpPr>
        <xdr:cNvPr id="476" name="直線コネクタ 475"/>
        <xdr:cNvCxnSpPr/>
      </xdr:nvCxnSpPr>
      <xdr:spPr>
        <a:xfrm>
          <a:off x="7713980" y="18124627"/>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140615</xdr:rowOff>
    </xdr:from>
    <xdr:to>
      <xdr:col>41</xdr:col>
      <xdr:colOff>101600</xdr:colOff>
      <xdr:row>108</xdr:row>
      <xdr:rowOff>70765</xdr:rowOff>
    </xdr:to>
    <xdr:sp macro="" textlink="">
      <xdr:nvSpPr>
        <xdr:cNvPr id="477" name="楕円 476"/>
        <xdr:cNvSpPr/>
      </xdr:nvSpPr>
      <xdr:spPr>
        <a:xfrm>
          <a:off x="6873240" y="18078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19507</xdr:rowOff>
    </xdr:from>
    <xdr:to>
      <xdr:col>45</xdr:col>
      <xdr:colOff>177800</xdr:colOff>
      <xdr:row>108</xdr:row>
      <xdr:rowOff>19965</xdr:rowOff>
    </xdr:to>
    <xdr:cxnSp macro="">
      <xdr:nvCxnSpPr>
        <xdr:cNvPr id="478" name="直線コネクタ 477"/>
        <xdr:cNvCxnSpPr/>
      </xdr:nvCxnSpPr>
      <xdr:spPr>
        <a:xfrm flipV="1">
          <a:off x="6924040" y="18124627"/>
          <a:ext cx="78994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140157</xdr:rowOff>
    </xdr:from>
    <xdr:to>
      <xdr:col>36</xdr:col>
      <xdr:colOff>165100</xdr:colOff>
      <xdr:row>108</xdr:row>
      <xdr:rowOff>70307</xdr:rowOff>
    </xdr:to>
    <xdr:sp macro="" textlink="">
      <xdr:nvSpPr>
        <xdr:cNvPr id="479" name="楕円 478"/>
        <xdr:cNvSpPr/>
      </xdr:nvSpPr>
      <xdr:spPr>
        <a:xfrm>
          <a:off x="6098540" y="18077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19507</xdr:rowOff>
    </xdr:from>
    <xdr:to>
      <xdr:col>41</xdr:col>
      <xdr:colOff>50800</xdr:colOff>
      <xdr:row>108</xdr:row>
      <xdr:rowOff>19965</xdr:rowOff>
    </xdr:to>
    <xdr:cxnSp macro="">
      <xdr:nvCxnSpPr>
        <xdr:cNvPr id="480" name="直線コネクタ 479"/>
        <xdr:cNvCxnSpPr/>
      </xdr:nvCxnSpPr>
      <xdr:spPr>
        <a:xfrm>
          <a:off x="6149340" y="18124627"/>
          <a:ext cx="7747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79519</xdr:rowOff>
    </xdr:from>
    <xdr:ext cx="469744" cy="259045"/>
    <xdr:sp macro="" textlink="">
      <xdr:nvSpPr>
        <xdr:cNvPr id="481" name="n_1aveValue【市民会館】&#10;一人当たり面積"/>
        <xdr:cNvSpPr txBox="1"/>
      </xdr:nvSpPr>
      <xdr:spPr>
        <a:xfrm>
          <a:off x="8271587" y="1784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81805</xdr:rowOff>
    </xdr:from>
    <xdr:ext cx="469744" cy="259045"/>
    <xdr:sp macro="" textlink="">
      <xdr:nvSpPr>
        <xdr:cNvPr id="482" name="n_2aveValue【市民会館】&#10;一人当たり面積"/>
        <xdr:cNvSpPr txBox="1"/>
      </xdr:nvSpPr>
      <xdr:spPr>
        <a:xfrm>
          <a:off x="7509587" y="178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80891</xdr:rowOff>
    </xdr:from>
    <xdr:ext cx="469744" cy="259045"/>
    <xdr:sp macro="" textlink="">
      <xdr:nvSpPr>
        <xdr:cNvPr id="483" name="n_3aveValue【市民会館】&#10;一人当たり面積"/>
        <xdr:cNvSpPr txBox="1"/>
      </xdr:nvSpPr>
      <xdr:spPr>
        <a:xfrm>
          <a:off x="6712027" y="1785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81805</xdr:rowOff>
    </xdr:from>
    <xdr:ext cx="469744" cy="259045"/>
    <xdr:sp macro="" textlink="">
      <xdr:nvSpPr>
        <xdr:cNvPr id="484" name="n_4aveValue【市民会館】&#10;一人当たり面積"/>
        <xdr:cNvSpPr txBox="1"/>
      </xdr:nvSpPr>
      <xdr:spPr>
        <a:xfrm>
          <a:off x="5937327" y="1785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61434</xdr:rowOff>
    </xdr:from>
    <xdr:ext cx="469744" cy="259045"/>
    <xdr:sp macro="" textlink="">
      <xdr:nvSpPr>
        <xdr:cNvPr id="485" name="n_1mainValue【市民会館】&#10;一人当たり面積"/>
        <xdr:cNvSpPr txBox="1"/>
      </xdr:nvSpPr>
      <xdr:spPr>
        <a:xfrm>
          <a:off x="8271587" y="181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61434</xdr:rowOff>
    </xdr:from>
    <xdr:ext cx="469744" cy="259045"/>
    <xdr:sp macro="" textlink="">
      <xdr:nvSpPr>
        <xdr:cNvPr id="486" name="n_2mainValue【市民会館】&#10;一人当たり面積"/>
        <xdr:cNvSpPr txBox="1"/>
      </xdr:nvSpPr>
      <xdr:spPr>
        <a:xfrm>
          <a:off x="7509587" y="181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61892</xdr:rowOff>
    </xdr:from>
    <xdr:ext cx="469744" cy="259045"/>
    <xdr:sp macro="" textlink="">
      <xdr:nvSpPr>
        <xdr:cNvPr id="487" name="n_3mainValue【市民会館】&#10;一人当たり面積"/>
        <xdr:cNvSpPr txBox="1"/>
      </xdr:nvSpPr>
      <xdr:spPr>
        <a:xfrm>
          <a:off x="6712027" y="18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61434</xdr:rowOff>
    </xdr:from>
    <xdr:ext cx="469744" cy="259045"/>
    <xdr:sp macro="" textlink="">
      <xdr:nvSpPr>
        <xdr:cNvPr id="488" name="n_4mainValue【市民会館】&#10;一人当たり面積"/>
        <xdr:cNvSpPr txBox="1"/>
      </xdr:nvSpPr>
      <xdr:spPr>
        <a:xfrm>
          <a:off x="5937327" y="181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4375764" y="5736771"/>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44145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4287500" y="7055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4414500" y="5519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4287500" y="57367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519" name="【一般廃棄物処理施設】&#10;有形固定資産減価償却率平均値テキスト"/>
        <xdr:cNvSpPr txBox="1"/>
      </xdr:nvSpPr>
      <xdr:spPr>
        <a:xfrm>
          <a:off x="14414500" y="63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4325600" y="64594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1" name="フローチャート: 判断 520"/>
        <xdr:cNvSpPr/>
      </xdr:nvSpPr>
      <xdr:spPr>
        <a:xfrm>
          <a:off x="135788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2" name="フローチャート: 判断 521"/>
        <xdr:cNvSpPr/>
      </xdr:nvSpPr>
      <xdr:spPr>
        <a:xfrm>
          <a:off x="12804140" y="653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23" name="フローチャート: 判断 522"/>
        <xdr:cNvSpPr/>
      </xdr:nvSpPr>
      <xdr:spPr>
        <a:xfrm>
          <a:off x="12029440" y="655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24" name="フローチャート: 判断 523"/>
        <xdr:cNvSpPr/>
      </xdr:nvSpPr>
      <xdr:spPr>
        <a:xfrm>
          <a:off x="11231880" y="6518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79284</xdr:rowOff>
    </xdr:from>
    <xdr:to>
      <xdr:col>85</xdr:col>
      <xdr:colOff>177800</xdr:colOff>
      <xdr:row>41</xdr:row>
      <xdr:rowOff>9434</xdr:rowOff>
    </xdr:to>
    <xdr:sp macro="" textlink="">
      <xdr:nvSpPr>
        <xdr:cNvPr id="530" name="楕円 529"/>
        <xdr:cNvSpPr/>
      </xdr:nvSpPr>
      <xdr:spPr>
        <a:xfrm>
          <a:off x="14325600" y="678488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57711</xdr:rowOff>
    </xdr:from>
    <xdr:ext cx="405111" cy="259045"/>
    <xdr:sp macro="" textlink="">
      <xdr:nvSpPr>
        <xdr:cNvPr id="531" name="【一般廃棄物処理施設】&#10;有形固定資産減価償却率該当値テキスト"/>
        <xdr:cNvSpPr txBox="1"/>
      </xdr:nvSpPr>
      <xdr:spPr>
        <a:xfrm>
          <a:off x="14414500" y="676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77651</xdr:rowOff>
    </xdr:from>
    <xdr:to>
      <xdr:col>81</xdr:col>
      <xdr:colOff>101600</xdr:colOff>
      <xdr:row>41</xdr:row>
      <xdr:rowOff>7801</xdr:rowOff>
    </xdr:to>
    <xdr:sp macro="" textlink="">
      <xdr:nvSpPr>
        <xdr:cNvPr id="532" name="楕円 531"/>
        <xdr:cNvSpPr/>
      </xdr:nvSpPr>
      <xdr:spPr>
        <a:xfrm>
          <a:off x="13578840" y="6783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128451</xdr:rowOff>
    </xdr:from>
    <xdr:to>
      <xdr:col>85</xdr:col>
      <xdr:colOff>127000</xdr:colOff>
      <xdr:row>40</xdr:row>
      <xdr:rowOff>130084</xdr:rowOff>
    </xdr:to>
    <xdr:cxnSp macro="">
      <xdr:nvCxnSpPr>
        <xdr:cNvPr id="533" name="直線コネクタ 532"/>
        <xdr:cNvCxnSpPr/>
      </xdr:nvCxnSpPr>
      <xdr:spPr>
        <a:xfrm>
          <a:off x="13629640" y="6834051"/>
          <a:ext cx="74676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51526</xdr:rowOff>
    </xdr:from>
    <xdr:to>
      <xdr:col>76</xdr:col>
      <xdr:colOff>165100</xdr:colOff>
      <xdr:row>40</xdr:row>
      <xdr:rowOff>153126</xdr:rowOff>
    </xdr:to>
    <xdr:sp macro="" textlink="">
      <xdr:nvSpPr>
        <xdr:cNvPr id="534" name="楕円 533"/>
        <xdr:cNvSpPr/>
      </xdr:nvSpPr>
      <xdr:spPr>
        <a:xfrm>
          <a:off x="12804140" y="67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102326</xdr:rowOff>
    </xdr:from>
    <xdr:to>
      <xdr:col>81</xdr:col>
      <xdr:colOff>50800</xdr:colOff>
      <xdr:row>40</xdr:row>
      <xdr:rowOff>128451</xdr:rowOff>
    </xdr:to>
    <xdr:cxnSp macro="">
      <xdr:nvCxnSpPr>
        <xdr:cNvPr id="535" name="直線コネクタ 534"/>
        <xdr:cNvCxnSpPr/>
      </xdr:nvCxnSpPr>
      <xdr:spPr>
        <a:xfrm>
          <a:off x="12854940" y="6807926"/>
          <a:ext cx="7747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80917</xdr:rowOff>
    </xdr:from>
    <xdr:to>
      <xdr:col>72</xdr:col>
      <xdr:colOff>38100</xdr:colOff>
      <xdr:row>41</xdr:row>
      <xdr:rowOff>11067</xdr:rowOff>
    </xdr:to>
    <xdr:sp macro="" textlink="">
      <xdr:nvSpPr>
        <xdr:cNvPr id="536" name="楕円 535"/>
        <xdr:cNvSpPr/>
      </xdr:nvSpPr>
      <xdr:spPr>
        <a:xfrm>
          <a:off x="12029440" y="67865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102326</xdr:rowOff>
    </xdr:from>
    <xdr:to>
      <xdr:col>76</xdr:col>
      <xdr:colOff>114300</xdr:colOff>
      <xdr:row>40</xdr:row>
      <xdr:rowOff>131717</xdr:rowOff>
    </xdr:to>
    <xdr:cxnSp macro="">
      <xdr:nvCxnSpPr>
        <xdr:cNvPr id="537" name="直線コネクタ 536"/>
        <xdr:cNvCxnSpPr/>
      </xdr:nvCxnSpPr>
      <xdr:spPr>
        <a:xfrm flipV="1">
          <a:off x="12072620" y="6807926"/>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9072</xdr:rowOff>
    </xdr:from>
    <xdr:to>
      <xdr:col>67</xdr:col>
      <xdr:colOff>101600</xdr:colOff>
      <xdr:row>40</xdr:row>
      <xdr:rowOff>110672</xdr:rowOff>
    </xdr:to>
    <xdr:sp macro="" textlink="">
      <xdr:nvSpPr>
        <xdr:cNvPr id="538" name="楕円 537"/>
        <xdr:cNvSpPr/>
      </xdr:nvSpPr>
      <xdr:spPr>
        <a:xfrm>
          <a:off x="11231880" y="671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59872</xdr:rowOff>
    </xdr:from>
    <xdr:to>
      <xdr:col>71</xdr:col>
      <xdr:colOff>177800</xdr:colOff>
      <xdr:row>40</xdr:row>
      <xdr:rowOff>131717</xdr:rowOff>
    </xdr:to>
    <xdr:cxnSp macro="">
      <xdr:nvCxnSpPr>
        <xdr:cNvPr id="539" name="直線コネクタ 538"/>
        <xdr:cNvCxnSpPr/>
      </xdr:nvCxnSpPr>
      <xdr:spPr>
        <a:xfrm>
          <a:off x="11282680" y="6765472"/>
          <a:ext cx="78994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0" name="n_1aveValue【一般廃棄物処理施設】&#10;有形固定資産減価償却率"/>
        <xdr:cNvSpPr txBox="1"/>
      </xdr:nvSpPr>
      <xdr:spPr>
        <a:xfrm>
          <a:off x="134372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1" name="n_2aveValue【一般廃棄物処理施設】&#10;有形固定資産減価償却率"/>
        <xdr:cNvSpPr txBox="1"/>
      </xdr:nvSpPr>
      <xdr:spPr>
        <a:xfrm>
          <a:off x="12675244"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2" name="n_3aveValue【一般廃棄物処理施設】&#10;有形固定資産減価償却率"/>
        <xdr:cNvSpPr txBox="1"/>
      </xdr:nvSpPr>
      <xdr:spPr>
        <a:xfrm>
          <a:off x="119005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43" name="n_4aveValue【一般廃棄物処理施設】&#10;有形固定資産減価償却率"/>
        <xdr:cNvSpPr txBox="1"/>
      </xdr:nvSpPr>
      <xdr:spPr>
        <a:xfrm>
          <a:off x="11102984" y="629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170378</xdr:rowOff>
    </xdr:from>
    <xdr:ext cx="405111" cy="259045"/>
    <xdr:sp macro="" textlink="">
      <xdr:nvSpPr>
        <xdr:cNvPr id="544" name="n_1mainValue【一般廃棄物処理施設】&#10;有形固定資産減価償却率"/>
        <xdr:cNvSpPr txBox="1"/>
      </xdr:nvSpPr>
      <xdr:spPr>
        <a:xfrm>
          <a:off x="13437244" y="6875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144253</xdr:rowOff>
    </xdr:from>
    <xdr:ext cx="405111" cy="259045"/>
    <xdr:sp macro="" textlink="">
      <xdr:nvSpPr>
        <xdr:cNvPr id="545" name="n_2mainValue【一般廃棄物処理施設】&#10;有形固定資産減価償却率"/>
        <xdr:cNvSpPr txBox="1"/>
      </xdr:nvSpPr>
      <xdr:spPr>
        <a:xfrm>
          <a:off x="12675244" y="684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2194</xdr:rowOff>
    </xdr:from>
    <xdr:ext cx="405111" cy="259045"/>
    <xdr:sp macro="" textlink="">
      <xdr:nvSpPr>
        <xdr:cNvPr id="546" name="n_3mainValue【一般廃棄物処理施設】&#10;有形固定資産減価償却率"/>
        <xdr:cNvSpPr txBox="1"/>
      </xdr:nvSpPr>
      <xdr:spPr>
        <a:xfrm>
          <a:off x="11900544" y="687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101799</xdr:rowOff>
    </xdr:from>
    <xdr:ext cx="405111" cy="259045"/>
    <xdr:sp macro="" textlink="">
      <xdr:nvSpPr>
        <xdr:cNvPr id="547" name="n_4mainValue【一般廃棄物処理施設】&#10;有形固定資産減価償却率"/>
        <xdr:cNvSpPr txBox="1"/>
      </xdr:nvSpPr>
      <xdr:spPr>
        <a:xfrm>
          <a:off x="11102984" y="680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19509104" y="5618104"/>
          <a:ext cx="0" cy="15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19547840" y="713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19443700" y="71328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19547840" y="53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19443700" y="5618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578" name="【一般廃棄物処理施設】&#10;一人当たり有形固定資産（償却資産）額平均値テキスト"/>
        <xdr:cNvSpPr txBox="1"/>
      </xdr:nvSpPr>
      <xdr:spPr>
        <a:xfrm>
          <a:off x="19547840" y="674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19458940" y="67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83608</xdr:rowOff>
    </xdr:from>
    <xdr:to>
      <xdr:col>112</xdr:col>
      <xdr:colOff>38100</xdr:colOff>
      <xdr:row>41</xdr:row>
      <xdr:rowOff>13758</xdr:rowOff>
    </xdr:to>
    <xdr:sp macro="" textlink="">
      <xdr:nvSpPr>
        <xdr:cNvPr id="580" name="フローチャート: 判断 579"/>
        <xdr:cNvSpPr/>
      </xdr:nvSpPr>
      <xdr:spPr>
        <a:xfrm>
          <a:off x="18735040" y="67892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76100</xdr:rowOff>
    </xdr:from>
    <xdr:to>
      <xdr:col>107</xdr:col>
      <xdr:colOff>101600</xdr:colOff>
      <xdr:row>41</xdr:row>
      <xdr:rowOff>6250</xdr:rowOff>
    </xdr:to>
    <xdr:sp macro="" textlink="">
      <xdr:nvSpPr>
        <xdr:cNvPr id="581" name="フローチャート: 判断 580"/>
        <xdr:cNvSpPr/>
      </xdr:nvSpPr>
      <xdr:spPr>
        <a:xfrm>
          <a:off x="17937480" y="6781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98346</xdr:rowOff>
    </xdr:from>
    <xdr:to>
      <xdr:col>102</xdr:col>
      <xdr:colOff>165100</xdr:colOff>
      <xdr:row>41</xdr:row>
      <xdr:rowOff>28496</xdr:rowOff>
    </xdr:to>
    <xdr:sp macro="" textlink="">
      <xdr:nvSpPr>
        <xdr:cNvPr id="582" name="フローチャート: 判断 581"/>
        <xdr:cNvSpPr/>
      </xdr:nvSpPr>
      <xdr:spPr>
        <a:xfrm>
          <a:off x="17162780" y="6803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117053</xdr:rowOff>
    </xdr:from>
    <xdr:to>
      <xdr:col>98</xdr:col>
      <xdr:colOff>38100</xdr:colOff>
      <xdr:row>41</xdr:row>
      <xdr:rowOff>47203</xdr:rowOff>
    </xdr:to>
    <xdr:sp macro="" textlink="">
      <xdr:nvSpPr>
        <xdr:cNvPr id="583" name="フローチャート: 判断 582"/>
        <xdr:cNvSpPr/>
      </xdr:nvSpPr>
      <xdr:spPr>
        <a:xfrm>
          <a:off x="16388080" y="68226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123558</xdr:rowOff>
    </xdr:from>
    <xdr:to>
      <xdr:col>116</xdr:col>
      <xdr:colOff>114300</xdr:colOff>
      <xdr:row>39</xdr:row>
      <xdr:rowOff>53708</xdr:rowOff>
    </xdr:to>
    <xdr:sp macro="" textlink="">
      <xdr:nvSpPr>
        <xdr:cNvPr id="589" name="楕円 588"/>
        <xdr:cNvSpPr/>
      </xdr:nvSpPr>
      <xdr:spPr>
        <a:xfrm>
          <a:off x="19458940" y="6493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146435</xdr:rowOff>
    </xdr:from>
    <xdr:ext cx="599010" cy="259045"/>
    <xdr:sp macro="" textlink="">
      <xdr:nvSpPr>
        <xdr:cNvPr id="590" name="【一般廃棄物処理施設】&#10;一人当たり有形固定資産（償却資産）額該当値テキスト"/>
        <xdr:cNvSpPr txBox="1"/>
      </xdr:nvSpPr>
      <xdr:spPr>
        <a:xfrm>
          <a:off x="19547840" y="63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124847</xdr:rowOff>
    </xdr:from>
    <xdr:to>
      <xdr:col>112</xdr:col>
      <xdr:colOff>38100</xdr:colOff>
      <xdr:row>39</xdr:row>
      <xdr:rowOff>54997</xdr:rowOff>
    </xdr:to>
    <xdr:sp macro="" textlink="">
      <xdr:nvSpPr>
        <xdr:cNvPr id="591" name="楕円 590"/>
        <xdr:cNvSpPr/>
      </xdr:nvSpPr>
      <xdr:spPr>
        <a:xfrm>
          <a:off x="18735040" y="64951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2908</xdr:rowOff>
    </xdr:from>
    <xdr:to>
      <xdr:col>116</xdr:col>
      <xdr:colOff>63500</xdr:colOff>
      <xdr:row>39</xdr:row>
      <xdr:rowOff>4197</xdr:rowOff>
    </xdr:to>
    <xdr:cxnSp macro="">
      <xdr:nvCxnSpPr>
        <xdr:cNvPr id="592" name="直線コネクタ 591"/>
        <xdr:cNvCxnSpPr/>
      </xdr:nvCxnSpPr>
      <xdr:spPr>
        <a:xfrm flipV="1">
          <a:off x="18778220" y="6540868"/>
          <a:ext cx="731520" cy="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117990</xdr:rowOff>
    </xdr:from>
    <xdr:to>
      <xdr:col>107</xdr:col>
      <xdr:colOff>101600</xdr:colOff>
      <xdr:row>39</xdr:row>
      <xdr:rowOff>48140</xdr:rowOff>
    </xdr:to>
    <xdr:sp macro="" textlink="">
      <xdr:nvSpPr>
        <xdr:cNvPr id="593" name="楕円 592"/>
        <xdr:cNvSpPr/>
      </xdr:nvSpPr>
      <xdr:spPr>
        <a:xfrm>
          <a:off x="17937480" y="6488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168790</xdr:rowOff>
    </xdr:from>
    <xdr:to>
      <xdr:col>111</xdr:col>
      <xdr:colOff>177800</xdr:colOff>
      <xdr:row>39</xdr:row>
      <xdr:rowOff>4197</xdr:rowOff>
    </xdr:to>
    <xdr:cxnSp macro="">
      <xdr:nvCxnSpPr>
        <xdr:cNvPr id="594" name="直線コネクタ 593"/>
        <xdr:cNvCxnSpPr/>
      </xdr:nvCxnSpPr>
      <xdr:spPr>
        <a:xfrm>
          <a:off x="17988280" y="6539110"/>
          <a:ext cx="78994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110733</xdr:rowOff>
    </xdr:from>
    <xdr:to>
      <xdr:col>102</xdr:col>
      <xdr:colOff>165100</xdr:colOff>
      <xdr:row>39</xdr:row>
      <xdr:rowOff>40883</xdr:rowOff>
    </xdr:to>
    <xdr:sp macro="" textlink="">
      <xdr:nvSpPr>
        <xdr:cNvPr id="595" name="楕円 594"/>
        <xdr:cNvSpPr/>
      </xdr:nvSpPr>
      <xdr:spPr>
        <a:xfrm>
          <a:off x="17162780" y="6481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161533</xdr:rowOff>
    </xdr:from>
    <xdr:to>
      <xdr:col>107</xdr:col>
      <xdr:colOff>50800</xdr:colOff>
      <xdr:row>38</xdr:row>
      <xdr:rowOff>168790</xdr:rowOff>
    </xdr:to>
    <xdr:cxnSp macro="">
      <xdr:nvCxnSpPr>
        <xdr:cNvPr id="596" name="直線コネクタ 595"/>
        <xdr:cNvCxnSpPr/>
      </xdr:nvCxnSpPr>
      <xdr:spPr>
        <a:xfrm>
          <a:off x="17213580" y="6531853"/>
          <a:ext cx="774700" cy="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100009</xdr:rowOff>
    </xdr:from>
    <xdr:to>
      <xdr:col>98</xdr:col>
      <xdr:colOff>38100</xdr:colOff>
      <xdr:row>39</xdr:row>
      <xdr:rowOff>30159</xdr:rowOff>
    </xdr:to>
    <xdr:sp macro="" textlink="">
      <xdr:nvSpPr>
        <xdr:cNvPr id="597" name="楕円 596"/>
        <xdr:cNvSpPr/>
      </xdr:nvSpPr>
      <xdr:spPr>
        <a:xfrm>
          <a:off x="16388080" y="64703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150809</xdr:rowOff>
    </xdr:from>
    <xdr:to>
      <xdr:col>102</xdr:col>
      <xdr:colOff>114300</xdr:colOff>
      <xdr:row>38</xdr:row>
      <xdr:rowOff>161533</xdr:rowOff>
    </xdr:to>
    <xdr:cxnSp macro="">
      <xdr:nvCxnSpPr>
        <xdr:cNvPr id="598" name="直線コネクタ 597"/>
        <xdr:cNvCxnSpPr/>
      </xdr:nvCxnSpPr>
      <xdr:spPr>
        <a:xfrm>
          <a:off x="16431260" y="6521129"/>
          <a:ext cx="78232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4885</xdr:rowOff>
    </xdr:from>
    <xdr:ext cx="534377" cy="259045"/>
    <xdr:sp macro="" textlink="">
      <xdr:nvSpPr>
        <xdr:cNvPr id="599" name="n_1aveValue【一般廃棄物処理施設】&#10;一人当たり有形固定資産（償却資産）額"/>
        <xdr:cNvSpPr txBox="1"/>
      </xdr:nvSpPr>
      <xdr:spPr>
        <a:xfrm>
          <a:off x="18528811" y="687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168827</xdr:rowOff>
    </xdr:from>
    <xdr:ext cx="534377" cy="259045"/>
    <xdr:sp macro="" textlink="">
      <xdr:nvSpPr>
        <xdr:cNvPr id="600" name="n_2aveValue【一般廃棄物処理施設】&#10;一人当たり有形固定資産（償却資産）額"/>
        <xdr:cNvSpPr txBox="1"/>
      </xdr:nvSpPr>
      <xdr:spPr>
        <a:xfrm>
          <a:off x="17766811" y="687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19623</xdr:rowOff>
    </xdr:from>
    <xdr:ext cx="534377" cy="259045"/>
    <xdr:sp macro="" textlink="">
      <xdr:nvSpPr>
        <xdr:cNvPr id="601" name="n_3aveValue【一般廃棄物処理施設】&#10;一人当たり有形固定資産（償却資産）額"/>
        <xdr:cNvSpPr txBox="1"/>
      </xdr:nvSpPr>
      <xdr:spPr>
        <a:xfrm>
          <a:off x="16969251" y="689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38330</xdr:rowOff>
    </xdr:from>
    <xdr:ext cx="534377" cy="259045"/>
    <xdr:sp macro="" textlink="">
      <xdr:nvSpPr>
        <xdr:cNvPr id="602" name="n_4aveValue【一般廃棄物処理施設】&#10;一人当たり有形固定資産（償却資産）額"/>
        <xdr:cNvSpPr txBox="1"/>
      </xdr:nvSpPr>
      <xdr:spPr>
        <a:xfrm>
          <a:off x="16194551" y="69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71524</xdr:rowOff>
    </xdr:from>
    <xdr:ext cx="599010" cy="259045"/>
    <xdr:sp macro="" textlink="">
      <xdr:nvSpPr>
        <xdr:cNvPr id="603" name="n_1mainValue【一般廃棄物処理施設】&#10;一人当たり有形固定資産（償却資産）額"/>
        <xdr:cNvSpPr txBox="1"/>
      </xdr:nvSpPr>
      <xdr:spPr>
        <a:xfrm>
          <a:off x="18496495" y="627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64667</xdr:rowOff>
    </xdr:from>
    <xdr:ext cx="599010" cy="259045"/>
    <xdr:sp macro="" textlink="">
      <xdr:nvSpPr>
        <xdr:cNvPr id="604" name="n_2mainValue【一般廃棄物処理施設】&#10;一人当たり有形固定資産（償却資産）額"/>
        <xdr:cNvSpPr txBox="1"/>
      </xdr:nvSpPr>
      <xdr:spPr>
        <a:xfrm>
          <a:off x="17734495" y="6267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57410</xdr:rowOff>
    </xdr:from>
    <xdr:ext cx="599010" cy="259045"/>
    <xdr:sp macro="" textlink="">
      <xdr:nvSpPr>
        <xdr:cNvPr id="605" name="n_3mainValue【一般廃棄物処理施設】&#10;一人当たり有形固定資産（償却資産）額"/>
        <xdr:cNvSpPr txBox="1"/>
      </xdr:nvSpPr>
      <xdr:spPr>
        <a:xfrm>
          <a:off x="16936935" y="626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46686</xdr:rowOff>
    </xdr:from>
    <xdr:ext cx="599010" cy="259045"/>
    <xdr:sp macro="" textlink="">
      <xdr:nvSpPr>
        <xdr:cNvPr id="606" name="n_4mainValue【一般廃棄物処理施設】&#10;一人当たり有形固定資産（償却資産）額"/>
        <xdr:cNvSpPr txBox="1"/>
      </xdr:nvSpPr>
      <xdr:spPr>
        <a:xfrm>
          <a:off x="16162235" y="6249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4375764" y="9261022"/>
          <a:ext cx="0" cy="141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44145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4287500" y="1067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xdr:cNvSpPr txBox="1"/>
      </xdr:nvSpPr>
      <xdr:spPr>
        <a:xfrm>
          <a:off x="14414500" y="9848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4325600" y="99934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39" name="フローチャート: 判断 638"/>
        <xdr:cNvSpPr/>
      </xdr:nvSpPr>
      <xdr:spPr>
        <a:xfrm>
          <a:off x="13578840" y="100424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0" name="フローチャート: 判断 639"/>
        <xdr:cNvSpPr/>
      </xdr:nvSpPr>
      <xdr:spPr>
        <a:xfrm>
          <a:off x="1280414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1" name="フローチャート: 判断 640"/>
        <xdr:cNvSpPr/>
      </xdr:nvSpPr>
      <xdr:spPr>
        <a:xfrm>
          <a:off x="12029440" y="9977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2" name="フローチャート: 判断 641"/>
        <xdr:cNvSpPr/>
      </xdr:nvSpPr>
      <xdr:spPr>
        <a:xfrm>
          <a:off x="1123188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117384</xdr:rowOff>
    </xdr:from>
    <xdr:to>
      <xdr:col>85</xdr:col>
      <xdr:colOff>177800</xdr:colOff>
      <xdr:row>62</xdr:row>
      <xdr:rowOff>47534</xdr:rowOff>
    </xdr:to>
    <xdr:sp macro="" textlink="">
      <xdr:nvSpPr>
        <xdr:cNvPr id="648" name="楕円 647"/>
        <xdr:cNvSpPr/>
      </xdr:nvSpPr>
      <xdr:spPr>
        <a:xfrm>
          <a:off x="14325600" y="1034342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95811</xdr:rowOff>
    </xdr:from>
    <xdr:ext cx="405111" cy="259045"/>
    <xdr:sp macro="" textlink="">
      <xdr:nvSpPr>
        <xdr:cNvPr id="649" name="【保健センター・保健所】&#10;有形固定資産減価償却率該当値テキスト"/>
        <xdr:cNvSpPr txBox="1"/>
      </xdr:nvSpPr>
      <xdr:spPr>
        <a:xfrm>
          <a:off x="14414500" y="1032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117384</xdr:rowOff>
    </xdr:from>
    <xdr:to>
      <xdr:col>81</xdr:col>
      <xdr:colOff>101600</xdr:colOff>
      <xdr:row>62</xdr:row>
      <xdr:rowOff>47534</xdr:rowOff>
    </xdr:to>
    <xdr:sp macro="" textlink="">
      <xdr:nvSpPr>
        <xdr:cNvPr id="650" name="楕円 649"/>
        <xdr:cNvSpPr/>
      </xdr:nvSpPr>
      <xdr:spPr>
        <a:xfrm>
          <a:off x="13578840" y="10343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168184</xdr:rowOff>
    </xdr:from>
    <xdr:to>
      <xdr:col>85</xdr:col>
      <xdr:colOff>127000</xdr:colOff>
      <xdr:row>61</xdr:row>
      <xdr:rowOff>168184</xdr:rowOff>
    </xdr:to>
    <xdr:cxnSp macro="">
      <xdr:nvCxnSpPr>
        <xdr:cNvPr id="651" name="直線コネクタ 650"/>
        <xdr:cNvCxnSpPr/>
      </xdr:nvCxnSpPr>
      <xdr:spPr>
        <a:xfrm>
          <a:off x="13629640" y="10394224"/>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117384</xdr:rowOff>
    </xdr:from>
    <xdr:to>
      <xdr:col>76</xdr:col>
      <xdr:colOff>165100</xdr:colOff>
      <xdr:row>62</xdr:row>
      <xdr:rowOff>47534</xdr:rowOff>
    </xdr:to>
    <xdr:sp macro="" textlink="">
      <xdr:nvSpPr>
        <xdr:cNvPr id="652" name="楕円 651"/>
        <xdr:cNvSpPr/>
      </xdr:nvSpPr>
      <xdr:spPr>
        <a:xfrm>
          <a:off x="12804140" y="103434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168184</xdr:rowOff>
    </xdr:from>
    <xdr:to>
      <xdr:col>81</xdr:col>
      <xdr:colOff>50800</xdr:colOff>
      <xdr:row>61</xdr:row>
      <xdr:rowOff>168184</xdr:rowOff>
    </xdr:to>
    <xdr:cxnSp macro="">
      <xdr:nvCxnSpPr>
        <xdr:cNvPr id="653" name="直線コネクタ 652"/>
        <xdr:cNvCxnSpPr/>
      </xdr:nvCxnSpPr>
      <xdr:spPr>
        <a:xfrm>
          <a:off x="12854940" y="1039422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117384</xdr:rowOff>
    </xdr:from>
    <xdr:to>
      <xdr:col>72</xdr:col>
      <xdr:colOff>38100</xdr:colOff>
      <xdr:row>62</xdr:row>
      <xdr:rowOff>47534</xdr:rowOff>
    </xdr:to>
    <xdr:sp macro="" textlink="">
      <xdr:nvSpPr>
        <xdr:cNvPr id="654" name="楕円 653"/>
        <xdr:cNvSpPr/>
      </xdr:nvSpPr>
      <xdr:spPr>
        <a:xfrm>
          <a:off x="12029440" y="103434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168184</xdr:rowOff>
    </xdr:from>
    <xdr:to>
      <xdr:col>76</xdr:col>
      <xdr:colOff>114300</xdr:colOff>
      <xdr:row>61</xdr:row>
      <xdr:rowOff>168184</xdr:rowOff>
    </xdr:to>
    <xdr:cxnSp macro="">
      <xdr:nvCxnSpPr>
        <xdr:cNvPr id="655" name="直線コネクタ 654"/>
        <xdr:cNvCxnSpPr/>
      </xdr:nvCxnSpPr>
      <xdr:spPr>
        <a:xfrm>
          <a:off x="12072620" y="1039422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79828</xdr:rowOff>
    </xdr:from>
    <xdr:to>
      <xdr:col>67</xdr:col>
      <xdr:colOff>101600</xdr:colOff>
      <xdr:row>62</xdr:row>
      <xdr:rowOff>9978</xdr:rowOff>
    </xdr:to>
    <xdr:sp macro="" textlink="">
      <xdr:nvSpPr>
        <xdr:cNvPr id="656" name="楕円 655"/>
        <xdr:cNvSpPr/>
      </xdr:nvSpPr>
      <xdr:spPr>
        <a:xfrm>
          <a:off x="11231880" y="10305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130628</xdr:rowOff>
    </xdr:from>
    <xdr:to>
      <xdr:col>71</xdr:col>
      <xdr:colOff>177800</xdr:colOff>
      <xdr:row>61</xdr:row>
      <xdr:rowOff>168184</xdr:rowOff>
    </xdr:to>
    <xdr:cxnSp macro="">
      <xdr:nvCxnSpPr>
        <xdr:cNvPr id="657" name="直線コネクタ 656"/>
        <xdr:cNvCxnSpPr/>
      </xdr:nvCxnSpPr>
      <xdr:spPr>
        <a:xfrm>
          <a:off x="11282680" y="10356668"/>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58" name="n_1aveValue【保健センター・保健所】&#10;有形固定資産減価償却率"/>
        <xdr:cNvSpPr txBox="1"/>
      </xdr:nvSpPr>
      <xdr:spPr>
        <a:xfrm>
          <a:off x="13437244" y="982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9" name="n_2aveValue【保健センター・保健所】&#10;有形固定資産減価償却率"/>
        <xdr:cNvSpPr txBox="1"/>
      </xdr:nvSpPr>
      <xdr:spPr>
        <a:xfrm>
          <a:off x="12675244" y="9783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0" name="n_3aveValue【保健センター・保健所】&#10;有形固定資産減価償却率"/>
        <xdr:cNvSpPr txBox="1"/>
      </xdr:nvSpPr>
      <xdr:spPr>
        <a:xfrm>
          <a:off x="119005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1" name="n_4aveValue【保健センター・保健所】&#10;有形固定資産減価償却率"/>
        <xdr:cNvSpPr txBox="1"/>
      </xdr:nvSpPr>
      <xdr:spPr>
        <a:xfrm>
          <a:off x="1110298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38661</xdr:rowOff>
    </xdr:from>
    <xdr:ext cx="405111" cy="259045"/>
    <xdr:sp macro="" textlink="">
      <xdr:nvSpPr>
        <xdr:cNvPr id="662" name="n_1mainValue【保健センター・保健所】&#10;有形固定資産減価償却率"/>
        <xdr:cNvSpPr txBox="1"/>
      </xdr:nvSpPr>
      <xdr:spPr>
        <a:xfrm>
          <a:off x="13437244" y="104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38661</xdr:rowOff>
    </xdr:from>
    <xdr:ext cx="405111" cy="259045"/>
    <xdr:sp macro="" textlink="">
      <xdr:nvSpPr>
        <xdr:cNvPr id="663" name="n_2mainValue【保健センター・保健所】&#10;有形固定資産減価償却率"/>
        <xdr:cNvSpPr txBox="1"/>
      </xdr:nvSpPr>
      <xdr:spPr>
        <a:xfrm>
          <a:off x="12675244" y="104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38661</xdr:rowOff>
    </xdr:from>
    <xdr:ext cx="405111" cy="259045"/>
    <xdr:sp macro="" textlink="">
      <xdr:nvSpPr>
        <xdr:cNvPr id="664" name="n_3mainValue【保健センター・保健所】&#10;有形固定資産減価償却率"/>
        <xdr:cNvSpPr txBox="1"/>
      </xdr:nvSpPr>
      <xdr:spPr>
        <a:xfrm>
          <a:off x="11900544" y="104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1105</xdr:rowOff>
    </xdr:from>
    <xdr:ext cx="405111" cy="259045"/>
    <xdr:sp macro="" textlink="">
      <xdr:nvSpPr>
        <xdr:cNvPr id="665" name="n_4mainValue【保健センター・保健所】&#10;有形固定資産減価償却率"/>
        <xdr:cNvSpPr txBox="1"/>
      </xdr:nvSpPr>
      <xdr:spPr>
        <a:xfrm>
          <a:off x="11102984" y="1039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19509104" y="933069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1954784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194437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19547840" y="910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19443700" y="933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xdr:cNvSpPr txBox="1"/>
      </xdr:nvSpPr>
      <xdr:spPr>
        <a:xfrm>
          <a:off x="1954784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19458940" y="10544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36830</xdr:rowOff>
    </xdr:from>
    <xdr:to>
      <xdr:col>112</xdr:col>
      <xdr:colOff>38100</xdr:colOff>
      <xdr:row>63</xdr:row>
      <xdr:rowOff>138430</xdr:rowOff>
    </xdr:to>
    <xdr:sp macro="" textlink="">
      <xdr:nvSpPr>
        <xdr:cNvPr id="696" name="フローチャート: 判断 695"/>
        <xdr:cNvSpPr/>
      </xdr:nvSpPr>
      <xdr:spPr>
        <a:xfrm>
          <a:off x="18735040" y="105981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697" name="フローチャート: 判断 696"/>
        <xdr:cNvSpPr/>
      </xdr:nvSpPr>
      <xdr:spPr>
        <a:xfrm>
          <a:off x="1793748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698" name="フローチャート: 判断 697"/>
        <xdr:cNvSpPr/>
      </xdr:nvSpPr>
      <xdr:spPr>
        <a:xfrm>
          <a:off x="1716278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99" name="フローチャート: 判断 698"/>
        <xdr:cNvSpPr/>
      </xdr:nvSpPr>
      <xdr:spPr>
        <a:xfrm>
          <a:off x="16388080" y="10605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132080</xdr:rowOff>
    </xdr:from>
    <xdr:to>
      <xdr:col>116</xdr:col>
      <xdr:colOff>114300</xdr:colOff>
      <xdr:row>64</xdr:row>
      <xdr:rowOff>62230</xdr:rowOff>
    </xdr:to>
    <xdr:sp macro="" textlink="">
      <xdr:nvSpPr>
        <xdr:cNvPr id="705" name="楕円 704"/>
        <xdr:cNvSpPr/>
      </xdr:nvSpPr>
      <xdr:spPr>
        <a:xfrm>
          <a:off x="19458940" y="10693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47007</xdr:rowOff>
    </xdr:from>
    <xdr:ext cx="469744" cy="259045"/>
    <xdr:sp macro="" textlink="">
      <xdr:nvSpPr>
        <xdr:cNvPr id="706" name="【保健センター・保健所】&#10;一人当たり面積該当値テキスト"/>
        <xdr:cNvSpPr txBox="1"/>
      </xdr:nvSpPr>
      <xdr:spPr>
        <a:xfrm>
          <a:off x="19547840"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707" name="楕円 706"/>
        <xdr:cNvSpPr/>
      </xdr:nvSpPr>
      <xdr:spPr>
        <a:xfrm>
          <a:off x="18735040" y="10697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11430</xdr:rowOff>
    </xdr:from>
    <xdr:to>
      <xdr:col>116</xdr:col>
      <xdr:colOff>63500</xdr:colOff>
      <xdr:row>64</xdr:row>
      <xdr:rowOff>15240</xdr:rowOff>
    </xdr:to>
    <xdr:cxnSp macro="">
      <xdr:nvCxnSpPr>
        <xdr:cNvPr id="708" name="直線コネクタ 707"/>
        <xdr:cNvCxnSpPr/>
      </xdr:nvCxnSpPr>
      <xdr:spPr>
        <a:xfrm flipV="1">
          <a:off x="18778220" y="1074039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709" name="楕円 708"/>
        <xdr:cNvSpPr/>
      </xdr:nvSpPr>
      <xdr:spPr>
        <a:xfrm>
          <a:off x="17937480" y="10697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15240</xdr:rowOff>
    </xdr:to>
    <xdr:cxnSp macro="">
      <xdr:nvCxnSpPr>
        <xdr:cNvPr id="710" name="直線コネクタ 709"/>
        <xdr:cNvCxnSpPr/>
      </xdr:nvCxnSpPr>
      <xdr:spPr>
        <a:xfrm>
          <a:off x="17988280" y="107442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711" name="楕円 710"/>
        <xdr:cNvSpPr/>
      </xdr:nvSpPr>
      <xdr:spPr>
        <a:xfrm>
          <a:off x="17162780" y="10697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15240</xdr:rowOff>
    </xdr:to>
    <xdr:cxnSp macro="">
      <xdr:nvCxnSpPr>
        <xdr:cNvPr id="712" name="直線コネクタ 711"/>
        <xdr:cNvCxnSpPr/>
      </xdr:nvCxnSpPr>
      <xdr:spPr>
        <a:xfrm>
          <a:off x="17213580" y="107442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135890</xdr:rowOff>
    </xdr:from>
    <xdr:to>
      <xdr:col>98</xdr:col>
      <xdr:colOff>38100</xdr:colOff>
      <xdr:row>64</xdr:row>
      <xdr:rowOff>66040</xdr:rowOff>
    </xdr:to>
    <xdr:sp macro="" textlink="">
      <xdr:nvSpPr>
        <xdr:cNvPr id="713" name="楕円 712"/>
        <xdr:cNvSpPr/>
      </xdr:nvSpPr>
      <xdr:spPr>
        <a:xfrm>
          <a:off x="16388080" y="10697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15240</xdr:rowOff>
    </xdr:from>
    <xdr:to>
      <xdr:col>102</xdr:col>
      <xdr:colOff>114300</xdr:colOff>
      <xdr:row>64</xdr:row>
      <xdr:rowOff>15240</xdr:rowOff>
    </xdr:to>
    <xdr:cxnSp macro="">
      <xdr:nvCxnSpPr>
        <xdr:cNvPr id="714" name="直線コネクタ 713"/>
        <xdr:cNvCxnSpPr/>
      </xdr:nvCxnSpPr>
      <xdr:spPr>
        <a:xfrm>
          <a:off x="16431260" y="107442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154957</xdr:rowOff>
    </xdr:from>
    <xdr:ext cx="469744" cy="259045"/>
    <xdr:sp macro="" textlink="">
      <xdr:nvSpPr>
        <xdr:cNvPr id="715" name="n_1aveValue【保健センター・保健所】&#10;一人当たり面積"/>
        <xdr:cNvSpPr txBox="1"/>
      </xdr:nvSpPr>
      <xdr:spPr>
        <a:xfrm>
          <a:off x="185611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151147</xdr:rowOff>
    </xdr:from>
    <xdr:ext cx="469744" cy="259045"/>
    <xdr:sp macro="" textlink="">
      <xdr:nvSpPr>
        <xdr:cNvPr id="716" name="n_2aveValue【保健センター・保健所】&#10;一人当たり面積"/>
        <xdr:cNvSpPr txBox="1"/>
      </xdr:nvSpPr>
      <xdr:spPr>
        <a:xfrm>
          <a:off x="1777626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158767</xdr:rowOff>
    </xdr:from>
    <xdr:ext cx="469744" cy="259045"/>
    <xdr:sp macro="" textlink="">
      <xdr:nvSpPr>
        <xdr:cNvPr id="717" name="n_3aveValue【保健センター・保健所】&#10;一人当たり面積"/>
        <xdr:cNvSpPr txBox="1"/>
      </xdr:nvSpPr>
      <xdr:spPr>
        <a:xfrm>
          <a:off x="1700156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162577</xdr:rowOff>
    </xdr:from>
    <xdr:ext cx="469744" cy="259045"/>
    <xdr:sp macro="" textlink="">
      <xdr:nvSpPr>
        <xdr:cNvPr id="718" name="n_4aveValue【保健センター・保健所】&#10;一人当たり面積"/>
        <xdr:cNvSpPr txBox="1"/>
      </xdr:nvSpPr>
      <xdr:spPr>
        <a:xfrm>
          <a:off x="1622686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719" name="n_1mainValue【保健センター・保健所】&#10;一人当たり面積"/>
        <xdr:cNvSpPr txBox="1"/>
      </xdr:nvSpPr>
      <xdr:spPr>
        <a:xfrm>
          <a:off x="185611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720" name="n_2mainValue【保健センター・保健所】&#10;一人当たり面積"/>
        <xdr:cNvSpPr txBox="1"/>
      </xdr:nvSpPr>
      <xdr:spPr>
        <a:xfrm>
          <a:off x="1777626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721" name="n_3mainValue【保健センター・保健所】&#10;一人当たり面積"/>
        <xdr:cNvSpPr txBox="1"/>
      </xdr:nvSpPr>
      <xdr:spPr>
        <a:xfrm>
          <a:off x="1700156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57167</xdr:rowOff>
    </xdr:from>
    <xdr:ext cx="469744" cy="259045"/>
    <xdr:sp macro="" textlink="">
      <xdr:nvSpPr>
        <xdr:cNvPr id="722" name="n_4mainValue【保健センター・保健所】&#10;一人当たり面積"/>
        <xdr:cNvSpPr txBox="1"/>
      </xdr:nvSpPr>
      <xdr:spPr>
        <a:xfrm>
          <a:off x="1622686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4375764" y="13058775"/>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4414500" y="1445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4287500" y="144513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4414500" y="1283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4287500" y="13058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xdr:cNvSpPr txBox="1"/>
      </xdr:nvSpPr>
      <xdr:spPr>
        <a:xfrm>
          <a:off x="14414500" y="1370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4325600" y="1372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160655</xdr:rowOff>
    </xdr:from>
    <xdr:to>
      <xdr:col>81</xdr:col>
      <xdr:colOff>101600</xdr:colOff>
      <xdr:row>82</xdr:row>
      <xdr:rowOff>90805</xdr:rowOff>
    </xdr:to>
    <xdr:sp macro="" textlink="">
      <xdr:nvSpPr>
        <xdr:cNvPr id="754" name="フローチャート: 判断 753"/>
        <xdr:cNvSpPr/>
      </xdr:nvSpPr>
      <xdr:spPr>
        <a:xfrm>
          <a:off x="13578840" y="1373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55" name="フローチャート: 判断 754"/>
        <xdr:cNvSpPr/>
      </xdr:nvSpPr>
      <xdr:spPr>
        <a:xfrm>
          <a:off x="1280414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756" name="フローチャート: 判断 755"/>
        <xdr:cNvSpPr/>
      </xdr:nvSpPr>
      <xdr:spPr>
        <a:xfrm>
          <a:off x="12029440" y="13707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153036</xdr:rowOff>
    </xdr:from>
    <xdr:to>
      <xdr:col>67</xdr:col>
      <xdr:colOff>101600</xdr:colOff>
      <xdr:row>81</xdr:row>
      <xdr:rowOff>83186</xdr:rowOff>
    </xdr:to>
    <xdr:sp macro="" textlink="">
      <xdr:nvSpPr>
        <xdr:cNvPr id="757" name="フローチャート: 判断 756"/>
        <xdr:cNvSpPr/>
      </xdr:nvSpPr>
      <xdr:spPr>
        <a:xfrm>
          <a:off x="11231880" y="135642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8255</xdr:rowOff>
    </xdr:from>
    <xdr:to>
      <xdr:col>85</xdr:col>
      <xdr:colOff>177800</xdr:colOff>
      <xdr:row>81</xdr:row>
      <xdr:rowOff>109855</xdr:rowOff>
    </xdr:to>
    <xdr:sp macro="" textlink="">
      <xdr:nvSpPr>
        <xdr:cNvPr id="763" name="楕円 762"/>
        <xdr:cNvSpPr/>
      </xdr:nvSpPr>
      <xdr:spPr>
        <a:xfrm>
          <a:off x="14325600" y="135870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31132</xdr:rowOff>
    </xdr:from>
    <xdr:ext cx="405111" cy="259045"/>
    <xdr:sp macro="" textlink="">
      <xdr:nvSpPr>
        <xdr:cNvPr id="764" name="【消防施設】&#10;有形固定資産減価償却率該当値テキスト"/>
        <xdr:cNvSpPr txBox="1"/>
      </xdr:nvSpPr>
      <xdr:spPr>
        <a:xfrm>
          <a:off x="14414500"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8255</xdr:rowOff>
    </xdr:from>
    <xdr:to>
      <xdr:col>81</xdr:col>
      <xdr:colOff>101600</xdr:colOff>
      <xdr:row>81</xdr:row>
      <xdr:rowOff>109855</xdr:rowOff>
    </xdr:to>
    <xdr:sp macro="" textlink="">
      <xdr:nvSpPr>
        <xdr:cNvPr id="765" name="楕円 764"/>
        <xdr:cNvSpPr/>
      </xdr:nvSpPr>
      <xdr:spPr>
        <a:xfrm>
          <a:off x="1357884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59055</xdr:rowOff>
    </xdr:from>
    <xdr:to>
      <xdr:col>85</xdr:col>
      <xdr:colOff>127000</xdr:colOff>
      <xdr:row>81</xdr:row>
      <xdr:rowOff>59055</xdr:rowOff>
    </xdr:to>
    <xdr:cxnSp macro="">
      <xdr:nvCxnSpPr>
        <xdr:cNvPr id="766" name="直線コネクタ 765"/>
        <xdr:cNvCxnSpPr/>
      </xdr:nvCxnSpPr>
      <xdr:spPr>
        <a:xfrm>
          <a:off x="13629640" y="13637895"/>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8255</xdr:rowOff>
    </xdr:from>
    <xdr:to>
      <xdr:col>76</xdr:col>
      <xdr:colOff>165100</xdr:colOff>
      <xdr:row>81</xdr:row>
      <xdr:rowOff>109855</xdr:rowOff>
    </xdr:to>
    <xdr:sp macro="" textlink="">
      <xdr:nvSpPr>
        <xdr:cNvPr id="767" name="楕円 766"/>
        <xdr:cNvSpPr/>
      </xdr:nvSpPr>
      <xdr:spPr>
        <a:xfrm>
          <a:off x="12804140" y="1358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59055</xdr:rowOff>
    </xdr:from>
    <xdr:to>
      <xdr:col>81</xdr:col>
      <xdr:colOff>50800</xdr:colOff>
      <xdr:row>81</xdr:row>
      <xdr:rowOff>59055</xdr:rowOff>
    </xdr:to>
    <xdr:cxnSp macro="">
      <xdr:nvCxnSpPr>
        <xdr:cNvPr id="768" name="直線コネクタ 767"/>
        <xdr:cNvCxnSpPr/>
      </xdr:nvCxnSpPr>
      <xdr:spPr>
        <a:xfrm>
          <a:off x="12854940" y="1363789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12064</xdr:rowOff>
    </xdr:from>
    <xdr:to>
      <xdr:col>72</xdr:col>
      <xdr:colOff>38100</xdr:colOff>
      <xdr:row>81</xdr:row>
      <xdr:rowOff>113664</xdr:rowOff>
    </xdr:to>
    <xdr:sp macro="" textlink="">
      <xdr:nvSpPr>
        <xdr:cNvPr id="769" name="楕円 768"/>
        <xdr:cNvSpPr/>
      </xdr:nvSpPr>
      <xdr:spPr>
        <a:xfrm>
          <a:off x="12029440" y="135909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59055</xdr:rowOff>
    </xdr:from>
    <xdr:to>
      <xdr:col>76</xdr:col>
      <xdr:colOff>114300</xdr:colOff>
      <xdr:row>81</xdr:row>
      <xdr:rowOff>62864</xdr:rowOff>
    </xdr:to>
    <xdr:cxnSp macro="">
      <xdr:nvCxnSpPr>
        <xdr:cNvPr id="770" name="直線コネクタ 769"/>
        <xdr:cNvCxnSpPr/>
      </xdr:nvCxnSpPr>
      <xdr:spPr>
        <a:xfrm flipV="1">
          <a:off x="12072620" y="13637895"/>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145414</xdr:rowOff>
    </xdr:from>
    <xdr:to>
      <xdr:col>67</xdr:col>
      <xdr:colOff>101600</xdr:colOff>
      <xdr:row>81</xdr:row>
      <xdr:rowOff>75564</xdr:rowOff>
    </xdr:to>
    <xdr:sp macro="" textlink="">
      <xdr:nvSpPr>
        <xdr:cNvPr id="771" name="楕円 770"/>
        <xdr:cNvSpPr/>
      </xdr:nvSpPr>
      <xdr:spPr>
        <a:xfrm>
          <a:off x="11231880" y="13556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24764</xdr:rowOff>
    </xdr:from>
    <xdr:to>
      <xdr:col>71</xdr:col>
      <xdr:colOff>177800</xdr:colOff>
      <xdr:row>81</xdr:row>
      <xdr:rowOff>62864</xdr:rowOff>
    </xdr:to>
    <xdr:cxnSp macro="">
      <xdr:nvCxnSpPr>
        <xdr:cNvPr id="772" name="直線コネクタ 771"/>
        <xdr:cNvCxnSpPr/>
      </xdr:nvCxnSpPr>
      <xdr:spPr>
        <a:xfrm>
          <a:off x="11282680" y="13603604"/>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81932</xdr:rowOff>
    </xdr:from>
    <xdr:ext cx="405111" cy="259045"/>
    <xdr:sp macro="" textlink="">
      <xdr:nvSpPr>
        <xdr:cNvPr id="773" name="n_1aveValue【消防施設】&#10;有形固定資産減価償却率"/>
        <xdr:cNvSpPr txBox="1"/>
      </xdr:nvSpPr>
      <xdr:spPr>
        <a:xfrm>
          <a:off x="13437244" y="1382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774" name="n_2aveValue【消防施設】&#10;有形固定資産減価償却率"/>
        <xdr:cNvSpPr txBox="1"/>
      </xdr:nvSpPr>
      <xdr:spPr>
        <a:xfrm>
          <a:off x="1267524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775" name="n_3aveValue【消防施設】&#10;有形固定資産減価償却率"/>
        <xdr:cNvSpPr txBox="1"/>
      </xdr:nvSpPr>
      <xdr:spPr>
        <a:xfrm>
          <a:off x="119005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74313</xdr:rowOff>
    </xdr:from>
    <xdr:ext cx="405111" cy="259045"/>
    <xdr:sp macro="" textlink="">
      <xdr:nvSpPr>
        <xdr:cNvPr id="776" name="n_4aveValue【消防施設】&#10;有形固定資産減価償却率"/>
        <xdr:cNvSpPr txBox="1"/>
      </xdr:nvSpPr>
      <xdr:spPr>
        <a:xfrm>
          <a:off x="11102984" y="1365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126382</xdr:rowOff>
    </xdr:from>
    <xdr:ext cx="405111" cy="259045"/>
    <xdr:sp macro="" textlink="">
      <xdr:nvSpPr>
        <xdr:cNvPr id="777" name="n_1mainValue【消防施設】&#10;有形固定資産減価償却率"/>
        <xdr:cNvSpPr txBox="1"/>
      </xdr:nvSpPr>
      <xdr:spPr>
        <a:xfrm>
          <a:off x="13437244" y="133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126382</xdr:rowOff>
    </xdr:from>
    <xdr:ext cx="405111" cy="259045"/>
    <xdr:sp macro="" textlink="">
      <xdr:nvSpPr>
        <xdr:cNvPr id="778" name="n_2mainValue【消防施設】&#10;有形固定資産減価償却率"/>
        <xdr:cNvSpPr txBox="1"/>
      </xdr:nvSpPr>
      <xdr:spPr>
        <a:xfrm>
          <a:off x="12675244" y="133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130191</xdr:rowOff>
    </xdr:from>
    <xdr:ext cx="405111" cy="259045"/>
    <xdr:sp macro="" textlink="">
      <xdr:nvSpPr>
        <xdr:cNvPr id="779" name="n_3mainValue【消防施設】&#10;有形固定資産減価償却率"/>
        <xdr:cNvSpPr txBox="1"/>
      </xdr:nvSpPr>
      <xdr:spPr>
        <a:xfrm>
          <a:off x="11900544" y="133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92091</xdr:rowOff>
    </xdr:from>
    <xdr:ext cx="405111" cy="259045"/>
    <xdr:sp macro="" textlink="">
      <xdr:nvSpPr>
        <xdr:cNvPr id="780" name="n_4mainValue【消防施設】&#10;有形固定資産減価償却率"/>
        <xdr:cNvSpPr txBox="1"/>
      </xdr:nvSpPr>
      <xdr:spPr>
        <a:xfrm>
          <a:off x="11102984" y="133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19509104" y="13127083"/>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19547840" y="145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19443700" y="14574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19547840" y="1290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19443700" y="13127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xdr:cNvSpPr txBox="1"/>
      </xdr:nvSpPr>
      <xdr:spPr>
        <a:xfrm>
          <a:off x="19547840" y="142448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19458940" y="14389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18869</xdr:rowOff>
    </xdr:from>
    <xdr:to>
      <xdr:col>112</xdr:col>
      <xdr:colOff>38100</xdr:colOff>
      <xdr:row>86</xdr:row>
      <xdr:rowOff>120469</xdr:rowOff>
    </xdr:to>
    <xdr:sp macro="" textlink="">
      <xdr:nvSpPr>
        <xdr:cNvPr id="813" name="フローチャート: 判断 812"/>
        <xdr:cNvSpPr/>
      </xdr:nvSpPr>
      <xdr:spPr>
        <a:xfrm>
          <a:off x="18735040" y="144359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14514</xdr:rowOff>
    </xdr:from>
    <xdr:to>
      <xdr:col>107</xdr:col>
      <xdr:colOff>101600</xdr:colOff>
      <xdr:row>86</xdr:row>
      <xdr:rowOff>116114</xdr:rowOff>
    </xdr:to>
    <xdr:sp macro="" textlink="">
      <xdr:nvSpPr>
        <xdr:cNvPr id="814" name="フローチャート: 判断 813"/>
        <xdr:cNvSpPr/>
      </xdr:nvSpPr>
      <xdr:spPr>
        <a:xfrm>
          <a:off x="17937480" y="1443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15" name="フローチャート: 判断 814"/>
        <xdr:cNvSpPr/>
      </xdr:nvSpPr>
      <xdr:spPr>
        <a:xfrm>
          <a:off x="17162780" y="1443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16" name="フローチャート: 判断 815"/>
        <xdr:cNvSpPr/>
      </xdr:nvSpPr>
      <xdr:spPr>
        <a:xfrm>
          <a:off x="16388080" y="14442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165281</xdr:rowOff>
    </xdr:from>
    <xdr:to>
      <xdr:col>116</xdr:col>
      <xdr:colOff>114300</xdr:colOff>
      <xdr:row>86</xdr:row>
      <xdr:rowOff>95431</xdr:rowOff>
    </xdr:to>
    <xdr:sp macro="" textlink="">
      <xdr:nvSpPr>
        <xdr:cNvPr id="822" name="楕円 821"/>
        <xdr:cNvSpPr/>
      </xdr:nvSpPr>
      <xdr:spPr>
        <a:xfrm>
          <a:off x="19458940" y="14414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823" name="【消防施設】&#10;一人当たり面積該当値テキスト"/>
        <xdr:cNvSpPr txBox="1"/>
      </xdr:nvSpPr>
      <xdr:spPr>
        <a:xfrm>
          <a:off x="19547840" y="1436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165281</xdr:rowOff>
    </xdr:from>
    <xdr:to>
      <xdr:col>112</xdr:col>
      <xdr:colOff>38100</xdr:colOff>
      <xdr:row>86</xdr:row>
      <xdr:rowOff>95431</xdr:rowOff>
    </xdr:to>
    <xdr:sp macro="" textlink="">
      <xdr:nvSpPr>
        <xdr:cNvPr id="824" name="楕円 823"/>
        <xdr:cNvSpPr/>
      </xdr:nvSpPr>
      <xdr:spPr>
        <a:xfrm>
          <a:off x="18735040" y="144146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44631</xdr:rowOff>
    </xdr:from>
    <xdr:to>
      <xdr:col>116</xdr:col>
      <xdr:colOff>63500</xdr:colOff>
      <xdr:row>86</xdr:row>
      <xdr:rowOff>44631</xdr:rowOff>
    </xdr:to>
    <xdr:cxnSp macro="">
      <xdr:nvCxnSpPr>
        <xdr:cNvPr id="825" name="直線コネクタ 824"/>
        <xdr:cNvCxnSpPr/>
      </xdr:nvCxnSpPr>
      <xdr:spPr>
        <a:xfrm>
          <a:off x="18778220" y="1446167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165281</xdr:rowOff>
    </xdr:from>
    <xdr:to>
      <xdr:col>107</xdr:col>
      <xdr:colOff>101600</xdr:colOff>
      <xdr:row>86</xdr:row>
      <xdr:rowOff>95431</xdr:rowOff>
    </xdr:to>
    <xdr:sp macro="" textlink="">
      <xdr:nvSpPr>
        <xdr:cNvPr id="826" name="楕円 825"/>
        <xdr:cNvSpPr/>
      </xdr:nvSpPr>
      <xdr:spPr>
        <a:xfrm>
          <a:off x="17937480" y="14414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44631</xdr:rowOff>
    </xdr:from>
    <xdr:to>
      <xdr:col>111</xdr:col>
      <xdr:colOff>177800</xdr:colOff>
      <xdr:row>86</xdr:row>
      <xdr:rowOff>44631</xdr:rowOff>
    </xdr:to>
    <xdr:cxnSp macro="">
      <xdr:nvCxnSpPr>
        <xdr:cNvPr id="827" name="直線コネクタ 826"/>
        <xdr:cNvCxnSpPr/>
      </xdr:nvCxnSpPr>
      <xdr:spPr>
        <a:xfrm>
          <a:off x="17988280" y="1446167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165281</xdr:rowOff>
    </xdr:from>
    <xdr:to>
      <xdr:col>102</xdr:col>
      <xdr:colOff>165100</xdr:colOff>
      <xdr:row>86</xdr:row>
      <xdr:rowOff>95431</xdr:rowOff>
    </xdr:to>
    <xdr:sp macro="" textlink="">
      <xdr:nvSpPr>
        <xdr:cNvPr id="828" name="楕円 827"/>
        <xdr:cNvSpPr/>
      </xdr:nvSpPr>
      <xdr:spPr>
        <a:xfrm>
          <a:off x="17162780" y="14414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44631</xdr:rowOff>
    </xdr:from>
    <xdr:to>
      <xdr:col>107</xdr:col>
      <xdr:colOff>50800</xdr:colOff>
      <xdr:row>86</xdr:row>
      <xdr:rowOff>44631</xdr:rowOff>
    </xdr:to>
    <xdr:cxnSp macro="">
      <xdr:nvCxnSpPr>
        <xdr:cNvPr id="829" name="直線コネクタ 828"/>
        <xdr:cNvCxnSpPr/>
      </xdr:nvCxnSpPr>
      <xdr:spPr>
        <a:xfrm>
          <a:off x="17213580" y="1446167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165281</xdr:rowOff>
    </xdr:from>
    <xdr:to>
      <xdr:col>98</xdr:col>
      <xdr:colOff>38100</xdr:colOff>
      <xdr:row>86</xdr:row>
      <xdr:rowOff>95431</xdr:rowOff>
    </xdr:to>
    <xdr:sp macro="" textlink="">
      <xdr:nvSpPr>
        <xdr:cNvPr id="830" name="楕円 829"/>
        <xdr:cNvSpPr/>
      </xdr:nvSpPr>
      <xdr:spPr>
        <a:xfrm>
          <a:off x="16388080" y="144146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44631</xdr:rowOff>
    </xdr:from>
    <xdr:to>
      <xdr:col>102</xdr:col>
      <xdr:colOff>114300</xdr:colOff>
      <xdr:row>86</xdr:row>
      <xdr:rowOff>44631</xdr:rowOff>
    </xdr:to>
    <xdr:cxnSp macro="">
      <xdr:nvCxnSpPr>
        <xdr:cNvPr id="831" name="直線コネクタ 830"/>
        <xdr:cNvCxnSpPr/>
      </xdr:nvCxnSpPr>
      <xdr:spPr>
        <a:xfrm>
          <a:off x="16431260" y="1446167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111596</xdr:rowOff>
    </xdr:from>
    <xdr:ext cx="469744" cy="259045"/>
    <xdr:sp macro="" textlink="">
      <xdr:nvSpPr>
        <xdr:cNvPr id="832" name="n_1aveValue【消防施設】&#10;一人当たり面積"/>
        <xdr:cNvSpPr txBox="1"/>
      </xdr:nvSpPr>
      <xdr:spPr>
        <a:xfrm>
          <a:off x="18561127" y="1452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107241</xdr:rowOff>
    </xdr:from>
    <xdr:ext cx="469744" cy="259045"/>
    <xdr:sp macro="" textlink="">
      <xdr:nvSpPr>
        <xdr:cNvPr id="833" name="n_2aveValue【消防施設】&#10;一人当たり面積"/>
        <xdr:cNvSpPr txBox="1"/>
      </xdr:nvSpPr>
      <xdr:spPr>
        <a:xfrm>
          <a:off x="17776267" y="1452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834" name="n_3aveValue【消防施設】&#10;一人当たり面積"/>
        <xdr:cNvSpPr txBox="1"/>
      </xdr:nvSpPr>
      <xdr:spPr>
        <a:xfrm>
          <a:off x="17001567" y="145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35" name="n_4aveValue【消防施設】&#10;一人当たり面積"/>
        <xdr:cNvSpPr txBox="1"/>
      </xdr:nvSpPr>
      <xdr:spPr>
        <a:xfrm>
          <a:off x="16226867"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111958</xdr:rowOff>
    </xdr:from>
    <xdr:ext cx="469744" cy="259045"/>
    <xdr:sp macro="" textlink="">
      <xdr:nvSpPr>
        <xdr:cNvPr id="836" name="n_1mainValue【消防施設】&#10;一人当たり面積"/>
        <xdr:cNvSpPr txBox="1"/>
      </xdr:nvSpPr>
      <xdr:spPr>
        <a:xfrm>
          <a:off x="18561127" y="1419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111958</xdr:rowOff>
    </xdr:from>
    <xdr:ext cx="469744" cy="259045"/>
    <xdr:sp macro="" textlink="">
      <xdr:nvSpPr>
        <xdr:cNvPr id="837" name="n_2mainValue【消防施設】&#10;一人当たり面積"/>
        <xdr:cNvSpPr txBox="1"/>
      </xdr:nvSpPr>
      <xdr:spPr>
        <a:xfrm>
          <a:off x="17776267" y="1419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111958</xdr:rowOff>
    </xdr:from>
    <xdr:ext cx="469744" cy="259045"/>
    <xdr:sp macro="" textlink="">
      <xdr:nvSpPr>
        <xdr:cNvPr id="838" name="n_3mainValue【消防施設】&#10;一人当たり面積"/>
        <xdr:cNvSpPr txBox="1"/>
      </xdr:nvSpPr>
      <xdr:spPr>
        <a:xfrm>
          <a:off x="17001567" y="1419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111958</xdr:rowOff>
    </xdr:from>
    <xdr:ext cx="469744" cy="259045"/>
    <xdr:sp macro="" textlink="">
      <xdr:nvSpPr>
        <xdr:cNvPr id="839" name="n_4mainValue【消防施設】&#10;一人当たり面積"/>
        <xdr:cNvSpPr txBox="1"/>
      </xdr:nvSpPr>
      <xdr:spPr>
        <a:xfrm>
          <a:off x="16226867" y="1419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4375764" y="167830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4414500" y="16565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42875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xdr:cNvSpPr txBox="1"/>
      </xdr:nvSpPr>
      <xdr:spPr>
        <a:xfrm>
          <a:off x="14414500" y="173576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35788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2804140" y="1758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2029440" y="175905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123188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44994</xdr:rowOff>
    </xdr:from>
    <xdr:to>
      <xdr:col>85</xdr:col>
      <xdr:colOff>177800</xdr:colOff>
      <xdr:row>106</xdr:row>
      <xdr:rowOff>146594</xdr:rowOff>
    </xdr:to>
    <xdr:sp macro="" textlink="">
      <xdr:nvSpPr>
        <xdr:cNvPr id="881" name="楕円 880"/>
        <xdr:cNvSpPr/>
      </xdr:nvSpPr>
      <xdr:spPr>
        <a:xfrm>
          <a:off x="14325600" y="1781483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23421</xdr:rowOff>
    </xdr:from>
    <xdr:ext cx="405111" cy="259045"/>
    <xdr:sp macro="" textlink="">
      <xdr:nvSpPr>
        <xdr:cNvPr id="882" name="【庁舎】&#10;有形固定資産減価償却率該当値テキスト"/>
        <xdr:cNvSpPr txBox="1"/>
      </xdr:nvSpPr>
      <xdr:spPr>
        <a:xfrm>
          <a:off x="14414500"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883" name="楕円 882"/>
        <xdr:cNvSpPr/>
      </xdr:nvSpPr>
      <xdr:spPr>
        <a:xfrm>
          <a:off x="13578840" y="178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95794</xdr:rowOff>
    </xdr:from>
    <xdr:to>
      <xdr:col>85</xdr:col>
      <xdr:colOff>127000</xdr:colOff>
      <xdr:row>106</xdr:row>
      <xdr:rowOff>95794</xdr:rowOff>
    </xdr:to>
    <xdr:cxnSp macro="">
      <xdr:nvCxnSpPr>
        <xdr:cNvPr id="884" name="直線コネクタ 883"/>
        <xdr:cNvCxnSpPr/>
      </xdr:nvCxnSpPr>
      <xdr:spPr>
        <a:xfrm>
          <a:off x="13629640" y="17865634"/>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44994</xdr:rowOff>
    </xdr:from>
    <xdr:to>
      <xdr:col>76</xdr:col>
      <xdr:colOff>165100</xdr:colOff>
      <xdr:row>106</xdr:row>
      <xdr:rowOff>146594</xdr:rowOff>
    </xdr:to>
    <xdr:sp macro="" textlink="">
      <xdr:nvSpPr>
        <xdr:cNvPr id="885" name="楕円 884"/>
        <xdr:cNvSpPr/>
      </xdr:nvSpPr>
      <xdr:spPr>
        <a:xfrm>
          <a:off x="12804140" y="178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95794</xdr:rowOff>
    </xdr:from>
    <xdr:to>
      <xdr:col>81</xdr:col>
      <xdr:colOff>50800</xdr:colOff>
      <xdr:row>106</xdr:row>
      <xdr:rowOff>95794</xdr:rowOff>
    </xdr:to>
    <xdr:cxnSp macro="">
      <xdr:nvCxnSpPr>
        <xdr:cNvPr id="886" name="直線コネクタ 885"/>
        <xdr:cNvCxnSpPr/>
      </xdr:nvCxnSpPr>
      <xdr:spPr>
        <a:xfrm>
          <a:off x="12854940" y="1786563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43362</xdr:rowOff>
    </xdr:from>
    <xdr:to>
      <xdr:col>72</xdr:col>
      <xdr:colOff>38100</xdr:colOff>
      <xdr:row>106</xdr:row>
      <xdr:rowOff>144962</xdr:rowOff>
    </xdr:to>
    <xdr:sp macro="" textlink="">
      <xdr:nvSpPr>
        <xdr:cNvPr id="887" name="楕円 886"/>
        <xdr:cNvSpPr/>
      </xdr:nvSpPr>
      <xdr:spPr>
        <a:xfrm>
          <a:off x="12029440" y="178132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94162</xdr:rowOff>
    </xdr:from>
    <xdr:to>
      <xdr:col>76</xdr:col>
      <xdr:colOff>114300</xdr:colOff>
      <xdr:row>106</xdr:row>
      <xdr:rowOff>95794</xdr:rowOff>
    </xdr:to>
    <xdr:cxnSp macro="">
      <xdr:nvCxnSpPr>
        <xdr:cNvPr id="888" name="直線コネクタ 887"/>
        <xdr:cNvCxnSpPr/>
      </xdr:nvCxnSpPr>
      <xdr:spPr>
        <a:xfrm>
          <a:off x="12072620" y="17864002"/>
          <a:ext cx="78232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22134</xdr:rowOff>
    </xdr:from>
    <xdr:to>
      <xdr:col>67</xdr:col>
      <xdr:colOff>101600</xdr:colOff>
      <xdr:row>106</xdr:row>
      <xdr:rowOff>123734</xdr:rowOff>
    </xdr:to>
    <xdr:sp macro="" textlink="">
      <xdr:nvSpPr>
        <xdr:cNvPr id="889" name="楕円 888"/>
        <xdr:cNvSpPr/>
      </xdr:nvSpPr>
      <xdr:spPr>
        <a:xfrm>
          <a:off x="11231880" y="17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72934</xdr:rowOff>
    </xdr:from>
    <xdr:to>
      <xdr:col>71</xdr:col>
      <xdr:colOff>177800</xdr:colOff>
      <xdr:row>106</xdr:row>
      <xdr:rowOff>94162</xdr:rowOff>
    </xdr:to>
    <xdr:cxnSp macro="">
      <xdr:nvCxnSpPr>
        <xdr:cNvPr id="890" name="直線コネクタ 889"/>
        <xdr:cNvCxnSpPr/>
      </xdr:nvCxnSpPr>
      <xdr:spPr>
        <a:xfrm>
          <a:off x="11282680" y="17842774"/>
          <a:ext cx="78994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3437244" y="1730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2675244" y="1736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1900544" y="1736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110298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137721</xdr:rowOff>
    </xdr:from>
    <xdr:ext cx="405111" cy="259045"/>
    <xdr:sp macro="" textlink="">
      <xdr:nvSpPr>
        <xdr:cNvPr id="895" name="n_1mainValue【庁舎】&#10;有形固定資産減価償却率"/>
        <xdr:cNvSpPr txBox="1"/>
      </xdr:nvSpPr>
      <xdr:spPr>
        <a:xfrm>
          <a:off x="13437244" y="1790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137721</xdr:rowOff>
    </xdr:from>
    <xdr:ext cx="405111" cy="259045"/>
    <xdr:sp macro="" textlink="">
      <xdr:nvSpPr>
        <xdr:cNvPr id="896" name="n_2mainValue【庁舎】&#10;有形固定資産減価償却率"/>
        <xdr:cNvSpPr txBox="1"/>
      </xdr:nvSpPr>
      <xdr:spPr>
        <a:xfrm>
          <a:off x="12675244" y="1790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136089</xdr:rowOff>
    </xdr:from>
    <xdr:ext cx="405111" cy="259045"/>
    <xdr:sp macro="" textlink="">
      <xdr:nvSpPr>
        <xdr:cNvPr id="897" name="n_3mainValue【庁舎】&#10;有形固定資産減価償却率"/>
        <xdr:cNvSpPr txBox="1"/>
      </xdr:nvSpPr>
      <xdr:spPr>
        <a:xfrm>
          <a:off x="11900544" y="1790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114861</xdr:rowOff>
    </xdr:from>
    <xdr:ext cx="405111" cy="259045"/>
    <xdr:sp macro="" textlink="">
      <xdr:nvSpPr>
        <xdr:cNvPr id="898" name="n_4mainValue【庁舎】&#10;有形固定資産減価償却率"/>
        <xdr:cNvSpPr txBox="1"/>
      </xdr:nvSpPr>
      <xdr:spPr>
        <a:xfrm>
          <a:off x="11102984"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19509104" y="1697964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19547840" y="182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19443700" y="182392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19547840" y="1676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19443700" y="1697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xdr:cNvSpPr txBox="1"/>
      </xdr:nvSpPr>
      <xdr:spPr>
        <a:xfrm>
          <a:off x="19547840" y="17824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19458940" y="1796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100837</xdr:rowOff>
    </xdr:from>
    <xdr:to>
      <xdr:col>112</xdr:col>
      <xdr:colOff>38100</xdr:colOff>
      <xdr:row>108</xdr:row>
      <xdr:rowOff>30987</xdr:rowOff>
    </xdr:to>
    <xdr:sp macro="" textlink="">
      <xdr:nvSpPr>
        <xdr:cNvPr id="929" name="フローチャート: 判断 928"/>
        <xdr:cNvSpPr/>
      </xdr:nvSpPr>
      <xdr:spPr>
        <a:xfrm>
          <a:off x="18735040" y="180383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109982</xdr:rowOff>
    </xdr:from>
    <xdr:to>
      <xdr:col>107</xdr:col>
      <xdr:colOff>101600</xdr:colOff>
      <xdr:row>108</xdr:row>
      <xdr:rowOff>40132</xdr:rowOff>
    </xdr:to>
    <xdr:sp macro="" textlink="">
      <xdr:nvSpPr>
        <xdr:cNvPr id="930" name="フローチャート: 判断 929"/>
        <xdr:cNvSpPr/>
      </xdr:nvSpPr>
      <xdr:spPr>
        <a:xfrm>
          <a:off x="17937480" y="180474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113792</xdr:rowOff>
    </xdr:from>
    <xdr:to>
      <xdr:col>102</xdr:col>
      <xdr:colOff>165100</xdr:colOff>
      <xdr:row>108</xdr:row>
      <xdr:rowOff>43942</xdr:rowOff>
    </xdr:to>
    <xdr:sp macro="" textlink="">
      <xdr:nvSpPr>
        <xdr:cNvPr id="931" name="フローチャート: 判断 930"/>
        <xdr:cNvSpPr/>
      </xdr:nvSpPr>
      <xdr:spPr>
        <a:xfrm>
          <a:off x="17162780" y="180512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116078</xdr:rowOff>
    </xdr:from>
    <xdr:to>
      <xdr:col>98</xdr:col>
      <xdr:colOff>38100</xdr:colOff>
      <xdr:row>108</xdr:row>
      <xdr:rowOff>46228</xdr:rowOff>
    </xdr:to>
    <xdr:sp macro="" textlink="">
      <xdr:nvSpPr>
        <xdr:cNvPr id="932" name="フローチャート: 判断 931"/>
        <xdr:cNvSpPr/>
      </xdr:nvSpPr>
      <xdr:spPr>
        <a:xfrm>
          <a:off x="16388080" y="180535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33782</xdr:rowOff>
    </xdr:from>
    <xdr:to>
      <xdr:col>116</xdr:col>
      <xdr:colOff>114300</xdr:colOff>
      <xdr:row>107</xdr:row>
      <xdr:rowOff>135382</xdr:rowOff>
    </xdr:to>
    <xdr:sp macro="" textlink="">
      <xdr:nvSpPr>
        <xdr:cNvPr id="938" name="楕円 937"/>
        <xdr:cNvSpPr/>
      </xdr:nvSpPr>
      <xdr:spPr>
        <a:xfrm>
          <a:off x="19458940" y="1797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12209</xdr:rowOff>
    </xdr:from>
    <xdr:ext cx="469744" cy="259045"/>
    <xdr:sp macro="" textlink="">
      <xdr:nvSpPr>
        <xdr:cNvPr id="939" name="【庁舎】&#10;一人当たり面積該当値テキスト"/>
        <xdr:cNvSpPr txBox="1"/>
      </xdr:nvSpPr>
      <xdr:spPr>
        <a:xfrm>
          <a:off x="19547840" y="1794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34544</xdr:rowOff>
    </xdr:from>
    <xdr:to>
      <xdr:col>112</xdr:col>
      <xdr:colOff>38100</xdr:colOff>
      <xdr:row>107</xdr:row>
      <xdr:rowOff>136144</xdr:rowOff>
    </xdr:to>
    <xdr:sp macro="" textlink="">
      <xdr:nvSpPr>
        <xdr:cNvPr id="940" name="楕円 939"/>
        <xdr:cNvSpPr/>
      </xdr:nvSpPr>
      <xdr:spPr>
        <a:xfrm>
          <a:off x="18735040" y="179720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84582</xdr:rowOff>
    </xdr:from>
    <xdr:to>
      <xdr:col>116</xdr:col>
      <xdr:colOff>63500</xdr:colOff>
      <xdr:row>107</xdr:row>
      <xdr:rowOff>85344</xdr:rowOff>
    </xdr:to>
    <xdr:cxnSp macro="">
      <xdr:nvCxnSpPr>
        <xdr:cNvPr id="941" name="直線コネクタ 940"/>
        <xdr:cNvCxnSpPr/>
      </xdr:nvCxnSpPr>
      <xdr:spPr>
        <a:xfrm flipV="1">
          <a:off x="18778220" y="18022062"/>
          <a:ext cx="7315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33782</xdr:rowOff>
    </xdr:from>
    <xdr:to>
      <xdr:col>107</xdr:col>
      <xdr:colOff>101600</xdr:colOff>
      <xdr:row>107</xdr:row>
      <xdr:rowOff>135382</xdr:rowOff>
    </xdr:to>
    <xdr:sp macro="" textlink="">
      <xdr:nvSpPr>
        <xdr:cNvPr id="942" name="楕円 941"/>
        <xdr:cNvSpPr/>
      </xdr:nvSpPr>
      <xdr:spPr>
        <a:xfrm>
          <a:off x="17937480" y="1797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84582</xdr:rowOff>
    </xdr:from>
    <xdr:to>
      <xdr:col>111</xdr:col>
      <xdr:colOff>177800</xdr:colOff>
      <xdr:row>107</xdr:row>
      <xdr:rowOff>85344</xdr:rowOff>
    </xdr:to>
    <xdr:cxnSp macro="">
      <xdr:nvCxnSpPr>
        <xdr:cNvPr id="943" name="直線コネクタ 942"/>
        <xdr:cNvCxnSpPr/>
      </xdr:nvCxnSpPr>
      <xdr:spPr>
        <a:xfrm>
          <a:off x="17988280" y="18022062"/>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35306</xdr:rowOff>
    </xdr:from>
    <xdr:to>
      <xdr:col>102</xdr:col>
      <xdr:colOff>165100</xdr:colOff>
      <xdr:row>107</xdr:row>
      <xdr:rowOff>136906</xdr:rowOff>
    </xdr:to>
    <xdr:sp macro="" textlink="">
      <xdr:nvSpPr>
        <xdr:cNvPr id="944" name="楕円 943"/>
        <xdr:cNvSpPr/>
      </xdr:nvSpPr>
      <xdr:spPr>
        <a:xfrm>
          <a:off x="17162780" y="179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84582</xdr:rowOff>
    </xdr:from>
    <xdr:to>
      <xdr:col>107</xdr:col>
      <xdr:colOff>50800</xdr:colOff>
      <xdr:row>107</xdr:row>
      <xdr:rowOff>86106</xdr:rowOff>
    </xdr:to>
    <xdr:cxnSp macro="">
      <xdr:nvCxnSpPr>
        <xdr:cNvPr id="945" name="直線コネクタ 944"/>
        <xdr:cNvCxnSpPr/>
      </xdr:nvCxnSpPr>
      <xdr:spPr>
        <a:xfrm flipV="1">
          <a:off x="17213580" y="18022062"/>
          <a:ext cx="7747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34544</xdr:rowOff>
    </xdr:from>
    <xdr:to>
      <xdr:col>98</xdr:col>
      <xdr:colOff>38100</xdr:colOff>
      <xdr:row>107</xdr:row>
      <xdr:rowOff>136144</xdr:rowOff>
    </xdr:to>
    <xdr:sp macro="" textlink="">
      <xdr:nvSpPr>
        <xdr:cNvPr id="946" name="楕円 945"/>
        <xdr:cNvSpPr/>
      </xdr:nvSpPr>
      <xdr:spPr>
        <a:xfrm>
          <a:off x="16388080" y="179720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85344</xdr:rowOff>
    </xdr:from>
    <xdr:to>
      <xdr:col>102</xdr:col>
      <xdr:colOff>114300</xdr:colOff>
      <xdr:row>107</xdr:row>
      <xdr:rowOff>86106</xdr:rowOff>
    </xdr:to>
    <xdr:cxnSp macro="">
      <xdr:nvCxnSpPr>
        <xdr:cNvPr id="947" name="直線コネクタ 946"/>
        <xdr:cNvCxnSpPr/>
      </xdr:nvCxnSpPr>
      <xdr:spPr>
        <a:xfrm>
          <a:off x="16431260" y="18022824"/>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22114</xdr:rowOff>
    </xdr:from>
    <xdr:ext cx="469744" cy="259045"/>
    <xdr:sp macro="" textlink="">
      <xdr:nvSpPr>
        <xdr:cNvPr id="948" name="n_1aveValue【庁舎】&#10;一人当たり面積"/>
        <xdr:cNvSpPr txBox="1"/>
      </xdr:nvSpPr>
      <xdr:spPr>
        <a:xfrm>
          <a:off x="18561127" y="1812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31259</xdr:rowOff>
    </xdr:from>
    <xdr:ext cx="469744" cy="259045"/>
    <xdr:sp macro="" textlink="">
      <xdr:nvSpPr>
        <xdr:cNvPr id="949" name="n_2aveValue【庁舎】&#10;一人当たり面積"/>
        <xdr:cNvSpPr txBox="1"/>
      </xdr:nvSpPr>
      <xdr:spPr>
        <a:xfrm>
          <a:off x="1777626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35069</xdr:rowOff>
    </xdr:from>
    <xdr:ext cx="469744" cy="259045"/>
    <xdr:sp macro="" textlink="">
      <xdr:nvSpPr>
        <xdr:cNvPr id="950" name="n_3aveValue【庁舎】&#10;一人当たり面積"/>
        <xdr:cNvSpPr txBox="1"/>
      </xdr:nvSpPr>
      <xdr:spPr>
        <a:xfrm>
          <a:off x="17001567" y="1814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37355</xdr:rowOff>
    </xdr:from>
    <xdr:ext cx="469744" cy="259045"/>
    <xdr:sp macro="" textlink="">
      <xdr:nvSpPr>
        <xdr:cNvPr id="951" name="n_4aveValue【庁舎】&#10;一人当たり面積"/>
        <xdr:cNvSpPr txBox="1"/>
      </xdr:nvSpPr>
      <xdr:spPr>
        <a:xfrm>
          <a:off x="16226867" y="1814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152671</xdr:rowOff>
    </xdr:from>
    <xdr:ext cx="469744" cy="259045"/>
    <xdr:sp macro="" textlink="">
      <xdr:nvSpPr>
        <xdr:cNvPr id="952" name="n_1mainValue【庁舎】&#10;一人当たり面積"/>
        <xdr:cNvSpPr txBox="1"/>
      </xdr:nvSpPr>
      <xdr:spPr>
        <a:xfrm>
          <a:off x="185611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151909</xdr:rowOff>
    </xdr:from>
    <xdr:ext cx="469744" cy="259045"/>
    <xdr:sp macro="" textlink="">
      <xdr:nvSpPr>
        <xdr:cNvPr id="953" name="n_2mainValue【庁舎】&#10;一人当たり面積"/>
        <xdr:cNvSpPr txBox="1"/>
      </xdr:nvSpPr>
      <xdr:spPr>
        <a:xfrm>
          <a:off x="17776267" y="1775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153433</xdr:rowOff>
    </xdr:from>
    <xdr:ext cx="469744" cy="259045"/>
    <xdr:sp macro="" textlink="">
      <xdr:nvSpPr>
        <xdr:cNvPr id="954" name="n_3mainValue【庁舎】&#10;一人当たり面積"/>
        <xdr:cNvSpPr txBox="1"/>
      </xdr:nvSpPr>
      <xdr:spPr>
        <a:xfrm>
          <a:off x="17001567" y="1775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152671</xdr:rowOff>
    </xdr:from>
    <xdr:ext cx="469744" cy="259045"/>
    <xdr:sp macro="" textlink="">
      <xdr:nvSpPr>
        <xdr:cNvPr id="955" name="n_4mainValue【庁舎】&#10;一人当たり面積"/>
        <xdr:cNvSpPr txBox="1"/>
      </xdr:nvSpPr>
      <xdr:spPr>
        <a:xfrm>
          <a:off x="1622686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algn="l"/>
          <a:r>
            <a:rPr kumimoji="1" lang="ja-JP" altLang="ja-JP" sz="1400" b="1">
              <a:solidFill>
                <a:schemeClr val="dk1"/>
              </a:solidFill>
              <a:effectLst/>
              <a:latin typeface="+mn-lt"/>
              <a:ea typeface="+mn-ea"/>
              <a:cs typeface="+mn-cs"/>
            </a:rPr>
            <a:t>有形固定資産減価償却率について、ほとんどの施設で全国・県平均、類似団体平均値を上回っており、本市の施設は老朽化が進んでいることが懸念されます。</a:t>
          </a:r>
          <a:endParaRPr lang="ja-JP" altLang="ja-JP" sz="1400">
            <a:effectLst/>
          </a:endParaRPr>
        </a:p>
        <a:p>
          <a:pPr algn="l" eaLnBrk="1" fontAlgn="auto" latinLnBrk="0" hangingPunct="1"/>
          <a:r>
            <a:rPr lang="ja-JP" altLang="ja-JP" sz="1400" b="1" i="0">
              <a:solidFill>
                <a:schemeClr val="dk1"/>
              </a:solidFill>
              <a:effectLst/>
              <a:latin typeface="+mn-lt"/>
              <a:ea typeface="+mn-ea"/>
              <a:cs typeface="+mn-cs"/>
            </a:rPr>
            <a:t>一人当たりの面積等について、図書館、保健センター・保健所、福祉施設</a:t>
          </a:r>
          <a:r>
            <a:rPr kumimoji="1" lang="ja-JP" altLang="ja-JP" sz="1400" b="1">
              <a:solidFill>
                <a:schemeClr val="dk1"/>
              </a:solidFill>
              <a:effectLst/>
              <a:latin typeface="+mn-lt"/>
              <a:ea typeface="+mn-ea"/>
              <a:cs typeface="+mn-cs"/>
            </a:rPr>
            <a:t>は全国・県平均、類似団体平均値を下回って</a:t>
          </a:r>
          <a:r>
            <a:rPr kumimoji="1" lang="ja-JP" altLang="en-US" sz="1400" b="1">
              <a:solidFill>
                <a:schemeClr val="dk1"/>
              </a:solidFill>
              <a:effectLst/>
              <a:latin typeface="+mn-lt"/>
              <a:ea typeface="+mn-ea"/>
              <a:cs typeface="+mn-cs"/>
            </a:rPr>
            <a:t>おり、</a:t>
          </a:r>
          <a:r>
            <a:rPr lang="ja-JP" altLang="ja-JP" sz="1400" b="1">
              <a:solidFill>
                <a:schemeClr val="dk1"/>
              </a:solidFill>
              <a:effectLst/>
              <a:latin typeface="+mn-lt"/>
              <a:ea typeface="+mn-ea"/>
              <a:cs typeface="+mn-cs"/>
            </a:rPr>
            <a:t>老朽化が進んでいる施設については、亀山市公共施設等総合管理計画と整合性を図り、</a:t>
          </a:r>
          <a:r>
            <a:rPr lang="ja-JP" altLang="ja-JP" sz="1400" b="1" i="0" baseline="0">
              <a:solidFill>
                <a:schemeClr val="dk1"/>
              </a:solidFill>
              <a:effectLst/>
              <a:latin typeface="+mn-lt"/>
              <a:ea typeface="+mn-ea"/>
              <a:cs typeface="+mn-cs"/>
            </a:rPr>
            <a:t>行政サービスの水準や市民の利便性、最適な配置など様々な視点から総合的に施設の在り方を見直していきます。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49,564
47,532
191.04
27,623,320
26,656,111
896,918
13,297,126
15,770,678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baseline="0">
              <a:solidFill>
                <a:schemeClr val="dk1"/>
              </a:solidFill>
              <a:effectLst/>
              <a:latin typeface="+mn-lt"/>
              <a:ea typeface="+mn-ea"/>
              <a:cs typeface="+mn-cs"/>
            </a:rPr>
            <a:t>　</a:t>
          </a:r>
          <a:r>
            <a:rPr lang="ja-JP" altLang="ja-JP" sz="1100" b="1" i="0" baseline="0">
              <a:solidFill>
                <a:schemeClr val="dk1"/>
              </a:solidFill>
              <a:effectLst/>
              <a:latin typeface="+mn-lt"/>
              <a:ea typeface="+mn-ea"/>
              <a:cs typeface="+mn-cs"/>
            </a:rPr>
            <a:t>３</a:t>
          </a:r>
          <a:r>
            <a:rPr lang="ja-JP" altLang="ja-JP" sz="1100" b="1" i="0">
              <a:solidFill>
                <a:schemeClr val="dk1"/>
              </a:solidFill>
              <a:effectLst/>
              <a:latin typeface="+mn-lt"/>
              <a:ea typeface="+mn-ea"/>
              <a:cs typeface="+mn-cs"/>
            </a:rPr>
            <a:t>箇年平均である財政力指数は、０．９</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と類似団体の中で上位を保っていま</a:t>
          </a:r>
          <a:r>
            <a:rPr lang="en-US" altLang="ja-JP" sz="1100" b="1" i="0">
              <a:solidFill>
                <a:schemeClr val="dk1"/>
              </a:solidFill>
              <a:effectLst/>
              <a:latin typeface="+mn-lt"/>
              <a:ea typeface="+mn-ea"/>
              <a:cs typeface="+mn-cs"/>
            </a:rPr>
            <a:t> </a:t>
          </a:r>
          <a:endParaRPr lang="ja-JP" altLang="ja-JP" sz="1400">
            <a:effectLst/>
          </a:endParaRPr>
        </a:p>
        <a:p>
          <a:pPr algn="l" rtl="1"/>
          <a:r>
            <a:rPr lang="ja-JP" altLang="ja-JP" sz="1100" b="1" i="0">
              <a:solidFill>
                <a:schemeClr val="dk1"/>
              </a:solidFill>
              <a:effectLst/>
              <a:latin typeface="+mn-lt"/>
              <a:ea typeface="+mn-ea"/>
              <a:cs typeface="+mn-cs"/>
            </a:rPr>
            <a:t>す。</a:t>
          </a:r>
          <a:endParaRPr lang="ja-JP" altLang="ja-JP" sz="1400">
            <a:effectLst/>
          </a:endParaRPr>
        </a:p>
        <a:p>
          <a:pPr algn="l" rtl="1"/>
          <a:r>
            <a:rPr lang="ja-JP" altLang="ja-JP" sz="1100" b="1" i="0">
              <a:solidFill>
                <a:schemeClr val="dk1"/>
              </a:solidFill>
              <a:effectLst/>
              <a:latin typeface="+mn-lt"/>
              <a:ea typeface="+mn-ea"/>
              <a:cs typeface="+mn-cs"/>
            </a:rPr>
            <a:t>　平成１７年度から平成２３年度においては、普通交付税の不交付団体であったが平成２４年度から交付団体に移行しており、今後も引き続き、亀山市行財政改革大綱に基づき、持続可能な健全財政を目指して行財政改革に取組み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17992</xdr:rowOff>
    </xdr:from>
    <xdr:to>
      <xdr:col>23</xdr:col>
      <xdr:colOff>133350</xdr:colOff>
      <xdr:row>37</xdr:row>
      <xdr:rowOff>38100</xdr:rowOff>
    </xdr:to>
    <xdr:cxnSp macro="">
      <xdr:nvCxnSpPr>
        <xdr:cNvPr id="69" name="直線コネクタ 68"/>
        <xdr:cNvCxnSpPr/>
      </xdr:nvCxnSpPr>
      <xdr:spPr>
        <a:xfrm>
          <a:off x="4114800" y="63616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169333</xdr:rowOff>
    </xdr:from>
    <xdr:to>
      <xdr:col>19</xdr:col>
      <xdr:colOff>133350</xdr:colOff>
      <xdr:row>37</xdr:row>
      <xdr:rowOff>17992</xdr:rowOff>
    </xdr:to>
    <xdr:cxnSp macro="">
      <xdr:nvCxnSpPr>
        <xdr:cNvPr id="72" name="直線コネクタ 71"/>
        <xdr:cNvCxnSpPr/>
      </xdr:nvCxnSpPr>
      <xdr:spPr>
        <a:xfrm>
          <a:off x="3225800" y="63415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157692</xdr:rowOff>
    </xdr:from>
    <xdr:to>
      <xdr:col>19</xdr:col>
      <xdr:colOff>184150</xdr:colOff>
      <xdr:row>39</xdr:row>
      <xdr:rowOff>87842</xdr:rowOff>
    </xdr:to>
    <xdr:sp macro="" textlink="">
      <xdr:nvSpPr>
        <xdr:cNvPr id="73" name="フローチャート: 判断 72"/>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72619</xdr:rowOff>
    </xdr:from>
    <xdr:ext cx="736600" cy="259045"/>
    <xdr:sp macro="" textlink="">
      <xdr:nvSpPr>
        <xdr:cNvPr id="74" name="テキスト ボックス 73"/>
        <xdr:cNvSpPr txBox="1"/>
      </xdr:nvSpPr>
      <xdr:spPr>
        <a:xfrm>
          <a:off x="3733800" y="675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149225</xdr:rowOff>
    </xdr:from>
    <xdr:to>
      <xdr:col>15</xdr:col>
      <xdr:colOff>82550</xdr:colOff>
      <xdr:row>36</xdr:row>
      <xdr:rowOff>169333</xdr:rowOff>
    </xdr:to>
    <xdr:cxnSp macro="">
      <xdr:nvCxnSpPr>
        <xdr:cNvPr id="75" name="直線コネクタ 74"/>
        <xdr:cNvCxnSpPr/>
      </xdr:nvCxnSpPr>
      <xdr:spPr>
        <a:xfrm>
          <a:off x="2336800" y="63214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137583</xdr:rowOff>
    </xdr:from>
    <xdr:to>
      <xdr:col>15</xdr:col>
      <xdr:colOff>133350</xdr:colOff>
      <xdr:row>39</xdr:row>
      <xdr:rowOff>67733</xdr:rowOff>
    </xdr:to>
    <xdr:sp macro="" textlink="">
      <xdr:nvSpPr>
        <xdr:cNvPr id="76" name="フローチャート: 判断 75"/>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52510</xdr:rowOff>
    </xdr:from>
    <xdr:ext cx="762000" cy="259045"/>
    <xdr:sp macro="" textlink="">
      <xdr:nvSpPr>
        <xdr:cNvPr id="77" name="テキスト ボックス 76"/>
        <xdr:cNvSpPr txBox="1"/>
      </xdr:nvSpPr>
      <xdr:spPr>
        <a:xfrm>
          <a:off x="2844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109008</xdr:rowOff>
    </xdr:from>
    <xdr:to>
      <xdr:col>11</xdr:col>
      <xdr:colOff>31750</xdr:colOff>
      <xdr:row>36</xdr:row>
      <xdr:rowOff>149225</xdr:rowOff>
    </xdr:to>
    <xdr:cxnSp macro="">
      <xdr:nvCxnSpPr>
        <xdr:cNvPr id="78" name="直線コネクタ 77"/>
        <xdr:cNvCxnSpPr/>
      </xdr:nvCxnSpPr>
      <xdr:spPr>
        <a:xfrm>
          <a:off x="1447800" y="62812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52510</xdr:rowOff>
    </xdr:from>
    <xdr:ext cx="762000" cy="259045"/>
    <xdr:sp macro="" textlink="">
      <xdr:nvSpPr>
        <xdr:cNvPr id="80" name="テキスト ボックス 79"/>
        <xdr:cNvSpPr txBox="1"/>
      </xdr:nvSpPr>
      <xdr:spPr>
        <a:xfrm>
          <a:off x="19558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72619</xdr:rowOff>
    </xdr:from>
    <xdr:ext cx="762000" cy="259045"/>
    <xdr:sp macro="" textlink="">
      <xdr:nvSpPr>
        <xdr:cNvPr id="82" name="テキスト ボックス 81"/>
        <xdr:cNvSpPr txBox="1"/>
      </xdr:nvSpPr>
      <xdr:spPr>
        <a:xfrm>
          <a:off x="10668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158750</xdr:rowOff>
    </xdr:from>
    <xdr:to>
      <xdr:col>23</xdr:col>
      <xdr:colOff>184150</xdr:colOff>
      <xdr:row>37</xdr:row>
      <xdr:rowOff>88900</xdr:rowOff>
    </xdr:to>
    <xdr:sp macro="" textlink="">
      <xdr:nvSpPr>
        <xdr:cNvPr id="88" name="楕円 87"/>
        <xdr:cNvSpPr/>
      </xdr:nvSpPr>
      <xdr:spPr>
        <a:xfrm>
          <a:off x="4902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3827</xdr:rowOff>
    </xdr:from>
    <xdr:ext cx="762000" cy="259045"/>
    <xdr:sp macro="" textlink="">
      <xdr:nvSpPr>
        <xdr:cNvPr id="89" name="財政力該当値テキスト"/>
        <xdr:cNvSpPr txBox="1"/>
      </xdr:nvSpPr>
      <xdr:spPr>
        <a:xfrm>
          <a:off x="5041900" y="617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138642</xdr:rowOff>
    </xdr:from>
    <xdr:to>
      <xdr:col>19</xdr:col>
      <xdr:colOff>184150</xdr:colOff>
      <xdr:row>37</xdr:row>
      <xdr:rowOff>68792</xdr:rowOff>
    </xdr:to>
    <xdr:sp macro="" textlink="">
      <xdr:nvSpPr>
        <xdr:cNvPr id="90" name="楕円 89"/>
        <xdr:cNvSpPr/>
      </xdr:nvSpPr>
      <xdr:spPr>
        <a:xfrm>
          <a:off x="4064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78969</xdr:rowOff>
    </xdr:from>
    <xdr:ext cx="736600" cy="259045"/>
    <xdr:sp macro="" textlink="">
      <xdr:nvSpPr>
        <xdr:cNvPr id="91" name="テキスト ボックス 90"/>
        <xdr:cNvSpPr txBox="1"/>
      </xdr:nvSpPr>
      <xdr:spPr>
        <a:xfrm>
          <a:off x="3733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118533</xdr:rowOff>
    </xdr:from>
    <xdr:to>
      <xdr:col>15</xdr:col>
      <xdr:colOff>133350</xdr:colOff>
      <xdr:row>37</xdr:row>
      <xdr:rowOff>48683</xdr:rowOff>
    </xdr:to>
    <xdr:sp macro="" textlink="">
      <xdr:nvSpPr>
        <xdr:cNvPr id="92" name="楕円 91"/>
        <xdr:cNvSpPr/>
      </xdr:nvSpPr>
      <xdr:spPr>
        <a:xfrm>
          <a:off x="3175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58860</xdr:rowOff>
    </xdr:from>
    <xdr:ext cx="762000" cy="259045"/>
    <xdr:sp macro="" textlink="">
      <xdr:nvSpPr>
        <xdr:cNvPr id="93" name="テキスト ボックス 92"/>
        <xdr:cNvSpPr txBox="1"/>
      </xdr:nvSpPr>
      <xdr:spPr>
        <a:xfrm>
          <a:off x="2844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98425</xdr:rowOff>
    </xdr:from>
    <xdr:to>
      <xdr:col>11</xdr:col>
      <xdr:colOff>82550</xdr:colOff>
      <xdr:row>37</xdr:row>
      <xdr:rowOff>28575</xdr:rowOff>
    </xdr:to>
    <xdr:sp macro="" textlink="">
      <xdr:nvSpPr>
        <xdr:cNvPr id="94" name="楕円 93"/>
        <xdr:cNvSpPr/>
      </xdr:nvSpPr>
      <xdr:spPr>
        <a:xfrm>
          <a:off x="2286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38752</xdr:rowOff>
    </xdr:from>
    <xdr:ext cx="762000" cy="259045"/>
    <xdr:sp macro="" textlink="">
      <xdr:nvSpPr>
        <xdr:cNvPr id="95" name="テキスト ボックス 94"/>
        <xdr:cNvSpPr txBox="1"/>
      </xdr:nvSpPr>
      <xdr:spPr>
        <a:xfrm>
          <a:off x="1955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58208</xdr:rowOff>
    </xdr:from>
    <xdr:to>
      <xdr:col>7</xdr:col>
      <xdr:colOff>31750</xdr:colOff>
      <xdr:row>36</xdr:row>
      <xdr:rowOff>159808</xdr:rowOff>
    </xdr:to>
    <xdr:sp macro="" textlink="">
      <xdr:nvSpPr>
        <xdr:cNvPr id="96" name="楕円 95"/>
        <xdr:cNvSpPr/>
      </xdr:nvSpPr>
      <xdr:spPr>
        <a:xfrm>
          <a:off x="1397000" y="623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169985</xdr:rowOff>
    </xdr:from>
    <xdr:ext cx="762000" cy="259045"/>
    <xdr:sp macro="" textlink="">
      <xdr:nvSpPr>
        <xdr:cNvPr id="97" name="テキスト ボックス 96"/>
        <xdr:cNvSpPr txBox="1"/>
      </xdr:nvSpPr>
      <xdr:spPr>
        <a:xfrm>
          <a:off x="1066800" y="59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個人</a:t>
          </a:r>
          <a:r>
            <a:rPr lang="ja-JP" altLang="ja-JP" sz="1100" b="1" i="0">
              <a:solidFill>
                <a:schemeClr val="dk1"/>
              </a:solidFill>
              <a:effectLst/>
              <a:latin typeface="+mn-lt"/>
              <a:ea typeface="+mn-ea"/>
              <a:cs typeface="+mn-cs"/>
            </a:rPr>
            <a:t>市</a:t>
          </a:r>
          <a:r>
            <a:rPr lang="ja-JP" altLang="en-US" sz="1100" b="1" i="0">
              <a:solidFill>
                <a:schemeClr val="dk1"/>
              </a:solidFill>
              <a:effectLst/>
              <a:latin typeface="+mn-lt"/>
              <a:ea typeface="+mn-ea"/>
              <a:cs typeface="+mn-cs"/>
            </a:rPr>
            <a:t>民</a:t>
          </a:r>
          <a:r>
            <a:rPr lang="ja-JP" altLang="ja-JP" sz="1100" b="1" i="0">
              <a:solidFill>
                <a:schemeClr val="dk1"/>
              </a:solidFill>
              <a:effectLst/>
              <a:latin typeface="+mn-lt"/>
              <a:ea typeface="+mn-ea"/>
              <a:cs typeface="+mn-cs"/>
            </a:rPr>
            <a:t>税及び</a:t>
          </a:r>
          <a:r>
            <a:rPr lang="ja-JP" altLang="en-US" sz="1100" b="1" i="0">
              <a:solidFill>
                <a:schemeClr val="dk1"/>
              </a:solidFill>
              <a:effectLst/>
              <a:latin typeface="+mn-lt"/>
              <a:ea typeface="+mn-ea"/>
              <a:cs typeface="+mn-cs"/>
            </a:rPr>
            <a:t>臨時財政対策債</a:t>
          </a:r>
          <a:r>
            <a:rPr lang="ja-JP" altLang="ja-JP" sz="1100" b="1" i="0">
              <a:solidFill>
                <a:schemeClr val="dk1"/>
              </a:solidFill>
              <a:effectLst/>
              <a:latin typeface="+mn-lt"/>
              <a:ea typeface="+mn-ea"/>
              <a:cs typeface="+mn-cs"/>
            </a:rPr>
            <a:t>などの経常的に収入された一般財源が減となったことにより、経常収支比率は８</a:t>
          </a:r>
          <a:r>
            <a:rPr lang="ja-JP" altLang="en-US" sz="1100" b="1" i="0">
              <a:solidFill>
                <a:schemeClr val="dk1"/>
              </a:solidFill>
              <a:effectLst/>
              <a:latin typeface="+mn-lt"/>
              <a:ea typeface="+mn-ea"/>
              <a:cs typeface="+mn-cs"/>
            </a:rPr>
            <a:t>５</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５</a:t>
          </a:r>
          <a:r>
            <a:rPr lang="ja-JP" altLang="ja-JP" sz="1100" b="1" i="0">
              <a:solidFill>
                <a:schemeClr val="dk1"/>
              </a:solidFill>
              <a:effectLst/>
              <a:latin typeface="+mn-lt"/>
              <a:ea typeface="+mn-ea"/>
              <a:cs typeface="+mn-cs"/>
            </a:rPr>
            <a:t>％と、前年度と比較し、</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．６ポイント</a:t>
          </a:r>
          <a:r>
            <a:rPr lang="ja-JP" altLang="en-US" sz="1100" b="1" i="0">
              <a:solidFill>
                <a:schemeClr val="dk1"/>
              </a:solidFill>
              <a:effectLst/>
              <a:latin typeface="+mn-lt"/>
              <a:ea typeface="+mn-ea"/>
              <a:cs typeface="+mn-cs"/>
            </a:rPr>
            <a:t>好転</a:t>
          </a:r>
          <a:r>
            <a:rPr lang="ja-JP" altLang="ja-JP" sz="1100" b="1" i="0">
              <a:solidFill>
                <a:schemeClr val="dk1"/>
              </a:solidFill>
              <a:effectLst/>
              <a:latin typeface="+mn-lt"/>
              <a:ea typeface="+mn-ea"/>
              <a:cs typeface="+mn-cs"/>
            </a:rPr>
            <a:t>しております。</a:t>
          </a:r>
          <a:endParaRPr lang="ja-JP" altLang="ja-JP" sz="1400">
            <a:effectLst/>
          </a:endParaRPr>
        </a:p>
        <a:p>
          <a:pPr algn="l" rtl="1"/>
          <a:r>
            <a:rPr lang="ja-JP" altLang="ja-JP" sz="1100" b="1" i="0">
              <a:solidFill>
                <a:schemeClr val="dk1"/>
              </a:solidFill>
              <a:effectLst/>
              <a:latin typeface="+mn-lt"/>
              <a:ea typeface="+mn-ea"/>
              <a:cs typeface="+mn-cs"/>
            </a:rPr>
            <a:t>　  この指数は、今後一定程度の上昇が見込まれ、財政構造の硬直化が懸念されます。このことから引き続き、自主財源の確保を図るとともに、亀山市行財政改革大綱に基づき、持続可能な健全財政を目指して行財政改革に取組み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65088</xdr:rowOff>
    </xdr:from>
    <xdr:to>
      <xdr:col>23</xdr:col>
      <xdr:colOff>133350</xdr:colOff>
      <xdr:row>62</xdr:row>
      <xdr:rowOff>50482</xdr:rowOff>
    </xdr:to>
    <xdr:cxnSp macro="">
      <xdr:nvCxnSpPr>
        <xdr:cNvPr id="128" name="直線コネクタ 127"/>
        <xdr:cNvCxnSpPr/>
      </xdr:nvCxnSpPr>
      <xdr:spPr>
        <a:xfrm flipV="1">
          <a:off x="4114800" y="10523538"/>
          <a:ext cx="8382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125413</xdr:rowOff>
    </xdr:from>
    <xdr:to>
      <xdr:col>19</xdr:col>
      <xdr:colOff>133350</xdr:colOff>
      <xdr:row>62</xdr:row>
      <xdr:rowOff>50482</xdr:rowOff>
    </xdr:to>
    <xdr:cxnSp macro="">
      <xdr:nvCxnSpPr>
        <xdr:cNvPr id="131" name="直線コネクタ 130"/>
        <xdr:cNvCxnSpPr/>
      </xdr:nvCxnSpPr>
      <xdr:spPr>
        <a:xfrm>
          <a:off x="3225800" y="1058386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125413</xdr:rowOff>
    </xdr:from>
    <xdr:to>
      <xdr:col>15</xdr:col>
      <xdr:colOff>82550</xdr:colOff>
      <xdr:row>61</xdr:row>
      <xdr:rowOff>137478</xdr:rowOff>
    </xdr:to>
    <xdr:cxnSp macro="">
      <xdr:nvCxnSpPr>
        <xdr:cNvPr id="134" name="直線コネクタ 133"/>
        <xdr:cNvCxnSpPr/>
      </xdr:nvCxnSpPr>
      <xdr:spPr>
        <a:xfrm flipV="1">
          <a:off x="2336800" y="1058386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137478</xdr:rowOff>
    </xdr:from>
    <xdr:to>
      <xdr:col>11</xdr:col>
      <xdr:colOff>31750</xdr:colOff>
      <xdr:row>62</xdr:row>
      <xdr:rowOff>110807</xdr:rowOff>
    </xdr:to>
    <xdr:cxnSp macro="">
      <xdr:nvCxnSpPr>
        <xdr:cNvPr id="137" name="直線コネクタ 136"/>
        <xdr:cNvCxnSpPr/>
      </xdr:nvCxnSpPr>
      <xdr:spPr>
        <a:xfrm flipV="1">
          <a:off x="1447800" y="10595928"/>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14288</xdr:rowOff>
    </xdr:from>
    <xdr:to>
      <xdr:col>23</xdr:col>
      <xdr:colOff>184150</xdr:colOff>
      <xdr:row>61</xdr:row>
      <xdr:rowOff>115888</xdr:rowOff>
    </xdr:to>
    <xdr:sp macro="" textlink="">
      <xdr:nvSpPr>
        <xdr:cNvPr id="147" name="楕円 146"/>
        <xdr:cNvSpPr/>
      </xdr:nvSpPr>
      <xdr:spPr>
        <a:xfrm>
          <a:off x="49022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30815</xdr:rowOff>
    </xdr:from>
    <xdr:ext cx="762000" cy="259045"/>
    <xdr:sp macro="" textlink="">
      <xdr:nvSpPr>
        <xdr:cNvPr id="148" name="財政構造の弾力性該当値テキスト"/>
        <xdr:cNvSpPr txBox="1"/>
      </xdr:nvSpPr>
      <xdr:spPr>
        <a:xfrm>
          <a:off x="5041900" y="1031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171132</xdr:rowOff>
    </xdr:from>
    <xdr:to>
      <xdr:col>19</xdr:col>
      <xdr:colOff>184150</xdr:colOff>
      <xdr:row>62</xdr:row>
      <xdr:rowOff>101282</xdr:rowOff>
    </xdr:to>
    <xdr:sp macro="" textlink="">
      <xdr:nvSpPr>
        <xdr:cNvPr id="149" name="楕円 148"/>
        <xdr:cNvSpPr/>
      </xdr:nvSpPr>
      <xdr:spPr>
        <a:xfrm>
          <a:off x="4064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111459</xdr:rowOff>
    </xdr:from>
    <xdr:ext cx="736600" cy="259045"/>
    <xdr:sp macro="" textlink="">
      <xdr:nvSpPr>
        <xdr:cNvPr id="150" name="テキスト ボックス 149"/>
        <xdr:cNvSpPr txBox="1"/>
      </xdr:nvSpPr>
      <xdr:spPr>
        <a:xfrm>
          <a:off x="3733800" y="1039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74613</xdr:rowOff>
    </xdr:from>
    <xdr:to>
      <xdr:col>15</xdr:col>
      <xdr:colOff>133350</xdr:colOff>
      <xdr:row>62</xdr:row>
      <xdr:rowOff>4763</xdr:rowOff>
    </xdr:to>
    <xdr:sp macro="" textlink="">
      <xdr:nvSpPr>
        <xdr:cNvPr id="151" name="楕円 150"/>
        <xdr:cNvSpPr/>
      </xdr:nvSpPr>
      <xdr:spPr>
        <a:xfrm>
          <a:off x="3175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14940</xdr:rowOff>
    </xdr:from>
    <xdr:ext cx="762000" cy="259045"/>
    <xdr:sp macro="" textlink="">
      <xdr:nvSpPr>
        <xdr:cNvPr id="152" name="テキスト ボックス 151"/>
        <xdr:cNvSpPr txBox="1"/>
      </xdr:nvSpPr>
      <xdr:spPr>
        <a:xfrm>
          <a:off x="2844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86678</xdr:rowOff>
    </xdr:from>
    <xdr:to>
      <xdr:col>11</xdr:col>
      <xdr:colOff>82550</xdr:colOff>
      <xdr:row>62</xdr:row>
      <xdr:rowOff>16828</xdr:rowOff>
    </xdr:to>
    <xdr:sp macro="" textlink="">
      <xdr:nvSpPr>
        <xdr:cNvPr id="153" name="楕円 152"/>
        <xdr:cNvSpPr/>
      </xdr:nvSpPr>
      <xdr:spPr>
        <a:xfrm>
          <a:off x="2286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27005</xdr:rowOff>
    </xdr:from>
    <xdr:ext cx="762000" cy="259045"/>
    <xdr:sp macro="" textlink="">
      <xdr:nvSpPr>
        <xdr:cNvPr id="154" name="テキスト ボックス 153"/>
        <xdr:cNvSpPr txBox="1"/>
      </xdr:nvSpPr>
      <xdr:spPr>
        <a:xfrm>
          <a:off x="1955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55" name="楕円 154"/>
        <xdr:cNvSpPr/>
      </xdr:nvSpPr>
      <xdr:spPr>
        <a:xfrm>
          <a:off x="1397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334</xdr:rowOff>
    </xdr:from>
    <xdr:ext cx="762000" cy="259045"/>
    <xdr:sp macro="" textlink="">
      <xdr:nvSpPr>
        <xdr:cNvPr id="156" name="テキスト ボックス 155"/>
        <xdr:cNvSpPr txBox="1"/>
      </xdr:nvSpPr>
      <xdr:spPr>
        <a:xfrm>
          <a:off x="1066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人口１人当たり１</a:t>
          </a:r>
          <a:r>
            <a:rPr lang="ja-JP" altLang="en-US" sz="1100" b="1" i="0">
              <a:solidFill>
                <a:schemeClr val="dk1"/>
              </a:solidFill>
              <a:effectLst/>
              <a:latin typeface="+mn-lt"/>
              <a:ea typeface="+mn-ea"/>
              <a:cs typeface="+mn-cs"/>
            </a:rPr>
            <a:t>８５</a:t>
          </a:r>
          <a:r>
            <a:rPr lang="ja-JP" altLang="ja-JP" sz="1100" b="1" i="0">
              <a:solidFill>
                <a:schemeClr val="dk1"/>
              </a:solidFill>
              <a:effectLst/>
              <a:latin typeface="+mn-lt"/>
              <a:ea typeface="+mn-ea"/>
              <a:cs typeface="+mn-cs"/>
            </a:rPr>
            <a:t>千円となっており、類似団体内平均値を上回っています。　　</a:t>
          </a:r>
          <a:endParaRPr lang="ja-JP" altLang="ja-JP" sz="1400">
            <a:effectLst/>
          </a:endParaRPr>
        </a:p>
        <a:p>
          <a:pPr algn="l" rtl="1"/>
          <a:r>
            <a:rPr lang="ja-JP" altLang="ja-JP" sz="1100" b="1" i="0">
              <a:solidFill>
                <a:schemeClr val="dk1"/>
              </a:solidFill>
              <a:effectLst/>
              <a:latin typeface="+mn-lt"/>
              <a:ea typeface="+mn-ea"/>
              <a:cs typeface="+mn-cs"/>
            </a:rPr>
            <a:t>　これは、消防や廃棄物処理などの業務を市単独で実施していることによるものと考えられます。今後はより一層、行財政改革を推進することにより改善を図ります。　</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151673</xdr:rowOff>
    </xdr:from>
    <xdr:to>
      <xdr:col>23</xdr:col>
      <xdr:colOff>133350</xdr:colOff>
      <xdr:row>84</xdr:row>
      <xdr:rowOff>85678</xdr:rowOff>
    </xdr:to>
    <xdr:cxnSp macro="">
      <xdr:nvCxnSpPr>
        <xdr:cNvPr id="191" name="直線コネクタ 190"/>
        <xdr:cNvCxnSpPr/>
      </xdr:nvCxnSpPr>
      <xdr:spPr>
        <a:xfrm>
          <a:off x="4114800" y="14382023"/>
          <a:ext cx="838200" cy="10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109477</xdr:rowOff>
    </xdr:from>
    <xdr:to>
      <xdr:col>19</xdr:col>
      <xdr:colOff>133350</xdr:colOff>
      <xdr:row>83</xdr:row>
      <xdr:rowOff>151673</xdr:rowOff>
    </xdr:to>
    <xdr:cxnSp macro="">
      <xdr:nvCxnSpPr>
        <xdr:cNvPr id="194" name="直線コネクタ 193"/>
        <xdr:cNvCxnSpPr/>
      </xdr:nvCxnSpPr>
      <xdr:spPr>
        <a:xfrm>
          <a:off x="3225800" y="14339827"/>
          <a:ext cx="889000" cy="4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72768</xdr:rowOff>
    </xdr:from>
    <xdr:to>
      <xdr:col>15</xdr:col>
      <xdr:colOff>82550</xdr:colOff>
      <xdr:row>83</xdr:row>
      <xdr:rowOff>109477</xdr:rowOff>
    </xdr:to>
    <xdr:cxnSp macro="">
      <xdr:nvCxnSpPr>
        <xdr:cNvPr id="197" name="直線コネクタ 196"/>
        <xdr:cNvCxnSpPr/>
      </xdr:nvCxnSpPr>
      <xdr:spPr>
        <a:xfrm>
          <a:off x="2336800" y="14303118"/>
          <a:ext cx="889000" cy="3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56680</xdr:rowOff>
    </xdr:from>
    <xdr:to>
      <xdr:col>11</xdr:col>
      <xdr:colOff>31750</xdr:colOff>
      <xdr:row>83</xdr:row>
      <xdr:rowOff>72768</xdr:rowOff>
    </xdr:to>
    <xdr:cxnSp macro="">
      <xdr:nvCxnSpPr>
        <xdr:cNvPr id="200" name="直線コネクタ 199"/>
        <xdr:cNvCxnSpPr/>
      </xdr:nvCxnSpPr>
      <xdr:spPr>
        <a:xfrm>
          <a:off x="1447800" y="14287030"/>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34878</xdr:rowOff>
    </xdr:from>
    <xdr:to>
      <xdr:col>23</xdr:col>
      <xdr:colOff>184150</xdr:colOff>
      <xdr:row>84</xdr:row>
      <xdr:rowOff>136478</xdr:rowOff>
    </xdr:to>
    <xdr:sp macro="" textlink="">
      <xdr:nvSpPr>
        <xdr:cNvPr id="210" name="楕円 209"/>
        <xdr:cNvSpPr/>
      </xdr:nvSpPr>
      <xdr:spPr>
        <a:xfrm>
          <a:off x="4902200" y="1443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6955</xdr:rowOff>
    </xdr:from>
    <xdr:ext cx="762000" cy="259045"/>
    <xdr:sp macro="" textlink="">
      <xdr:nvSpPr>
        <xdr:cNvPr id="211" name="人件費・物件費等の状況該当値テキスト"/>
        <xdr:cNvSpPr txBox="1"/>
      </xdr:nvSpPr>
      <xdr:spPr>
        <a:xfrm>
          <a:off x="5041900" y="1440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100873</xdr:rowOff>
    </xdr:from>
    <xdr:to>
      <xdr:col>19</xdr:col>
      <xdr:colOff>184150</xdr:colOff>
      <xdr:row>84</xdr:row>
      <xdr:rowOff>31023</xdr:rowOff>
    </xdr:to>
    <xdr:sp macro="" textlink="">
      <xdr:nvSpPr>
        <xdr:cNvPr id="212" name="楕円 211"/>
        <xdr:cNvSpPr/>
      </xdr:nvSpPr>
      <xdr:spPr>
        <a:xfrm>
          <a:off x="4064000" y="1433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15800</xdr:rowOff>
    </xdr:from>
    <xdr:ext cx="736600" cy="259045"/>
    <xdr:sp macro="" textlink="">
      <xdr:nvSpPr>
        <xdr:cNvPr id="213" name="テキスト ボックス 212"/>
        <xdr:cNvSpPr txBox="1"/>
      </xdr:nvSpPr>
      <xdr:spPr>
        <a:xfrm>
          <a:off x="3733800" y="144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58677</xdr:rowOff>
    </xdr:from>
    <xdr:to>
      <xdr:col>15</xdr:col>
      <xdr:colOff>133350</xdr:colOff>
      <xdr:row>83</xdr:row>
      <xdr:rowOff>160277</xdr:rowOff>
    </xdr:to>
    <xdr:sp macro="" textlink="">
      <xdr:nvSpPr>
        <xdr:cNvPr id="214" name="楕円 213"/>
        <xdr:cNvSpPr/>
      </xdr:nvSpPr>
      <xdr:spPr>
        <a:xfrm>
          <a:off x="3175000" y="142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145054</xdr:rowOff>
    </xdr:from>
    <xdr:ext cx="762000" cy="259045"/>
    <xdr:sp macro="" textlink="">
      <xdr:nvSpPr>
        <xdr:cNvPr id="215" name="テキスト ボックス 214"/>
        <xdr:cNvSpPr txBox="1"/>
      </xdr:nvSpPr>
      <xdr:spPr>
        <a:xfrm>
          <a:off x="2844800" y="1437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21968</xdr:rowOff>
    </xdr:from>
    <xdr:to>
      <xdr:col>11</xdr:col>
      <xdr:colOff>82550</xdr:colOff>
      <xdr:row>83</xdr:row>
      <xdr:rowOff>123568</xdr:rowOff>
    </xdr:to>
    <xdr:sp macro="" textlink="">
      <xdr:nvSpPr>
        <xdr:cNvPr id="216" name="楕円 215"/>
        <xdr:cNvSpPr/>
      </xdr:nvSpPr>
      <xdr:spPr>
        <a:xfrm>
          <a:off x="2286000" y="1425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108345</xdr:rowOff>
    </xdr:from>
    <xdr:ext cx="762000" cy="259045"/>
    <xdr:sp macro="" textlink="">
      <xdr:nvSpPr>
        <xdr:cNvPr id="217" name="テキスト ボックス 216"/>
        <xdr:cNvSpPr txBox="1"/>
      </xdr:nvSpPr>
      <xdr:spPr>
        <a:xfrm>
          <a:off x="1955800" y="14338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5880</xdr:rowOff>
    </xdr:from>
    <xdr:to>
      <xdr:col>7</xdr:col>
      <xdr:colOff>31750</xdr:colOff>
      <xdr:row>83</xdr:row>
      <xdr:rowOff>107480</xdr:rowOff>
    </xdr:to>
    <xdr:sp macro="" textlink="">
      <xdr:nvSpPr>
        <xdr:cNvPr id="218" name="楕円 217"/>
        <xdr:cNvSpPr/>
      </xdr:nvSpPr>
      <xdr:spPr>
        <a:xfrm>
          <a:off x="1397000" y="1423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92257</xdr:rowOff>
    </xdr:from>
    <xdr:ext cx="762000" cy="259045"/>
    <xdr:sp macro="" textlink="">
      <xdr:nvSpPr>
        <xdr:cNvPr id="219" name="テキスト ボックス 218"/>
        <xdr:cNvSpPr txBox="1"/>
      </xdr:nvSpPr>
      <xdr:spPr>
        <a:xfrm>
          <a:off x="1066800" y="1432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全国平均、類似団体内平均値を上回っています。</a:t>
          </a:r>
          <a:endParaRPr lang="ja-JP" altLang="ja-JP" sz="1400">
            <a:effectLst/>
          </a:endParaRPr>
        </a:p>
        <a:p>
          <a:pPr rtl="0" fontAlgn="base"/>
          <a:r>
            <a:rPr lang="ja-JP" altLang="ja-JP" sz="1100" b="1" i="0">
              <a:solidFill>
                <a:schemeClr val="dk1"/>
              </a:solidFill>
              <a:effectLst/>
              <a:latin typeface="+mn-lt"/>
              <a:ea typeface="+mn-ea"/>
              <a:cs typeface="+mn-cs"/>
            </a:rPr>
            <a:t>　職員の給与については、地域の民間企業の平均給与の状況を踏まえ、国及び県との比較も考慮しながら適正化に努めます</a:t>
          </a:r>
          <a:r>
            <a:rPr lang="ja-JP" altLang="ja-JP" sz="1100" b="1" i="0" baseline="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86</xdr:row>
      <xdr:rowOff>7761</xdr:rowOff>
    </xdr:to>
    <xdr:cxnSp macro="">
      <xdr:nvCxnSpPr>
        <xdr:cNvPr id="253" name="直線コネクタ 252"/>
        <xdr:cNvCxnSpPr/>
      </xdr:nvCxnSpPr>
      <xdr:spPr>
        <a:xfrm flipV="1">
          <a:off x="16179800" y="147122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34572</xdr:rowOff>
    </xdr:to>
    <xdr:cxnSp macro="">
      <xdr:nvCxnSpPr>
        <xdr:cNvPr id="256" name="直線コネクタ 255"/>
        <xdr:cNvCxnSpPr/>
      </xdr:nvCxnSpPr>
      <xdr:spPr>
        <a:xfrm flipV="1">
          <a:off x="15290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34572</xdr:rowOff>
    </xdr:to>
    <xdr:cxnSp macro="">
      <xdr:nvCxnSpPr>
        <xdr:cNvPr id="259" name="直線コネクタ 258"/>
        <xdr:cNvCxnSpPr/>
      </xdr:nvCxnSpPr>
      <xdr:spPr>
        <a:xfrm>
          <a:off x="14401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86</xdr:row>
      <xdr:rowOff>61384</xdr:rowOff>
    </xdr:to>
    <xdr:cxnSp macro="">
      <xdr:nvCxnSpPr>
        <xdr:cNvPr id="262" name="直線コネクタ 261"/>
        <xdr:cNvCxnSpPr/>
      </xdr:nvCxnSpPr>
      <xdr:spPr>
        <a:xfrm flipV="1">
          <a:off x="13512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2" name="楕円 271"/>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60272</xdr:rowOff>
    </xdr:from>
    <xdr:ext cx="762000" cy="259045"/>
    <xdr:sp macro="" textlink="">
      <xdr:nvSpPr>
        <xdr:cNvPr id="273" name="給与水準   （国との比較）該当値テキスト"/>
        <xdr:cNvSpPr txBox="1"/>
      </xdr:nvSpPr>
      <xdr:spPr>
        <a:xfrm>
          <a:off x="17106900" y="14633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4" name="楕円 273"/>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43338</xdr:rowOff>
    </xdr:from>
    <xdr:ext cx="736600" cy="259045"/>
    <xdr:sp macro="" textlink="">
      <xdr:nvSpPr>
        <xdr:cNvPr id="275" name="テキスト ボックス 274"/>
        <xdr:cNvSpPr txBox="1"/>
      </xdr:nvSpPr>
      <xdr:spPr>
        <a:xfrm>
          <a:off x="15798800" y="1478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76" name="楕円 275"/>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77" name="テキスト ボックス 276"/>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8" name="楕円 277"/>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9" name="テキスト ボックス 278"/>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0" name="楕円 279"/>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1" name="テキスト ボックス 280"/>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定員適正化計画に基づき、</a:t>
          </a:r>
          <a:r>
            <a:rPr lang="ja-JP" altLang="en-US" sz="1100" b="1" i="0">
              <a:solidFill>
                <a:schemeClr val="dk1"/>
              </a:solidFill>
              <a:effectLst/>
              <a:latin typeface="+mn-lt"/>
              <a:ea typeface="+mn-ea"/>
              <a:cs typeface="+mn-cs"/>
            </a:rPr>
            <a:t>職員数の適正管理に努めて</a:t>
          </a:r>
          <a:r>
            <a:rPr lang="ja-JP" altLang="ja-JP" sz="1100" b="1" i="0">
              <a:solidFill>
                <a:schemeClr val="dk1"/>
              </a:solidFill>
              <a:effectLst/>
              <a:latin typeface="+mn-lt"/>
              <a:ea typeface="+mn-ea"/>
              <a:cs typeface="+mn-cs"/>
            </a:rPr>
            <a:t>きましたが、全国・県平均、</a:t>
          </a:r>
          <a:r>
            <a:rPr lang="ja-JP" altLang="ja-JP" sz="1100" b="1">
              <a:solidFill>
                <a:schemeClr val="dk1"/>
              </a:solidFill>
              <a:effectLst/>
              <a:latin typeface="+mn-lt"/>
              <a:ea typeface="+mn-ea"/>
              <a:cs typeface="+mn-cs"/>
            </a:rPr>
            <a:t>類似団体内平均値を上回っています。</a:t>
          </a:r>
          <a:endParaRPr lang="ja-JP" altLang="ja-JP" sz="1400">
            <a:effectLst/>
          </a:endParaRPr>
        </a:p>
        <a:p>
          <a:r>
            <a:rPr lang="ja-JP" altLang="ja-JP" sz="1100" b="1">
              <a:solidFill>
                <a:schemeClr val="dk1"/>
              </a:solidFill>
              <a:effectLst/>
              <a:latin typeface="+mn-lt"/>
              <a:ea typeface="+mn-ea"/>
              <a:cs typeface="+mn-cs"/>
            </a:rPr>
            <a:t>　今後も定員適正化計画に基づき、適正な定員管理に努めます。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14333</xdr:rowOff>
    </xdr:from>
    <xdr:to>
      <xdr:col>81</xdr:col>
      <xdr:colOff>44450</xdr:colOff>
      <xdr:row>63</xdr:row>
      <xdr:rowOff>33292</xdr:rowOff>
    </xdr:to>
    <xdr:cxnSp macro="">
      <xdr:nvCxnSpPr>
        <xdr:cNvPr id="318" name="直線コネクタ 317"/>
        <xdr:cNvCxnSpPr/>
      </xdr:nvCxnSpPr>
      <xdr:spPr>
        <a:xfrm flipV="1">
          <a:off x="16179800" y="10815683"/>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24674</xdr:rowOff>
    </xdr:from>
    <xdr:to>
      <xdr:col>77</xdr:col>
      <xdr:colOff>44450</xdr:colOff>
      <xdr:row>63</xdr:row>
      <xdr:rowOff>33292</xdr:rowOff>
    </xdr:to>
    <xdr:cxnSp macro="">
      <xdr:nvCxnSpPr>
        <xdr:cNvPr id="321" name="直線コネクタ 320"/>
        <xdr:cNvCxnSpPr/>
      </xdr:nvCxnSpPr>
      <xdr:spPr>
        <a:xfrm>
          <a:off x="15290800" y="1082602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2" name="フローチャート: 判断 321"/>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23" name="テキスト ボックス 322"/>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22951</xdr:rowOff>
    </xdr:from>
    <xdr:to>
      <xdr:col>72</xdr:col>
      <xdr:colOff>203200</xdr:colOff>
      <xdr:row>63</xdr:row>
      <xdr:rowOff>24674</xdr:rowOff>
    </xdr:to>
    <xdr:cxnSp macro="">
      <xdr:nvCxnSpPr>
        <xdr:cNvPr id="324" name="直線コネクタ 323"/>
        <xdr:cNvCxnSpPr/>
      </xdr:nvCxnSpPr>
      <xdr:spPr>
        <a:xfrm>
          <a:off x="14401800" y="1082430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167640</xdr:rowOff>
    </xdr:from>
    <xdr:to>
      <xdr:col>73</xdr:col>
      <xdr:colOff>44450</xdr:colOff>
      <xdr:row>61</xdr:row>
      <xdr:rowOff>97790</xdr:rowOff>
    </xdr:to>
    <xdr:sp macro="" textlink="">
      <xdr:nvSpPr>
        <xdr:cNvPr id="325" name="フローチャート: 判断 324"/>
        <xdr:cNvSpPr/>
      </xdr:nvSpPr>
      <xdr:spPr>
        <a:xfrm>
          <a:off x="15240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107967</xdr:rowOff>
    </xdr:from>
    <xdr:ext cx="762000" cy="259045"/>
    <xdr:sp macro="" textlink="">
      <xdr:nvSpPr>
        <xdr:cNvPr id="326" name="テキスト ボックス 325"/>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16056</xdr:rowOff>
    </xdr:from>
    <xdr:to>
      <xdr:col>68</xdr:col>
      <xdr:colOff>152400</xdr:colOff>
      <xdr:row>63</xdr:row>
      <xdr:rowOff>22951</xdr:rowOff>
    </xdr:to>
    <xdr:cxnSp macro="">
      <xdr:nvCxnSpPr>
        <xdr:cNvPr id="327" name="直線コネクタ 326"/>
        <xdr:cNvCxnSpPr/>
      </xdr:nvCxnSpPr>
      <xdr:spPr>
        <a:xfrm>
          <a:off x="13512800" y="1081740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30" name="フローチャート: 判断 329"/>
        <xdr:cNvSpPr/>
      </xdr:nvSpPr>
      <xdr:spPr>
        <a:xfrm>
          <a:off x="13462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90731</xdr:rowOff>
    </xdr:from>
    <xdr:ext cx="762000" cy="259045"/>
    <xdr:sp macro="" textlink="">
      <xdr:nvSpPr>
        <xdr:cNvPr id="331" name="テキスト ボックス 330"/>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134983</xdr:rowOff>
    </xdr:from>
    <xdr:to>
      <xdr:col>81</xdr:col>
      <xdr:colOff>95250</xdr:colOff>
      <xdr:row>63</xdr:row>
      <xdr:rowOff>65133</xdr:rowOff>
    </xdr:to>
    <xdr:sp macro="" textlink="">
      <xdr:nvSpPr>
        <xdr:cNvPr id="337" name="楕円 336"/>
        <xdr:cNvSpPr/>
      </xdr:nvSpPr>
      <xdr:spPr>
        <a:xfrm>
          <a:off x="169672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107060</xdr:rowOff>
    </xdr:from>
    <xdr:ext cx="762000" cy="259045"/>
    <xdr:sp macro="" textlink="">
      <xdr:nvSpPr>
        <xdr:cNvPr id="338" name="定員管理の状況該当値テキスト"/>
        <xdr:cNvSpPr txBox="1"/>
      </xdr:nvSpPr>
      <xdr:spPr>
        <a:xfrm>
          <a:off x="17106900" y="1073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153942</xdr:rowOff>
    </xdr:from>
    <xdr:to>
      <xdr:col>77</xdr:col>
      <xdr:colOff>95250</xdr:colOff>
      <xdr:row>63</xdr:row>
      <xdr:rowOff>84092</xdr:rowOff>
    </xdr:to>
    <xdr:sp macro="" textlink="">
      <xdr:nvSpPr>
        <xdr:cNvPr id="339" name="楕円 338"/>
        <xdr:cNvSpPr/>
      </xdr:nvSpPr>
      <xdr:spPr>
        <a:xfrm>
          <a:off x="16129000" y="10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68869</xdr:rowOff>
    </xdr:from>
    <xdr:ext cx="736600" cy="259045"/>
    <xdr:sp macro="" textlink="">
      <xdr:nvSpPr>
        <xdr:cNvPr id="340" name="テキスト ボックス 339"/>
        <xdr:cNvSpPr txBox="1"/>
      </xdr:nvSpPr>
      <xdr:spPr>
        <a:xfrm>
          <a:off x="15798800" y="1087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145324</xdr:rowOff>
    </xdr:from>
    <xdr:to>
      <xdr:col>73</xdr:col>
      <xdr:colOff>44450</xdr:colOff>
      <xdr:row>63</xdr:row>
      <xdr:rowOff>75474</xdr:rowOff>
    </xdr:to>
    <xdr:sp macro="" textlink="">
      <xdr:nvSpPr>
        <xdr:cNvPr id="341" name="楕円 340"/>
        <xdr:cNvSpPr/>
      </xdr:nvSpPr>
      <xdr:spPr>
        <a:xfrm>
          <a:off x="15240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60251</xdr:rowOff>
    </xdr:from>
    <xdr:ext cx="762000" cy="259045"/>
    <xdr:sp macro="" textlink="">
      <xdr:nvSpPr>
        <xdr:cNvPr id="342" name="テキスト ボックス 341"/>
        <xdr:cNvSpPr txBox="1"/>
      </xdr:nvSpPr>
      <xdr:spPr>
        <a:xfrm>
          <a:off x="14909800" y="1086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143601</xdr:rowOff>
    </xdr:from>
    <xdr:to>
      <xdr:col>68</xdr:col>
      <xdr:colOff>203200</xdr:colOff>
      <xdr:row>63</xdr:row>
      <xdr:rowOff>73751</xdr:rowOff>
    </xdr:to>
    <xdr:sp macro="" textlink="">
      <xdr:nvSpPr>
        <xdr:cNvPr id="343" name="楕円 342"/>
        <xdr:cNvSpPr/>
      </xdr:nvSpPr>
      <xdr:spPr>
        <a:xfrm>
          <a:off x="14351000" y="1077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58528</xdr:rowOff>
    </xdr:from>
    <xdr:ext cx="762000" cy="259045"/>
    <xdr:sp macro="" textlink="">
      <xdr:nvSpPr>
        <xdr:cNvPr id="344" name="テキスト ボックス 343"/>
        <xdr:cNvSpPr txBox="1"/>
      </xdr:nvSpPr>
      <xdr:spPr>
        <a:xfrm>
          <a:off x="14020800" y="1085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136706</xdr:rowOff>
    </xdr:from>
    <xdr:to>
      <xdr:col>64</xdr:col>
      <xdr:colOff>152400</xdr:colOff>
      <xdr:row>63</xdr:row>
      <xdr:rowOff>66856</xdr:rowOff>
    </xdr:to>
    <xdr:sp macro="" textlink="">
      <xdr:nvSpPr>
        <xdr:cNvPr id="345" name="楕円 344"/>
        <xdr:cNvSpPr/>
      </xdr:nvSpPr>
      <xdr:spPr>
        <a:xfrm>
          <a:off x="13462000" y="107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51633</xdr:rowOff>
    </xdr:from>
    <xdr:ext cx="762000" cy="259045"/>
    <xdr:sp macro="" textlink="">
      <xdr:nvSpPr>
        <xdr:cNvPr id="346" name="テキスト ボックス 345"/>
        <xdr:cNvSpPr txBox="1"/>
      </xdr:nvSpPr>
      <xdr:spPr>
        <a:xfrm>
          <a:off x="13131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1" i="0">
              <a:solidFill>
                <a:schemeClr val="dk1"/>
              </a:solidFill>
              <a:effectLst/>
              <a:latin typeface="+mn-lt"/>
              <a:ea typeface="+mn-ea"/>
              <a:cs typeface="+mn-cs"/>
            </a:rPr>
            <a:t>　実質公債費比率は</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％と、前年度と比較し、０．</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ポイント後退しており　　ます</a:t>
          </a:r>
          <a:r>
            <a:rPr lang="ja-JP" altLang="en-US" sz="1100" b="1" i="0">
              <a:solidFill>
                <a:schemeClr val="dk1"/>
              </a:solidFill>
              <a:effectLst/>
              <a:latin typeface="+mn-lt"/>
              <a:ea typeface="+mn-ea"/>
              <a:cs typeface="+mn-cs"/>
            </a:rPr>
            <a:t>が、</a:t>
          </a:r>
          <a:r>
            <a:rPr lang="ja-JP" altLang="ja-JP" sz="1100" b="1" i="0">
              <a:solidFill>
                <a:schemeClr val="dk1"/>
              </a:solidFill>
              <a:effectLst/>
              <a:latin typeface="+mn-lt"/>
              <a:ea typeface="+mn-ea"/>
              <a:cs typeface="+mn-cs"/>
            </a:rPr>
            <a:t>単年度の数値において</a:t>
          </a:r>
          <a:r>
            <a:rPr lang="ja-JP" altLang="en-US" sz="1100" b="1" i="0">
              <a:solidFill>
                <a:schemeClr val="dk1"/>
              </a:solidFill>
              <a:effectLst/>
              <a:latin typeface="+mn-lt"/>
              <a:ea typeface="+mn-ea"/>
              <a:cs typeface="+mn-cs"/>
            </a:rPr>
            <a:t>は</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好転</a:t>
          </a:r>
          <a:r>
            <a:rPr lang="ja-JP" altLang="ja-JP" sz="1100" b="1" i="0">
              <a:solidFill>
                <a:schemeClr val="dk1"/>
              </a:solidFill>
              <a:effectLst/>
              <a:latin typeface="+mn-lt"/>
              <a:ea typeface="+mn-ea"/>
              <a:cs typeface="+mn-cs"/>
            </a:rPr>
            <a:t>し</a:t>
          </a:r>
          <a:r>
            <a:rPr lang="ja-JP" altLang="en-US" sz="1100" b="1" i="0">
              <a:solidFill>
                <a:schemeClr val="dk1"/>
              </a:solidFill>
              <a:effectLst/>
              <a:latin typeface="+mn-lt"/>
              <a:ea typeface="+mn-ea"/>
              <a:cs typeface="+mn-cs"/>
            </a:rPr>
            <a:t>ております。</a:t>
          </a:r>
          <a:endParaRPr lang="en-US" altLang="ja-JP" sz="1100" b="1" i="0">
            <a:solidFill>
              <a:schemeClr val="dk1"/>
            </a:solidFill>
            <a:effectLst/>
            <a:latin typeface="+mn-lt"/>
            <a:ea typeface="+mn-ea"/>
            <a:cs typeface="+mn-cs"/>
          </a:endParaRPr>
        </a:p>
        <a:p>
          <a:pPr algn="l" rtl="1"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今後も引き続き、財政指標を注視しつつ、交付税措置等を考慮した地方債発行に努めます。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91186</xdr:rowOff>
    </xdr:from>
    <xdr:to>
      <xdr:col>81</xdr:col>
      <xdr:colOff>44450</xdr:colOff>
      <xdr:row>37</xdr:row>
      <xdr:rowOff>110490</xdr:rowOff>
    </xdr:to>
    <xdr:cxnSp macro="">
      <xdr:nvCxnSpPr>
        <xdr:cNvPr id="378" name="直線コネクタ 377"/>
        <xdr:cNvCxnSpPr/>
      </xdr:nvCxnSpPr>
      <xdr:spPr>
        <a:xfrm>
          <a:off x="16179800" y="64348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23622</xdr:rowOff>
    </xdr:from>
    <xdr:to>
      <xdr:col>77</xdr:col>
      <xdr:colOff>44450</xdr:colOff>
      <xdr:row>37</xdr:row>
      <xdr:rowOff>91186</xdr:rowOff>
    </xdr:to>
    <xdr:cxnSp macro="">
      <xdr:nvCxnSpPr>
        <xdr:cNvPr id="381" name="直線コネクタ 380"/>
        <xdr:cNvCxnSpPr/>
      </xdr:nvCxnSpPr>
      <xdr:spPr>
        <a:xfrm>
          <a:off x="15290800" y="636727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23622</xdr:rowOff>
    </xdr:from>
    <xdr:to>
      <xdr:col>72</xdr:col>
      <xdr:colOff>203200</xdr:colOff>
      <xdr:row>37</xdr:row>
      <xdr:rowOff>52578</xdr:rowOff>
    </xdr:to>
    <xdr:cxnSp macro="">
      <xdr:nvCxnSpPr>
        <xdr:cNvPr id="384" name="直線コネクタ 383"/>
        <xdr:cNvCxnSpPr/>
      </xdr:nvCxnSpPr>
      <xdr:spPr>
        <a:xfrm flipV="1">
          <a:off x="14401800" y="63672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6" name="テキスト ボックス 385"/>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52578</xdr:rowOff>
    </xdr:from>
    <xdr:to>
      <xdr:col>68</xdr:col>
      <xdr:colOff>152400</xdr:colOff>
      <xdr:row>37</xdr:row>
      <xdr:rowOff>52578</xdr:rowOff>
    </xdr:to>
    <xdr:cxnSp macro="">
      <xdr:nvCxnSpPr>
        <xdr:cNvPr id="387" name="直線コネクタ 386"/>
        <xdr:cNvCxnSpPr/>
      </xdr:nvCxnSpPr>
      <xdr:spPr>
        <a:xfrm>
          <a:off x="13512800" y="639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9" name="テキスト ボックス 388"/>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1" name="テキスト ボックス 390"/>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397" name="楕円 396"/>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76217</xdr:rowOff>
    </xdr:from>
    <xdr:ext cx="762000" cy="259045"/>
    <xdr:sp macro="" textlink="">
      <xdr:nvSpPr>
        <xdr:cNvPr id="398" name="公債費負担の状況該当値テキスト"/>
        <xdr:cNvSpPr txBox="1"/>
      </xdr:nvSpPr>
      <xdr:spPr>
        <a:xfrm>
          <a:off x="17106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40386</xdr:rowOff>
    </xdr:from>
    <xdr:to>
      <xdr:col>77</xdr:col>
      <xdr:colOff>95250</xdr:colOff>
      <xdr:row>37</xdr:row>
      <xdr:rowOff>141986</xdr:rowOff>
    </xdr:to>
    <xdr:sp macro="" textlink="">
      <xdr:nvSpPr>
        <xdr:cNvPr id="399" name="楕円 398"/>
        <xdr:cNvSpPr/>
      </xdr:nvSpPr>
      <xdr:spPr>
        <a:xfrm>
          <a:off x="16129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152163</xdr:rowOff>
    </xdr:from>
    <xdr:ext cx="736600" cy="259045"/>
    <xdr:sp macro="" textlink="">
      <xdr:nvSpPr>
        <xdr:cNvPr id="400" name="テキスト ボックス 399"/>
        <xdr:cNvSpPr txBox="1"/>
      </xdr:nvSpPr>
      <xdr:spPr>
        <a:xfrm>
          <a:off x="15798800" y="6152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144272</xdr:rowOff>
    </xdr:from>
    <xdr:to>
      <xdr:col>73</xdr:col>
      <xdr:colOff>44450</xdr:colOff>
      <xdr:row>37</xdr:row>
      <xdr:rowOff>74422</xdr:rowOff>
    </xdr:to>
    <xdr:sp macro="" textlink="">
      <xdr:nvSpPr>
        <xdr:cNvPr id="401" name="楕円 400"/>
        <xdr:cNvSpPr/>
      </xdr:nvSpPr>
      <xdr:spPr>
        <a:xfrm>
          <a:off x="15240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84599</xdr:rowOff>
    </xdr:from>
    <xdr:ext cx="762000" cy="259045"/>
    <xdr:sp macro="" textlink="">
      <xdr:nvSpPr>
        <xdr:cNvPr id="402" name="テキスト ボックス 401"/>
        <xdr:cNvSpPr txBox="1"/>
      </xdr:nvSpPr>
      <xdr:spPr>
        <a:xfrm>
          <a:off x="149098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1778</xdr:rowOff>
    </xdr:from>
    <xdr:to>
      <xdr:col>68</xdr:col>
      <xdr:colOff>203200</xdr:colOff>
      <xdr:row>37</xdr:row>
      <xdr:rowOff>103378</xdr:rowOff>
    </xdr:to>
    <xdr:sp macro="" textlink="">
      <xdr:nvSpPr>
        <xdr:cNvPr id="403" name="楕円 402"/>
        <xdr:cNvSpPr/>
      </xdr:nvSpPr>
      <xdr:spPr>
        <a:xfrm>
          <a:off x="143510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113555</xdr:rowOff>
    </xdr:from>
    <xdr:ext cx="762000" cy="259045"/>
    <xdr:sp macro="" textlink="">
      <xdr:nvSpPr>
        <xdr:cNvPr id="404" name="テキスト ボックス 403"/>
        <xdr:cNvSpPr txBox="1"/>
      </xdr:nvSpPr>
      <xdr:spPr>
        <a:xfrm>
          <a:off x="14020800" y="611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1778</xdr:rowOff>
    </xdr:from>
    <xdr:to>
      <xdr:col>64</xdr:col>
      <xdr:colOff>152400</xdr:colOff>
      <xdr:row>37</xdr:row>
      <xdr:rowOff>103378</xdr:rowOff>
    </xdr:to>
    <xdr:sp macro="" textlink="">
      <xdr:nvSpPr>
        <xdr:cNvPr id="405" name="楕円 404"/>
        <xdr:cNvSpPr/>
      </xdr:nvSpPr>
      <xdr:spPr>
        <a:xfrm>
          <a:off x="134620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113555</xdr:rowOff>
    </xdr:from>
    <xdr:ext cx="762000" cy="259045"/>
    <xdr:sp macro="" textlink="">
      <xdr:nvSpPr>
        <xdr:cNvPr id="406" name="テキスト ボックス 405"/>
        <xdr:cNvSpPr txBox="1"/>
      </xdr:nvSpPr>
      <xdr:spPr>
        <a:xfrm>
          <a:off x="13131800" y="611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充当可能財源等が将来負担額を上回るため「－％」となっています。　</a:t>
          </a:r>
          <a:endParaRPr lang="ja-JP" altLang="ja-JP" sz="1400">
            <a:effectLst/>
          </a:endParaRPr>
        </a:p>
        <a:p>
          <a:pPr algn="l"/>
          <a:r>
            <a:rPr lang="ja-JP" altLang="ja-JP" sz="1100" b="1" i="0">
              <a:solidFill>
                <a:schemeClr val="dk1"/>
              </a:solidFill>
              <a:effectLst/>
              <a:latin typeface="+mn-lt"/>
              <a:ea typeface="+mn-ea"/>
              <a:cs typeface="+mn-cs"/>
            </a:rPr>
            <a:t>　今後、将来負担比率の増加に対応するためにも引き続き、健全な財政運営に向けた取組に努めます。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0" name="フローチャート: 判断 439"/>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1" name="テキスト ボックス 440"/>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122098</xdr:rowOff>
    </xdr:from>
    <xdr:to>
      <xdr:col>73</xdr:col>
      <xdr:colOff>44450</xdr:colOff>
      <xdr:row>15</xdr:row>
      <xdr:rowOff>52248</xdr:rowOff>
    </xdr:to>
    <xdr:sp macro="" textlink="">
      <xdr:nvSpPr>
        <xdr:cNvPr id="442" name="フローチャート: 判断 441"/>
        <xdr:cNvSpPr/>
      </xdr:nvSpPr>
      <xdr:spPr>
        <a:xfrm>
          <a:off x="15240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43" name="テキスト ボックス 442"/>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151054</xdr:rowOff>
    </xdr:from>
    <xdr:to>
      <xdr:col>68</xdr:col>
      <xdr:colOff>203200</xdr:colOff>
      <xdr:row>15</xdr:row>
      <xdr:rowOff>81204</xdr:rowOff>
    </xdr:to>
    <xdr:sp macro="" textlink="">
      <xdr:nvSpPr>
        <xdr:cNvPr id="444" name="フローチャート: 判断 443"/>
        <xdr:cNvSpPr/>
      </xdr:nvSpPr>
      <xdr:spPr>
        <a:xfrm>
          <a:off x="14351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91381</xdr:rowOff>
    </xdr:from>
    <xdr:ext cx="762000" cy="259045"/>
    <xdr:sp macro="" textlink="">
      <xdr:nvSpPr>
        <xdr:cNvPr id="445" name="テキスト ボックス 444"/>
        <xdr:cNvSpPr txBox="1"/>
      </xdr:nvSpPr>
      <xdr:spPr>
        <a:xfrm>
          <a:off x="14020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159741</xdr:rowOff>
    </xdr:from>
    <xdr:to>
      <xdr:col>64</xdr:col>
      <xdr:colOff>152400</xdr:colOff>
      <xdr:row>15</xdr:row>
      <xdr:rowOff>89891</xdr:rowOff>
    </xdr:to>
    <xdr:sp macro="" textlink="">
      <xdr:nvSpPr>
        <xdr:cNvPr id="446" name="フローチャート: 判断 445"/>
        <xdr:cNvSpPr/>
      </xdr:nvSpPr>
      <xdr:spPr>
        <a:xfrm>
          <a:off x="13462000" y="256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100068</xdr:rowOff>
    </xdr:from>
    <xdr:ext cx="762000" cy="259045"/>
    <xdr:sp macro="" textlink="">
      <xdr:nvSpPr>
        <xdr:cNvPr id="447" name="テキスト ボックス 446"/>
        <xdr:cNvSpPr txBox="1"/>
      </xdr:nvSpPr>
      <xdr:spPr>
        <a:xfrm>
          <a:off x="13131800" y="23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49,564
47,532
191.04
27,623,320
26,656,111
896,918
13,297,126
15,770,678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1" i="0">
              <a:solidFill>
                <a:schemeClr val="dk1"/>
              </a:solidFill>
              <a:effectLst/>
              <a:latin typeface="+mn-lt"/>
              <a:ea typeface="+mn-ea"/>
              <a:cs typeface="+mn-cs"/>
            </a:rPr>
            <a:t>　人件費については、前年度と比較して</a:t>
          </a:r>
          <a:r>
            <a:rPr lang="ja-JP" altLang="en-US" sz="1100" b="1" i="0">
              <a:solidFill>
                <a:schemeClr val="dk1"/>
              </a:solidFill>
              <a:effectLst/>
              <a:latin typeface="+mn-lt"/>
              <a:ea typeface="+mn-ea"/>
              <a:cs typeface="+mn-cs"/>
            </a:rPr>
            <a:t>会計年度任用職員制度の導入</a:t>
          </a:r>
          <a:r>
            <a:rPr lang="ja-JP" altLang="ja-JP" sz="1100" b="1" i="0">
              <a:solidFill>
                <a:schemeClr val="dk1"/>
              </a:solidFill>
              <a:effectLst/>
              <a:latin typeface="+mn-lt"/>
              <a:ea typeface="+mn-ea"/>
              <a:cs typeface="+mn-cs"/>
            </a:rPr>
            <a:t>により、</a:t>
          </a:r>
          <a:r>
            <a:rPr lang="ja-JP" altLang="en-US" sz="1100" b="1" i="0">
              <a:solidFill>
                <a:schemeClr val="dk1"/>
              </a:solidFill>
              <a:effectLst/>
              <a:latin typeface="+mn-lt"/>
              <a:ea typeface="+mn-ea"/>
              <a:cs typeface="+mn-cs"/>
            </a:rPr>
            <a:t>５</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３</a:t>
          </a:r>
          <a:r>
            <a:rPr lang="ja-JP" altLang="ja-JP" sz="1100" b="1" i="0">
              <a:solidFill>
                <a:schemeClr val="dk1"/>
              </a:solidFill>
              <a:effectLst/>
              <a:latin typeface="+mn-lt"/>
              <a:ea typeface="+mn-ea"/>
              <a:cs typeface="+mn-cs"/>
            </a:rPr>
            <a:t>ポイント上昇しております。</a:t>
          </a:r>
          <a:endParaRPr lang="ja-JP" altLang="ja-JP" sz="1400">
            <a:effectLst/>
          </a:endParaRPr>
        </a:p>
        <a:p>
          <a:pPr algn="l" rtl="1"/>
          <a:r>
            <a:rPr lang="ja-JP" altLang="ja-JP" sz="1100" b="1" i="0" baseline="0">
              <a:solidFill>
                <a:schemeClr val="dk1"/>
              </a:solidFill>
              <a:effectLst/>
              <a:latin typeface="+mn-lt"/>
              <a:ea typeface="+mn-ea"/>
              <a:cs typeface="+mn-cs"/>
            </a:rPr>
            <a:t>　今後</a:t>
          </a:r>
          <a:r>
            <a:rPr lang="ja-JP" altLang="ja-JP" sz="1100" b="1" i="0">
              <a:solidFill>
                <a:schemeClr val="dk1"/>
              </a:solidFill>
              <a:effectLst/>
              <a:latin typeface="+mn-lt"/>
              <a:ea typeface="+mn-ea"/>
              <a:cs typeface="+mn-cs"/>
            </a:rPr>
            <a:t>も定員適正化計画に基づき、引き続き人員の適正化に努めます。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60325</xdr:rowOff>
    </xdr:from>
    <xdr:to>
      <xdr:col>24</xdr:col>
      <xdr:colOff>25400</xdr:colOff>
      <xdr:row>41</xdr:row>
      <xdr:rowOff>50800</xdr:rowOff>
    </xdr:to>
    <xdr:cxnSp macro="">
      <xdr:nvCxnSpPr>
        <xdr:cNvPr id="70" name="直線コネクタ 69"/>
        <xdr:cNvCxnSpPr/>
      </xdr:nvCxnSpPr>
      <xdr:spPr>
        <a:xfrm>
          <a:off x="3987800" y="6575425"/>
          <a:ext cx="838200" cy="50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60325</xdr:rowOff>
    </xdr:to>
    <xdr:cxnSp macro="">
      <xdr:nvCxnSpPr>
        <xdr:cNvPr id="73" name="直線コネクタ 72"/>
        <xdr:cNvCxnSpPr/>
      </xdr:nvCxnSpPr>
      <xdr:spPr>
        <a:xfrm>
          <a:off x="3098800" y="641350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4" name="フローチャート: 判断 73"/>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7002</xdr:rowOff>
    </xdr:from>
    <xdr:ext cx="736600" cy="259045"/>
    <xdr:sp macro="" textlink="">
      <xdr:nvSpPr>
        <xdr:cNvPr id="75" name="テキスト ボックス 74"/>
        <xdr:cNvSpPr txBox="1"/>
      </xdr:nvSpPr>
      <xdr:spPr>
        <a:xfrm>
          <a:off x="3606800" y="6007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127000</xdr:rowOff>
    </xdr:to>
    <xdr:cxnSp macro="">
      <xdr:nvCxnSpPr>
        <xdr:cNvPr id="76" name="直線コネクタ 75"/>
        <xdr:cNvCxnSpPr/>
      </xdr:nvCxnSpPr>
      <xdr:spPr>
        <a:xfrm flipV="1">
          <a:off x="2209800" y="6413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66675</xdr:rowOff>
    </xdr:from>
    <xdr:to>
      <xdr:col>15</xdr:col>
      <xdr:colOff>149225</xdr:colOff>
      <xdr:row>36</xdr:row>
      <xdr:rowOff>168275</xdr:rowOff>
    </xdr:to>
    <xdr:sp macro="" textlink="">
      <xdr:nvSpPr>
        <xdr:cNvPr id="77" name="フローチャート: 判断 76"/>
        <xdr:cNvSpPr/>
      </xdr:nvSpPr>
      <xdr:spPr>
        <a:xfrm>
          <a:off x="3048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7002</xdr:rowOff>
    </xdr:from>
    <xdr:ext cx="762000" cy="259045"/>
    <xdr:sp macro="" textlink="">
      <xdr:nvSpPr>
        <xdr:cNvPr id="78" name="テキスト ボックス 77"/>
        <xdr:cNvSpPr txBox="1"/>
      </xdr:nvSpPr>
      <xdr:spPr>
        <a:xfrm>
          <a:off x="2717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127000</xdr:rowOff>
    </xdr:from>
    <xdr:to>
      <xdr:col>11</xdr:col>
      <xdr:colOff>9525</xdr:colOff>
      <xdr:row>38</xdr:row>
      <xdr:rowOff>117475</xdr:rowOff>
    </xdr:to>
    <xdr:cxnSp macro="">
      <xdr:nvCxnSpPr>
        <xdr:cNvPr id="79" name="直線コネクタ 78"/>
        <xdr:cNvCxnSpPr/>
      </xdr:nvCxnSpPr>
      <xdr:spPr>
        <a:xfrm flipV="1">
          <a:off x="1320800" y="647065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66675</xdr:rowOff>
    </xdr:from>
    <xdr:to>
      <xdr:col>11</xdr:col>
      <xdr:colOff>60325</xdr:colOff>
      <xdr:row>36</xdr:row>
      <xdr:rowOff>168275</xdr:rowOff>
    </xdr:to>
    <xdr:sp macro="" textlink="">
      <xdr:nvSpPr>
        <xdr:cNvPr id="80" name="フローチャート: 判断 79"/>
        <xdr:cNvSpPr/>
      </xdr:nvSpPr>
      <xdr:spPr>
        <a:xfrm>
          <a:off x="2159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7002</xdr:rowOff>
    </xdr:from>
    <xdr:ext cx="762000" cy="259045"/>
    <xdr:sp macro="" textlink="">
      <xdr:nvSpPr>
        <xdr:cNvPr id="81" name="テキスト ボックス 80"/>
        <xdr:cNvSpPr txBox="1"/>
      </xdr:nvSpPr>
      <xdr:spPr>
        <a:xfrm>
          <a:off x="1828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35577</xdr:rowOff>
    </xdr:from>
    <xdr:ext cx="762000" cy="259045"/>
    <xdr:sp macro="" textlink="">
      <xdr:nvSpPr>
        <xdr:cNvPr id="83" name="テキスト ボックス 82"/>
        <xdr:cNvSpPr txBox="1"/>
      </xdr:nvSpPr>
      <xdr:spPr>
        <a:xfrm>
          <a:off x="939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0</xdr:rowOff>
    </xdr:from>
    <xdr:to>
      <xdr:col>24</xdr:col>
      <xdr:colOff>76200</xdr:colOff>
      <xdr:row>41</xdr:row>
      <xdr:rowOff>101600</xdr:rowOff>
    </xdr:to>
    <xdr:sp macro="" textlink="">
      <xdr:nvSpPr>
        <xdr:cNvPr id="89" name="楕円 88"/>
        <xdr:cNvSpPr/>
      </xdr:nvSpPr>
      <xdr:spPr>
        <a:xfrm>
          <a:off x="4775200" y="70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80027</xdr:rowOff>
    </xdr:from>
    <xdr:ext cx="762000" cy="259045"/>
    <xdr:sp macro="" textlink="">
      <xdr:nvSpPr>
        <xdr:cNvPr id="90" name="人件費該当値テキスト"/>
        <xdr:cNvSpPr txBox="1"/>
      </xdr:nvSpPr>
      <xdr:spPr>
        <a:xfrm>
          <a:off x="4914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9525</xdr:rowOff>
    </xdr:from>
    <xdr:to>
      <xdr:col>20</xdr:col>
      <xdr:colOff>38100</xdr:colOff>
      <xdr:row>38</xdr:row>
      <xdr:rowOff>111125</xdr:rowOff>
    </xdr:to>
    <xdr:sp macro="" textlink="">
      <xdr:nvSpPr>
        <xdr:cNvPr id="91" name="楕円 90"/>
        <xdr:cNvSpPr/>
      </xdr:nvSpPr>
      <xdr:spPr>
        <a:xfrm>
          <a:off x="39370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95902</xdr:rowOff>
    </xdr:from>
    <xdr:ext cx="736600" cy="259045"/>
    <xdr:sp macro="" textlink="">
      <xdr:nvSpPr>
        <xdr:cNvPr id="92" name="テキスト ボックス 91"/>
        <xdr:cNvSpPr txBox="1"/>
      </xdr:nvSpPr>
      <xdr:spPr>
        <a:xfrm>
          <a:off x="3606800" y="661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93" name="楕円 92"/>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4" name="テキスト ボックス 9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76200</xdr:rowOff>
    </xdr:from>
    <xdr:to>
      <xdr:col>11</xdr:col>
      <xdr:colOff>60325</xdr:colOff>
      <xdr:row>38</xdr:row>
      <xdr:rowOff>6350</xdr:rowOff>
    </xdr:to>
    <xdr:sp macro="" textlink="">
      <xdr:nvSpPr>
        <xdr:cNvPr id="95" name="楕円 94"/>
        <xdr:cNvSpPr/>
      </xdr:nvSpPr>
      <xdr:spPr>
        <a:xfrm>
          <a:off x="2159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162577</xdr:rowOff>
    </xdr:from>
    <xdr:ext cx="762000" cy="259045"/>
    <xdr:sp macro="" textlink="">
      <xdr:nvSpPr>
        <xdr:cNvPr id="96" name="テキスト ボックス 95"/>
        <xdr:cNvSpPr txBox="1"/>
      </xdr:nvSpPr>
      <xdr:spPr>
        <a:xfrm>
          <a:off x="1828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66675</xdr:rowOff>
    </xdr:from>
    <xdr:to>
      <xdr:col>6</xdr:col>
      <xdr:colOff>171450</xdr:colOff>
      <xdr:row>38</xdr:row>
      <xdr:rowOff>168275</xdr:rowOff>
    </xdr:to>
    <xdr:sp macro="" textlink="">
      <xdr:nvSpPr>
        <xdr:cNvPr id="97" name="楕円 96"/>
        <xdr:cNvSpPr/>
      </xdr:nvSpPr>
      <xdr:spPr>
        <a:xfrm>
          <a:off x="12700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153052</xdr:rowOff>
    </xdr:from>
    <xdr:ext cx="762000" cy="259045"/>
    <xdr:sp macro="" textlink="">
      <xdr:nvSpPr>
        <xdr:cNvPr id="98" name="テキスト ボックス 97"/>
        <xdr:cNvSpPr txBox="1"/>
      </xdr:nvSpPr>
      <xdr:spPr>
        <a:xfrm>
          <a:off x="939800" y="666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1" i="0">
              <a:solidFill>
                <a:schemeClr val="dk1"/>
              </a:solidFill>
              <a:effectLst/>
              <a:latin typeface="+mn-lt"/>
              <a:ea typeface="+mn-ea"/>
              <a:cs typeface="+mn-cs"/>
            </a:rPr>
            <a:t>　会計年度任用職員制度の導入により、前年度と比較し、</a:t>
          </a:r>
          <a:r>
            <a:rPr lang="ja-JP" altLang="en-US" sz="1100" b="1" i="0">
              <a:solidFill>
                <a:schemeClr val="dk1"/>
              </a:solidFill>
              <a:effectLst/>
              <a:latin typeface="+mn-lt"/>
              <a:ea typeface="+mn-ea"/>
              <a:cs typeface="+mn-cs"/>
            </a:rPr>
            <a:t>５</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３</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低下</a:t>
          </a:r>
          <a:r>
            <a:rPr lang="ja-JP" altLang="ja-JP" sz="1100" b="1" i="0">
              <a:solidFill>
                <a:schemeClr val="dk1"/>
              </a:solidFill>
              <a:effectLst/>
              <a:latin typeface="+mn-lt"/>
              <a:ea typeface="+mn-ea"/>
              <a:cs typeface="+mn-cs"/>
            </a:rPr>
            <a:t>しており</a:t>
          </a:r>
          <a:r>
            <a:rPr lang="ja-JP" altLang="en-US" sz="1100" b="1" i="0">
              <a:solidFill>
                <a:schemeClr val="dk1"/>
              </a:solidFill>
              <a:effectLst/>
              <a:latin typeface="+mn-lt"/>
              <a:ea typeface="+mn-ea"/>
              <a:cs typeface="+mn-cs"/>
            </a:rPr>
            <a:t>ますが</a:t>
          </a:r>
          <a:r>
            <a:rPr lang="ja-JP" altLang="ja-JP" sz="1100" b="1" i="0">
              <a:solidFill>
                <a:schemeClr val="dk1"/>
              </a:solidFill>
              <a:effectLst/>
              <a:latin typeface="+mn-lt"/>
              <a:ea typeface="+mn-ea"/>
              <a:cs typeface="+mn-cs"/>
            </a:rPr>
            <a:t>、消防や廃棄物処理を市単独で行っているため、その施設管理等に係る経費が類似団体に比して大きくなっており、経常収支比率に占める物件費の割合も高い水準になっています。</a:t>
          </a:r>
          <a:endParaRPr lang="ja-JP" altLang="ja-JP" sz="1400">
            <a:effectLst/>
          </a:endParaRPr>
        </a:p>
        <a:p>
          <a:pPr algn="l"/>
          <a:r>
            <a:rPr lang="ja-JP" altLang="ja-JP" sz="1100" b="1" i="0">
              <a:solidFill>
                <a:schemeClr val="dk1"/>
              </a:solidFill>
              <a:effectLst/>
              <a:latin typeface="+mn-lt"/>
              <a:ea typeface="+mn-ea"/>
              <a:cs typeface="+mn-cs"/>
            </a:rPr>
            <a:t>　今後も引き続き、亀山市行財政改革大綱に基づき、持続可能な健全財政を目指して行財政改革に取組みます。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20</xdr:row>
      <xdr:rowOff>73660</xdr:rowOff>
    </xdr:to>
    <xdr:cxnSp macro="">
      <xdr:nvCxnSpPr>
        <xdr:cNvPr id="131" name="直線コネクタ 130"/>
        <xdr:cNvCxnSpPr/>
      </xdr:nvCxnSpPr>
      <xdr:spPr>
        <a:xfrm flipV="1">
          <a:off x="15671800" y="3098800"/>
          <a:ext cx="8382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168910</xdr:rowOff>
    </xdr:from>
    <xdr:to>
      <xdr:col>78</xdr:col>
      <xdr:colOff>69850</xdr:colOff>
      <xdr:row>20</xdr:row>
      <xdr:rowOff>73660</xdr:rowOff>
    </xdr:to>
    <xdr:cxnSp macro="">
      <xdr:nvCxnSpPr>
        <xdr:cNvPr id="134" name="直線コネクタ 133"/>
        <xdr:cNvCxnSpPr/>
      </xdr:nvCxnSpPr>
      <xdr:spPr>
        <a:xfrm>
          <a:off x="14782800" y="3426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5" name="フローチャート: 判断 134"/>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6" name="テキスト ボックス 135"/>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161290</xdr:rowOff>
    </xdr:from>
    <xdr:to>
      <xdr:col>73</xdr:col>
      <xdr:colOff>180975</xdr:colOff>
      <xdr:row>19</xdr:row>
      <xdr:rowOff>168910</xdr:rowOff>
    </xdr:to>
    <xdr:cxnSp macro="">
      <xdr:nvCxnSpPr>
        <xdr:cNvPr id="137" name="直線コネクタ 136"/>
        <xdr:cNvCxnSpPr/>
      </xdr:nvCxnSpPr>
      <xdr:spPr>
        <a:xfrm>
          <a:off x="13893800" y="3418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8" name="フローチャート: 判断 137"/>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9" name="テキスト ボックス 138"/>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77470</xdr:rowOff>
    </xdr:from>
    <xdr:to>
      <xdr:col>69</xdr:col>
      <xdr:colOff>92075</xdr:colOff>
      <xdr:row>19</xdr:row>
      <xdr:rowOff>161290</xdr:rowOff>
    </xdr:to>
    <xdr:cxnSp macro="">
      <xdr:nvCxnSpPr>
        <xdr:cNvPr id="140" name="直線コネクタ 139"/>
        <xdr:cNvCxnSpPr/>
      </xdr:nvCxnSpPr>
      <xdr:spPr>
        <a:xfrm>
          <a:off x="13004800" y="3335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41" name="フローチャート: 判断 140"/>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42" name="テキスト ボックス 141"/>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3" name="フローチャート: 判断 142"/>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44" name="テキスト ボックス 143"/>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50" name="楕円 149"/>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51"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22860</xdr:rowOff>
    </xdr:from>
    <xdr:to>
      <xdr:col>78</xdr:col>
      <xdr:colOff>120650</xdr:colOff>
      <xdr:row>20</xdr:row>
      <xdr:rowOff>124460</xdr:rowOff>
    </xdr:to>
    <xdr:sp macro="" textlink="">
      <xdr:nvSpPr>
        <xdr:cNvPr id="152" name="楕円 151"/>
        <xdr:cNvSpPr/>
      </xdr:nvSpPr>
      <xdr:spPr>
        <a:xfrm>
          <a:off x="15621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109237</xdr:rowOff>
    </xdr:from>
    <xdr:ext cx="736600" cy="259045"/>
    <xdr:sp macro="" textlink="">
      <xdr:nvSpPr>
        <xdr:cNvPr id="153" name="テキスト ボックス 152"/>
        <xdr:cNvSpPr txBox="1"/>
      </xdr:nvSpPr>
      <xdr:spPr>
        <a:xfrm>
          <a:off x="15290800" y="353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118110</xdr:rowOff>
    </xdr:from>
    <xdr:to>
      <xdr:col>74</xdr:col>
      <xdr:colOff>31750</xdr:colOff>
      <xdr:row>20</xdr:row>
      <xdr:rowOff>48260</xdr:rowOff>
    </xdr:to>
    <xdr:sp macro="" textlink="">
      <xdr:nvSpPr>
        <xdr:cNvPr id="154" name="楕円 153"/>
        <xdr:cNvSpPr/>
      </xdr:nvSpPr>
      <xdr:spPr>
        <a:xfrm>
          <a:off x="14732000" y="337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33037</xdr:rowOff>
    </xdr:from>
    <xdr:ext cx="762000" cy="259045"/>
    <xdr:sp macro="" textlink="">
      <xdr:nvSpPr>
        <xdr:cNvPr id="155" name="テキスト ボックス 154"/>
        <xdr:cNvSpPr txBox="1"/>
      </xdr:nvSpPr>
      <xdr:spPr>
        <a:xfrm>
          <a:off x="14401800" y="346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110490</xdr:rowOff>
    </xdr:from>
    <xdr:to>
      <xdr:col>69</xdr:col>
      <xdr:colOff>142875</xdr:colOff>
      <xdr:row>20</xdr:row>
      <xdr:rowOff>40640</xdr:rowOff>
    </xdr:to>
    <xdr:sp macro="" textlink="">
      <xdr:nvSpPr>
        <xdr:cNvPr id="156" name="楕円 155"/>
        <xdr:cNvSpPr/>
      </xdr:nvSpPr>
      <xdr:spPr>
        <a:xfrm>
          <a:off x="13843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25417</xdr:rowOff>
    </xdr:from>
    <xdr:ext cx="762000" cy="259045"/>
    <xdr:sp macro="" textlink="">
      <xdr:nvSpPr>
        <xdr:cNvPr id="157" name="テキスト ボックス 156"/>
        <xdr:cNvSpPr txBox="1"/>
      </xdr:nvSpPr>
      <xdr:spPr>
        <a:xfrm>
          <a:off x="13512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26670</xdr:rowOff>
    </xdr:from>
    <xdr:to>
      <xdr:col>65</xdr:col>
      <xdr:colOff>53975</xdr:colOff>
      <xdr:row>19</xdr:row>
      <xdr:rowOff>128270</xdr:rowOff>
    </xdr:to>
    <xdr:sp macro="" textlink="">
      <xdr:nvSpPr>
        <xdr:cNvPr id="158" name="楕円 157"/>
        <xdr:cNvSpPr/>
      </xdr:nvSpPr>
      <xdr:spPr>
        <a:xfrm>
          <a:off x="12954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113047</xdr:rowOff>
    </xdr:from>
    <xdr:ext cx="762000" cy="259045"/>
    <xdr:sp macro="" textlink="">
      <xdr:nvSpPr>
        <xdr:cNvPr id="159" name="テキスト ボックス 158"/>
        <xdr:cNvSpPr txBox="1"/>
      </xdr:nvSpPr>
      <xdr:spPr>
        <a:xfrm>
          <a:off x="12623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扶助費については、年々上昇が見込まれており</a:t>
          </a:r>
          <a:r>
            <a:rPr lang="ja-JP" altLang="en-US" sz="1100" b="1" i="0">
              <a:solidFill>
                <a:schemeClr val="dk1"/>
              </a:solidFill>
              <a:effectLst/>
              <a:latin typeface="+mn-lt"/>
              <a:ea typeface="+mn-ea"/>
              <a:cs typeface="+mn-cs"/>
            </a:rPr>
            <a:t>ますが</a:t>
          </a:r>
          <a:r>
            <a:rPr lang="ja-JP" altLang="ja-JP" sz="1100" b="1" i="0">
              <a:solidFill>
                <a:schemeClr val="dk1"/>
              </a:solidFill>
              <a:effectLst/>
              <a:latin typeface="+mn-lt"/>
              <a:ea typeface="+mn-ea"/>
              <a:cs typeface="+mn-cs"/>
            </a:rPr>
            <a:t>、前年度と比較して、</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４</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低下</a:t>
          </a:r>
          <a:r>
            <a:rPr lang="ja-JP" altLang="ja-JP" sz="1100" b="1" i="0">
              <a:solidFill>
                <a:schemeClr val="dk1"/>
              </a:solidFill>
              <a:effectLst/>
              <a:latin typeface="+mn-lt"/>
              <a:ea typeface="+mn-ea"/>
              <a:cs typeface="+mn-cs"/>
            </a:rPr>
            <a:t>しております。</a:t>
          </a:r>
          <a:endParaRPr lang="ja-JP" altLang="ja-JP" sz="1400">
            <a:effectLst/>
          </a:endParaRPr>
        </a:p>
        <a:p>
          <a:pPr rtl="0" eaLnBrk="1" fontAlgn="auto" latinLnBrk="0" hangingPunct="1"/>
          <a:r>
            <a:rPr lang="ja-JP" altLang="ja-JP" sz="1100" b="1" i="0">
              <a:solidFill>
                <a:schemeClr val="dk1"/>
              </a:solidFill>
              <a:effectLst/>
              <a:latin typeface="+mn-lt"/>
              <a:ea typeface="+mn-ea"/>
              <a:cs typeface="+mn-cs"/>
            </a:rPr>
            <a:t>　今後も資格審査等を適正に行うとともに各種手当への適正な給付に努めるなど、扶助費の上昇を極力抑制するよう努めます。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56</xdr:row>
      <xdr:rowOff>12700</xdr:rowOff>
    </xdr:to>
    <xdr:cxnSp macro="">
      <xdr:nvCxnSpPr>
        <xdr:cNvPr id="194" name="直線コネクタ 193"/>
        <xdr:cNvCxnSpPr/>
      </xdr:nvCxnSpPr>
      <xdr:spPr>
        <a:xfrm flipV="1">
          <a:off x="3987800" y="9385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12700</xdr:rowOff>
    </xdr:to>
    <xdr:cxnSp macro="">
      <xdr:nvCxnSpPr>
        <xdr:cNvPr id="197" name="直線コネクタ 196"/>
        <xdr:cNvCxnSpPr/>
      </xdr:nvCxnSpPr>
      <xdr:spPr>
        <a:xfrm>
          <a:off x="3098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8" name="フローチャート: 判断 197"/>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199" name="テキスト ボックス 198"/>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135165</xdr:rowOff>
    </xdr:to>
    <xdr:cxnSp macro="">
      <xdr:nvCxnSpPr>
        <xdr:cNvPr id="200" name="直線コネクタ 199"/>
        <xdr:cNvCxnSpPr/>
      </xdr:nvCxnSpPr>
      <xdr:spPr>
        <a:xfrm flipV="1">
          <a:off x="2209800" y="94996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141515</xdr:rowOff>
    </xdr:from>
    <xdr:to>
      <xdr:col>15</xdr:col>
      <xdr:colOff>149225</xdr:colOff>
      <xdr:row>59</xdr:row>
      <xdr:rowOff>71665</xdr:rowOff>
    </xdr:to>
    <xdr:sp macro="" textlink="">
      <xdr:nvSpPr>
        <xdr:cNvPr id="201" name="フローチャート: 判断 200"/>
        <xdr:cNvSpPr/>
      </xdr:nvSpPr>
      <xdr:spPr>
        <a:xfrm>
          <a:off x="3048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2" name="テキスト ボックス 201"/>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55</xdr:row>
      <xdr:rowOff>167822</xdr:rowOff>
    </xdr:to>
    <xdr:cxnSp macro="">
      <xdr:nvCxnSpPr>
        <xdr:cNvPr id="203" name="直線コネクタ 202"/>
        <xdr:cNvCxnSpPr/>
      </xdr:nvCxnSpPr>
      <xdr:spPr>
        <a:xfrm flipV="1">
          <a:off x="1320800" y="9564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4" name="フローチャート: 判断 203"/>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05" name="テキスト ボックス 204"/>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6" name="フローチャート: 判断 205"/>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7" name="テキスト ボックス 206"/>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13" name="楕円 212"/>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4"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5" name="楕円 214"/>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6" name="テキスト ボックス 215"/>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7" name="楕円 216"/>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8" name="テキスト ボックス 21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19" name="楕円 218"/>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20" name="テキスト ボックス 219"/>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21" name="楕円 220"/>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22" name="テキスト ボックス 221"/>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1" i="0">
              <a:solidFill>
                <a:schemeClr val="dk1"/>
              </a:solidFill>
              <a:effectLst/>
              <a:latin typeface="+mn-lt"/>
              <a:ea typeface="+mn-ea"/>
              <a:cs typeface="+mn-cs"/>
            </a:rPr>
            <a:t>　前年度と比較し、０．１ポイント上昇しております。</a:t>
          </a:r>
          <a:endParaRPr lang="ja-JP" altLang="ja-JP" sz="1400">
            <a:effectLst/>
          </a:endParaRPr>
        </a:p>
        <a:p>
          <a:pPr algn="l" rtl="1"/>
          <a:r>
            <a:rPr lang="ja-JP" altLang="ja-JP" sz="1100" b="1" i="0">
              <a:solidFill>
                <a:schemeClr val="dk1"/>
              </a:solidFill>
              <a:effectLst/>
              <a:latin typeface="+mn-lt"/>
              <a:ea typeface="+mn-ea"/>
              <a:cs typeface="+mn-cs"/>
            </a:rPr>
            <a:t>　今後も引き続き、他会計の経営の健全化に努めるとともに、歳入</a:t>
          </a:r>
          <a:endParaRPr lang="ja-JP" altLang="ja-JP" sz="1400">
            <a:effectLst/>
          </a:endParaRPr>
        </a:p>
        <a:p>
          <a:pPr algn="l" rtl="1"/>
          <a:r>
            <a:rPr lang="ja-JP" altLang="ja-JP" sz="1100" b="1" i="0">
              <a:solidFill>
                <a:schemeClr val="dk1"/>
              </a:solidFill>
              <a:effectLst/>
              <a:latin typeface="+mn-lt"/>
              <a:ea typeface="+mn-ea"/>
              <a:cs typeface="+mn-cs"/>
            </a:rPr>
            <a:t>確保、経費の縮減に努め、経営の健全化に努めます。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20320</xdr:rowOff>
    </xdr:to>
    <xdr:cxnSp macro="">
      <xdr:nvCxnSpPr>
        <xdr:cNvPr id="255" name="直線コネクタ 254"/>
        <xdr:cNvCxnSpPr/>
      </xdr:nvCxnSpPr>
      <xdr:spPr>
        <a:xfrm>
          <a:off x="15671800" y="9613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xdr:rowOff>
    </xdr:from>
    <xdr:to>
      <xdr:col>78</xdr:col>
      <xdr:colOff>69850</xdr:colOff>
      <xdr:row>56</xdr:row>
      <xdr:rowOff>12700</xdr:rowOff>
    </xdr:to>
    <xdr:cxnSp macro="">
      <xdr:nvCxnSpPr>
        <xdr:cNvPr id="258" name="直線コネクタ 257"/>
        <xdr:cNvCxnSpPr/>
      </xdr:nvCxnSpPr>
      <xdr:spPr>
        <a:xfrm>
          <a:off x="14782800" y="9606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9" name="フローチャート: 判断 25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60" name="テキスト ボックス 25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56</xdr:row>
      <xdr:rowOff>5080</xdr:rowOff>
    </xdr:to>
    <xdr:cxnSp macro="">
      <xdr:nvCxnSpPr>
        <xdr:cNvPr id="261" name="直線コネクタ 260"/>
        <xdr:cNvCxnSpPr/>
      </xdr:nvCxnSpPr>
      <xdr:spPr>
        <a:xfrm>
          <a:off x="13893800" y="9560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3" name="テキスト ボックス 262"/>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130810</xdr:rowOff>
    </xdr:from>
    <xdr:to>
      <xdr:col>69</xdr:col>
      <xdr:colOff>92075</xdr:colOff>
      <xdr:row>56</xdr:row>
      <xdr:rowOff>12700</xdr:rowOff>
    </xdr:to>
    <xdr:cxnSp macro="">
      <xdr:nvCxnSpPr>
        <xdr:cNvPr id="264" name="直線コネクタ 263"/>
        <xdr:cNvCxnSpPr/>
      </xdr:nvCxnSpPr>
      <xdr:spPr>
        <a:xfrm flipV="1">
          <a:off x="13004800" y="9560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5" name="フローチャート: 判断 264"/>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6" name="テキスト ボックス 265"/>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8" name="テキスト ボックス 267"/>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74" name="楕円 273"/>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75"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6" name="楕円 27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7" name="テキスト ボックス 276"/>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125730</xdr:rowOff>
    </xdr:from>
    <xdr:to>
      <xdr:col>74</xdr:col>
      <xdr:colOff>31750</xdr:colOff>
      <xdr:row>56</xdr:row>
      <xdr:rowOff>55880</xdr:rowOff>
    </xdr:to>
    <xdr:sp macro="" textlink="">
      <xdr:nvSpPr>
        <xdr:cNvPr id="278" name="楕円 277"/>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66057</xdr:rowOff>
    </xdr:from>
    <xdr:ext cx="762000" cy="259045"/>
    <xdr:sp macro="" textlink="">
      <xdr:nvSpPr>
        <xdr:cNvPr id="279" name="テキスト ボックス 278"/>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80010</xdr:rowOff>
    </xdr:from>
    <xdr:to>
      <xdr:col>69</xdr:col>
      <xdr:colOff>142875</xdr:colOff>
      <xdr:row>56</xdr:row>
      <xdr:rowOff>10160</xdr:rowOff>
    </xdr:to>
    <xdr:sp macro="" textlink="">
      <xdr:nvSpPr>
        <xdr:cNvPr id="280" name="楕円 279"/>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20337</xdr:rowOff>
    </xdr:from>
    <xdr:ext cx="762000" cy="259045"/>
    <xdr:sp macro="" textlink="">
      <xdr:nvSpPr>
        <xdr:cNvPr id="281" name="テキスト ボックス 280"/>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2" name="楕円 28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3" name="テキスト ボックス 28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a:t>
          </a:r>
          <a:r>
            <a:rPr lang="ja-JP" altLang="en-US" sz="1100" b="1" i="0">
              <a:solidFill>
                <a:schemeClr val="dk1"/>
              </a:solidFill>
              <a:effectLst/>
              <a:latin typeface="+mn-lt"/>
              <a:ea typeface="+mn-ea"/>
              <a:cs typeface="+mn-cs"/>
            </a:rPr>
            <a:t>比較し、０．８ポイント低下しております。</a:t>
          </a:r>
          <a:endParaRPr lang="en-US" altLang="ja-JP" sz="1100" b="1" i="0">
            <a:solidFill>
              <a:schemeClr val="dk1"/>
            </a:solidFill>
            <a:effectLst/>
            <a:latin typeface="+mn-lt"/>
            <a:ea typeface="+mn-ea"/>
            <a:cs typeface="+mn-cs"/>
          </a:endParaRPr>
        </a:p>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今後も引き続き、他会計の経営の健全化や、団体補助等の適正化に努めるなど、持続可能な健全財政を目指して行財政改革に取組みます。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159004</xdr:rowOff>
    </xdr:from>
    <xdr:to>
      <xdr:col>82</xdr:col>
      <xdr:colOff>107950</xdr:colOff>
      <xdr:row>35</xdr:row>
      <xdr:rowOff>24130</xdr:rowOff>
    </xdr:to>
    <xdr:cxnSp macro="">
      <xdr:nvCxnSpPr>
        <xdr:cNvPr id="313" name="直線コネクタ 312"/>
        <xdr:cNvCxnSpPr/>
      </xdr:nvCxnSpPr>
      <xdr:spPr>
        <a:xfrm flipV="1">
          <a:off x="15671800" y="59883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14"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24130</xdr:rowOff>
    </xdr:to>
    <xdr:cxnSp macro="">
      <xdr:nvCxnSpPr>
        <xdr:cNvPr id="316" name="直線コネクタ 315"/>
        <xdr:cNvCxnSpPr/>
      </xdr:nvCxnSpPr>
      <xdr:spPr>
        <a:xfrm>
          <a:off x="14782800" y="602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8" name="テキスト ボックス 317"/>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14986</xdr:rowOff>
    </xdr:from>
    <xdr:to>
      <xdr:col>73</xdr:col>
      <xdr:colOff>180975</xdr:colOff>
      <xdr:row>35</xdr:row>
      <xdr:rowOff>24130</xdr:rowOff>
    </xdr:to>
    <xdr:cxnSp macro="">
      <xdr:nvCxnSpPr>
        <xdr:cNvPr id="319" name="直線コネクタ 318"/>
        <xdr:cNvCxnSpPr/>
      </xdr:nvCxnSpPr>
      <xdr:spPr>
        <a:xfrm>
          <a:off x="13893800" y="60157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21" name="テキスト ボックス 32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14986</xdr:rowOff>
    </xdr:from>
    <xdr:to>
      <xdr:col>69</xdr:col>
      <xdr:colOff>92075</xdr:colOff>
      <xdr:row>35</xdr:row>
      <xdr:rowOff>14986</xdr:rowOff>
    </xdr:to>
    <xdr:cxnSp macro="">
      <xdr:nvCxnSpPr>
        <xdr:cNvPr id="322" name="直線コネクタ 321"/>
        <xdr:cNvCxnSpPr/>
      </xdr:nvCxnSpPr>
      <xdr:spPr>
        <a:xfrm>
          <a:off x="13004800" y="6015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4" name="テキスト ボックス 323"/>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6" name="テキスト ボックス 325"/>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108204</xdr:rowOff>
    </xdr:from>
    <xdr:to>
      <xdr:col>82</xdr:col>
      <xdr:colOff>158750</xdr:colOff>
      <xdr:row>35</xdr:row>
      <xdr:rowOff>38354</xdr:rowOff>
    </xdr:to>
    <xdr:sp macro="" textlink="">
      <xdr:nvSpPr>
        <xdr:cNvPr id="332" name="楕円 331"/>
        <xdr:cNvSpPr/>
      </xdr:nvSpPr>
      <xdr:spPr>
        <a:xfrm>
          <a:off x="164592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16781</xdr:rowOff>
    </xdr:from>
    <xdr:ext cx="762000" cy="259045"/>
    <xdr:sp macro="" textlink="">
      <xdr:nvSpPr>
        <xdr:cNvPr id="333" name="補助費等該当値テキスト"/>
        <xdr:cNvSpPr txBox="1"/>
      </xdr:nvSpPr>
      <xdr:spPr>
        <a:xfrm>
          <a:off x="165989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4" name="楕円 333"/>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35" name="テキスト ボックス 334"/>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144780</xdr:rowOff>
    </xdr:from>
    <xdr:to>
      <xdr:col>74</xdr:col>
      <xdr:colOff>31750</xdr:colOff>
      <xdr:row>35</xdr:row>
      <xdr:rowOff>74930</xdr:rowOff>
    </xdr:to>
    <xdr:sp macro="" textlink="">
      <xdr:nvSpPr>
        <xdr:cNvPr id="336" name="楕円 335"/>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85107</xdr:rowOff>
    </xdr:from>
    <xdr:ext cx="762000" cy="259045"/>
    <xdr:sp macro="" textlink="">
      <xdr:nvSpPr>
        <xdr:cNvPr id="337" name="テキスト ボックス 336"/>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135636</xdr:rowOff>
    </xdr:from>
    <xdr:to>
      <xdr:col>69</xdr:col>
      <xdr:colOff>142875</xdr:colOff>
      <xdr:row>35</xdr:row>
      <xdr:rowOff>65786</xdr:rowOff>
    </xdr:to>
    <xdr:sp macro="" textlink="">
      <xdr:nvSpPr>
        <xdr:cNvPr id="338" name="楕円 337"/>
        <xdr:cNvSpPr/>
      </xdr:nvSpPr>
      <xdr:spPr>
        <a:xfrm>
          <a:off x="13843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75963</xdr:rowOff>
    </xdr:from>
    <xdr:ext cx="762000" cy="259045"/>
    <xdr:sp macro="" textlink="">
      <xdr:nvSpPr>
        <xdr:cNvPr id="339" name="テキスト ボックス 338"/>
        <xdr:cNvSpPr txBox="1"/>
      </xdr:nvSpPr>
      <xdr:spPr>
        <a:xfrm>
          <a:off x="13512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135636</xdr:rowOff>
    </xdr:from>
    <xdr:to>
      <xdr:col>65</xdr:col>
      <xdr:colOff>53975</xdr:colOff>
      <xdr:row>35</xdr:row>
      <xdr:rowOff>65786</xdr:rowOff>
    </xdr:to>
    <xdr:sp macro="" textlink="">
      <xdr:nvSpPr>
        <xdr:cNvPr id="340" name="楕円 339"/>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75963</xdr:rowOff>
    </xdr:from>
    <xdr:ext cx="762000" cy="259045"/>
    <xdr:sp macro="" textlink="">
      <xdr:nvSpPr>
        <xdr:cNvPr id="341" name="テキスト ボックス 340"/>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a:solidFill>
                <a:schemeClr val="dk1"/>
              </a:solidFill>
              <a:effectLst/>
              <a:latin typeface="+mn-lt"/>
              <a:ea typeface="+mn-ea"/>
              <a:cs typeface="+mn-cs"/>
            </a:rPr>
            <a:t>　</a:t>
          </a:r>
          <a:r>
            <a:rPr lang="ja-JP" altLang="ja-JP" sz="1100" b="1">
              <a:solidFill>
                <a:schemeClr val="dk1"/>
              </a:solidFill>
              <a:effectLst/>
              <a:latin typeface="+mn-lt"/>
              <a:ea typeface="+mn-ea"/>
              <a:cs typeface="+mn-cs"/>
            </a:rPr>
            <a:t>合併特例債の段階的な償還などに</a:t>
          </a:r>
          <a:r>
            <a:rPr lang="ja-JP" altLang="ja-JP" sz="1100" b="1" i="0">
              <a:solidFill>
                <a:schemeClr val="dk1"/>
              </a:solidFill>
              <a:effectLst/>
              <a:latin typeface="+mn-lt"/>
              <a:ea typeface="+mn-ea"/>
              <a:cs typeface="+mn-cs"/>
            </a:rPr>
            <a:t>より、前年度より</a:t>
          </a:r>
          <a:r>
            <a:rPr lang="ja-JP" altLang="en-US" sz="1100" b="1" i="0">
              <a:solidFill>
                <a:schemeClr val="dk1"/>
              </a:solidFill>
              <a:effectLst/>
              <a:latin typeface="+mn-lt"/>
              <a:ea typeface="+mn-ea"/>
              <a:cs typeface="+mn-cs"/>
            </a:rPr>
            <a:t>０</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５</a:t>
          </a:r>
          <a:r>
            <a:rPr lang="ja-JP" altLang="ja-JP" sz="1100" b="1" i="0">
              <a:solidFill>
                <a:schemeClr val="dk1"/>
              </a:solidFill>
              <a:effectLst/>
              <a:latin typeface="+mn-lt"/>
              <a:ea typeface="+mn-ea"/>
              <a:cs typeface="+mn-cs"/>
            </a:rPr>
            <a:t>ポイント低下しました。</a:t>
          </a:r>
          <a:endParaRPr lang="ja-JP" altLang="ja-JP" sz="1400">
            <a:effectLst/>
          </a:endParaRPr>
        </a:p>
        <a:p>
          <a:pPr algn="l" rtl="1"/>
          <a:r>
            <a:rPr lang="ja-JP" altLang="ja-JP" sz="1100" b="1" i="0">
              <a:solidFill>
                <a:schemeClr val="dk1"/>
              </a:solidFill>
              <a:effectLst/>
              <a:latin typeface="+mn-lt"/>
              <a:ea typeface="+mn-ea"/>
              <a:cs typeface="+mn-cs"/>
            </a:rPr>
            <a:t>　今後も可能な限り市債発行を抑制することで、公債費の抑制を図ります。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77</xdr:row>
      <xdr:rowOff>31750</xdr:rowOff>
    </xdr:to>
    <xdr:cxnSp macro="">
      <xdr:nvCxnSpPr>
        <xdr:cNvPr id="374" name="直線コネクタ 373"/>
        <xdr:cNvCxnSpPr/>
      </xdr:nvCxnSpPr>
      <xdr:spPr>
        <a:xfrm flipV="1">
          <a:off x="3987800" y="1319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31750</xdr:rowOff>
    </xdr:from>
    <xdr:to>
      <xdr:col>19</xdr:col>
      <xdr:colOff>187325</xdr:colOff>
      <xdr:row>78</xdr:row>
      <xdr:rowOff>5080</xdr:rowOff>
    </xdr:to>
    <xdr:cxnSp macro="">
      <xdr:nvCxnSpPr>
        <xdr:cNvPr id="377" name="直線コネクタ 376"/>
        <xdr:cNvCxnSpPr/>
      </xdr:nvCxnSpPr>
      <xdr:spPr>
        <a:xfrm flipV="1">
          <a:off x="3098800" y="13233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9" name="テキスト ボックス 378"/>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12700</xdr:rowOff>
    </xdr:to>
    <xdr:cxnSp macro="">
      <xdr:nvCxnSpPr>
        <xdr:cNvPr id="380" name="直線コネクタ 379"/>
        <xdr:cNvCxnSpPr/>
      </xdr:nvCxnSpPr>
      <xdr:spPr>
        <a:xfrm flipV="1">
          <a:off x="2209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80011</xdr:rowOff>
    </xdr:from>
    <xdr:to>
      <xdr:col>15</xdr:col>
      <xdr:colOff>149225</xdr:colOff>
      <xdr:row>78</xdr:row>
      <xdr:rowOff>10161</xdr:rowOff>
    </xdr:to>
    <xdr:sp macro="" textlink="">
      <xdr:nvSpPr>
        <xdr:cNvPr id="381" name="フローチャート: 判断 380"/>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20338</xdr:rowOff>
    </xdr:from>
    <xdr:ext cx="762000" cy="259045"/>
    <xdr:sp macro="" textlink="">
      <xdr:nvSpPr>
        <xdr:cNvPr id="382" name="テキスト ボックス 381"/>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81280</xdr:rowOff>
    </xdr:to>
    <xdr:cxnSp macro="">
      <xdr:nvCxnSpPr>
        <xdr:cNvPr id="383" name="直線コネクタ 382"/>
        <xdr:cNvCxnSpPr/>
      </xdr:nvCxnSpPr>
      <xdr:spPr>
        <a:xfrm flipV="1">
          <a:off x="1320800" y="13385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4" name="フローチャート: 判断 383"/>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385" name="テキスト ボックス 384"/>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6" name="フローチャート: 判断 385"/>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7" name="テキスト ボックス 386"/>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3" name="楕円 392"/>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130827</xdr:rowOff>
    </xdr:from>
    <xdr:ext cx="762000" cy="259045"/>
    <xdr:sp macro="" textlink="">
      <xdr:nvSpPr>
        <xdr:cNvPr id="394" name="公債費該当値テキスト"/>
        <xdr:cNvSpPr txBox="1"/>
      </xdr:nvSpPr>
      <xdr:spPr>
        <a:xfrm>
          <a:off x="4914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395" name="楕円 394"/>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96" name="テキスト ボックス 395"/>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7" name="楕円 396"/>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98" name="テキスト ボックス 397"/>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9" name="楕円 398"/>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400" name="テキスト ボックス 399"/>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401" name="楕円 400"/>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402" name="テキスト ボックス 401"/>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前年度と比較し、</a:t>
          </a:r>
          <a:r>
            <a:rPr lang="ja-JP" altLang="en-US" sz="1100" b="1" i="0">
              <a:solidFill>
                <a:schemeClr val="dk1"/>
              </a:solidFill>
              <a:effectLst/>
              <a:latin typeface="+mn-lt"/>
              <a:ea typeface="+mn-ea"/>
              <a:cs typeface="+mn-cs"/>
            </a:rPr>
            <a:t>２</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１</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低下</a:t>
          </a:r>
          <a:r>
            <a:rPr lang="ja-JP" altLang="ja-JP" sz="1100" b="1" i="0">
              <a:solidFill>
                <a:schemeClr val="dk1"/>
              </a:solidFill>
              <a:effectLst/>
              <a:latin typeface="+mn-lt"/>
              <a:ea typeface="+mn-ea"/>
              <a:cs typeface="+mn-cs"/>
            </a:rPr>
            <a:t>しております。</a:t>
          </a:r>
          <a:endParaRPr lang="ja-JP" altLang="ja-JP" sz="1400">
            <a:effectLst/>
          </a:endParaRPr>
        </a:p>
        <a:p>
          <a:pPr algn="l" rtl="1"/>
          <a:r>
            <a:rPr lang="ja-JP" altLang="ja-JP" sz="1100" b="1" i="0">
              <a:solidFill>
                <a:schemeClr val="dk1"/>
              </a:solidFill>
              <a:effectLst/>
              <a:latin typeface="+mn-lt"/>
              <a:ea typeface="+mn-ea"/>
              <a:cs typeface="+mn-cs"/>
            </a:rPr>
            <a:t>　今後も引き続き、自主財源の確保を図るとともに、亀山市行財政改革大綱に基づき、持続可能な健全財政を目指して行財政改革に取組みます。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77</xdr:row>
      <xdr:rowOff>5842</xdr:rowOff>
    </xdr:to>
    <xdr:cxnSp macro="">
      <xdr:nvCxnSpPr>
        <xdr:cNvPr id="433" name="直線コネクタ 432"/>
        <xdr:cNvCxnSpPr/>
      </xdr:nvCxnSpPr>
      <xdr:spPr>
        <a:xfrm flipV="1">
          <a:off x="15671800" y="1311148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77</xdr:row>
      <xdr:rowOff>5842</xdr:rowOff>
    </xdr:to>
    <xdr:cxnSp macro="">
      <xdr:nvCxnSpPr>
        <xdr:cNvPr id="436" name="直線コネクタ 435"/>
        <xdr:cNvCxnSpPr/>
      </xdr:nvCxnSpPr>
      <xdr:spPr>
        <a:xfrm>
          <a:off x="14782800" y="1304747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8" name="テキスト ボックス 437"/>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21844</xdr:rowOff>
    </xdr:to>
    <xdr:cxnSp macro="">
      <xdr:nvCxnSpPr>
        <xdr:cNvPr id="439" name="直線コネクタ 438"/>
        <xdr:cNvCxnSpPr/>
      </xdr:nvCxnSpPr>
      <xdr:spPr>
        <a:xfrm flipV="1">
          <a:off x="13893800" y="13047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0" name="フローチャート: 判断 43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1" name="テキスト ボックス 440"/>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21844</xdr:rowOff>
    </xdr:from>
    <xdr:to>
      <xdr:col>69</xdr:col>
      <xdr:colOff>92075</xdr:colOff>
      <xdr:row>76</xdr:row>
      <xdr:rowOff>90424</xdr:rowOff>
    </xdr:to>
    <xdr:cxnSp macro="">
      <xdr:nvCxnSpPr>
        <xdr:cNvPr id="442" name="直線コネクタ 441"/>
        <xdr:cNvCxnSpPr/>
      </xdr:nvCxnSpPr>
      <xdr:spPr>
        <a:xfrm flipV="1">
          <a:off x="13004800" y="130520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3" name="フローチャート: 判断 442"/>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4" name="テキスト ボックス 443"/>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6" name="テキスト ボックス 445"/>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52" name="楕円 451"/>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3"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54" name="楕円 453"/>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55" name="テキスト ボックス 454"/>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56" name="楕円 455"/>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57" name="テキスト ボックス 456"/>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142494</xdr:rowOff>
    </xdr:from>
    <xdr:to>
      <xdr:col>69</xdr:col>
      <xdr:colOff>142875</xdr:colOff>
      <xdr:row>76</xdr:row>
      <xdr:rowOff>72644</xdr:rowOff>
    </xdr:to>
    <xdr:sp macro="" textlink="">
      <xdr:nvSpPr>
        <xdr:cNvPr id="458" name="楕円 457"/>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82821</xdr:rowOff>
    </xdr:from>
    <xdr:ext cx="762000" cy="259045"/>
    <xdr:sp macro="" textlink="">
      <xdr:nvSpPr>
        <xdr:cNvPr id="459" name="テキスト ボックス 458"/>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60" name="楕円 459"/>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61" name="テキスト ボックス 460"/>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56765</xdr:rowOff>
    </xdr:from>
    <xdr:to>
      <xdr:col>29</xdr:col>
      <xdr:colOff>127000</xdr:colOff>
      <xdr:row>15</xdr:row>
      <xdr:rowOff>120136</xdr:rowOff>
    </xdr:to>
    <xdr:cxnSp macro="">
      <xdr:nvCxnSpPr>
        <xdr:cNvPr id="52" name="直線コネクタ 51"/>
        <xdr:cNvCxnSpPr/>
      </xdr:nvCxnSpPr>
      <xdr:spPr bwMode="auto">
        <a:xfrm flipV="1">
          <a:off x="5003800" y="2676140"/>
          <a:ext cx="647700" cy="63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120136</xdr:rowOff>
    </xdr:from>
    <xdr:to>
      <xdr:col>26</xdr:col>
      <xdr:colOff>50800</xdr:colOff>
      <xdr:row>15</xdr:row>
      <xdr:rowOff>151063</xdr:rowOff>
    </xdr:to>
    <xdr:cxnSp macro="">
      <xdr:nvCxnSpPr>
        <xdr:cNvPr id="55" name="直線コネクタ 54"/>
        <xdr:cNvCxnSpPr/>
      </xdr:nvCxnSpPr>
      <xdr:spPr bwMode="auto">
        <a:xfrm flipV="1">
          <a:off x="4305300" y="2739511"/>
          <a:ext cx="698500" cy="30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151063</xdr:rowOff>
    </xdr:from>
    <xdr:to>
      <xdr:col>22</xdr:col>
      <xdr:colOff>114300</xdr:colOff>
      <xdr:row>15</xdr:row>
      <xdr:rowOff>169547</xdr:rowOff>
    </xdr:to>
    <xdr:cxnSp macro="">
      <xdr:nvCxnSpPr>
        <xdr:cNvPr id="58" name="直線コネクタ 57"/>
        <xdr:cNvCxnSpPr/>
      </xdr:nvCxnSpPr>
      <xdr:spPr bwMode="auto">
        <a:xfrm flipV="1">
          <a:off x="3606800" y="2770438"/>
          <a:ext cx="698500" cy="18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169547</xdr:rowOff>
    </xdr:from>
    <xdr:to>
      <xdr:col>18</xdr:col>
      <xdr:colOff>177800</xdr:colOff>
      <xdr:row>16</xdr:row>
      <xdr:rowOff>18753</xdr:rowOff>
    </xdr:to>
    <xdr:cxnSp macro="">
      <xdr:nvCxnSpPr>
        <xdr:cNvPr id="61" name="直線コネクタ 60"/>
        <xdr:cNvCxnSpPr/>
      </xdr:nvCxnSpPr>
      <xdr:spPr bwMode="auto">
        <a:xfrm flipV="1">
          <a:off x="2908300" y="2788922"/>
          <a:ext cx="698500" cy="20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5965</xdr:rowOff>
    </xdr:from>
    <xdr:to>
      <xdr:col>29</xdr:col>
      <xdr:colOff>177800</xdr:colOff>
      <xdr:row>15</xdr:row>
      <xdr:rowOff>107565</xdr:rowOff>
    </xdr:to>
    <xdr:sp macro="" textlink="">
      <xdr:nvSpPr>
        <xdr:cNvPr id="71" name="楕円 70"/>
        <xdr:cNvSpPr/>
      </xdr:nvSpPr>
      <xdr:spPr bwMode="auto">
        <a:xfrm>
          <a:off x="5600700" y="2625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22492</xdr:rowOff>
    </xdr:from>
    <xdr:ext cx="762000" cy="259045"/>
    <xdr:sp macro="" textlink="">
      <xdr:nvSpPr>
        <xdr:cNvPr id="72" name="人口1人当たり決算額の推移該当値テキスト130"/>
        <xdr:cNvSpPr txBox="1"/>
      </xdr:nvSpPr>
      <xdr:spPr>
        <a:xfrm>
          <a:off x="5740400" y="247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69336</xdr:rowOff>
    </xdr:from>
    <xdr:to>
      <xdr:col>26</xdr:col>
      <xdr:colOff>101600</xdr:colOff>
      <xdr:row>15</xdr:row>
      <xdr:rowOff>170936</xdr:rowOff>
    </xdr:to>
    <xdr:sp macro="" textlink="">
      <xdr:nvSpPr>
        <xdr:cNvPr id="73" name="楕円 72"/>
        <xdr:cNvSpPr/>
      </xdr:nvSpPr>
      <xdr:spPr bwMode="auto">
        <a:xfrm>
          <a:off x="4953000" y="2688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9663</xdr:rowOff>
    </xdr:from>
    <xdr:ext cx="736600" cy="259045"/>
    <xdr:sp macro="" textlink="">
      <xdr:nvSpPr>
        <xdr:cNvPr id="74" name="テキスト ボックス 73"/>
        <xdr:cNvSpPr txBox="1"/>
      </xdr:nvSpPr>
      <xdr:spPr>
        <a:xfrm>
          <a:off x="4622800" y="245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100263</xdr:rowOff>
    </xdr:from>
    <xdr:to>
      <xdr:col>22</xdr:col>
      <xdr:colOff>165100</xdr:colOff>
      <xdr:row>16</xdr:row>
      <xdr:rowOff>30413</xdr:rowOff>
    </xdr:to>
    <xdr:sp macro="" textlink="">
      <xdr:nvSpPr>
        <xdr:cNvPr id="75" name="楕円 74"/>
        <xdr:cNvSpPr/>
      </xdr:nvSpPr>
      <xdr:spPr bwMode="auto">
        <a:xfrm>
          <a:off x="4254500" y="2719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40590</xdr:rowOff>
    </xdr:from>
    <xdr:ext cx="762000" cy="259045"/>
    <xdr:sp macro="" textlink="">
      <xdr:nvSpPr>
        <xdr:cNvPr id="76" name="テキスト ボックス 75"/>
        <xdr:cNvSpPr txBox="1"/>
      </xdr:nvSpPr>
      <xdr:spPr>
        <a:xfrm>
          <a:off x="3924300" y="248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118747</xdr:rowOff>
    </xdr:from>
    <xdr:to>
      <xdr:col>19</xdr:col>
      <xdr:colOff>38100</xdr:colOff>
      <xdr:row>16</xdr:row>
      <xdr:rowOff>48897</xdr:rowOff>
    </xdr:to>
    <xdr:sp macro="" textlink="">
      <xdr:nvSpPr>
        <xdr:cNvPr id="77" name="楕円 76"/>
        <xdr:cNvSpPr/>
      </xdr:nvSpPr>
      <xdr:spPr bwMode="auto">
        <a:xfrm>
          <a:off x="3556000" y="2738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59074</xdr:rowOff>
    </xdr:from>
    <xdr:ext cx="762000" cy="259045"/>
    <xdr:sp macro="" textlink="">
      <xdr:nvSpPr>
        <xdr:cNvPr id="78" name="テキスト ボックス 77"/>
        <xdr:cNvSpPr txBox="1"/>
      </xdr:nvSpPr>
      <xdr:spPr>
        <a:xfrm>
          <a:off x="3225800" y="250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139403</xdr:rowOff>
    </xdr:from>
    <xdr:to>
      <xdr:col>15</xdr:col>
      <xdr:colOff>101600</xdr:colOff>
      <xdr:row>16</xdr:row>
      <xdr:rowOff>69553</xdr:rowOff>
    </xdr:to>
    <xdr:sp macro="" textlink="">
      <xdr:nvSpPr>
        <xdr:cNvPr id="79" name="楕円 78"/>
        <xdr:cNvSpPr/>
      </xdr:nvSpPr>
      <xdr:spPr bwMode="auto">
        <a:xfrm>
          <a:off x="2857500" y="275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79730</xdr:rowOff>
    </xdr:from>
    <xdr:ext cx="762000" cy="259045"/>
    <xdr:sp macro="" textlink="">
      <xdr:nvSpPr>
        <xdr:cNvPr id="80" name="テキスト ボックス 79"/>
        <xdr:cNvSpPr txBox="1"/>
      </xdr:nvSpPr>
      <xdr:spPr>
        <a:xfrm>
          <a:off x="2527300" y="25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211765</xdr:rowOff>
    </xdr:from>
    <xdr:to>
      <xdr:col>29</xdr:col>
      <xdr:colOff>127000</xdr:colOff>
      <xdr:row>37</xdr:row>
      <xdr:rowOff>249415</xdr:rowOff>
    </xdr:to>
    <xdr:cxnSp macro="">
      <xdr:nvCxnSpPr>
        <xdr:cNvPr id="112" name="直線コネクタ 111"/>
        <xdr:cNvCxnSpPr/>
      </xdr:nvCxnSpPr>
      <xdr:spPr bwMode="auto">
        <a:xfrm>
          <a:off x="5003800" y="7336465"/>
          <a:ext cx="647700" cy="37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211765</xdr:rowOff>
    </xdr:from>
    <xdr:to>
      <xdr:col>26</xdr:col>
      <xdr:colOff>50800</xdr:colOff>
      <xdr:row>37</xdr:row>
      <xdr:rowOff>295890</xdr:rowOff>
    </xdr:to>
    <xdr:cxnSp macro="">
      <xdr:nvCxnSpPr>
        <xdr:cNvPr id="115" name="直線コネクタ 114"/>
        <xdr:cNvCxnSpPr/>
      </xdr:nvCxnSpPr>
      <xdr:spPr bwMode="auto">
        <a:xfrm flipV="1">
          <a:off x="4305300" y="7336465"/>
          <a:ext cx="698500" cy="84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6408</xdr:rowOff>
    </xdr:from>
    <xdr:to>
      <xdr:col>26</xdr:col>
      <xdr:colOff>101600</xdr:colOff>
      <xdr:row>37</xdr:row>
      <xdr:rowOff>108008</xdr:rowOff>
    </xdr:to>
    <xdr:sp macro="" textlink="">
      <xdr:nvSpPr>
        <xdr:cNvPr id="116" name="フローチャート: 判断 115"/>
        <xdr:cNvSpPr/>
      </xdr:nvSpPr>
      <xdr:spPr bwMode="auto">
        <a:xfrm>
          <a:off x="49530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289635</xdr:rowOff>
    </xdr:from>
    <xdr:ext cx="736600" cy="259045"/>
    <xdr:sp macro="" textlink="">
      <xdr:nvSpPr>
        <xdr:cNvPr id="117" name="テキスト ボックス 116"/>
        <xdr:cNvSpPr txBox="1"/>
      </xdr:nvSpPr>
      <xdr:spPr>
        <a:xfrm>
          <a:off x="4622800" y="6899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281419</xdr:rowOff>
    </xdr:from>
    <xdr:to>
      <xdr:col>22</xdr:col>
      <xdr:colOff>114300</xdr:colOff>
      <xdr:row>37</xdr:row>
      <xdr:rowOff>295890</xdr:rowOff>
    </xdr:to>
    <xdr:cxnSp macro="">
      <xdr:nvCxnSpPr>
        <xdr:cNvPr id="118" name="直線コネクタ 117"/>
        <xdr:cNvCxnSpPr/>
      </xdr:nvCxnSpPr>
      <xdr:spPr bwMode="auto">
        <a:xfrm>
          <a:off x="3606800" y="7406119"/>
          <a:ext cx="698500" cy="14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167549</xdr:rowOff>
    </xdr:from>
    <xdr:to>
      <xdr:col>22</xdr:col>
      <xdr:colOff>165100</xdr:colOff>
      <xdr:row>37</xdr:row>
      <xdr:rowOff>97699</xdr:rowOff>
    </xdr:to>
    <xdr:sp macro="" textlink="">
      <xdr:nvSpPr>
        <xdr:cNvPr id="119" name="フローチャート: 判断 118"/>
        <xdr:cNvSpPr/>
      </xdr:nvSpPr>
      <xdr:spPr bwMode="auto">
        <a:xfrm>
          <a:off x="42545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279326</xdr:rowOff>
    </xdr:from>
    <xdr:ext cx="762000" cy="259045"/>
    <xdr:sp macro="" textlink="">
      <xdr:nvSpPr>
        <xdr:cNvPr id="120" name="テキスト ボックス 119"/>
        <xdr:cNvSpPr txBox="1"/>
      </xdr:nvSpPr>
      <xdr:spPr>
        <a:xfrm>
          <a:off x="3924300" y="688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281419</xdr:rowOff>
    </xdr:from>
    <xdr:to>
      <xdr:col>18</xdr:col>
      <xdr:colOff>177800</xdr:colOff>
      <xdr:row>37</xdr:row>
      <xdr:rowOff>311366</xdr:rowOff>
    </xdr:to>
    <xdr:cxnSp macro="">
      <xdr:nvCxnSpPr>
        <xdr:cNvPr id="121" name="直線コネクタ 120"/>
        <xdr:cNvCxnSpPr/>
      </xdr:nvCxnSpPr>
      <xdr:spPr bwMode="auto">
        <a:xfrm flipV="1">
          <a:off x="2908300" y="7406119"/>
          <a:ext cx="698500" cy="29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149283</xdr:rowOff>
    </xdr:from>
    <xdr:to>
      <xdr:col>19</xdr:col>
      <xdr:colOff>38100</xdr:colOff>
      <xdr:row>37</xdr:row>
      <xdr:rowOff>79433</xdr:rowOff>
    </xdr:to>
    <xdr:sp macro="" textlink="">
      <xdr:nvSpPr>
        <xdr:cNvPr id="122" name="フローチャート: 判断 121"/>
        <xdr:cNvSpPr/>
      </xdr:nvSpPr>
      <xdr:spPr bwMode="auto">
        <a:xfrm>
          <a:off x="35560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261060</xdr:rowOff>
    </xdr:from>
    <xdr:ext cx="762000" cy="259045"/>
    <xdr:sp macro="" textlink="">
      <xdr:nvSpPr>
        <xdr:cNvPr id="123" name="テキスト ボックス 122"/>
        <xdr:cNvSpPr txBox="1"/>
      </xdr:nvSpPr>
      <xdr:spPr>
        <a:xfrm>
          <a:off x="3225800" y="68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141168</xdr:rowOff>
    </xdr:from>
    <xdr:to>
      <xdr:col>15</xdr:col>
      <xdr:colOff>101600</xdr:colOff>
      <xdr:row>37</xdr:row>
      <xdr:rowOff>71318</xdr:rowOff>
    </xdr:to>
    <xdr:sp macro="" textlink="">
      <xdr:nvSpPr>
        <xdr:cNvPr id="124" name="フローチャート: 判断 123"/>
        <xdr:cNvSpPr/>
      </xdr:nvSpPr>
      <xdr:spPr bwMode="auto">
        <a:xfrm>
          <a:off x="2857500" y="7094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252945</xdr:rowOff>
    </xdr:from>
    <xdr:ext cx="762000" cy="259045"/>
    <xdr:sp macro="" textlink="">
      <xdr:nvSpPr>
        <xdr:cNvPr id="125" name="テキスト ボックス 124"/>
        <xdr:cNvSpPr txBox="1"/>
      </xdr:nvSpPr>
      <xdr:spPr>
        <a:xfrm>
          <a:off x="2527300" y="68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198615</xdr:rowOff>
    </xdr:from>
    <xdr:to>
      <xdr:col>29</xdr:col>
      <xdr:colOff>177800</xdr:colOff>
      <xdr:row>37</xdr:row>
      <xdr:rowOff>300215</xdr:rowOff>
    </xdr:to>
    <xdr:sp macro="" textlink="">
      <xdr:nvSpPr>
        <xdr:cNvPr id="131" name="楕円 130"/>
        <xdr:cNvSpPr/>
      </xdr:nvSpPr>
      <xdr:spPr bwMode="auto">
        <a:xfrm>
          <a:off x="5600700" y="7323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170692</xdr:rowOff>
    </xdr:from>
    <xdr:ext cx="762000" cy="259045"/>
    <xdr:sp macro="" textlink="">
      <xdr:nvSpPr>
        <xdr:cNvPr id="132" name="人口1人当たり決算額の推移該当値テキスト445"/>
        <xdr:cNvSpPr txBox="1"/>
      </xdr:nvSpPr>
      <xdr:spPr>
        <a:xfrm>
          <a:off x="5740400" y="72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160965</xdr:rowOff>
    </xdr:from>
    <xdr:to>
      <xdr:col>26</xdr:col>
      <xdr:colOff>101600</xdr:colOff>
      <xdr:row>37</xdr:row>
      <xdr:rowOff>262565</xdr:rowOff>
    </xdr:to>
    <xdr:sp macro="" textlink="">
      <xdr:nvSpPr>
        <xdr:cNvPr id="133" name="楕円 132"/>
        <xdr:cNvSpPr/>
      </xdr:nvSpPr>
      <xdr:spPr bwMode="auto">
        <a:xfrm>
          <a:off x="4953000" y="7285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247342</xdr:rowOff>
    </xdr:from>
    <xdr:ext cx="736600" cy="259045"/>
    <xdr:sp macro="" textlink="">
      <xdr:nvSpPr>
        <xdr:cNvPr id="134" name="テキスト ボックス 133"/>
        <xdr:cNvSpPr txBox="1"/>
      </xdr:nvSpPr>
      <xdr:spPr>
        <a:xfrm>
          <a:off x="4622800" y="7372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245090</xdr:rowOff>
    </xdr:from>
    <xdr:to>
      <xdr:col>22</xdr:col>
      <xdr:colOff>165100</xdr:colOff>
      <xdr:row>38</xdr:row>
      <xdr:rowOff>3790</xdr:rowOff>
    </xdr:to>
    <xdr:sp macro="" textlink="">
      <xdr:nvSpPr>
        <xdr:cNvPr id="135" name="楕円 134"/>
        <xdr:cNvSpPr/>
      </xdr:nvSpPr>
      <xdr:spPr bwMode="auto">
        <a:xfrm>
          <a:off x="4254500" y="7369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331467</xdr:rowOff>
    </xdr:from>
    <xdr:ext cx="762000" cy="259045"/>
    <xdr:sp macro="" textlink="">
      <xdr:nvSpPr>
        <xdr:cNvPr id="136" name="テキスト ボックス 135"/>
        <xdr:cNvSpPr txBox="1"/>
      </xdr:nvSpPr>
      <xdr:spPr>
        <a:xfrm>
          <a:off x="3924300" y="7456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230619</xdr:rowOff>
    </xdr:from>
    <xdr:to>
      <xdr:col>19</xdr:col>
      <xdr:colOff>38100</xdr:colOff>
      <xdr:row>37</xdr:row>
      <xdr:rowOff>332219</xdr:rowOff>
    </xdr:to>
    <xdr:sp macro="" textlink="">
      <xdr:nvSpPr>
        <xdr:cNvPr id="137" name="楕円 136"/>
        <xdr:cNvSpPr/>
      </xdr:nvSpPr>
      <xdr:spPr bwMode="auto">
        <a:xfrm>
          <a:off x="3556000" y="7355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316996</xdr:rowOff>
    </xdr:from>
    <xdr:ext cx="762000" cy="259045"/>
    <xdr:sp macro="" textlink="">
      <xdr:nvSpPr>
        <xdr:cNvPr id="138" name="テキスト ボックス 137"/>
        <xdr:cNvSpPr txBox="1"/>
      </xdr:nvSpPr>
      <xdr:spPr>
        <a:xfrm>
          <a:off x="3225800" y="744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260566</xdr:rowOff>
    </xdr:from>
    <xdr:to>
      <xdr:col>15</xdr:col>
      <xdr:colOff>101600</xdr:colOff>
      <xdr:row>38</xdr:row>
      <xdr:rowOff>19266</xdr:rowOff>
    </xdr:to>
    <xdr:sp macro="" textlink="">
      <xdr:nvSpPr>
        <xdr:cNvPr id="139" name="楕円 138"/>
        <xdr:cNvSpPr/>
      </xdr:nvSpPr>
      <xdr:spPr bwMode="auto">
        <a:xfrm>
          <a:off x="2857500" y="7385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4043</xdr:rowOff>
    </xdr:from>
    <xdr:ext cx="762000" cy="259045"/>
    <xdr:sp macro="" textlink="">
      <xdr:nvSpPr>
        <xdr:cNvPr id="140" name="テキスト ボックス 139"/>
        <xdr:cNvSpPr txBox="1"/>
      </xdr:nvSpPr>
      <xdr:spPr>
        <a:xfrm>
          <a:off x="2527300" y="7471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49,564
47,532
191.04
27,623,320
26,656,111
896,918
13,297,126
15,770,678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16958</xdr:rowOff>
    </xdr:from>
    <xdr:to>
      <xdr:col>24</xdr:col>
      <xdr:colOff>63500</xdr:colOff>
      <xdr:row>36</xdr:row>
      <xdr:rowOff>17154</xdr:rowOff>
    </xdr:to>
    <xdr:cxnSp macro="">
      <xdr:nvCxnSpPr>
        <xdr:cNvPr id="63" name="直線コネクタ 62"/>
        <xdr:cNvCxnSpPr/>
      </xdr:nvCxnSpPr>
      <xdr:spPr>
        <a:xfrm flipV="1">
          <a:off x="3797300" y="5846258"/>
          <a:ext cx="838200" cy="34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17154</xdr:rowOff>
    </xdr:from>
    <xdr:to>
      <xdr:col>19</xdr:col>
      <xdr:colOff>177800</xdr:colOff>
      <xdr:row>36</xdr:row>
      <xdr:rowOff>40618</xdr:rowOff>
    </xdr:to>
    <xdr:cxnSp macro="">
      <xdr:nvCxnSpPr>
        <xdr:cNvPr id="66" name="直線コネクタ 65"/>
        <xdr:cNvCxnSpPr/>
      </xdr:nvCxnSpPr>
      <xdr:spPr>
        <a:xfrm flipV="1">
          <a:off x="2908300" y="6189354"/>
          <a:ext cx="889000" cy="2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10539</xdr:rowOff>
    </xdr:from>
    <xdr:to>
      <xdr:col>20</xdr:col>
      <xdr:colOff>38100</xdr:colOff>
      <xdr:row>37</xdr:row>
      <xdr:rowOff>112139</xdr:rowOff>
    </xdr:to>
    <xdr:sp macro="" textlink="">
      <xdr:nvSpPr>
        <xdr:cNvPr id="67" name="フローチャート: 判断 66"/>
        <xdr:cNvSpPr/>
      </xdr:nvSpPr>
      <xdr:spPr>
        <a:xfrm>
          <a:off x="3746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103266</xdr:rowOff>
    </xdr:from>
    <xdr:ext cx="534377" cy="259045"/>
    <xdr:sp macro="" textlink="">
      <xdr:nvSpPr>
        <xdr:cNvPr id="68" name="テキスト ボックス 67"/>
        <xdr:cNvSpPr txBox="1"/>
      </xdr:nvSpPr>
      <xdr:spPr>
        <a:xfrm>
          <a:off x="3530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162299</xdr:rowOff>
    </xdr:from>
    <xdr:to>
      <xdr:col>15</xdr:col>
      <xdr:colOff>50800</xdr:colOff>
      <xdr:row>36</xdr:row>
      <xdr:rowOff>40618</xdr:rowOff>
    </xdr:to>
    <xdr:cxnSp macro="">
      <xdr:nvCxnSpPr>
        <xdr:cNvPr id="69" name="直線コネクタ 68"/>
        <xdr:cNvCxnSpPr/>
      </xdr:nvCxnSpPr>
      <xdr:spPr>
        <a:xfrm>
          <a:off x="2019300" y="6163049"/>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21186</xdr:rowOff>
    </xdr:from>
    <xdr:to>
      <xdr:col>15</xdr:col>
      <xdr:colOff>101600</xdr:colOff>
      <xdr:row>37</xdr:row>
      <xdr:rowOff>122786</xdr:rowOff>
    </xdr:to>
    <xdr:sp macro="" textlink="">
      <xdr:nvSpPr>
        <xdr:cNvPr id="70" name="フローチャート: 判断 69"/>
        <xdr:cNvSpPr/>
      </xdr:nvSpPr>
      <xdr:spPr>
        <a:xfrm>
          <a:off x="2857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113913</xdr:rowOff>
    </xdr:from>
    <xdr:ext cx="534377" cy="259045"/>
    <xdr:sp macro="" textlink="">
      <xdr:nvSpPr>
        <xdr:cNvPr id="71" name="テキスト ボックス 70"/>
        <xdr:cNvSpPr txBox="1"/>
      </xdr:nvSpPr>
      <xdr:spPr>
        <a:xfrm>
          <a:off x="2641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162299</xdr:rowOff>
    </xdr:from>
    <xdr:to>
      <xdr:col>10</xdr:col>
      <xdr:colOff>114300</xdr:colOff>
      <xdr:row>36</xdr:row>
      <xdr:rowOff>15178</xdr:rowOff>
    </xdr:to>
    <xdr:cxnSp macro="">
      <xdr:nvCxnSpPr>
        <xdr:cNvPr id="72" name="直線コネクタ 71"/>
        <xdr:cNvCxnSpPr/>
      </xdr:nvCxnSpPr>
      <xdr:spPr>
        <a:xfrm flipV="1">
          <a:off x="1130300" y="6163049"/>
          <a:ext cx="889000" cy="2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34265</xdr:rowOff>
    </xdr:from>
    <xdr:to>
      <xdr:col>10</xdr:col>
      <xdr:colOff>165100</xdr:colOff>
      <xdr:row>37</xdr:row>
      <xdr:rowOff>135865</xdr:rowOff>
    </xdr:to>
    <xdr:sp macro="" textlink="">
      <xdr:nvSpPr>
        <xdr:cNvPr id="73" name="フローチャート: 判断 72"/>
        <xdr:cNvSpPr/>
      </xdr:nvSpPr>
      <xdr:spPr>
        <a:xfrm>
          <a:off x="1968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126992</xdr:rowOff>
    </xdr:from>
    <xdr:ext cx="534377" cy="259045"/>
    <xdr:sp macro="" textlink="">
      <xdr:nvSpPr>
        <xdr:cNvPr id="74" name="テキスト ボックス 73"/>
        <xdr:cNvSpPr txBox="1"/>
      </xdr:nvSpPr>
      <xdr:spPr>
        <a:xfrm>
          <a:off x="1752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30917</xdr:rowOff>
    </xdr:from>
    <xdr:to>
      <xdr:col>6</xdr:col>
      <xdr:colOff>38100</xdr:colOff>
      <xdr:row>37</xdr:row>
      <xdr:rowOff>132517</xdr:rowOff>
    </xdr:to>
    <xdr:sp macro="" textlink="">
      <xdr:nvSpPr>
        <xdr:cNvPr id="75" name="フローチャート: 判断 74"/>
        <xdr:cNvSpPr/>
      </xdr:nvSpPr>
      <xdr:spPr>
        <a:xfrm>
          <a:off x="1079500" y="63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123644</xdr:rowOff>
    </xdr:from>
    <xdr:ext cx="534377" cy="259045"/>
    <xdr:sp macro="" textlink="">
      <xdr:nvSpPr>
        <xdr:cNvPr id="76" name="テキスト ボックス 75"/>
        <xdr:cNvSpPr txBox="1"/>
      </xdr:nvSpPr>
      <xdr:spPr>
        <a:xfrm>
          <a:off x="863111" y="64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137608</xdr:rowOff>
    </xdr:from>
    <xdr:to>
      <xdr:col>24</xdr:col>
      <xdr:colOff>114300</xdr:colOff>
      <xdr:row>34</xdr:row>
      <xdr:rowOff>67758</xdr:rowOff>
    </xdr:to>
    <xdr:sp macro="" textlink="">
      <xdr:nvSpPr>
        <xdr:cNvPr id="82" name="楕円 81"/>
        <xdr:cNvSpPr/>
      </xdr:nvSpPr>
      <xdr:spPr>
        <a:xfrm>
          <a:off x="4584700" y="57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160485</xdr:rowOff>
    </xdr:from>
    <xdr:ext cx="534377" cy="259045"/>
    <xdr:sp macro="" textlink="">
      <xdr:nvSpPr>
        <xdr:cNvPr id="83" name="人件費該当値テキスト"/>
        <xdr:cNvSpPr txBox="1"/>
      </xdr:nvSpPr>
      <xdr:spPr>
        <a:xfrm>
          <a:off x="4686300" y="564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137804</xdr:rowOff>
    </xdr:from>
    <xdr:to>
      <xdr:col>20</xdr:col>
      <xdr:colOff>38100</xdr:colOff>
      <xdr:row>36</xdr:row>
      <xdr:rowOff>67954</xdr:rowOff>
    </xdr:to>
    <xdr:sp macro="" textlink="">
      <xdr:nvSpPr>
        <xdr:cNvPr id="84" name="楕円 83"/>
        <xdr:cNvSpPr/>
      </xdr:nvSpPr>
      <xdr:spPr>
        <a:xfrm>
          <a:off x="3746500" y="61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84481</xdr:rowOff>
    </xdr:from>
    <xdr:ext cx="534377" cy="259045"/>
    <xdr:sp macro="" textlink="">
      <xdr:nvSpPr>
        <xdr:cNvPr id="85" name="テキスト ボックス 84"/>
        <xdr:cNvSpPr txBox="1"/>
      </xdr:nvSpPr>
      <xdr:spPr>
        <a:xfrm>
          <a:off x="3530111" y="59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161268</xdr:rowOff>
    </xdr:from>
    <xdr:to>
      <xdr:col>15</xdr:col>
      <xdr:colOff>101600</xdr:colOff>
      <xdr:row>36</xdr:row>
      <xdr:rowOff>91418</xdr:rowOff>
    </xdr:to>
    <xdr:sp macro="" textlink="">
      <xdr:nvSpPr>
        <xdr:cNvPr id="86" name="楕円 85"/>
        <xdr:cNvSpPr/>
      </xdr:nvSpPr>
      <xdr:spPr>
        <a:xfrm>
          <a:off x="2857500" y="616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107945</xdr:rowOff>
    </xdr:from>
    <xdr:ext cx="534377" cy="259045"/>
    <xdr:sp macro="" textlink="">
      <xdr:nvSpPr>
        <xdr:cNvPr id="87" name="テキスト ボックス 86"/>
        <xdr:cNvSpPr txBox="1"/>
      </xdr:nvSpPr>
      <xdr:spPr>
        <a:xfrm>
          <a:off x="2641111" y="593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111499</xdr:rowOff>
    </xdr:from>
    <xdr:to>
      <xdr:col>10</xdr:col>
      <xdr:colOff>165100</xdr:colOff>
      <xdr:row>36</xdr:row>
      <xdr:rowOff>41649</xdr:rowOff>
    </xdr:to>
    <xdr:sp macro="" textlink="">
      <xdr:nvSpPr>
        <xdr:cNvPr id="88" name="楕円 87"/>
        <xdr:cNvSpPr/>
      </xdr:nvSpPr>
      <xdr:spPr>
        <a:xfrm>
          <a:off x="1968500" y="611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58176</xdr:rowOff>
    </xdr:from>
    <xdr:ext cx="534377" cy="259045"/>
    <xdr:sp macro="" textlink="">
      <xdr:nvSpPr>
        <xdr:cNvPr id="89" name="テキスト ボックス 88"/>
        <xdr:cNvSpPr txBox="1"/>
      </xdr:nvSpPr>
      <xdr:spPr>
        <a:xfrm>
          <a:off x="1752111" y="58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135828</xdr:rowOff>
    </xdr:from>
    <xdr:to>
      <xdr:col>6</xdr:col>
      <xdr:colOff>38100</xdr:colOff>
      <xdr:row>36</xdr:row>
      <xdr:rowOff>65978</xdr:rowOff>
    </xdr:to>
    <xdr:sp macro="" textlink="">
      <xdr:nvSpPr>
        <xdr:cNvPr id="90" name="楕円 89"/>
        <xdr:cNvSpPr/>
      </xdr:nvSpPr>
      <xdr:spPr>
        <a:xfrm>
          <a:off x="1079500" y="613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82505</xdr:rowOff>
    </xdr:from>
    <xdr:ext cx="534377" cy="259045"/>
    <xdr:sp macro="" textlink="">
      <xdr:nvSpPr>
        <xdr:cNvPr id="91" name="テキスト ボックス 90"/>
        <xdr:cNvSpPr txBox="1"/>
      </xdr:nvSpPr>
      <xdr:spPr>
        <a:xfrm>
          <a:off x="863111" y="591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15059</xdr:rowOff>
    </xdr:from>
    <xdr:to>
      <xdr:col>24</xdr:col>
      <xdr:colOff>63500</xdr:colOff>
      <xdr:row>56</xdr:row>
      <xdr:rowOff>70989</xdr:rowOff>
    </xdr:to>
    <xdr:cxnSp macro="">
      <xdr:nvCxnSpPr>
        <xdr:cNvPr id="123" name="直線コネクタ 122"/>
        <xdr:cNvCxnSpPr/>
      </xdr:nvCxnSpPr>
      <xdr:spPr>
        <a:xfrm>
          <a:off x="3797300" y="9616259"/>
          <a:ext cx="838200" cy="5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15059</xdr:rowOff>
    </xdr:from>
    <xdr:to>
      <xdr:col>19</xdr:col>
      <xdr:colOff>177800</xdr:colOff>
      <xdr:row>56</xdr:row>
      <xdr:rowOff>48771</xdr:rowOff>
    </xdr:to>
    <xdr:cxnSp macro="">
      <xdr:nvCxnSpPr>
        <xdr:cNvPr id="126" name="直線コネクタ 125"/>
        <xdr:cNvCxnSpPr/>
      </xdr:nvCxnSpPr>
      <xdr:spPr>
        <a:xfrm flipV="1">
          <a:off x="2908300" y="9616259"/>
          <a:ext cx="889000" cy="3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15171</xdr:rowOff>
    </xdr:from>
    <xdr:to>
      <xdr:col>20</xdr:col>
      <xdr:colOff>38100</xdr:colOff>
      <xdr:row>57</xdr:row>
      <xdr:rowOff>116771</xdr:rowOff>
    </xdr:to>
    <xdr:sp macro="" textlink="">
      <xdr:nvSpPr>
        <xdr:cNvPr id="127" name="フローチャート: 判断 126"/>
        <xdr:cNvSpPr/>
      </xdr:nvSpPr>
      <xdr:spPr>
        <a:xfrm>
          <a:off x="3746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107898</xdr:rowOff>
    </xdr:from>
    <xdr:ext cx="534377" cy="259045"/>
    <xdr:sp macro="" textlink="">
      <xdr:nvSpPr>
        <xdr:cNvPr id="128" name="テキスト ボックス 127"/>
        <xdr:cNvSpPr txBox="1"/>
      </xdr:nvSpPr>
      <xdr:spPr>
        <a:xfrm>
          <a:off x="3530111" y="98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48771</xdr:rowOff>
    </xdr:from>
    <xdr:to>
      <xdr:col>15</xdr:col>
      <xdr:colOff>50800</xdr:colOff>
      <xdr:row>56</xdr:row>
      <xdr:rowOff>74821</xdr:rowOff>
    </xdr:to>
    <xdr:cxnSp macro="">
      <xdr:nvCxnSpPr>
        <xdr:cNvPr id="129" name="直線コネクタ 128"/>
        <xdr:cNvCxnSpPr/>
      </xdr:nvCxnSpPr>
      <xdr:spPr>
        <a:xfrm flipV="1">
          <a:off x="2019300" y="9649971"/>
          <a:ext cx="889000" cy="2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45869</xdr:rowOff>
    </xdr:from>
    <xdr:to>
      <xdr:col>15</xdr:col>
      <xdr:colOff>101600</xdr:colOff>
      <xdr:row>57</xdr:row>
      <xdr:rowOff>147469</xdr:rowOff>
    </xdr:to>
    <xdr:sp macro="" textlink="">
      <xdr:nvSpPr>
        <xdr:cNvPr id="130" name="フローチャート: 判断 129"/>
        <xdr:cNvSpPr/>
      </xdr:nvSpPr>
      <xdr:spPr>
        <a:xfrm>
          <a:off x="2857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138596</xdr:rowOff>
    </xdr:from>
    <xdr:ext cx="534377" cy="259045"/>
    <xdr:sp macro="" textlink="">
      <xdr:nvSpPr>
        <xdr:cNvPr id="131" name="テキスト ボックス 130"/>
        <xdr:cNvSpPr txBox="1"/>
      </xdr:nvSpPr>
      <xdr:spPr>
        <a:xfrm>
          <a:off x="2641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74821</xdr:rowOff>
    </xdr:from>
    <xdr:to>
      <xdr:col>10</xdr:col>
      <xdr:colOff>114300</xdr:colOff>
      <xdr:row>56</xdr:row>
      <xdr:rowOff>108643</xdr:rowOff>
    </xdr:to>
    <xdr:cxnSp macro="">
      <xdr:nvCxnSpPr>
        <xdr:cNvPr id="132" name="直線コネクタ 131"/>
        <xdr:cNvCxnSpPr/>
      </xdr:nvCxnSpPr>
      <xdr:spPr>
        <a:xfrm flipV="1">
          <a:off x="1130300" y="9676021"/>
          <a:ext cx="889000" cy="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48013</xdr:rowOff>
    </xdr:from>
    <xdr:to>
      <xdr:col>10</xdr:col>
      <xdr:colOff>165100</xdr:colOff>
      <xdr:row>57</xdr:row>
      <xdr:rowOff>149613</xdr:rowOff>
    </xdr:to>
    <xdr:sp macro="" textlink="">
      <xdr:nvSpPr>
        <xdr:cNvPr id="133" name="フローチャート: 判断 132"/>
        <xdr:cNvSpPr/>
      </xdr:nvSpPr>
      <xdr:spPr>
        <a:xfrm>
          <a:off x="1968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140740</xdr:rowOff>
    </xdr:from>
    <xdr:ext cx="534377" cy="259045"/>
    <xdr:sp macro="" textlink="">
      <xdr:nvSpPr>
        <xdr:cNvPr id="134" name="テキスト ボックス 133"/>
        <xdr:cNvSpPr txBox="1"/>
      </xdr:nvSpPr>
      <xdr:spPr>
        <a:xfrm>
          <a:off x="1752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156696</xdr:rowOff>
    </xdr:from>
    <xdr:to>
      <xdr:col>6</xdr:col>
      <xdr:colOff>38100</xdr:colOff>
      <xdr:row>57</xdr:row>
      <xdr:rowOff>86846</xdr:rowOff>
    </xdr:to>
    <xdr:sp macro="" textlink="">
      <xdr:nvSpPr>
        <xdr:cNvPr id="135" name="フローチャート: 判断 134"/>
        <xdr:cNvSpPr/>
      </xdr:nvSpPr>
      <xdr:spPr>
        <a:xfrm>
          <a:off x="1079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77973</xdr:rowOff>
    </xdr:from>
    <xdr:ext cx="534377" cy="259045"/>
    <xdr:sp macro="" textlink="">
      <xdr:nvSpPr>
        <xdr:cNvPr id="136" name="テキスト ボックス 135"/>
        <xdr:cNvSpPr txBox="1"/>
      </xdr:nvSpPr>
      <xdr:spPr>
        <a:xfrm>
          <a:off x="863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20189</xdr:rowOff>
    </xdr:from>
    <xdr:to>
      <xdr:col>24</xdr:col>
      <xdr:colOff>114300</xdr:colOff>
      <xdr:row>56</xdr:row>
      <xdr:rowOff>121789</xdr:rowOff>
    </xdr:to>
    <xdr:sp macro="" textlink="">
      <xdr:nvSpPr>
        <xdr:cNvPr id="142" name="楕円 141"/>
        <xdr:cNvSpPr/>
      </xdr:nvSpPr>
      <xdr:spPr>
        <a:xfrm>
          <a:off x="4584700" y="962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43066</xdr:rowOff>
    </xdr:from>
    <xdr:ext cx="534377" cy="259045"/>
    <xdr:sp macro="" textlink="">
      <xdr:nvSpPr>
        <xdr:cNvPr id="143" name="物件費該当値テキスト"/>
        <xdr:cNvSpPr txBox="1"/>
      </xdr:nvSpPr>
      <xdr:spPr>
        <a:xfrm>
          <a:off x="4686300" y="94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135709</xdr:rowOff>
    </xdr:from>
    <xdr:to>
      <xdr:col>20</xdr:col>
      <xdr:colOff>38100</xdr:colOff>
      <xdr:row>56</xdr:row>
      <xdr:rowOff>65859</xdr:rowOff>
    </xdr:to>
    <xdr:sp macro="" textlink="">
      <xdr:nvSpPr>
        <xdr:cNvPr id="144" name="楕円 143"/>
        <xdr:cNvSpPr/>
      </xdr:nvSpPr>
      <xdr:spPr>
        <a:xfrm>
          <a:off x="3746500" y="95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82386</xdr:rowOff>
    </xdr:from>
    <xdr:ext cx="534377" cy="259045"/>
    <xdr:sp macro="" textlink="">
      <xdr:nvSpPr>
        <xdr:cNvPr id="145" name="テキスト ボックス 144"/>
        <xdr:cNvSpPr txBox="1"/>
      </xdr:nvSpPr>
      <xdr:spPr>
        <a:xfrm>
          <a:off x="3530111" y="934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169421</xdr:rowOff>
    </xdr:from>
    <xdr:to>
      <xdr:col>15</xdr:col>
      <xdr:colOff>101600</xdr:colOff>
      <xdr:row>56</xdr:row>
      <xdr:rowOff>99571</xdr:rowOff>
    </xdr:to>
    <xdr:sp macro="" textlink="">
      <xdr:nvSpPr>
        <xdr:cNvPr id="146" name="楕円 145"/>
        <xdr:cNvSpPr/>
      </xdr:nvSpPr>
      <xdr:spPr>
        <a:xfrm>
          <a:off x="2857500" y="959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116098</xdr:rowOff>
    </xdr:from>
    <xdr:ext cx="534377" cy="259045"/>
    <xdr:sp macro="" textlink="">
      <xdr:nvSpPr>
        <xdr:cNvPr id="147" name="テキスト ボックス 146"/>
        <xdr:cNvSpPr txBox="1"/>
      </xdr:nvSpPr>
      <xdr:spPr>
        <a:xfrm>
          <a:off x="2641111" y="937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24021</xdr:rowOff>
    </xdr:from>
    <xdr:to>
      <xdr:col>10</xdr:col>
      <xdr:colOff>165100</xdr:colOff>
      <xdr:row>56</xdr:row>
      <xdr:rowOff>125621</xdr:rowOff>
    </xdr:to>
    <xdr:sp macro="" textlink="">
      <xdr:nvSpPr>
        <xdr:cNvPr id="148" name="楕円 147"/>
        <xdr:cNvSpPr/>
      </xdr:nvSpPr>
      <xdr:spPr>
        <a:xfrm>
          <a:off x="1968500" y="962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142148</xdr:rowOff>
    </xdr:from>
    <xdr:ext cx="534377" cy="259045"/>
    <xdr:sp macro="" textlink="">
      <xdr:nvSpPr>
        <xdr:cNvPr id="149" name="テキスト ボックス 148"/>
        <xdr:cNvSpPr txBox="1"/>
      </xdr:nvSpPr>
      <xdr:spPr>
        <a:xfrm>
          <a:off x="1752111" y="940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57843</xdr:rowOff>
    </xdr:from>
    <xdr:to>
      <xdr:col>6</xdr:col>
      <xdr:colOff>38100</xdr:colOff>
      <xdr:row>56</xdr:row>
      <xdr:rowOff>159443</xdr:rowOff>
    </xdr:to>
    <xdr:sp macro="" textlink="">
      <xdr:nvSpPr>
        <xdr:cNvPr id="150" name="楕円 149"/>
        <xdr:cNvSpPr/>
      </xdr:nvSpPr>
      <xdr:spPr>
        <a:xfrm>
          <a:off x="1079500" y="96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4520</xdr:rowOff>
    </xdr:from>
    <xdr:ext cx="534377" cy="259045"/>
    <xdr:sp macro="" textlink="">
      <xdr:nvSpPr>
        <xdr:cNvPr id="151" name="テキスト ボックス 150"/>
        <xdr:cNvSpPr txBox="1"/>
      </xdr:nvSpPr>
      <xdr:spPr>
        <a:xfrm>
          <a:off x="863111" y="943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20507</xdr:rowOff>
    </xdr:from>
    <xdr:to>
      <xdr:col>24</xdr:col>
      <xdr:colOff>63500</xdr:colOff>
      <xdr:row>77</xdr:row>
      <xdr:rowOff>22062</xdr:rowOff>
    </xdr:to>
    <xdr:cxnSp macro="">
      <xdr:nvCxnSpPr>
        <xdr:cNvPr id="178" name="直線コネクタ 177"/>
        <xdr:cNvCxnSpPr/>
      </xdr:nvCxnSpPr>
      <xdr:spPr>
        <a:xfrm flipV="1">
          <a:off x="3797300" y="13222157"/>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22062</xdr:rowOff>
    </xdr:from>
    <xdr:to>
      <xdr:col>19</xdr:col>
      <xdr:colOff>177800</xdr:colOff>
      <xdr:row>77</xdr:row>
      <xdr:rowOff>43391</xdr:rowOff>
    </xdr:to>
    <xdr:cxnSp macro="">
      <xdr:nvCxnSpPr>
        <xdr:cNvPr id="181" name="直線コネクタ 180"/>
        <xdr:cNvCxnSpPr/>
      </xdr:nvCxnSpPr>
      <xdr:spPr>
        <a:xfrm flipV="1">
          <a:off x="2908300" y="13223712"/>
          <a:ext cx="889000" cy="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171425</xdr:rowOff>
    </xdr:from>
    <xdr:to>
      <xdr:col>20</xdr:col>
      <xdr:colOff>38100</xdr:colOff>
      <xdr:row>78</xdr:row>
      <xdr:rowOff>101575</xdr:rowOff>
    </xdr:to>
    <xdr:sp macro="" textlink="">
      <xdr:nvSpPr>
        <xdr:cNvPr id="182" name="フローチャート: 判断 181"/>
        <xdr:cNvSpPr/>
      </xdr:nvSpPr>
      <xdr:spPr>
        <a:xfrm>
          <a:off x="3746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92702</xdr:rowOff>
    </xdr:from>
    <xdr:ext cx="469744" cy="259045"/>
    <xdr:sp macro="" textlink="">
      <xdr:nvSpPr>
        <xdr:cNvPr id="183" name="テキスト ボックス 182"/>
        <xdr:cNvSpPr txBox="1"/>
      </xdr:nvSpPr>
      <xdr:spPr>
        <a:xfrm>
          <a:off x="3562428" y="134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43391</xdr:rowOff>
    </xdr:from>
    <xdr:to>
      <xdr:col>15</xdr:col>
      <xdr:colOff>50800</xdr:colOff>
      <xdr:row>77</xdr:row>
      <xdr:rowOff>69543</xdr:rowOff>
    </xdr:to>
    <xdr:cxnSp macro="">
      <xdr:nvCxnSpPr>
        <xdr:cNvPr id="184" name="直線コネクタ 183"/>
        <xdr:cNvCxnSpPr/>
      </xdr:nvCxnSpPr>
      <xdr:spPr>
        <a:xfrm flipV="1">
          <a:off x="2019300" y="13245041"/>
          <a:ext cx="889000" cy="2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167149</xdr:rowOff>
    </xdr:from>
    <xdr:to>
      <xdr:col>15</xdr:col>
      <xdr:colOff>101600</xdr:colOff>
      <xdr:row>78</xdr:row>
      <xdr:rowOff>97299</xdr:rowOff>
    </xdr:to>
    <xdr:sp macro="" textlink="">
      <xdr:nvSpPr>
        <xdr:cNvPr id="185" name="フローチャート: 判断 184"/>
        <xdr:cNvSpPr/>
      </xdr:nvSpPr>
      <xdr:spPr>
        <a:xfrm>
          <a:off x="2857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88426</xdr:rowOff>
    </xdr:from>
    <xdr:ext cx="469744" cy="259045"/>
    <xdr:sp macro="" textlink="">
      <xdr:nvSpPr>
        <xdr:cNvPr id="186" name="テキスト ボックス 185"/>
        <xdr:cNvSpPr txBox="1"/>
      </xdr:nvSpPr>
      <xdr:spPr>
        <a:xfrm>
          <a:off x="2673428" y="13461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16118</xdr:rowOff>
    </xdr:from>
    <xdr:to>
      <xdr:col>10</xdr:col>
      <xdr:colOff>114300</xdr:colOff>
      <xdr:row>77</xdr:row>
      <xdr:rowOff>69543</xdr:rowOff>
    </xdr:to>
    <xdr:cxnSp macro="">
      <xdr:nvCxnSpPr>
        <xdr:cNvPr id="187" name="直線コネクタ 186"/>
        <xdr:cNvCxnSpPr/>
      </xdr:nvCxnSpPr>
      <xdr:spPr>
        <a:xfrm>
          <a:off x="1130300" y="13217768"/>
          <a:ext cx="889000" cy="5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147444</xdr:rowOff>
    </xdr:from>
    <xdr:to>
      <xdr:col>10</xdr:col>
      <xdr:colOff>165100</xdr:colOff>
      <xdr:row>78</xdr:row>
      <xdr:rowOff>77594</xdr:rowOff>
    </xdr:to>
    <xdr:sp macro="" textlink="">
      <xdr:nvSpPr>
        <xdr:cNvPr id="188" name="フローチャート: 判断 187"/>
        <xdr:cNvSpPr/>
      </xdr:nvSpPr>
      <xdr:spPr>
        <a:xfrm>
          <a:off x="1968500" y="133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68721</xdr:rowOff>
    </xdr:from>
    <xdr:ext cx="469744" cy="259045"/>
    <xdr:sp macro="" textlink="">
      <xdr:nvSpPr>
        <xdr:cNvPr id="189" name="テキスト ボックス 188"/>
        <xdr:cNvSpPr txBox="1"/>
      </xdr:nvSpPr>
      <xdr:spPr>
        <a:xfrm>
          <a:off x="1784428" y="134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169185</xdr:rowOff>
    </xdr:from>
    <xdr:to>
      <xdr:col>6</xdr:col>
      <xdr:colOff>38100</xdr:colOff>
      <xdr:row>78</xdr:row>
      <xdr:rowOff>99335</xdr:rowOff>
    </xdr:to>
    <xdr:sp macro="" textlink="">
      <xdr:nvSpPr>
        <xdr:cNvPr id="190" name="フローチャート: 判断 189"/>
        <xdr:cNvSpPr/>
      </xdr:nvSpPr>
      <xdr:spPr>
        <a:xfrm>
          <a:off x="1079500" y="1337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90462</xdr:rowOff>
    </xdr:from>
    <xdr:ext cx="469744" cy="259045"/>
    <xdr:sp macro="" textlink="">
      <xdr:nvSpPr>
        <xdr:cNvPr id="191" name="テキスト ボックス 190"/>
        <xdr:cNvSpPr txBox="1"/>
      </xdr:nvSpPr>
      <xdr:spPr>
        <a:xfrm>
          <a:off x="895428" y="1346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141157</xdr:rowOff>
    </xdr:from>
    <xdr:to>
      <xdr:col>24</xdr:col>
      <xdr:colOff>114300</xdr:colOff>
      <xdr:row>77</xdr:row>
      <xdr:rowOff>71307</xdr:rowOff>
    </xdr:to>
    <xdr:sp macro="" textlink="">
      <xdr:nvSpPr>
        <xdr:cNvPr id="197" name="楕円 196"/>
        <xdr:cNvSpPr/>
      </xdr:nvSpPr>
      <xdr:spPr>
        <a:xfrm>
          <a:off x="4584700" y="131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164034</xdr:rowOff>
    </xdr:from>
    <xdr:ext cx="534377" cy="259045"/>
    <xdr:sp macro="" textlink="">
      <xdr:nvSpPr>
        <xdr:cNvPr id="198" name="維持補修費該当値テキスト"/>
        <xdr:cNvSpPr txBox="1"/>
      </xdr:nvSpPr>
      <xdr:spPr>
        <a:xfrm>
          <a:off x="4686300" y="1302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142712</xdr:rowOff>
    </xdr:from>
    <xdr:to>
      <xdr:col>20</xdr:col>
      <xdr:colOff>38100</xdr:colOff>
      <xdr:row>77</xdr:row>
      <xdr:rowOff>72862</xdr:rowOff>
    </xdr:to>
    <xdr:sp macro="" textlink="">
      <xdr:nvSpPr>
        <xdr:cNvPr id="199" name="楕円 198"/>
        <xdr:cNvSpPr/>
      </xdr:nvSpPr>
      <xdr:spPr>
        <a:xfrm>
          <a:off x="3746500" y="131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89389</xdr:rowOff>
    </xdr:from>
    <xdr:ext cx="534377" cy="259045"/>
    <xdr:sp macro="" textlink="">
      <xdr:nvSpPr>
        <xdr:cNvPr id="200" name="テキスト ボックス 199"/>
        <xdr:cNvSpPr txBox="1"/>
      </xdr:nvSpPr>
      <xdr:spPr>
        <a:xfrm>
          <a:off x="3530111" y="1294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164041</xdr:rowOff>
    </xdr:from>
    <xdr:to>
      <xdr:col>15</xdr:col>
      <xdr:colOff>101600</xdr:colOff>
      <xdr:row>77</xdr:row>
      <xdr:rowOff>94191</xdr:rowOff>
    </xdr:to>
    <xdr:sp macro="" textlink="">
      <xdr:nvSpPr>
        <xdr:cNvPr id="201" name="楕円 200"/>
        <xdr:cNvSpPr/>
      </xdr:nvSpPr>
      <xdr:spPr>
        <a:xfrm>
          <a:off x="2857500" y="131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110718</xdr:rowOff>
    </xdr:from>
    <xdr:ext cx="534377" cy="259045"/>
    <xdr:sp macro="" textlink="">
      <xdr:nvSpPr>
        <xdr:cNvPr id="202" name="テキスト ボックス 201"/>
        <xdr:cNvSpPr txBox="1"/>
      </xdr:nvSpPr>
      <xdr:spPr>
        <a:xfrm>
          <a:off x="2641111" y="129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18743</xdr:rowOff>
    </xdr:from>
    <xdr:to>
      <xdr:col>10</xdr:col>
      <xdr:colOff>165100</xdr:colOff>
      <xdr:row>77</xdr:row>
      <xdr:rowOff>120343</xdr:rowOff>
    </xdr:to>
    <xdr:sp macro="" textlink="">
      <xdr:nvSpPr>
        <xdr:cNvPr id="203" name="楕円 202"/>
        <xdr:cNvSpPr/>
      </xdr:nvSpPr>
      <xdr:spPr>
        <a:xfrm>
          <a:off x="1968500" y="1322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136870</xdr:rowOff>
    </xdr:from>
    <xdr:ext cx="534377" cy="259045"/>
    <xdr:sp macro="" textlink="">
      <xdr:nvSpPr>
        <xdr:cNvPr id="204" name="テキスト ボックス 203"/>
        <xdr:cNvSpPr txBox="1"/>
      </xdr:nvSpPr>
      <xdr:spPr>
        <a:xfrm>
          <a:off x="1752111" y="1299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136768</xdr:rowOff>
    </xdr:from>
    <xdr:to>
      <xdr:col>6</xdr:col>
      <xdr:colOff>38100</xdr:colOff>
      <xdr:row>77</xdr:row>
      <xdr:rowOff>66918</xdr:rowOff>
    </xdr:to>
    <xdr:sp macro="" textlink="">
      <xdr:nvSpPr>
        <xdr:cNvPr id="205" name="楕円 204"/>
        <xdr:cNvSpPr/>
      </xdr:nvSpPr>
      <xdr:spPr>
        <a:xfrm>
          <a:off x="1079500" y="131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83446</xdr:rowOff>
    </xdr:from>
    <xdr:ext cx="534377" cy="259045"/>
    <xdr:sp macro="" textlink="">
      <xdr:nvSpPr>
        <xdr:cNvPr id="206" name="テキスト ボックス 205"/>
        <xdr:cNvSpPr txBox="1"/>
      </xdr:nvSpPr>
      <xdr:spPr>
        <a:xfrm>
          <a:off x="863111" y="1294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44735</xdr:rowOff>
    </xdr:from>
    <xdr:to>
      <xdr:col>24</xdr:col>
      <xdr:colOff>63500</xdr:colOff>
      <xdr:row>95</xdr:row>
      <xdr:rowOff>54490</xdr:rowOff>
    </xdr:to>
    <xdr:cxnSp macro="">
      <xdr:nvCxnSpPr>
        <xdr:cNvPr id="236" name="直線コネクタ 235"/>
        <xdr:cNvCxnSpPr/>
      </xdr:nvCxnSpPr>
      <xdr:spPr>
        <a:xfrm flipV="1">
          <a:off x="3797300" y="16332485"/>
          <a:ext cx="8382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54490</xdr:rowOff>
    </xdr:from>
    <xdr:to>
      <xdr:col>19</xdr:col>
      <xdr:colOff>177800</xdr:colOff>
      <xdr:row>95</xdr:row>
      <xdr:rowOff>108305</xdr:rowOff>
    </xdr:to>
    <xdr:cxnSp macro="">
      <xdr:nvCxnSpPr>
        <xdr:cNvPr id="239" name="直線コネクタ 238"/>
        <xdr:cNvCxnSpPr/>
      </xdr:nvCxnSpPr>
      <xdr:spPr>
        <a:xfrm flipV="1">
          <a:off x="2908300" y="16342240"/>
          <a:ext cx="889000" cy="5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12300</xdr:rowOff>
    </xdr:from>
    <xdr:to>
      <xdr:col>20</xdr:col>
      <xdr:colOff>38100</xdr:colOff>
      <xdr:row>94</xdr:row>
      <xdr:rowOff>113900</xdr:rowOff>
    </xdr:to>
    <xdr:sp macro="" textlink="">
      <xdr:nvSpPr>
        <xdr:cNvPr id="240" name="フローチャート: 判断 239"/>
        <xdr:cNvSpPr/>
      </xdr:nvSpPr>
      <xdr:spPr>
        <a:xfrm>
          <a:off x="3746500" y="161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130427</xdr:rowOff>
    </xdr:from>
    <xdr:ext cx="534377" cy="259045"/>
    <xdr:sp macro="" textlink="">
      <xdr:nvSpPr>
        <xdr:cNvPr id="241" name="テキスト ボックス 240"/>
        <xdr:cNvSpPr txBox="1"/>
      </xdr:nvSpPr>
      <xdr:spPr>
        <a:xfrm>
          <a:off x="3530111" y="159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75825</xdr:rowOff>
    </xdr:from>
    <xdr:to>
      <xdr:col>15</xdr:col>
      <xdr:colOff>50800</xdr:colOff>
      <xdr:row>95</xdr:row>
      <xdr:rowOff>108305</xdr:rowOff>
    </xdr:to>
    <xdr:cxnSp macro="">
      <xdr:nvCxnSpPr>
        <xdr:cNvPr id="242" name="直線コネクタ 241"/>
        <xdr:cNvCxnSpPr/>
      </xdr:nvCxnSpPr>
      <xdr:spPr>
        <a:xfrm>
          <a:off x="2019300" y="16363575"/>
          <a:ext cx="889000" cy="3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86537</xdr:rowOff>
    </xdr:from>
    <xdr:to>
      <xdr:col>15</xdr:col>
      <xdr:colOff>101600</xdr:colOff>
      <xdr:row>95</xdr:row>
      <xdr:rowOff>16687</xdr:rowOff>
    </xdr:to>
    <xdr:sp macro="" textlink="">
      <xdr:nvSpPr>
        <xdr:cNvPr id="243" name="フローチャート: 判断 242"/>
        <xdr:cNvSpPr/>
      </xdr:nvSpPr>
      <xdr:spPr>
        <a:xfrm>
          <a:off x="2857500" y="1620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33214</xdr:rowOff>
    </xdr:from>
    <xdr:ext cx="534377" cy="259045"/>
    <xdr:sp macro="" textlink="">
      <xdr:nvSpPr>
        <xdr:cNvPr id="244" name="テキスト ボックス 243"/>
        <xdr:cNvSpPr txBox="1"/>
      </xdr:nvSpPr>
      <xdr:spPr>
        <a:xfrm>
          <a:off x="2641111" y="159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75825</xdr:rowOff>
    </xdr:from>
    <xdr:to>
      <xdr:col>10</xdr:col>
      <xdr:colOff>114300</xdr:colOff>
      <xdr:row>95</xdr:row>
      <xdr:rowOff>91523</xdr:rowOff>
    </xdr:to>
    <xdr:cxnSp macro="">
      <xdr:nvCxnSpPr>
        <xdr:cNvPr id="245" name="直線コネクタ 244"/>
        <xdr:cNvCxnSpPr/>
      </xdr:nvCxnSpPr>
      <xdr:spPr>
        <a:xfrm flipV="1">
          <a:off x="1130300" y="16363575"/>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91453</xdr:rowOff>
    </xdr:from>
    <xdr:to>
      <xdr:col>10</xdr:col>
      <xdr:colOff>165100</xdr:colOff>
      <xdr:row>95</xdr:row>
      <xdr:rowOff>21603</xdr:rowOff>
    </xdr:to>
    <xdr:sp macro="" textlink="">
      <xdr:nvSpPr>
        <xdr:cNvPr id="246" name="フローチャート: 判断 245"/>
        <xdr:cNvSpPr/>
      </xdr:nvSpPr>
      <xdr:spPr>
        <a:xfrm>
          <a:off x="1968500" y="162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38130</xdr:rowOff>
    </xdr:from>
    <xdr:ext cx="534377" cy="259045"/>
    <xdr:sp macro="" textlink="">
      <xdr:nvSpPr>
        <xdr:cNvPr id="247" name="テキスト ボックス 246"/>
        <xdr:cNvSpPr txBox="1"/>
      </xdr:nvSpPr>
      <xdr:spPr>
        <a:xfrm>
          <a:off x="1752111" y="15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104502</xdr:rowOff>
    </xdr:from>
    <xdr:to>
      <xdr:col>6</xdr:col>
      <xdr:colOff>38100</xdr:colOff>
      <xdr:row>95</xdr:row>
      <xdr:rowOff>34652</xdr:rowOff>
    </xdr:to>
    <xdr:sp macro="" textlink="">
      <xdr:nvSpPr>
        <xdr:cNvPr id="248" name="フローチャート: 判断 247"/>
        <xdr:cNvSpPr/>
      </xdr:nvSpPr>
      <xdr:spPr>
        <a:xfrm>
          <a:off x="1079500" y="162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51179</xdr:rowOff>
    </xdr:from>
    <xdr:ext cx="534377" cy="259045"/>
    <xdr:sp macro="" textlink="">
      <xdr:nvSpPr>
        <xdr:cNvPr id="249" name="テキスト ボックス 248"/>
        <xdr:cNvSpPr txBox="1"/>
      </xdr:nvSpPr>
      <xdr:spPr>
        <a:xfrm>
          <a:off x="863111" y="159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165385</xdr:rowOff>
    </xdr:from>
    <xdr:to>
      <xdr:col>24</xdr:col>
      <xdr:colOff>114300</xdr:colOff>
      <xdr:row>95</xdr:row>
      <xdr:rowOff>95535</xdr:rowOff>
    </xdr:to>
    <xdr:sp macro="" textlink="">
      <xdr:nvSpPr>
        <xdr:cNvPr id="255" name="楕円 254"/>
        <xdr:cNvSpPr/>
      </xdr:nvSpPr>
      <xdr:spPr>
        <a:xfrm>
          <a:off x="4584700" y="1628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143812</xdr:rowOff>
    </xdr:from>
    <xdr:ext cx="534377" cy="259045"/>
    <xdr:sp macro="" textlink="">
      <xdr:nvSpPr>
        <xdr:cNvPr id="256" name="扶助費該当値テキスト"/>
        <xdr:cNvSpPr txBox="1"/>
      </xdr:nvSpPr>
      <xdr:spPr>
        <a:xfrm>
          <a:off x="4686300" y="162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3690</xdr:rowOff>
    </xdr:from>
    <xdr:to>
      <xdr:col>20</xdr:col>
      <xdr:colOff>38100</xdr:colOff>
      <xdr:row>95</xdr:row>
      <xdr:rowOff>105290</xdr:rowOff>
    </xdr:to>
    <xdr:sp macro="" textlink="">
      <xdr:nvSpPr>
        <xdr:cNvPr id="257" name="楕円 256"/>
        <xdr:cNvSpPr/>
      </xdr:nvSpPr>
      <xdr:spPr>
        <a:xfrm>
          <a:off x="3746500" y="162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96417</xdr:rowOff>
    </xdr:from>
    <xdr:ext cx="534377" cy="259045"/>
    <xdr:sp macro="" textlink="">
      <xdr:nvSpPr>
        <xdr:cNvPr id="258" name="テキスト ボックス 257"/>
        <xdr:cNvSpPr txBox="1"/>
      </xdr:nvSpPr>
      <xdr:spPr>
        <a:xfrm>
          <a:off x="3530111" y="1638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57505</xdr:rowOff>
    </xdr:from>
    <xdr:to>
      <xdr:col>15</xdr:col>
      <xdr:colOff>101600</xdr:colOff>
      <xdr:row>95</xdr:row>
      <xdr:rowOff>159105</xdr:rowOff>
    </xdr:to>
    <xdr:sp macro="" textlink="">
      <xdr:nvSpPr>
        <xdr:cNvPr id="259" name="楕円 258"/>
        <xdr:cNvSpPr/>
      </xdr:nvSpPr>
      <xdr:spPr>
        <a:xfrm>
          <a:off x="2857500" y="163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150232</xdr:rowOff>
    </xdr:from>
    <xdr:ext cx="534377" cy="259045"/>
    <xdr:sp macro="" textlink="">
      <xdr:nvSpPr>
        <xdr:cNvPr id="260" name="テキスト ボックス 259"/>
        <xdr:cNvSpPr txBox="1"/>
      </xdr:nvSpPr>
      <xdr:spPr>
        <a:xfrm>
          <a:off x="2641111" y="1643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25025</xdr:rowOff>
    </xdr:from>
    <xdr:to>
      <xdr:col>10</xdr:col>
      <xdr:colOff>165100</xdr:colOff>
      <xdr:row>95</xdr:row>
      <xdr:rowOff>126625</xdr:rowOff>
    </xdr:to>
    <xdr:sp macro="" textlink="">
      <xdr:nvSpPr>
        <xdr:cNvPr id="261" name="楕円 260"/>
        <xdr:cNvSpPr/>
      </xdr:nvSpPr>
      <xdr:spPr>
        <a:xfrm>
          <a:off x="1968500" y="16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117752</xdr:rowOff>
    </xdr:from>
    <xdr:ext cx="534377" cy="259045"/>
    <xdr:sp macro="" textlink="">
      <xdr:nvSpPr>
        <xdr:cNvPr id="262" name="テキスト ボックス 261"/>
        <xdr:cNvSpPr txBox="1"/>
      </xdr:nvSpPr>
      <xdr:spPr>
        <a:xfrm>
          <a:off x="1752111" y="1640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40723</xdr:rowOff>
    </xdr:from>
    <xdr:to>
      <xdr:col>6</xdr:col>
      <xdr:colOff>38100</xdr:colOff>
      <xdr:row>95</xdr:row>
      <xdr:rowOff>142323</xdr:rowOff>
    </xdr:to>
    <xdr:sp macro="" textlink="">
      <xdr:nvSpPr>
        <xdr:cNvPr id="263" name="楕円 262"/>
        <xdr:cNvSpPr/>
      </xdr:nvSpPr>
      <xdr:spPr>
        <a:xfrm>
          <a:off x="1079500" y="163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133450</xdr:rowOff>
    </xdr:from>
    <xdr:ext cx="534377" cy="259045"/>
    <xdr:sp macro="" textlink="">
      <xdr:nvSpPr>
        <xdr:cNvPr id="264" name="テキスト ボックス 263"/>
        <xdr:cNvSpPr txBox="1"/>
      </xdr:nvSpPr>
      <xdr:spPr>
        <a:xfrm>
          <a:off x="863111" y="1642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29698</xdr:rowOff>
    </xdr:from>
    <xdr:to>
      <xdr:col>55</xdr:col>
      <xdr:colOff>0</xdr:colOff>
      <xdr:row>38</xdr:row>
      <xdr:rowOff>77296</xdr:rowOff>
    </xdr:to>
    <xdr:cxnSp macro="">
      <xdr:nvCxnSpPr>
        <xdr:cNvPr id="293" name="直線コネクタ 292"/>
        <xdr:cNvCxnSpPr/>
      </xdr:nvCxnSpPr>
      <xdr:spPr>
        <a:xfrm flipV="1">
          <a:off x="9639300" y="6201898"/>
          <a:ext cx="838200" cy="39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77296</xdr:rowOff>
    </xdr:from>
    <xdr:to>
      <xdr:col>50</xdr:col>
      <xdr:colOff>114300</xdr:colOff>
      <xdr:row>38</xdr:row>
      <xdr:rowOff>83049</xdr:rowOff>
    </xdr:to>
    <xdr:cxnSp macro="">
      <xdr:nvCxnSpPr>
        <xdr:cNvPr id="296" name="直線コネクタ 295"/>
        <xdr:cNvCxnSpPr/>
      </xdr:nvCxnSpPr>
      <xdr:spPr>
        <a:xfrm flipV="1">
          <a:off x="8750300" y="6592396"/>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148462</xdr:rowOff>
    </xdr:from>
    <xdr:to>
      <xdr:col>50</xdr:col>
      <xdr:colOff>165100</xdr:colOff>
      <xdr:row>38</xdr:row>
      <xdr:rowOff>78612</xdr:rowOff>
    </xdr:to>
    <xdr:sp macro="" textlink="">
      <xdr:nvSpPr>
        <xdr:cNvPr id="297" name="フローチャート: 判断 296"/>
        <xdr:cNvSpPr/>
      </xdr:nvSpPr>
      <xdr:spPr>
        <a:xfrm>
          <a:off x="9588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95139</xdr:rowOff>
    </xdr:from>
    <xdr:ext cx="534377" cy="259045"/>
    <xdr:sp macro="" textlink="">
      <xdr:nvSpPr>
        <xdr:cNvPr id="298" name="テキスト ボックス 297"/>
        <xdr:cNvSpPr txBox="1"/>
      </xdr:nvSpPr>
      <xdr:spPr>
        <a:xfrm>
          <a:off x="9372111" y="62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83049</xdr:rowOff>
    </xdr:from>
    <xdr:to>
      <xdr:col>45</xdr:col>
      <xdr:colOff>177800</xdr:colOff>
      <xdr:row>38</xdr:row>
      <xdr:rowOff>99863</xdr:rowOff>
    </xdr:to>
    <xdr:cxnSp macro="">
      <xdr:nvCxnSpPr>
        <xdr:cNvPr id="299" name="直線コネクタ 298"/>
        <xdr:cNvCxnSpPr/>
      </xdr:nvCxnSpPr>
      <xdr:spPr>
        <a:xfrm flipV="1">
          <a:off x="7861300" y="6598149"/>
          <a:ext cx="889000" cy="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164171</xdr:rowOff>
    </xdr:from>
    <xdr:to>
      <xdr:col>46</xdr:col>
      <xdr:colOff>38100</xdr:colOff>
      <xdr:row>38</xdr:row>
      <xdr:rowOff>94321</xdr:rowOff>
    </xdr:to>
    <xdr:sp macro="" textlink="">
      <xdr:nvSpPr>
        <xdr:cNvPr id="300" name="フローチャート: 判断 299"/>
        <xdr:cNvSpPr/>
      </xdr:nvSpPr>
      <xdr:spPr>
        <a:xfrm>
          <a:off x="8699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110847</xdr:rowOff>
    </xdr:from>
    <xdr:ext cx="534377" cy="259045"/>
    <xdr:sp macro="" textlink="">
      <xdr:nvSpPr>
        <xdr:cNvPr id="301" name="テキスト ボックス 300"/>
        <xdr:cNvSpPr txBox="1"/>
      </xdr:nvSpPr>
      <xdr:spPr>
        <a:xfrm>
          <a:off x="8483111" y="62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92925</xdr:rowOff>
    </xdr:from>
    <xdr:to>
      <xdr:col>41</xdr:col>
      <xdr:colOff>50800</xdr:colOff>
      <xdr:row>38</xdr:row>
      <xdr:rowOff>99863</xdr:rowOff>
    </xdr:to>
    <xdr:cxnSp macro="">
      <xdr:nvCxnSpPr>
        <xdr:cNvPr id="302" name="直線コネクタ 301"/>
        <xdr:cNvCxnSpPr/>
      </xdr:nvCxnSpPr>
      <xdr:spPr>
        <a:xfrm>
          <a:off x="6972300" y="6608025"/>
          <a:ext cx="889000" cy="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169310</xdr:rowOff>
    </xdr:from>
    <xdr:to>
      <xdr:col>41</xdr:col>
      <xdr:colOff>101600</xdr:colOff>
      <xdr:row>38</xdr:row>
      <xdr:rowOff>99460</xdr:rowOff>
    </xdr:to>
    <xdr:sp macro="" textlink="">
      <xdr:nvSpPr>
        <xdr:cNvPr id="303" name="フローチャート: 判断 302"/>
        <xdr:cNvSpPr/>
      </xdr:nvSpPr>
      <xdr:spPr>
        <a:xfrm>
          <a:off x="7810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115987</xdr:rowOff>
    </xdr:from>
    <xdr:ext cx="534377" cy="259045"/>
    <xdr:sp macro="" textlink="">
      <xdr:nvSpPr>
        <xdr:cNvPr id="304" name="テキスト ボックス 303"/>
        <xdr:cNvSpPr txBox="1"/>
      </xdr:nvSpPr>
      <xdr:spPr>
        <a:xfrm>
          <a:off x="7594111" y="628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170224</xdr:rowOff>
    </xdr:from>
    <xdr:to>
      <xdr:col>36</xdr:col>
      <xdr:colOff>165100</xdr:colOff>
      <xdr:row>38</xdr:row>
      <xdr:rowOff>100374</xdr:rowOff>
    </xdr:to>
    <xdr:sp macro="" textlink="">
      <xdr:nvSpPr>
        <xdr:cNvPr id="305" name="フローチャート: 判断 304"/>
        <xdr:cNvSpPr/>
      </xdr:nvSpPr>
      <xdr:spPr>
        <a:xfrm>
          <a:off x="6921500" y="65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116901</xdr:rowOff>
    </xdr:from>
    <xdr:ext cx="534377" cy="259045"/>
    <xdr:sp macro="" textlink="">
      <xdr:nvSpPr>
        <xdr:cNvPr id="306" name="テキスト ボックス 305"/>
        <xdr:cNvSpPr txBox="1"/>
      </xdr:nvSpPr>
      <xdr:spPr>
        <a:xfrm>
          <a:off x="6705111" y="628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150348</xdr:rowOff>
    </xdr:from>
    <xdr:to>
      <xdr:col>55</xdr:col>
      <xdr:colOff>50800</xdr:colOff>
      <xdr:row>36</xdr:row>
      <xdr:rowOff>80498</xdr:rowOff>
    </xdr:to>
    <xdr:sp macro="" textlink="">
      <xdr:nvSpPr>
        <xdr:cNvPr id="312" name="楕円 311"/>
        <xdr:cNvSpPr/>
      </xdr:nvSpPr>
      <xdr:spPr>
        <a:xfrm>
          <a:off x="10426700" y="615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65275</xdr:rowOff>
    </xdr:from>
    <xdr:ext cx="599010" cy="259045"/>
    <xdr:sp macro="" textlink="">
      <xdr:nvSpPr>
        <xdr:cNvPr id="313" name="補助費等該当値テキスト"/>
        <xdr:cNvSpPr txBox="1"/>
      </xdr:nvSpPr>
      <xdr:spPr>
        <a:xfrm>
          <a:off x="10528300" y="606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26496</xdr:rowOff>
    </xdr:from>
    <xdr:to>
      <xdr:col>50</xdr:col>
      <xdr:colOff>165100</xdr:colOff>
      <xdr:row>38</xdr:row>
      <xdr:rowOff>128096</xdr:rowOff>
    </xdr:to>
    <xdr:sp macro="" textlink="">
      <xdr:nvSpPr>
        <xdr:cNvPr id="314" name="楕円 313"/>
        <xdr:cNvSpPr/>
      </xdr:nvSpPr>
      <xdr:spPr>
        <a:xfrm>
          <a:off x="9588500" y="654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119223</xdr:rowOff>
    </xdr:from>
    <xdr:ext cx="534377" cy="259045"/>
    <xdr:sp macro="" textlink="">
      <xdr:nvSpPr>
        <xdr:cNvPr id="315" name="テキスト ボックス 314"/>
        <xdr:cNvSpPr txBox="1"/>
      </xdr:nvSpPr>
      <xdr:spPr>
        <a:xfrm>
          <a:off x="9372111" y="663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32249</xdr:rowOff>
    </xdr:from>
    <xdr:to>
      <xdr:col>46</xdr:col>
      <xdr:colOff>38100</xdr:colOff>
      <xdr:row>38</xdr:row>
      <xdr:rowOff>133849</xdr:rowOff>
    </xdr:to>
    <xdr:sp macro="" textlink="">
      <xdr:nvSpPr>
        <xdr:cNvPr id="316" name="楕円 315"/>
        <xdr:cNvSpPr/>
      </xdr:nvSpPr>
      <xdr:spPr>
        <a:xfrm>
          <a:off x="8699500" y="654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124976</xdr:rowOff>
    </xdr:from>
    <xdr:ext cx="534377" cy="259045"/>
    <xdr:sp macro="" textlink="">
      <xdr:nvSpPr>
        <xdr:cNvPr id="317" name="テキスト ボックス 316"/>
        <xdr:cNvSpPr txBox="1"/>
      </xdr:nvSpPr>
      <xdr:spPr>
        <a:xfrm>
          <a:off x="8483111" y="664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49063</xdr:rowOff>
    </xdr:from>
    <xdr:to>
      <xdr:col>41</xdr:col>
      <xdr:colOff>101600</xdr:colOff>
      <xdr:row>38</xdr:row>
      <xdr:rowOff>150663</xdr:rowOff>
    </xdr:to>
    <xdr:sp macro="" textlink="">
      <xdr:nvSpPr>
        <xdr:cNvPr id="318" name="楕円 317"/>
        <xdr:cNvSpPr/>
      </xdr:nvSpPr>
      <xdr:spPr>
        <a:xfrm>
          <a:off x="7810500" y="65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141790</xdr:rowOff>
    </xdr:from>
    <xdr:ext cx="534377" cy="259045"/>
    <xdr:sp macro="" textlink="">
      <xdr:nvSpPr>
        <xdr:cNvPr id="319" name="テキスト ボックス 318"/>
        <xdr:cNvSpPr txBox="1"/>
      </xdr:nvSpPr>
      <xdr:spPr>
        <a:xfrm>
          <a:off x="7594111" y="665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42125</xdr:rowOff>
    </xdr:from>
    <xdr:to>
      <xdr:col>36</xdr:col>
      <xdr:colOff>165100</xdr:colOff>
      <xdr:row>38</xdr:row>
      <xdr:rowOff>143725</xdr:rowOff>
    </xdr:to>
    <xdr:sp macro="" textlink="">
      <xdr:nvSpPr>
        <xdr:cNvPr id="320" name="楕円 319"/>
        <xdr:cNvSpPr/>
      </xdr:nvSpPr>
      <xdr:spPr>
        <a:xfrm>
          <a:off x="6921500" y="65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134852</xdr:rowOff>
    </xdr:from>
    <xdr:ext cx="534377" cy="259045"/>
    <xdr:sp macro="" textlink="">
      <xdr:nvSpPr>
        <xdr:cNvPr id="321" name="テキスト ボックス 320"/>
        <xdr:cNvSpPr txBox="1"/>
      </xdr:nvSpPr>
      <xdr:spPr>
        <a:xfrm>
          <a:off x="6705111" y="664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52508</xdr:rowOff>
    </xdr:from>
    <xdr:to>
      <xdr:col>55</xdr:col>
      <xdr:colOff>0</xdr:colOff>
      <xdr:row>57</xdr:row>
      <xdr:rowOff>59365</xdr:rowOff>
    </xdr:to>
    <xdr:cxnSp macro="">
      <xdr:nvCxnSpPr>
        <xdr:cNvPr id="348" name="直線コネクタ 347"/>
        <xdr:cNvCxnSpPr/>
      </xdr:nvCxnSpPr>
      <xdr:spPr>
        <a:xfrm>
          <a:off x="9639300" y="982515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52508</xdr:rowOff>
    </xdr:from>
    <xdr:to>
      <xdr:col>50</xdr:col>
      <xdr:colOff>114300</xdr:colOff>
      <xdr:row>57</xdr:row>
      <xdr:rowOff>109968</xdr:rowOff>
    </xdr:to>
    <xdr:cxnSp macro="">
      <xdr:nvCxnSpPr>
        <xdr:cNvPr id="351" name="直線コネクタ 350"/>
        <xdr:cNvCxnSpPr/>
      </xdr:nvCxnSpPr>
      <xdr:spPr>
        <a:xfrm flipV="1">
          <a:off x="8750300" y="9825158"/>
          <a:ext cx="889000" cy="5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146585</xdr:rowOff>
    </xdr:from>
    <xdr:to>
      <xdr:col>50</xdr:col>
      <xdr:colOff>165100</xdr:colOff>
      <xdr:row>57</xdr:row>
      <xdr:rowOff>76735</xdr:rowOff>
    </xdr:to>
    <xdr:sp macro="" textlink="">
      <xdr:nvSpPr>
        <xdr:cNvPr id="352" name="フローチャート: 判断 351"/>
        <xdr:cNvSpPr/>
      </xdr:nvSpPr>
      <xdr:spPr>
        <a:xfrm>
          <a:off x="9588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93262</xdr:rowOff>
    </xdr:from>
    <xdr:ext cx="534377" cy="259045"/>
    <xdr:sp macro="" textlink="">
      <xdr:nvSpPr>
        <xdr:cNvPr id="353" name="テキスト ボックス 352"/>
        <xdr:cNvSpPr txBox="1"/>
      </xdr:nvSpPr>
      <xdr:spPr>
        <a:xfrm>
          <a:off x="9372111" y="95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72903</xdr:rowOff>
    </xdr:from>
    <xdr:to>
      <xdr:col>45</xdr:col>
      <xdr:colOff>177800</xdr:colOff>
      <xdr:row>57</xdr:row>
      <xdr:rowOff>109968</xdr:rowOff>
    </xdr:to>
    <xdr:cxnSp macro="">
      <xdr:nvCxnSpPr>
        <xdr:cNvPr id="354" name="直線コネクタ 353"/>
        <xdr:cNvCxnSpPr/>
      </xdr:nvCxnSpPr>
      <xdr:spPr>
        <a:xfrm>
          <a:off x="7861300" y="9845553"/>
          <a:ext cx="889000" cy="3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10335</xdr:rowOff>
    </xdr:from>
    <xdr:to>
      <xdr:col>46</xdr:col>
      <xdr:colOff>38100</xdr:colOff>
      <xdr:row>57</xdr:row>
      <xdr:rowOff>111935</xdr:rowOff>
    </xdr:to>
    <xdr:sp macro="" textlink="">
      <xdr:nvSpPr>
        <xdr:cNvPr id="355" name="フローチャート: 判断 354"/>
        <xdr:cNvSpPr/>
      </xdr:nvSpPr>
      <xdr:spPr>
        <a:xfrm>
          <a:off x="8699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128462</xdr:rowOff>
    </xdr:from>
    <xdr:ext cx="534377" cy="259045"/>
    <xdr:sp macro="" textlink="">
      <xdr:nvSpPr>
        <xdr:cNvPr id="356" name="テキスト ボックス 355"/>
        <xdr:cNvSpPr txBox="1"/>
      </xdr:nvSpPr>
      <xdr:spPr>
        <a:xfrm>
          <a:off x="8483111" y="955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72903</xdr:rowOff>
    </xdr:from>
    <xdr:to>
      <xdr:col>41</xdr:col>
      <xdr:colOff>50800</xdr:colOff>
      <xdr:row>57</xdr:row>
      <xdr:rowOff>111313</xdr:rowOff>
    </xdr:to>
    <xdr:cxnSp macro="">
      <xdr:nvCxnSpPr>
        <xdr:cNvPr id="357" name="直線コネクタ 356"/>
        <xdr:cNvCxnSpPr/>
      </xdr:nvCxnSpPr>
      <xdr:spPr>
        <a:xfrm flipV="1">
          <a:off x="6972300" y="9845553"/>
          <a:ext cx="889000" cy="3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12959</xdr:rowOff>
    </xdr:from>
    <xdr:to>
      <xdr:col>41</xdr:col>
      <xdr:colOff>101600</xdr:colOff>
      <xdr:row>57</xdr:row>
      <xdr:rowOff>114559</xdr:rowOff>
    </xdr:to>
    <xdr:sp macro="" textlink="">
      <xdr:nvSpPr>
        <xdr:cNvPr id="358" name="フローチャート: 判断 357"/>
        <xdr:cNvSpPr/>
      </xdr:nvSpPr>
      <xdr:spPr>
        <a:xfrm>
          <a:off x="7810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131086</xdr:rowOff>
    </xdr:from>
    <xdr:ext cx="534377" cy="259045"/>
    <xdr:sp macro="" textlink="">
      <xdr:nvSpPr>
        <xdr:cNvPr id="359" name="テキスト ボックス 358"/>
        <xdr:cNvSpPr txBox="1"/>
      </xdr:nvSpPr>
      <xdr:spPr>
        <a:xfrm>
          <a:off x="7594111" y="95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169847</xdr:rowOff>
    </xdr:from>
    <xdr:to>
      <xdr:col>36</xdr:col>
      <xdr:colOff>165100</xdr:colOff>
      <xdr:row>57</xdr:row>
      <xdr:rowOff>99997</xdr:rowOff>
    </xdr:to>
    <xdr:sp macro="" textlink="">
      <xdr:nvSpPr>
        <xdr:cNvPr id="360" name="フローチャート: 判断 359"/>
        <xdr:cNvSpPr/>
      </xdr:nvSpPr>
      <xdr:spPr>
        <a:xfrm>
          <a:off x="6921500" y="977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116524</xdr:rowOff>
    </xdr:from>
    <xdr:ext cx="534377" cy="259045"/>
    <xdr:sp macro="" textlink="">
      <xdr:nvSpPr>
        <xdr:cNvPr id="361" name="テキスト ボックス 360"/>
        <xdr:cNvSpPr txBox="1"/>
      </xdr:nvSpPr>
      <xdr:spPr>
        <a:xfrm>
          <a:off x="6705111" y="95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8565</xdr:rowOff>
    </xdr:from>
    <xdr:to>
      <xdr:col>55</xdr:col>
      <xdr:colOff>50800</xdr:colOff>
      <xdr:row>57</xdr:row>
      <xdr:rowOff>110165</xdr:rowOff>
    </xdr:to>
    <xdr:sp macro="" textlink="">
      <xdr:nvSpPr>
        <xdr:cNvPr id="367" name="楕円 366"/>
        <xdr:cNvSpPr/>
      </xdr:nvSpPr>
      <xdr:spPr>
        <a:xfrm>
          <a:off x="10426700" y="978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158442</xdr:rowOff>
    </xdr:from>
    <xdr:ext cx="534377" cy="259045"/>
    <xdr:sp macro="" textlink="">
      <xdr:nvSpPr>
        <xdr:cNvPr id="368" name="普通建設事業費該当値テキスト"/>
        <xdr:cNvSpPr txBox="1"/>
      </xdr:nvSpPr>
      <xdr:spPr>
        <a:xfrm>
          <a:off x="10528300" y="975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1708</xdr:rowOff>
    </xdr:from>
    <xdr:to>
      <xdr:col>50</xdr:col>
      <xdr:colOff>165100</xdr:colOff>
      <xdr:row>57</xdr:row>
      <xdr:rowOff>103308</xdr:rowOff>
    </xdr:to>
    <xdr:sp macro="" textlink="">
      <xdr:nvSpPr>
        <xdr:cNvPr id="369" name="楕円 368"/>
        <xdr:cNvSpPr/>
      </xdr:nvSpPr>
      <xdr:spPr>
        <a:xfrm>
          <a:off x="9588500" y="97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94435</xdr:rowOff>
    </xdr:from>
    <xdr:ext cx="534377" cy="259045"/>
    <xdr:sp macro="" textlink="">
      <xdr:nvSpPr>
        <xdr:cNvPr id="370" name="テキスト ボックス 369"/>
        <xdr:cNvSpPr txBox="1"/>
      </xdr:nvSpPr>
      <xdr:spPr>
        <a:xfrm>
          <a:off x="9372111" y="98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59168</xdr:rowOff>
    </xdr:from>
    <xdr:to>
      <xdr:col>46</xdr:col>
      <xdr:colOff>38100</xdr:colOff>
      <xdr:row>57</xdr:row>
      <xdr:rowOff>160768</xdr:rowOff>
    </xdr:to>
    <xdr:sp macro="" textlink="">
      <xdr:nvSpPr>
        <xdr:cNvPr id="371" name="楕円 370"/>
        <xdr:cNvSpPr/>
      </xdr:nvSpPr>
      <xdr:spPr>
        <a:xfrm>
          <a:off x="8699500" y="983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151895</xdr:rowOff>
    </xdr:from>
    <xdr:ext cx="534377" cy="259045"/>
    <xdr:sp macro="" textlink="">
      <xdr:nvSpPr>
        <xdr:cNvPr id="372" name="テキスト ボックス 371"/>
        <xdr:cNvSpPr txBox="1"/>
      </xdr:nvSpPr>
      <xdr:spPr>
        <a:xfrm>
          <a:off x="8483111" y="992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22103</xdr:rowOff>
    </xdr:from>
    <xdr:to>
      <xdr:col>41</xdr:col>
      <xdr:colOff>101600</xdr:colOff>
      <xdr:row>57</xdr:row>
      <xdr:rowOff>123703</xdr:rowOff>
    </xdr:to>
    <xdr:sp macro="" textlink="">
      <xdr:nvSpPr>
        <xdr:cNvPr id="373" name="楕円 372"/>
        <xdr:cNvSpPr/>
      </xdr:nvSpPr>
      <xdr:spPr>
        <a:xfrm>
          <a:off x="7810500" y="979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114830</xdr:rowOff>
    </xdr:from>
    <xdr:ext cx="534377" cy="259045"/>
    <xdr:sp macro="" textlink="">
      <xdr:nvSpPr>
        <xdr:cNvPr id="374" name="テキスト ボックス 373"/>
        <xdr:cNvSpPr txBox="1"/>
      </xdr:nvSpPr>
      <xdr:spPr>
        <a:xfrm>
          <a:off x="7594111" y="98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60513</xdr:rowOff>
    </xdr:from>
    <xdr:to>
      <xdr:col>36</xdr:col>
      <xdr:colOff>165100</xdr:colOff>
      <xdr:row>57</xdr:row>
      <xdr:rowOff>162113</xdr:rowOff>
    </xdr:to>
    <xdr:sp macro="" textlink="">
      <xdr:nvSpPr>
        <xdr:cNvPr id="375" name="楕円 374"/>
        <xdr:cNvSpPr/>
      </xdr:nvSpPr>
      <xdr:spPr>
        <a:xfrm>
          <a:off x="6921500" y="983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153240</xdr:rowOff>
    </xdr:from>
    <xdr:ext cx="534377" cy="259045"/>
    <xdr:sp macro="" textlink="">
      <xdr:nvSpPr>
        <xdr:cNvPr id="376" name="テキスト ボックス 375"/>
        <xdr:cNvSpPr txBox="1"/>
      </xdr:nvSpPr>
      <xdr:spPr>
        <a:xfrm>
          <a:off x="6705111" y="992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136995</xdr:rowOff>
    </xdr:from>
    <xdr:to>
      <xdr:col>55</xdr:col>
      <xdr:colOff>0</xdr:colOff>
      <xdr:row>76</xdr:row>
      <xdr:rowOff>24092</xdr:rowOff>
    </xdr:to>
    <xdr:cxnSp macro="">
      <xdr:nvCxnSpPr>
        <xdr:cNvPr id="405" name="直線コネクタ 404"/>
        <xdr:cNvCxnSpPr/>
      </xdr:nvCxnSpPr>
      <xdr:spPr>
        <a:xfrm>
          <a:off x="9639300" y="12995745"/>
          <a:ext cx="8382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136995</xdr:rowOff>
    </xdr:from>
    <xdr:to>
      <xdr:col>50</xdr:col>
      <xdr:colOff>114300</xdr:colOff>
      <xdr:row>76</xdr:row>
      <xdr:rowOff>154775</xdr:rowOff>
    </xdr:to>
    <xdr:cxnSp macro="">
      <xdr:nvCxnSpPr>
        <xdr:cNvPr id="408" name="直線コネクタ 407"/>
        <xdr:cNvCxnSpPr/>
      </xdr:nvCxnSpPr>
      <xdr:spPr>
        <a:xfrm flipV="1">
          <a:off x="8750300" y="12995745"/>
          <a:ext cx="889000" cy="18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115557</xdr:rowOff>
    </xdr:from>
    <xdr:to>
      <xdr:col>50</xdr:col>
      <xdr:colOff>165100</xdr:colOff>
      <xdr:row>78</xdr:row>
      <xdr:rowOff>45707</xdr:rowOff>
    </xdr:to>
    <xdr:sp macro="" textlink="">
      <xdr:nvSpPr>
        <xdr:cNvPr id="409" name="フローチャート: 判断 408"/>
        <xdr:cNvSpPr/>
      </xdr:nvSpPr>
      <xdr:spPr>
        <a:xfrm>
          <a:off x="9588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36834</xdr:rowOff>
    </xdr:from>
    <xdr:ext cx="534377" cy="259045"/>
    <xdr:sp macro="" textlink="">
      <xdr:nvSpPr>
        <xdr:cNvPr id="410" name="テキスト ボックス 409"/>
        <xdr:cNvSpPr txBox="1"/>
      </xdr:nvSpPr>
      <xdr:spPr>
        <a:xfrm>
          <a:off x="9372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67374</xdr:rowOff>
    </xdr:from>
    <xdr:to>
      <xdr:col>45</xdr:col>
      <xdr:colOff>177800</xdr:colOff>
      <xdr:row>76</xdr:row>
      <xdr:rowOff>154775</xdr:rowOff>
    </xdr:to>
    <xdr:cxnSp macro="">
      <xdr:nvCxnSpPr>
        <xdr:cNvPr id="411" name="直線コネクタ 410"/>
        <xdr:cNvCxnSpPr/>
      </xdr:nvCxnSpPr>
      <xdr:spPr>
        <a:xfrm>
          <a:off x="7861300" y="13097574"/>
          <a:ext cx="8890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156756</xdr:rowOff>
    </xdr:from>
    <xdr:to>
      <xdr:col>46</xdr:col>
      <xdr:colOff>38100</xdr:colOff>
      <xdr:row>78</xdr:row>
      <xdr:rowOff>86906</xdr:rowOff>
    </xdr:to>
    <xdr:sp macro="" textlink="">
      <xdr:nvSpPr>
        <xdr:cNvPr id="412" name="フローチャート: 判断 411"/>
        <xdr:cNvSpPr/>
      </xdr:nvSpPr>
      <xdr:spPr>
        <a:xfrm>
          <a:off x="8699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78033</xdr:rowOff>
    </xdr:from>
    <xdr:ext cx="534377" cy="259045"/>
    <xdr:sp macro="" textlink="">
      <xdr:nvSpPr>
        <xdr:cNvPr id="413" name="テキスト ボックス 412"/>
        <xdr:cNvSpPr txBox="1"/>
      </xdr:nvSpPr>
      <xdr:spPr>
        <a:xfrm>
          <a:off x="8483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67374</xdr:rowOff>
    </xdr:from>
    <xdr:to>
      <xdr:col>41</xdr:col>
      <xdr:colOff>50800</xdr:colOff>
      <xdr:row>77</xdr:row>
      <xdr:rowOff>162027</xdr:rowOff>
    </xdr:to>
    <xdr:cxnSp macro="">
      <xdr:nvCxnSpPr>
        <xdr:cNvPr id="414" name="直線コネクタ 413"/>
        <xdr:cNvCxnSpPr/>
      </xdr:nvCxnSpPr>
      <xdr:spPr>
        <a:xfrm flipV="1">
          <a:off x="6972300" y="13097574"/>
          <a:ext cx="889000" cy="2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132118</xdr:rowOff>
    </xdr:from>
    <xdr:to>
      <xdr:col>41</xdr:col>
      <xdr:colOff>101600</xdr:colOff>
      <xdr:row>78</xdr:row>
      <xdr:rowOff>62268</xdr:rowOff>
    </xdr:to>
    <xdr:sp macro="" textlink="">
      <xdr:nvSpPr>
        <xdr:cNvPr id="415" name="フローチャート: 判断 414"/>
        <xdr:cNvSpPr/>
      </xdr:nvSpPr>
      <xdr:spPr>
        <a:xfrm>
          <a:off x="7810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53395</xdr:rowOff>
    </xdr:from>
    <xdr:ext cx="534377" cy="259045"/>
    <xdr:sp macro="" textlink="">
      <xdr:nvSpPr>
        <xdr:cNvPr id="416" name="テキスト ボックス 415"/>
        <xdr:cNvSpPr txBox="1"/>
      </xdr:nvSpPr>
      <xdr:spPr>
        <a:xfrm>
          <a:off x="7594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87491</xdr:rowOff>
    </xdr:from>
    <xdr:to>
      <xdr:col>36</xdr:col>
      <xdr:colOff>165100</xdr:colOff>
      <xdr:row>78</xdr:row>
      <xdr:rowOff>17641</xdr:rowOff>
    </xdr:to>
    <xdr:sp macro="" textlink="">
      <xdr:nvSpPr>
        <xdr:cNvPr id="417" name="フローチャート: 判断 416"/>
        <xdr:cNvSpPr/>
      </xdr:nvSpPr>
      <xdr:spPr>
        <a:xfrm>
          <a:off x="6921500" y="132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34168</xdr:rowOff>
    </xdr:from>
    <xdr:ext cx="534377" cy="259045"/>
    <xdr:sp macro="" textlink="">
      <xdr:nvSpPr>
        <xdr:cNvPr id="418" name="テキスト ボックス 417"/>
        <xdr:cNvSpPr txBox="1"/>
      </xdr:nvSpPr>
      <xdr:spPr>
        <a:xfrm>
          <a:off x="6705111" y="130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144742</xdr:rowOff>
    </xdr:from>
    <xdr:to>
      <xdr:col>55</xdr:col>
      <xdr:colOff>50800</xdr:colOff>
      <xdr:row>76</xdr:row>
      <xdr:rowOff>74892</xdr:rowOff>
    </xdr:to>
    <xdr:sp macro="" textlink="">
      <xdr:nvSpPr>
        <xdr:cNvPr id="424" name="楕円 423"/>
        <xdr:cNvSpPr/>
      </xdr:nvSpPr>
      <xdr:spPr>
        <a:xfrm>
          <a:off x="10426700" y="130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167619</xdr:rowOff>
    </xdr:from>
    <xdr:ext cx="534377" cy="259045"/>
    <xdr:sp macro="" textlink="">
      <xdr:nvSpPr>
        <xdr:cNvPr id="425" name="普通建設事業費 （ うち新規整備　）該当値テキスト"/>
        <xdr:cNvSpPr txBox="1"/>
      </xdr:nvSpPr>
      <xdr:spPr>
        <a:xfrm>
          <a:off x="10528300" y="128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86195</xdr:rowOff>
    </xdr:from>
    <xdr:to>
      <xdr:col>50</xdr:col>
      <xdr:colOff>165100</xdr:colOff>
      <xdr:row>76</xdr:row>
      <xdr:rowOff>16345</xdr:rowOff>
    </xdr:to>
    <xdr:sp macro="" textlink="">
      <xdr:nvSpPr>
        <xdr:cNvPr id="426" name="楕円 425"/>
        <xdr:cNvSpPr/>
      </xdr:nvSpPr>
      <xdr:spPr>
        <a:xfrm>
          <a:off x="9588500" y="129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32872</xdr:rowOff>
    </xdr:from>
    <xdr:ext cx="534377" cy="259045"/>
    <xdr:sp macro="" textlink="">
      <xdr:nvSpPr>
        <xdr:cNvPr id="427" name="テキスト ボックス 426"/>
        <xdr:cNvSpPr txBox="1"/>
      </xdr:nvSpPr>
      <xdr:spPr>
        <a:xfrm>
          <a:off x="9372111" y="1272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103975</xdr:rowOff>
    </xdr:from>
    <xdr:to>
      <xdr:col>46</xdr:col>
      <xdr:colOff>38100</xdr:colOff>
      <xdr:row>77</xdr:row>
      <xdr:rowOff>34125</xdr:rowOff>
    </xdr:to>
    <xdr:sp macro="" textlink="">
      <xdr:nvSpPr>
        <xdr:cNvPr id="428" name="楕円 427"/>
        <xdr:cNvSpPr/>
      </xdr:nvSpPr>
      <xdr:spPr>
        <a:xfrm>
          <a:off x="8699500" y="131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50652</xdr:rowOff>
    </xdr:from>
    <xdr:ext cx="534377" cy="259045"/>
    <xdr:sp macro="" textlink="">
      <xdr:nvSpPr>
        <xdr:cNvPr id="429" name="テキスト ボックス 428"/>
        <xdr:cNvSpPr txBox="1"/>
      </xdr:nvSpPr>
      <xdr:spPr>
        <a:xfrm>
          <a:off x="8483111" y="129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16574</xdr:rowOff>
    </xdr:from>
    <xdr:to>
      <xdr:col>41</xdr:col>
      <xdr:colOff>101600</xdr:colOff>
      <xdr:row>76</xdr:row>
      <xdr:rowOff>118174</xdr:rowOff>
    </xdr:to>
    <xdr:sp macro="" textlink="">
      <xdr:nvSpPr>
        <xdr:cNvPr id="430" name="楕円 429"/>
        <xdr:cNvSpPr/>
      </xdr:nvSpPr>
      <xdr:spPr>
        <a:xfrm>
          <a:off x="7810500" y="130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134700</xdr:rowOff>
    </xdr:from>
    <xdr:ext cx="534377" cy="259045"/>
    <xdr:sp macro="" textlink="">
      <xdr:nvSpPr>
        <xdr:cNvPr id="431" name="テキスト ボックス 430"/>
        <xdr:cNvSpPr txBox="1"/>
      </xdr:nvSpPr>
      <xdr:spPr>
        <a:xfrm>
          <a:off x="7594111" y="1282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111227</xdr:rowOff>
    </xdr:from>
    <xdr:to>
      <xdr:col>36</xdr:col>
      <xdr:colOff>165100</xdr:colOff>
      <xdr:row>78</xdr:row>
      <xdr:rowOff>41377</xdr:rowOff>
    </xdr:to>
    <xdr:sp macro="" textlink="">
      <xdr:nvSpPr>
        <xdr:cNvPr id="432" name="楕円 431"/>
        <xdr:cNvSpPr/>
      </xdr:nvSpPr>
      <xdr:spPr>
        <a:xfrm>
          <a:off x="6921500" y="133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32504</xdr:rowOff>
    </xdr:from>
    <xdr:ext cx="534377" cy="259045"/>
    <xdr:sp macro="" textlink="">
      <xdr:nvSpPr>
        <xdr:cNvPr id="433" name="テキスト ボックス 432"/>
        <xdr:cNvSpPr txBox="1"/>
      </xdr:nvSpPr>
      <xdr:spPr>
        <a:xfrm>
          <a:off x="6705111" y="1340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146619</xdr:rowOff>
    </xdr:from>
    <xdr:to>
      <xdr:col>55</xdr:col>
      <xdr:colOff>0</xdr:colOff>
      <xdr:row>98</xdr:row>
      <xdr:rowOff>151938</xdr:rowOff>
    </xdr:to>
    <xdr:cxnSp macro="">
      <xdr:nvCxnSpPr>
        <xdr:cNvPr id="462" name="直線コネクタ 461"/>
        <xdr:cNvCxnSpPr/>
      </xdr:nvCxnSpPr>
      <xdr:spPr>
        <a:xfrm>
          <a:off x="9639300" y="16948719"/>
          <a:ext cx="838200" cy="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146619</xdr:rowOff>
    </xdr:from>
    <xdr:to>
      <xdr:col>50</xdr:col>
      <xdr:colOff>114300</xdr:colOff>
      <xdr:row>98</xdr:row>
      <xdr:rowOff>151107</xdr:rowOff>
    </xdr:to>
    <xdr:cxnSp macro="">
      <xdr:nvCxnSpPr>
        <xdr:cNvPr id="465" name="直線コネクタ 464"/>
        <xdr:cNvCxnSpPr/>
      </xdr:nvCxnSpPr>
      <xdr:spPr>
        <a:xfrm flipV="1">
          <a:off x="8750300" y="16948719"/>
          <a:ext cx="889000" cy="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71069</xdr:rowOff>
    </xdr:from>
    <xdr:to>
      <xdr:col>50</xdr:col>
      <xdr:colOff>165100</xdr:colOff>
      <xdr:row>98</xdr:row>
      <xdr:rowOff>1219</xdr:rowOff>
    </xdr:to>
    <xdr:sp macro="" textlink="">
      <xdr:nvSpPr>
        <xdr:cNvPr id="466" name="フローチャート: 判断 465"/>
        <xdr:cNvSpPr/>
      </xdr:nvSpPr>
      <xdr:spPr>
        <a:xfrm>
          <a:off x="9588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17746</xdr:rowOff>
    </xdr:from>
    <xdr:ext cx="534377" cy="259045"/>
    <xdr:sp macro="" textlink="">
      <xdr:nvSpPr>
        <xdr:cNvPr id="467" name="テキスト ボックス 466"/>
        <xdr:cNvSpPr txBox="1"/>
      </xdr:nvSpPr>
      <xdr:spPr>
        <a:xfrm>
          <a:off x="9372111" y="164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131874</xdr:rowOff>
    </xdr:from>
    <xdr:to>
      <xdr:col>45</xdr:col>
      <xdr:colOff>177800</xdr:colOff>
      <xdr:row>98</xdr:row>
      <xdr:rowOff>151107</xdr:rowOff>
    </xdr:to>
    <xdr:cxnSp macro="">
      <xdr:nvCxnSpPr>
        <xdr:cNvPr id="468" name="直線コネクタ 467"/>
        <xdr:cNvCxnSpPr/>
      </xdr:nvCxnSpPr>
      <xdr:spPr>
        <a:xfrm>
          <a:off x="7861300" y="16933974"/>
          <a:ext cx="889000" cy="1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105992</xdr:rowOff>
    </xdr:from>
    <xdr:to>
      <xdr:col>46</xdr:col>
      <xdr:colOff>38100</xdr:colOff>
      <xdr:row>98</xdr:row>
      <xdr:rowOff>36142</xdr:rowOff>
    </xdr:to>
    <xdr:sp macro="" textlink="">
      <xdr:nvSpPr>
        <xdr:cNvPr id="469" name="フローチャート: 判断 468"/>
        <xdr:cNvSpPr/>
      </xdr:nvSpPr>
      <xdr:spPr>
        <a:xfrm>
          <a:off x="8699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52669</xdr:rowOff>
    </xdr:from>
    <xdr:ext cx="534377" cy="259045"/>
    <xdr:sp macro="" textlink="">
      <xdr:nvSpPr>
        <xdr:cNvPr id="470" name="テキスト ボックス 469"/>
        <xdr:cNvSpPr txBox="1"/>
      </xdr:nvSpPr>
      <xdr:spPr>
        <a:xfrm>
          <a:off x="8483111" y="165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65999</xdr:rowOff>
    </xdr:from>
    <xdr:to>
      <xdr:col>41</xdr:col>
      <xdr:colOff>50800</xdr:colOff>
      <xdr:row>98</xdr:row>
      <xdr:rowOff>131874</xdr:rowOff>
    </xdr:to>
    <xdr:cxnSp macro="">
      <xdr:nvCxnSpPr>
        <xdr:cNvPr id="471" name="直線コネクタ 470"/>
        <xdr:cNvCxnSpPr/>
      </xdr:nvCxnSpPr>
      <xdr:spPr>
        <a:xfrm>
          <a:off x="6972300" y="16868099"/>
          <a:ext cx="889000" cy="6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126420</xdr:rowOff>
    </xdr:from>
    <xdr:to>
      <xdr:col>41</xdr:col>
      <xdr:colOff>101600</xdr:colOff>
      <xdr:row>98</xdr:row>
      <xdr:rowOff>56570</xdr:rowOff>
    </xdr:to>
    <xdr:sp macro="" textlink="">
      <xdr:nvSpPr>
        <xdr:cNvPr id="472" name="フローチャート: 判断 471"/>
        <xdr:cNvSpPr/>
      </xdr:nvSpPr>
      <xdr:spPr>
        <a:xfrm>
          <a:off x="7810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73097</xdr:rowOff>
    </xdr:from>
    <xdr:ext cx="534377" cy="259045"/>
    <xdr:sp macro="" textlink="">
      <xdr:nvSpPr>
        <xdr:cNvPr id="473" name="テキスト ボックス 472"/>
        <xdr:cNvSpPr txBox="1"/>
      </xdr:nvSpPr>
      <xdr:spPr>
        <a:xfrm>
          <a:off x="7594111" y="1653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119197</xdr:rowOff>
    </xdr:from>
    <xdr:to>
      <xdr:col>36</xdr:col>
      <xdr:colOff>165100</xdr:colOff>
      <xdr:row>98</xdr:row>
      <xdr:rowOff>49347</xdr:rowOff>
    </xdr:to>
    <xdr:sp macro="" textlink="">
      <xdr:nvSpPr>
        <xdr:cNvPr id="474" name="フローチャート: 判断 473"/>
        <xdr:cNvSpPr/>
      </xdr:nvSpPr>
      <xdr:spPr>
        <a:xfrm>
          <a:off x="6921500" y="16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65874</xdr:rowOff>
    </xdr:from>
    <xdr:ext cx="534377" cy="259045"/>
    <xdr:sp macro="" textlink="">
      <xdr:nvSpPr>
        <xdr:cNvPr id="475" name="テキスト ボックス 474"/>
        <xdr:cNvSpPr txBox="1"/>
      </xdr:nvSpPr>
      <xdr:spPr>
        <a:xfrm>
          <a:off x="6705111" y="16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101138</xdr:rowOff>
    </xdr:from>
    <xdr:to>
      <xdr:col>55</xdr:col>
      <xdr:colOff>50800</xdr:colOff>
      <xdr:row>99</xdr:row>
      <xdr:rowOff>31288</xdr:rowOff>
    </xdr:to>
    <xdr:sp macro="" textlink="">
      <xdr:nvSpPr>
        <xdr:cNvPr id="481" name="楕円 480"/>
        <xdr:cNvSpPr/>
      </xdr:nvSpPr>
      <xdr:spPr>
        <a:xfrm>
          <a:off x="10426700" y="1690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16065</xdr:rowOff>
    </xdr:from>
    <xdr:ext cx="469744" cy="259045"/>
    <xdr:sp macro="" textlink="">
      <xdr:nvSpPr>
        <xdr:cNvPr id="482" name="普通建設事業費 （ うち更新整備　）該当値テキスト"/>
        <xdr:cNvSpPr txBox="1"/>
      </xdr:nvSpPr>
      <xdr:spPr>
        <a:xfrm>
          <a:off x="10528300" y="168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95819</xdr:rowOff>
    </xdr:from>
    <xdr:to>
      <xdr:col>50</xdr:col>
      <xdr:colOff>165100</xdr:colOff>
      <xdr:row>99</xdr:row>
      <xdr:rowOff>25969</xdr:rowOff>
    </xdr:to>
    <xdr:sp macro="" textlink="">
      <xdr:nvSpPr>
        <xdr:cNvPr id="483" name="楕円 482"/>
        <xdr:cNvSpPr/>
      </xdr:nvSpPr>
      <xdr:spPr>
        <a:xfrm>
          <a:off x="9588500" y="1689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17096</xdr:rowOff>
    </xdr:from>
    <xdr:ext cx="469744" cy="259045"/>
    <xdr:sp macro="" textlink="">
      <xdr:nvSpPr>
        <xdr:cNvPr id="484" name="テキスト ボックス 483"/>
        <xdr:cNvSpPr txBox="1"/>
      </xdr:nvSpPr>
      <xdr:spPr>
        <a:xfrm>
          <a:off x="9404428" y="169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100307</xdr:rowOff>
    </xdr:from>
    <xdr:to>
      <xdr:col>46</xdr:col>
      <xdr:colOff>38100</xdr:colOff>
      <xdr:row>99</xdr:row>
      <xdr:rowOff>30457</xdr:rowOff>
    </xdr:to>
    <xdr:sp macro="" textlink="">
      <xdr:nvSpPr>
        <xdr:cNvPr id="485" name="楕円 484"/>
        <xdr:cNvSpPr/>
      </xdr:nvSpPr>
      <xdr:spPr>
        <a:xfrm>
          <a:off x="8699500" y="1690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21584</xdr:rowOff>
    </xdr:from>
    <xdr:ext cx="469744" cy="259045"/>
    <xdr:sp macro="" textlink="">
      <xdr:nvSpPr>
        <xdr:cNvPr id="486" name="テキスト ボックス 485"/>
        <xdr:cNvSpPr txBox="1"/>
      </xdr:nvSpPr>
      <xdr:spPr>
        <a:xfrm>
          <a:off x="8515428" y="16995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81074</xdr:rowOff>
    </xdr:from>
    <xdr:to>
      <xdr:col>41</xdr:col>
      <xdr:colOff>101600</xdr:colOff>
      <xdr:row>99</xdr:row>
      <xdr:rowOff>11224</xdr:rowOff>
    </xdr:to>
    <xdr:sp macro="" textlink="">
      <xdr:nvSpPr>
        <xdr:cNvPr id="487" name="楕円 486"/>
        <xdr:cNvSpPr/>
      </xdr:nvSpPr>
      <xdr:spPr>
        <a:xfrm>
          <a:off x="7810500" y="1688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2351</xdr:rowOff>
    </xdr:from>
    <xdr:ext cx="534377" cy="259045"/>
    <xdr:sp macro="" textlink="">
      <xdr:nvSpPr>
        <xdr:cNvPr id="488" name="テキスト ボックス 487"/>
        <xdr:cNvSpPr txBox="1"/>
      </xdr:nvSpPr>
      <xdr:spPr>
        <a:xfrm>
          <a:off x="7594111" y="169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15199</xdr:rowOff>
    </xdr:from>
    <xdr:to>
      <xdr:col>36</xdr:col>
      <xdr:colOff>165100</xdr:colOff>
      <xdr:row>98</xdr:row>
      <xdr:rowOff>116799</xdr:rowOff>
    </xdr:to>
    <xdr:sp macro="" textlink="">
      <xdr:nvSpPr>
        <xdr:cNvPr id="489" name="楕円 488"/>
        <xdr:cNvSpPr/>
      </xdr:nvSpPr>
      <xdr:spPr>
        <a:xfrm>
          <a:off x="6921500" y="168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107926</xdr:rowOff>
    </xdr:from>
    <xdr:ext cx="534377" cy="259045"/>
    <xdr:sp macro="" textlink="">
      <xdr:nvSpPr>
        <xdr:cNvPr id="490" name="テキスト ボックス 489"/>
        <xdr:cNvSpPr txBox="1"/>
      </xdr:nvSpPr>
      <xdr:spPr>
        <a:xfrm>
          <a:off x="6705111" y="1691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43021</xdr:rowOff>
    </xdr:from>
    <xdr:to>
      <xdr:col>85</xdr:col>
      <xdr:colOff>127000</xdr:colOff>
      <xdr:row>39</xdr:row>
      <xdr:rowOff>44450</xdr:rowOff>
    </xdr:to>
    <xdr:cxnSp macro="">
      <xdr:nvCxnSpPr>
        <xdr:cNvPr id="519" name="直線コネクタ 518"/>
        <xdr:cNvCxnSpPr/>
      </xdr:nvCxnSpPr>
      <xdr:spPr>
        <a:xfrm flipV="1">
          <a:off x="15481300" y="6729571"/>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15989</xdr:rowOff>
    </xdr:from>
    <xdr:to>
      <xdr:col>81</xdr:col>
      <xdr:colOff>50800</xdr:colOff>
      <xdr:row>39</xdr:row>
      <xdr:rowOff>44450</xdr:rowOff>
    </xdr:to>
    <xdr:cxnSp macro="">
      <xdr:nvCxnSpPr>
        <xdr:cNvPr id="522" name="直線コネクタ 521"/>
        <xdr:cNvCxnSpPr/>
      </xdr:nvCxnSpPr>
      <xdr:spPr>
        <a:xfrm>
          <a:off x="14592300" y="6702539"/>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101588</xdr:rowOff>
    </xdr:from>
    <xdr:to>
      <xdr:col>81</xdr:col>
      <xdr:colOff>101600</xdr:colOff>
      <xdr:row>39</xdr:row>
      <xdr:rowOff>31738</xdr:rowOff>
    </xdr:to>
    <xdr:sp macro="" textlink="">
      <xdr:nvSpPr>
        <xdr:cNvPr id="523" name="フローチャート: 判断 522"/>
        <xdr:cNvSpPr/>
      </xdr:nvSpPr>
      <xdr:spPr>
        <a:xfrm>
          <a:off x="15430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48264</xdr:rowOff>
    </xdr:from>
    <xdr:ext cx="469744" cy="259045"/>
    <xdr:sp macro="" textlink="">
      <xdr:nvSpPr>
        <xdr:cNvPr id="524" name="テキスト ボックス 523"/>
        <xdr:cNvSpPr txBox="1"/>
      </xdr:nvSpPr>
      <xdr:spPr>
        <a:xfrm>
          <a:off x="15246428" y="63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10084</xdr:rowOff>
    </xdr:from>
    <xdr:to>
      <xdr:col>76</xdr:col>
      <xdr:colOff>114300</xdr:colOff>
      <xdr:row>39</xdr:row>
      <xdr:rowOff>15989</xdr:rowOff>
    </xdr:to>
    <xdr:cxnSp macro="">
      <xdr:nvCxnSpPr>
        <xdr:cNvPr id="525" name="直線コネクタ 524"/>
        <xdr:cNvCxnSpPr/>
      </xdr:nvCxnSpPr>
      <xdr:spPr>
        <a:xfrm>
          <a:off x="13703300" y="6696634"/>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123647</xdr:rowOff>
    </xdr:from>
    <xdr:to>
      <xdr:col>76</xdr:col>
      <xdr:colOff>165100</xdr:colOff>
      <xdr:row>39</xdr:row>
      <xdr:rowOff>53797</xdr:rowOff>
    </xdr:to>
    <xdr:sp macro="" textlink="">
      <xdr:nvSpPr>
        <xdr:cNvPr id="526" name="フローチャート: 判断 525"/>
        <xdr:cNvSpPr/>
      </xdr:nvSpPr>
      <xdr:spPr>
        <a:xfrm>
          <a:off x="14541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70324</xdr:rowOff>
    </xdr:from>
    <xdr:ext cx="469744" cy="259045"/>
    <xdr:sp macro="" textlink="">
      <xdr:nvSpPr>
        <xdr:cNvPr id="527" name="テキスト ボックス 526"/>
        <xdr:cNvSpPr txBox="1"/>
      </xdr:nvSpPr>
      <xdr:spPr>
        <a:xfrm>
          <a:off x="14357428" y="641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10084</xdr:rowOff>
    </xdr:from>
    <xdr:to>
      <xdr:col>71</xdr:col>
      <xdr:colOff>177800</xdr:colOff>
      <xdr:row>39</xdr:row>
      <xdr:rowOff>23533</xdr:rowOff>
    </xdr:to>
    <xdr:cxnSp macro="">
      <xdr:nvCxnSpPr>
        <xdr:cNvPr id="528" name="直線コネクタ 527"/>
        <xdr:cNvCxnSpPr/>
      </xdr:nvCxnSpPr>
      <xdr:spPr>
        <a:xfrm flipV="1">
          <a:off x="12814300" y="6696634"/>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140183</xdr:rowOff>
    </xdr:from>
    <xdr:to>
      <xdr:col>72</xdr:col>
      <xdr:colOff>38100</xdr:colOff>
      <xdr:row>39</xdr:row>
      <xdr:rowOff>70333</xdr:rowOff>
    </xdr:to>
    <xdr:sp macro="" textlink="">
      <xdr:nvSpPr>
        <xdr:cNvPr id="529" name="フローチャート: 判断 528"/>
        <xdr:cNvSpPr/>
      </xdr:nvSpPr>
      <xdr:spPr>
        <a:xfrm>
          <a:off x="13652500" y="66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61460</xdr:rowOff>
    </xdr:from>
    <xdr:ext cx="469744" cy="259045"/>
    <xdr:sp macro="" textlink="">
      <xdr:nvSpPr>
        <xdr:cNvPr id="530" name="テキスト ボックス 529"/>
        <xdr:cNvSpPr txBox="1"/>
      </xdr:nvSpPr>
      <xdr:spPr>
        <a:xfrm>
          <a:off x="13468428" y="674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121038</xdr:rowOff>
    </xdr:from>
    <xdr:to>
      <xdr:col>67</xdr:col>
      <xdr:colOff>101600</xdr:colOff>
      <xdr:row>39</xdr:row>
      <xdr:rowOff>51188</xdr:rowOff>
    </xdr:to>
    <xdr:sp macro="" textlink="">
      <xdr:nvSpPr>
        <xdr:cNvPr id="531" name="フローチャート: 判断 530"/>
        <xdr:cNvSpPr/>
      </xdr:nvSpPr>
      <xdr:spPr>
        <a:xfrm>
          <a:off x="12763500" y="66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67714</xdr:rowOff>
    </xdr:from>
    <xdr:ext cx="469744" cy="259045"/>
    <xdr:sp macro="" textlink="">
      <xdr:nvSpPr>
        <xdr:cNvPr id="532" name="テキスト ボックス 531"/>
        <xdr:cNvSpPr txBox="1"/>
      </xdr:nvSpPr>
      <xdr:spPr>
        <a:xfrm>
          <a:off x="12579428" y="64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163671</xdr:rowOff>
    </xdr:from>
    <xdr:to>
      <xdr:col>85</xdr:col>
      <xdr:colOff>177800</xdr:colOff>
      <xdr:row>39</xdr:row>
      <xdr:rowOff>93821</xdr:rowOff>
    </xdr:to>
    <xdr:sp macro="" textlink="">
      <xdr:nvSpPr>
        <xdr:cNvPr id="538" name="楕円 537"/>
        <xdr:cNvSpPr/>
      </xdr:nvSpPr>
      <xdr:spPr>
        <a:xfrm>
          <a:off x="16268700" y="66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78598</xdr:rowOff>
    </xdr:from>
    <xdr:ext cx="313932" cy="259045"/>
    <xdr:sp macro="" textlink="">
      <xdr:nvSpPr>
        <xdr:cNvPr id="539" name="災害復旧事業費該当値テキスト"/>
        <xdr:cNvSpPr txBox="1"/>
      </xdr:nvSpPr>
      <xdr:spPr>
        <a:xfrm>
          <a:off x="16370300" y="6593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136639</xdr:rowOff>
    </xdr:from>
    <xdr:to>
      <xdr:col>76</xdr:col>
      <xdr:colOff>165100</xdr:colOff>
      <xdr:row>39</xdr:row>
      <xdr:rowOff>66789</xdr:rowOff>
    </xdr:to>
    <xdr:sp macro="" textlink="">
      <xdr:nvSpPr>
        <xdr:cNvPr id="542" name="楕円 541"/>
        <xdr:cNvSpPr/>
      </xdr:nvSpPr>
      <xdr:spPr>
        <a:xfrm>
          <a:off x="14541500" y="66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57916</xdr:rowOff>
    </xdr:from>
    <xdr:ext cx="469744" cy="259045"/>
    <xdr:sp macro="" textlink="">
      <xdr:nvSpPr>
        <xdr:cNvPr id="543" name="テキスト ボックス 542"/>
        <xdr:cNvSpPr txBox="1"/>
      </xdr:nvSpPr>
      <xdr:spPr>
        <a:xfrm>
          <a:off x="14357428" y="67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130734</xdr:rowOff>
    </xdr:from>
    <xdr:to>
      <xdr:col>72</xdr:col>
      <xdr:colOff>38100</xdr:colOff>
      <xdr:row>39</xdr:row>
      <xdr:rowOff>60884</xdr:rowOff>
    </xdr:to>
    <xdr:sp macro="" textlink="">
      <xdr:nvSpPr>
        <xdr:cNvPr id="544" name="楕円 543"/>
        <xdr:cNvSpPr/>
      </xdr:nvSpPr>
      <xdr:spPr>
        <a:xfrm>
          <a:off x="13652500" y="66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77411</xdr:rowOff>
    </xdr:from>
    <xdr:ext cx="469744" cy="259045"/>
    <xdr:sp macro="" textlink="">
      <xdr:nvSpPr>
        <xdr:cNvPr id="545" name="テキスト ボックス 544"/>
        <xdr:cNvSpPr txBox="1"/>
      </xdr:nvSpPr>
      <xdr:spPr>
        <a:xfrm>
          <a:off x="13468428" y="642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144183</xdr:rowOff>
    </xdr:from>
    <xdr:to>
      <xdr:col>67</xdr:col>
      <xdr:colOff>101600</xdr:colOff>
      <xdr:row>39</xdr:row>
      <xdr:rowOff>74333</xdr:rowOff>
    </xdr:to>
    <xdr:sp macro="" textlink="">
      <xdr:nvSpPr>
        <xdr:cNvPr id="546" name="楕円 545"/>
        <xdr:cNvSpPr/>
      </xdr:nvSpPr>
      <xdr:spPr>
        <a:xfrm>
          <a:off x="12763500" y="66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65460</xdr:rowOff>
    </xdr:from>
    <xdr:ext cx="469744" cy="259045"/>
    <xdr:sp macro="" textlink="">
      <xdr:nvSpPr>
        <xdr:cNvPr id="547" name="テキスト ボックス 546"/>
        <xdr:cNvSpPr txBox="1"/>
      </xdr:nvSpPr>
      <xdr:spPr>
        <a:xfrm>
          <a:off x="12579428" y="675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102552</xdr:rowOff>
    </xdr:from>
    <xdr:to>
      <xdr:col>85</xdr:col>
      <xdr:colOff>127000</xdr:colOff>
      <xdr:row>77</xdr:row>
      <xdr:rowOff>102812</xdr:rowOff>
    </xdr:to>
    <xdr:cxnSp macro="">
      <xdr:nvCxnSpPr>
        <xdr:cNvPr id="625" name="直線コネクタ 624"/>
        <xdr:cNvCxnSpPr/>
      </xdr:nvCxnSpPr>
      <xdr:spPr>
        <a:xfrm>
          <a:off x="15481300" y="13304202"/>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46575</xdr:rowOff>
    </xdr:from>
    <xdr:to>
      <xdr:col>81</xdr:col>
      <xdr:colOff>50800</xdr:colOff>
      <xdr:row>77</xdr:row>
      <xdr:rowOff>102552</xdr:rowOff>
    </xdr:to>
    <xdr:cxnSp macro="">
      <xdr:nvCxnSpPr>
        <xdr:cNvPr id="628" name="直線コネクタ 627"/>
        <xdr:cNvCxnSpPr/>
      </xdr:nvCxnSpPr>
      <xdr:spPr>
        <a:xfrm>
          <a:off x="14592300" y="13248225"/>
          <a:ext cx="889000" cy="5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29029</xdr:rowOff>
    </xdr:from>
    <xdr:to>
      <xdr:col>81</xdr:col>
      <xdr:colOff>101600</xdr:colOff>
      <xdr:row>77</xdr:row>
      <xdr:rowOff>130629</xdr:rowOff>
    </xdr:to>
    <xdr:sp macro="" textlink="">
      <xdr:nvSpPr>
        <xdr:cNvPr id="629" name="フローチャート: 判断 628"/>
        <xdr:cNvSpPr/>
      </xdr:nvSpPr>
      <xdr:spPr>
        <a:xfrm>
          <a:off x="15430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147156</xdr:rowOff>
    </xdr:from>
    <xdr:ext cx="534377" cy="259045"/>
    <xdr:sp macro="" textlink="">
      <xdr:nvSpPr>
        <xdr:cNvPr id="630" name="テキスト ボックス 629"/>
        <xdr:cNvSpPr txBox="1"/>
      </xdr:nvSpPr>
      <xdr:spPr>
        <a:xfrm>
          <a:off x="15214111" y="1300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46530</xdr:rowOff>
    </xdr:from>
    <xdr:to>
      <xdr:col>76</xdr:col>
      <xdr:colOff>114300</xdr:colOff>
      <xdr:row>77</xdr:row>
      <xdr:rowOff>46575</xdr:rowOff>
    </xdr:to>
    <xdr:cxnSp macro="">
      <xdr:nvCxnSpPr>
        <xdr:cNvPr id="631" name="直線コネクタ 630"/>
        <xdr:cNvCxnSpPr/>
      </xdr:nvCxnSpPr>
      <xdr:spPr>
        <a:xfrm>
          <a:off x="13703300" y="1324818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24533</xdr:rowOff>
    </xdr:from>
    <xdr:to>
      <xdr:col>76</xdr:col>
      <xdr:colOff>165100</xdr:colOff>
      <xdr:row>77</xdr:row>
      <xdr:rowOff>126133</xdr:rowOff>
    </xdr:to>
    <xdr:sp macro="" textlink="">
      <xdr:nvSpPr>
        <xdr:cNvPr id="632" name="フローチャート: 判断 631"/>
        <xdr:cNvSpPr/>
      </xdr:nvSpPr>
      <xdr:spPr>
        <a:xfrm>
          <a:off x="14541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117260</xdr:rowOff>
    </xdr:from>
    <xdr:ext cx="534377" cy="259045"/>
    <xdr:sp macro="" textlink="">
      <xdr:nvSpPr>
        <xdr:cNvPr id="633" name="テキスト ボックス 632"/>
        <xdr:cNvSpPr txBox="1"/>
      </xdr:nvSpPr>
      <xdr:spPr>
        <a:xfrm>
          <a:off x="14325111" y="133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46530</xdr:rowOff>
    </xdr:from>
    <xdr:to>
      <xdr:col>71</xdr:col>
      <xdr:colOff>177800</xdr:colOff>
      <xdr:row>77</xdr:row>
      <xdr:rowOff>53541</xdr:rowOff>
    </xdr:to>
    <xdr:cxnSp macro="">
      <xdr:nvCxnSpPr>
        <xdr:cNvPr id="634" name="直線コネクタ 633"/>
        <xdr:cNvCxnSpPr/>
      </xdr:nvCxnSpPr>
      <xdr:spPr>
        <a:xfrm flipV="1">
          <a:off x="12814300" y="13248180"/>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25753</xdr:rowOff>
    </xdr:from>
    <xdr:to>
      <xdr:col>72</xdr:col>
      <xdr:colOff>38100</xdr:colOff>
      <xdr:row>77</xdr:row>
      <xdr:rowOff>127353</xdr:rowOff>
    </xdr:to>
    <xdr:sp macro="" textlink="">
      <xdr:nvSpPr>
        <xdr:cNvPr id="635" name="フローチャート: 判断 634"/>
        <xdr:cNvSpPr/>
      </xdr:nvSpPr>
      <xdr:spPr>
        <a:xfrm>
          <a:off x="13652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118480</xdr:rowOff>
    </xdr:from>
    <xdr:ext cx="534377" cy="259045"/>
    <xdr:sp macro="" textlink="">
      <xdr:nvSpPr>
        <xdr:cNvPr id="636" name="テキスト ボックス 635"/>
        <xdr:cNvSpPr txBox="1"/>
      </xdr:nvSpPr>
      <xdr:spPr>
        <a:xfrm>
          <a:off x="13436111" y="1332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25837</xdr:rowOff>
    </xdr:from>
    <xdr:to>
      <xdr:col>67</xdr:col>
      <xdr:colOff>101600</xdr:colOff>
      <xdr:row>77</xdr:row>
      <xdr:rowOff>127437</xdr:rowOff>
    </xdr:to>
    <xdr:sp macro="" textlink="">
      <xdr:nvSpPr>
        <xdr:cNvPr id="637" name="フローチャート: 判断 636"/>
        <xdr:cNvSpPr/>
      </xdr:nvSpPr>
      <xdr:spPr>
        <a:xfrm>
          <a:off x="12763500" y="1322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118564</xdr:rowOff>
    </xdr:from>
    <xdr:ext cx="534377" cy="259045"/>
    <xdr:sp macro="" textlink="">
      <xdr:nvSpPr>
        <xdr:cNvPr id="638" name="テキスト ボックス 637"/>
        <xdr:cNvSpPr txBox="1"/>
      </xdr:nvSpPr>
      <xdr:spPr>
        <a:xfrm>
          <a:off x="12547111" y="133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52012</xdr:rowOff>
    </xdr:from>
    <xdr:to>
      <xdr:col>85</xdr:col>
      <xdr:colOff>177800</xdr:colOff>
      <xdr:row>77</xdr:row>
      <xdr:rowOff>153612</xdr:rowOff>
    </xdr:to>
    <xdr:sp macro="" textlink="">
      <xdr:nvSpPr>
        <xdr:cNvPr id="644" name="楕円 643"/>
        <xdr:cNvSpPr/>
      </xdr:nvSpPr>
      <xdr:spPr>
        <a:xfrm>
          <a:off x="16268700" y="132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30439</xdr:rowOff>
    </xdr:from>
    <xdr:ext cx="534377" cy="259045"/>
    <xdr:sp macro="" textlink="">
      <xdr:nvSpPr>
        <xdr:cNvPr id="645" name="公債費該当値テキスト"/>
        <xdr:cNvSpPr txBox="1"/>
      </xdr:nvSpPr>
      <xdr:spPr>
        <a:xfrm>
          <a:off x="16370300" y="1323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51752</xdr:rowOff>
    </xdr:from>
    <xdr:to>
      <xdr:col>81</xdr:col>
      <xdr:colOff>101600</xdr:colOff>
      <xdr:row>77</xdr:row>
      <xdr:rowOff>153352</xdr:rowOff>
    </xdr:to>
    <xdr:sp macro="" textlink="">
      <xdr:nvSpPr>
        <xdr:cNvPr id="646" name="楕円 645"/>
        <xdr:cNvSpPr/>
      </xdr:nvSpPr>
      <xdr:spPr>
        <a:xfrm>
          <a:off x="15430500" y="132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144479</xdr:rowOff>
    </xdr:from>
    <xdr:ext cx="534377" cy="259045"/>
    <xdr:sp macro="" textlink="">
      <xdr:nvSpPr>
        <xdr:cNvPr id="647" name="テキスト ボックス 646"/>
        <xdr:cNvSpPr txBox="1"/>
      </xdr:nvSpPr>
      <xdr:spPr>
        <a:xfrm>
          <a:off x="15214111" y="1334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167225</xdr:rowOff>
    </xdr:from>
    <xdr:to>
      <xdr:col>76</xdr:col>
      <xdr:colOff>165100</xdr:colOff>
      <xdr:row>77</xdr:row>
      <xdr:rowOff>97375</xdr:rowOff>
    </xdr:to>
    <xdr:sp macro="" textlink="">
      <xdr:nvSpPr>
        <xdr:cNvPr id="648" name="楕円 647"/>
        <xdr:cNvSpPr/>
      </xdr:nvSpPr>
      <xdr:spPr>
        <a:xfrm>
          <a:off x="14541500" y="1319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113902</xdr:rowOff>
    </xdr:from>
    <xdr:ext cx="534377" cy="259045"/>
    <xdr:sp macro="" textlink="">
      <xdr:nvSpPr>
        <xdr:cNvPr id="649" name="テキスト ボックス 648"/>
        <xdr:cNvSpPr txBox="1"/>
      </xdr:nvSpPr>
      <xdr:spPr>
        <a:xfrm>
          <a:off x="14325111" y="1297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167180</xdr:rowOff>
    </xdr:from>
    <xdr:to>
      <xdr:col>72</xdr:col>
      <xdr:colOff>38100</xdr:colOff>
      <xdr:row>77</xdr:row>
      <xdr:rowOff>97330</xdr:rowOff>
    </xdr:to>
    <xdr:sp macro="" textlink="">
      <xdr:nvSpPr>
        <xdr:cNvPr id="650" name="楕円 649"/>
        <xdr:cNvSpPr/>
      </xdr:nvSpPr>
      <xdr:spPr>
        <a:xfrm>
          <a:off x="13652500" y="131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113857</xdr:rowOff>
    </xdr:from>
    <xdr:ext cx="534377" cy="259045"/>
    <xdr:sp macro="" textlink="">
      <xdr:nvSpPr>
        <xdr:cNvPr id="651" name="テキスト ボックス 650"/>
        <xdr:cNvSpPr txBox="1"/>
      </xdr:nvSpPr>
      <xdr:spPr>
        <a:xfrm>
          <a:off x="13436111" y="1297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2741</xdr:rowOff>
    </xdr:from>
    <xdr:to>
      <xdr:col>67</xdr:col>
      <xdr:colOff>101600</xdr:colOff>
      <xdr:row>77</xdr:row>
      <xdr:rowOff>104341</xdr:rowOff>
    </xdr:to>
    <xdr:sp macro="" textlink="">
      <xdr:nvSpPr>
        <xdr:cNvPr id="652" name="楕円 651"/>
        <xdr:cNvSpPr/>
      </xdr:nvSpPr>
      <xdr:spPr>
        <a:xfrm>
          <a:off x="12763500" y="132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120868</xdr:rowOff>
    </xdr:from>
    <xdr:ext cx="534377" cy="259045"/>
    <xdr:sp macro="" textlink="">
      <xdr:nvSpPr>
        <xdr:cNvPr id="653" name="テキスト ボックス 652"/>
        <xdr:cNvSpPr txBox="1"/>
      </xdr:nvSpPr>
      <xdr:spPr>
        <a:xfrm>
          <a:off x="12547111" y="1297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15227</xdr:rowOff>
    </xdr:from>
    <xdr:to>
      <xdr:col>85</xdr:col>
      <xdr:colOff>127000</xdr:colOff>
      <xdr:row>99</xdr:row>
      <xdr:rowOff>17247</xdr:rowOff>
    </xdr:to>
    <xdr:cxnSp macro="">
      <xdr:nvCxnSpPr>
        <xdr:cNvPr id="682" name="直線コネクタ 681"/>
        <xdr:cNvCxnSpPr/>
      </xdr:nvCxnSpPr>
      <xdr:spPr>
        <a:xfrm flipV="1">
          <a:off x="15481300" y="16988777"/>
          <a:ext cx="8382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17247</xdr:rowOff>
    </xdr:from>
    <xdr:to>
      <xdr:col>81</xdr:col>
      <xdr:colOff>50800</xdr:colOff>
      <xdr:row>99</xdr:row>
      <xdr:rowOff>18047</xdr:rowOff>
    </xdr:to>
    <xdr:cxnSp macro="">
      <xdr:nvCxnSpPr>
        <xdr:cNvPr id="685" name="直線コネクタ 684"/>
        <xdr:cNvCxnSpPr/>
      </xdr:nvCxnSpPr>
      <xdr:spPr>
        <a:xfrm flipV="1">
          <a:off x="14592300" y="1699079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6" name="フローチャート: 判断 685"/>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7" name="テキスト ボックス 686"/>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15163</xdr:rowOff>
    </xdr:from>
    <xdr:to>
      <xdr:col>76</xdr:col>
      <xdr:colOff>114300</xdr:colOff>
      <xdr:row>99</xdr:row>
      <xdr:rowOff>18047</xdr:rowOff>
    </xdr:to>
    <xdr:cxnSp macro="">
      <xdr:nvCxnSpPr>
        <xdr:cNvPr id="688" name="直線コネクタ 687"/>
        <xdr:cNvCxnSpPr/>
      </xdr:nvCxnSpPr>
      <xdr:spPr>
        <a:xfrm>
          <a:off x="13703300" y="16988713"/>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9" name="フローチャート: 判断 688"/>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90" name="テキスト ボックス 689"/>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15163</xdr:rowOff>
    </xdr:from>
    <xdr:to>
      <xdr:col>71</xdr:col>
      <xdr:colOff>177800</xdr:colOff>
      <xdr:row>99</xdr:row>
      <xdr:rowOff>18047</xdr:rowOff>
    </xdr:to>
    <xdr:cxnSp macro="">
      <xdr:nvCxnSpPr>
        <xdr:cNvPr id="691" name="直線コネクタ 690"/>
        <xdr:cNvCxnSpPr/>
      </xdr:nvCxnSpPr>
      <xdr:spPr>
        <a:xfrm flipV="1">
          <a:off x="12814300" y="16988713"/>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92" name="フローチャート: 判断 691"/>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93" name="テキスト ボックス 692"/>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4" name="フローチャート: 判断 693"/>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95" name="テキスト ボックス 694"/>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135877</xdr:rowOff>
    </xdr:from>
    <xdr:to>
      <xdr:col>85</xdr:col>
      <xdr:colOff>177800</xdr:colOff>
      <xdr:row>99</xdr:row>
      <xdr:rowOff>66027</xdr:rowOff>
    </xdr:to>
    <xdr:sp macro="" textlink="">
      <xdr:nvSpPr>
        <xdr:cNvPr id="701" name="楕円 700"/>
        <xdr:cNvSpPr/>
      </xdr:nvSpPr>
      <xdr:spPr>
        <a:xfrm>
          <a:off x="16268700" y="169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50804</xdr:rowOff>
    </xdr:from>
    <xdr:ext cx="469744" cy="259045"/>
    <xdr:sp macro="" textlink="">
      <xdr:nvSpPr>
        <xdr:cNvPr id="702" name="積立金該当値テキスト"/>
        <xdr:cNvSpPr txBox="1"/>
      </xdr:nvSpPr>
      <xdr:spPr>
        <a:xfrm>
          <a:off x="16370300" y="1685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137897</xdr:rowOff>
    </xdr:from>
    <xdr:to>
      <xdr:col>81</xdr:col>
      <xdr:colOff>101600</xdr:colOff>
      <xdr:row>99</xdr:row>
      <xdr:rowOff>68047</xdr:rowOff>
    </xdr:to>
    <xdr:sp macro="" textlink="">
      <xdr:nvSpPr>
        <xdr:cNvPr id="703" name="楕円 702"/>
        <xdr:cNvSpPr/>
      </xdr:nvSpPr>
      <xdr:spPr>
        <a:xfrm>
          <a:off x="15430500" y="1693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59174</xdr:rowOff>
    </xdr:from>
    <xdr:ext cx="469744" cy="259045"/>
    <xdr:sp macro="" textlink="">
      <xdr:nvSpPr>
        <xdr:cNvPr id="704" name="テキスト ボックス 703"/>
        <xdr:cNvSpPr txBox="1"/>
      </xdr:nvSpPr>
      <xdr:spPr>
        <a:xfrm>
          <a:off x="15246428" y="1703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138697</xdr:rowOff>
    </xdr:from>
    <xdr:to>
      <xdr:col>76</xdr:col>
      <xdr:colOff>165100</xdr:colOff>
      <xdr:row>99</xdr:row>
      <xdr:rowOff>68847</xdr:rowOff>
    </xdr:to>
    <xdr:sp macro="" textlink="">
      <xdr:nvSpPr>
        <xdr:cNvPr id="705" name="楕円 704"/>
        <xdr:cNvSpPr/>
      </xdr:nvSpPr>
      <xdr:spPr>
        <a:xfrm>
          <a:off x="14541500" y="169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59974</xdr:rowOff>
    </xdr:from>
    <xdr:ext cx="469744" cy="259045"/>
    <xdr:sp macro="" textlink="">
      <xdr:nvSpPr>
        <xdr:cNvPr id="706" name="テキスト ボックス 705"/>
        <xdr:cNvSpPr txBox="1"/>
      </xdr:nvSpPr>
      <xdr:spPr>
        <a:xfrm>
          <a:off x="14357428" y="170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135813</xdr:rowOff>
    </xdr:from>
    <xdr:to>
      <xdr:col>72</xdr:col>
      <xdr:colOff>38100</xdr:colOff>
      <xdr:row>99</xdr:row>
      <xdr:rowOff>65963</xdr:rowOff>
    </xdr:to>
    <xdr:sp macro="" textlink="">
      <xdr:nvSpPr>
        <xdr:cNvPr id="707" name="楕円 706"/>
        <xdr:cNvSpPr/>
      </xdr:nvSpPr>
      <xdr:spPr>
        <a:xfrm>
          <a:off x="13652500" y="169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57090</xdr:rowOff>
    </xdr:from>
    <xdr:ext cx="469744" cy="259045"/>
    <xdr:sp macro="" textlink="">
      <xdr:nvSpPr>
        <xdr:cNvPr id="708" name="テキスト ボックス 707"/>
        <xdr:cNvSpPr txBox="1"/>
      </xdr:nvSpPr>
      <xdr:spPr>
        <a:xfrm>
          <a:off x="13468428" y="1703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138697</xdr:rowOff>
    </xdr:from>
    <xdr:to>
      <xdr:col>67</xdr:col>
      <xdr:colOff>101600</xdr:colOff>
      <xdr:row>99</xdr:row>
      <xdr:rowOff>68847</xdr:rowOff>
    </xdr:to>
    <xdr:sp macro="" textlink="">
      <xdr:nvSpPr>
        <xdr:cNvPr id="709" name="楕円 708"/>
        <xdr:cNvSpPr/>
      </xdr:nvSpPr>
      <xdr:spPr>
        <a:xfrm>
          <a:off x="12763500" y="1694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59974</xdr:rowOff>
    </xdr:from>
    <xdr:ext cx="469744" cy="259045"/>
    <xdr:sp macro="" textlink="">
      <xdr:nvSpPr>
        <xdr:cNvPr id="710" name="テキスト ボックス 709"/>
        <xdr:cNvSpPr txBox="1"/>
      </xdr:nvSpPr>
      <xdr:spPr>
        <a:xfrm>
          <a:off x="12579428" y="170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9665</xdr:rowOff>
    </xdr:from>
    <xdr:to>
      <xdr:col>116</xdr:col>
      <xdr:colOff>63500</xdr:colOff>
      <xdr:row>39</xdr:row>
      <xdr:rowOff>40716</xdr:rowOff>
    </xdr:to>
    <xdr:cxnSp macro="">
      <xdr:nvCxnSpPr>
        <xdr:cNvPr id="739" name="直線コネクタ 738"/>
        <xdr:cNvCxnSpPr/>
      </xdr:nvCxnSpPr>
      <xdr:spPr>
        <a:xfrm>
          <a:off x="21323300" y="6696215"/>
          <a:ext cx="8382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8255</xdr:rowOff>
    </xdr:from>
    <xdr:to>
      <xdr:col>111</xdr:col>
      <xdr:colOff>177800</xdr:colOff>
      <xdr:row>39</xdr:row>
      <xdr:rowOff>9665</xdr:rowOff>
    </xdr:to>
    <xdr:cxnSp macro="">
      <xdr:nvCxnSpPr>
        <xdr:cNvPr id="742" name="直線コネクタ 741"/>
        <xdr:cNvCxnSpPr/>
      </xdr:nvCxnSpPr>
      <xdr:spPr>
        <a:xfrm>
          <a:off x="20434300" y="669480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43" name="フローチャート: 判断 742"/>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44" name="テキスト ボックス 743"/>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8255</xdr:rowOff>
    </xdr:from>
    <xdr:to>
      <xdr:col>107</xdr:col>
      <xdr:colOff>50800</xdr:colOff>
      <xdr:row>39</xdr:row>
      <xdr:rowOff>10541</xdr:rowOff>
    </xdr:to>
    <xdr:cxnSp macro="">
      <xdr:nvCxnSpPr>
        <xdr:cNvPr id="745" name="直線コネクタ 744"/>
        <xdr:cNvCxnSpPr/>
      </xdr:nvCxnSpPr>
      <xdr:spPr>
        <a:xfrm flipV="1">
          <a:off x="19545300" y="669480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6" name="フローチャート: 判断 745"/>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7" name="テキスト ボックス 746"/>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10541</xdr:rowOff>
    </xdr:from>
    <xdr:to>
      <xdr:col>102</xdr:col>
      <xdr:colOff>114300</xdr:colOff>
      <xdr:row>39</xdr:row>
      <xdr:rowOff>12370</xdr:rowOff>
    </xdr:to>
    <xdr:cxnSp macro="">
      <xdr:nvCxnSpPr>
        <xdr:cNvPr id="748" name="直線コネクタ 747"/>
        <xdr:cNvCxnSpPr/>
      </xdr:nvCxnSpPr>
      <xdr:spPr>
        <a:xfrm flipV="1">
          <a:off x="18656300" y="669709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9" name="フローチャート: 判断 748"/>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50" name="テキスト ボックス 749"/>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51" name="フローチャート: 判断 750"/>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52" name="テキスト ボックス 751"/>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161366</xdr:rowOff>
    </xdr:from>
    <xdr:to>
      <xdr:col>116</xdr:col>
      <xdr:colOff>114300</xdr:colOff>
      <xdr:row>39</xdr:row>
      <xdr:rowOff>91516</xdr:rowOff>
    </xdr:to>
    <xdr:sp macro="" textlink="">
      <xdr:nvSpPr>
        <xdr:cNvPr id="758" name="楕円 757"/>
        <xdr:cNvSpPr/>
      </xdr:nvSpPr>
      <xdr:spPr>
        <a:xfrm>
          <a:off x="221107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76293</xdr:rowOff>
    </xdr:from>
    <xdr:ext cx="313932" cy="259045"/>
    <xdr:sp macro="" textlink="">
      <xdr:nvSpPr>
        <xdr:cNvPr id="759" name="投資及び出資金該当値テキスト"/>
        <xdr:cNvSpPr txBox="1"/>
      </xdr:nvSpPr>
      <xdr:spPr>
        <a:xfrm>
          <a:off x="22212300" y="65913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130315</xdr:rowOff>
    </xdr:from>
    <xdr:to>
      <xdr:col>112</xdr:col>
      <xdr:colOff>38100</xdr:colOff>
      <xdr:row>39</xdr:row>
      <xdr:rowOff>60465</xdr:rowOff>
    </xdr:to>
    <xdr:sp macro="" textlink="">
      <xdr:nvSpPr>
        <xdr:cNvPr id="760" name="楕円 759"/>
        <xdr:cNvSpPr/>
      </xdr:nvSpPr>
      <xdr:spPr>
        <a:xfrm>
          <a:off x="21272500" y="664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51592</xdr:rowOff>
    </xdr:from>
    <xdr:ext cx="378565" cy="259045"/>
    <xdr:sp macro="" textlink="">
      <xdr:nvSpPr>
        <xdr:cNvPr id="761" name="テキスト ボックス 760"/>
        <xdr:cNvSpPr txBox="1"/>
      </xdr:nvSpPr>
      <xdr:spPr>
        <a:xfrm>
          <a:off x="21134017" y="673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128905</xdr:rowOff>
    </xdr:from>
    <xdr:to>
      <xdr:col>107</xdr:col>
      <xdr:colOff>101600</xdr:colOff>
      <xdr:row>39</xdr:row>
      <xdr:rowOff>59055</xdr:rowOff>
    </xdr:to>
    <xdr:sp macro="" textlink="">
      <xdr:nvSpPr>
        <xdr:cNvPr id="762" name="楕円 761"/>
        <xdr:cNvSpPr/>
      </xdr:nvSpPr>
      <xdr:spPr>
        <a:xfrm>
          <a:off x="20383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50182</xdr:rowOff>
    </xdr:from>
    <xdr:ext cx="378565" cy="259045"/>
    <xdr:sp macro="" textlink="">
      <xdr:nvSpPr>
        <xdr:cNvPr id="763" name="テキスト ボックス 762"/>
        <xdr:cNvSpPr txBox="1"/>
      </xdr:nvSpPr>
      <xdr:spPr>
        <a:xfrm>
          <a:off x="20245017"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131191</xdr:rowOff>
    </xdr:from>
    <xdr:to>
      <xdr:col>102</xdr:col>
      <xdr:colOff>165100</xdr:colOff>
      <xdr:row>39</xdr:row>
      <xdr:rowOff>61341</xdr:rowOff>
    </xdr:to>
    <xdr:sp macro="" textlink="">
      <xdr:nvSpPr>
        <xdr:cNvPr id="764" name="楕円 763"/>
        <xdr:cNvSpPr/>
      </xdr:nvSpPr>
      <xdr:spPr>
        <a:xfrm>
          <a:off x="194945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52468</xdr:rowOff>
    </xdr:from>
    <xdr:ext cx="378565" cy="259045"/>
    <xdr:sp macro="" textlink="">
      <xdr:nvSpPr>
        <xdr:cNvPr id="765" name="テキスト ボックス 764"/>
        <xdr:cNvSpPr txBox="1"/>
      </xdr:nvSpPr>
      <xdr:spPr>
        <a:xfrm>
          <a:off x="19356017" y="6739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133020</xdr:rowOff>
    </xdr:from>
    <xdr:to>
      <xdr:col>98</xdr:col>
      <xdr:colOff>38100</xdr:colOff>
      <xdr:row>39</xdr:row>
      <xdr:rowOff>63170</xdr:rowOff>
    </xdr:to>
    <xdr:sp macro="" textlink="">
      <xdr:nvSpPr>
        <xdr:cNvPr id="766" name="楕円 765"/>
        <xdr:cNvSpPr/>
      </xdr:nvSpPr>
      <xdr:spPr>
        <a:xfrm>
          <a:off x="18605500" y="66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54297</xdr:rowOff>
    </xdr:from>
    <xdr:ext cx="378565" cy="259045"/>
    <xdr:sp macro="" textlink="">
      <xdr:nvSpPr>
        <xdr:cNvPr id="767" name="テキスト ボックス 766"/>
        <xdr:cNvSpPr txBox="1"/>
      </xdr:nvSpPr>
      <xdr:spPr>
        <a:xfrm>
          <a:off x="18467017" y="6740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74412</xdr:rowOff>
    </xdr:from>
    <xdr:to>
      <xdr:col>116</xdr:col>
      <xdr:colOff>63500</xdr:colOff>
      <xdr:row>58</xdr:row>
      <xdr:rowOff>120314</xdr:rowOff>
    </xdr:to>
    <xdr:cxnSp macro="">
      <xdr:nvCxnSpPr>
        <xdr:cNvPr id="794" name="直線コネクタ 793"/>
        <xdr:cNvCxnSpPr/>
      </xdr:nvCxnSpPr>
      <xdr:spPr>
        <a:xfrm>
          <a:off x="21323300" y="10018512"/>
          <a:ext cx="8382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20462</xdr:rowOff>
    </xdr:from>
    <xdr:to>
      <xdr:col>111</xdr:col>
      <xdr:colOff>177800</xdr:colOff>
      <xdr:row>58</xdr:row>
      <xdr:rowOff>74412</xdr:rowOff>
    </xdr:to>
    <xdr:cxnSp macro="">
      <xdr:nvCxnSpPr>
        <xdr:cNvPr id="797" name="直線コネクタ 796"/>
        <xdr:cNvCxnSpPr/>
      </xdr:nvCxnSpPr>
      <xdr:spPr>
        <a:xfrm>
          <a:off x="20434300" y="9964562"/>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31841</xdr:rowOff>
    </xdr:from>
    <xdr:to>
      <xdr:col>112</xdr:col>
      <xdr:colOff>38100</xdr:colOff>
      <xdr:row>57</xdr:row>
      <xdr:rowOff>133441</xdr:rowOff>
    </xdr:to>
    <xdr:sp macro="" textlink="">
      <xdr:nvSpPr>
        <xdr:cNvPr id="798" name="フローチャート: 判断 797"/>
        <xdr:cNvSpPr/>
      </xdr:nvSpPr>
      <xdr:spPr>
        <a:xfrm>
          <a:off x="21272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149968</xdr:rowOff>
    </xdr:from>
    <xdr:ext cx="469744" cy="259045"/>
    <xdr:sp macro="" textlink="">
      <xdr:nvSpPr>
        <xdr:cNvPr id="799" name="テキスト ボックス 798"/>
        <xdr:cNvSpPr txBox="1"/>
      </xdr:nvSpPr>
      <xdr:spPr>
        <a:xfrm>
          <a:off x="21088428" y="957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20462</xdr:rowOff>
    </xdr:from>
    <xdr:to>
      <xdr:col>107</xdr:col>
      <xdr:colOff>50800</xdr:colOff>
      <xdr:row>58</xdr:row>
      <xdr:rowOff>112679</xdr:rowOff>
    </xdr:to>
    <xdr:cxnSp macro="">
      <xdr:nvCxnSpPr>
        <xdr:cNvPr id="800" name="直線コネクタ 799"/>
        <xdr:cNvCxnSpPr/>
      </xdr:nvCxnSpPr>
      <xdr:spPr>
        <a:xfrm flipV="1">
          <a:off x="19545300" y="9964562"/>
          <a:ext cx="889000" cy="9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13233</xdr:rowOff>
    </xdr:from>
    <xdr:to>
      <xdr:col>107</xdr:col>
      <xdr:colOff>101600</xdr:colOff>
      <xdr:row>57</xdr:row>
      <xdr:rowOff>114833</xdr:rowOff>
    </xdr:to>
    <xdr:sp macro="" textlink="">
      <xdr:nvSpPr>
        <xdr:cNvPr id="801" name="フローチャート: 判断 800"/>
        <xdr:cNvSpPr/>
      </xdr:nvSpPr>
      <xdr:spPr>
        <a:xfrm>
          <a:off x="20383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131360</xdr:rowOff>
    </xdr:from>
    <xdr:ext cx="469744" cy="259045"/>
    <xdr:sp macro="" textlink="">
      <xdr:nvSpPr>
        <xdr:cNvPr id="802" name="テキスト ボックス 801"/>
        <xdr:cNvSpPr txBox="1"/>
      </xdr:nvSpPr>
      <xdr:spPr>
        <a:xfrm>
          <a:off x="20199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112588</xdr:rowOff>
    </xdr:from>
    <xdr:to>
      <xdr:col>102</xdr:col>
      <xdr:colOff>114300</xdr:colOff>
      <xdr:row>58</xdr:row>
      <xdr:rowOff>112679</xdr:rowOff>
    </xdr:to>
    <xdr:cxnSp macro="">
      <xdr:nvCxnSpPr>
        <xdr:cNvPr id="803" name="直線コネクタ 802"/>
        <xdr:cNvCxnSpPr/>
      </xdr:nvCxnSpPr>
      <xdr:spPr>
        <a:xfrm>
          <a:off x="18656300" y="10056688"/>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4501</xdr:rowOff>
    </xdr:from>
    <xdr:to>
      <xdr:col>102</xdr:col>
      <xdr:colOff>165100</xdr:colOff>
      <xdr:row>57</xdr:row>
      <xdr:rowOff>106101</xdr:rowOff>
    </xdr:to>
    <xdr:sp macro="" textlink="">
      <xdr:nvSpPr>
        <xdr:cNvPr id="804" name="フローチャート: 判断 803"/>
        <xdr:cNvSpPr/>
      </xdr:nvSpPr>
      <xdr:spPr>
        <a:xfrm>
          <a:off x="19494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122628</xdr:rowOff>
    </xdr:from>
    <xdr:ext cx="469744" cy="259045"/>
    <xdr:sp macro="" textlink="">
      <xdr:nvSpPr>
        <xdr:cNvPr id="805" name="テキスト ボックス 804"/>
        <xdr:cNvSpPr txBox="1"/>
      </xdr:nvSpPr>
      <xdr:spPr>
        <a:xfrm>
          <a:off x="19310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143261</xdr:rowOff>
    </xdr:from>
    <xdr:to>
      <xdr:col>98</xdr:col>
      <xdr:colOff>38100</xdr:colOff>
      <xdr:row>57</xdr:row>
      <xdr:rowOff>73411</xdr:rowOff>
    </xdr:to>
    <xdr:sp macro="" textlink="">
      <xdr:nvSpPr>
        <xdr:cNvPr id="806" name="フローチャート: 判断 805"/>
        <xdr:cNvSpPr/>
      </xdr:nvSpPr>
      <xdr:spPr>
        <a:xfrm>
          <a:off x="18605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89938</xdr:rowOff>
    </xdr:from>
    <xdr:ext cx="469744" cy="259045"/>
    <xdr:sp macro="" textlink="">
      <xdr:nvSpPr>
        <xdr:cNvPr id="807" name="テキスト ボックス 806"/>
        <xdr:cNvSpPr txBox="1"/>
      </xdr:nvSpPr>
      <xdr:spPr>
        <a:xfrm>
          <a:off x="18421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69514</xdr:rowOff>
    </xdr:from>
    <xdr:to>
      <xdr:col>116</xdr:col>
      <xdr:colOff>114300</xdr:colOff>
      <xdr:row>58</xdr:row>
      <xdr:rowOff>171114</xdr:rowOff>
    </xdr:to>
    <xdr:sp macro="" textlink="">
      <xdr:nvSpPr>
        <xdr:cNvPr id="813" name="楕円 812"/>
        <xdr:cNvSpPr/>
      </xdr:nvSpPr>
      <xdr:spPr>
        <a:xfrm>
          <a:off x="22110700" y="100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155891</xdr:rowOff>
    </xdr:from>
    <xdr:ext cx="378565" cy="259045"/>
    <xdr:sp macro="" textlink="">
      <xdr:nvSpPr>
        <xdr:cNvPr id="814" name="貸付金該当値テキスト"/>
        <xdr:cNvSpPr txBox="1"/>
      </xdr:nvSpPr>
      <xdr:spPr>
        <a:xfrm>
          <a:off x="22212300" y="992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23612</xdr:rowOff>
    </xdr:from>
    <xdr:to>
      <xdr:col>112</xdr:col>
      <xdr:colOff>38100</xdr:colOff>
      <xdr:row>58</xdr:row>
      <xdr:rowOff>125212</xdr:rowOff>
    </xdr:to>
    <xdr:sp macro="" textlink="">
      <xdr:nvSpPr>
        <xdr:cNvPr id="815" name="楕円 814"/>
        <xdr:cNvSpPr/>
      </xdr:nvSpPr>
      <xdr:spPr>
        <a:xfrm>
          <a:off x="21272500" y="996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116339</xdr:rowOff>
    </xdr:from>
    <xdr:ext cx="469744" cy="259045"/>
    <xdr:sp macro="" textlink="">
      <xdr:nvSpPr>
        <xdr:cNvPr id="816" name="テキスト ボックス 815"/>
        <xdr:cNvSpPr txBox="1"/>
      </xdr:nvSpPr>
      <xdr:spPr>
        <a:xfrm>
          <a:off x="21088428" y="1006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141112</xdr:rowOff>
    </xdr:from>
    <xdr:to>
      <xdr:col>107</xdr:col>
      <xdr:colOff>101600</xdr:colOff>
      <xdr:row>58</xdr:row>
      <xdr:rowOff>71262</xdr:rowOff>
    </xdr:to>
    <xdr:sp macro="" textlink="">
      <xdr:nvSpPr>
        <xdr:cNvPr id="817" name="楕円 816"/>
        <xdr:cNvSpPr/>
      </xdr:nvSpPr>
      <xdr:spPr>
        <a:xfrm>
          <a:off x="20383500" y="991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62389</xdr:rowOff>
    </xdr:from>
    <xdr:ext cx="469744" cy="259045"/>
    <xdr:sp macro="" textlink="">
      <xdr:nvSpPr>
        <xdr:cNvPr id="818" name="テキスト ボックス 817"/>
        <xdr:cNvSpPr txBox="1"/>
      </xdr:nvSpPr>
      <xdr:spPr>
        <a:xfrm>
          <a:off x="20199428" y="1000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61879</xdr:rowOff>
    </xdr:from>
    <xdr:to>
      <xdr:col>102</xdr:col>
      <xdr:colOff>165100</xdr:colOff>
      <xdr:row>58</xdr:row>
      <xdr:rowOff>163479</xdr:rowOff>
    </xdr:to>
    <xdr:sp macro="" textlink="">
      <xdr:nvSpPr>
        <xdr:cNvPr id="819" name="楕円 818"/>
        <xdr:cNvSpPr/>
      </xdr:nvSpPr>
      <xdr:spPr>
        <a:xfrm>
          <a:off x="19494500" y="100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154606</xdr:rowOff>
    </xdr:from>
    <xdr:ext cx="378565" cy="259045"/>
    <xdr:sp macro="" textlink="">
      <xdr:nvSpPr>
        <xdr:cNvPr id="820" name="テキスト ボックス 819"/>
        <xdr:cNvSpPr txBox="1"/>
      </xdr:nvSpPr>
      <xdr:spPr>
        <a:xfrm>
          <a:off x="19356017" y="1009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61788</xdr:rowOff>
    </xdr:from>
    <xdr:to>
      <xdr:col>98</xdr:col>
      <xdr:colOff>38100</xdr:colOff>
      <xdr:row>58</xdr:row>
      <xdr:rowOff>163388</xdr:rowOff>
    </xdr:to>
    <xdr:sp macro="" textlink="">
      <xdr:nvSpPr>
        <xdr:cNvPr id="821" name="楕円 820"/>
        <xdr:cNvSpPr/>
      </xdr:nvSpPr>
      <xdr:spPr>
        <a:xfrm>
          <a:off x="18605500" y="1000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154515</xdr:rowOff>
    </xdr:from>
    <xdr:ext cx="378565" cy="259045"/>
    <xdr:sp macro="" textlink="">
      <xdr:nvSpPr>
        <xdr:cNvPr id="822" name="テキスト ボックス 821"/>
        <xdr:cNvSpPr txBox="1"/>
      </xdr:nvSpPr>
      <xdr:spPr>
        <a:xfrm>
          <a:off x="18467017" y="10098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52051</xdr:rowOff>
    </xdr:from>
    <xdr:to>
      <xdr:col>116</xdr:col>
      <xdr:colOff>63500</xdr:colOff>
      <xdr:row>77</xdr:row>
      <xdr:rowOff>64739</xdr:rowOff>
    </xdr:to>
    <xdr:cxnSp macro="">
      <xdr:nvCxnSpPr>
        <xdr:cNvPr id="852" name="直線コネクタ 851"/>
        <xdr:cNvCxnSpPr/>
      </xdr:nvCxnSpPr>
      <xdr:spPr>
        <a:xfrm flipV="1">
          <a:off x="21323300" y="13253701"/>
          <a:ext cx="8382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64739</xdr:rowOff>
    </xdr:from>
    <xdr:to>
      <xdr:col>111</xdr:col>
      <xdr:colOff>177800</xdr:colOff>
      <xdr:row>77</xdr:row>
      <xdr:rowOff>66263</xdr:rowOff>
    </xdr:to>
    <xdr:cxnSp macro="">
      <xdr:nvCxnSpPr>
        <xdr:cNvPr id="855" name="直線コネクタ 854"/>
        <xdr:cNvCxnSpPr/>
      </xdr:nvCxnSpPr>
      <xdr:spPr>
        <a:xfrm flipV="1">
          <a:off x="20434300" y="1326638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116712</xdr:rowOff>
    </xdr:from>
    <xdr:to>
      <xdr:col>112</xdr:col>
      <xdr:colOff>38100</xdr:colOff>
      <xdr:row>77</xdr:row>
      <xdr:rowOff>46862</xdr:rowOff>
    </xdr:to>
    <xdr:sp macro="" textlink="">
      <xdr:nvSpPr>
        <xdr:cNvPr id="856" name="フローチャート: 判断 855"/>
        <xdr:cNvSpPr/>
      </xdr:nvSpPr>
      <xdr:spPr>
        <a:xfrm>
          <a:off x="21272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63390</xdr:rowOff>
    </xdr:from>
    <xdr:ext cx="534377" cy="259045"/>
    <xdr:sp macro="" textlink="">
      <xdr:nvSpPr>
        <xdr:cNvPr id="857" name="テキスト ボックス 856"/>
        <xdr:cNvSpPr txBox="1"/>
      </xdr:nvSpPr>
      <xdr:spPr>
        <a:xfrm>
          <a:off x="21056111" y="129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66263</xdr:rowOff>
    </xdr:from>
    <xdr:to>
      <xdr:col>107</xdr:col>
      <xdr:colOff>50800</xdr:colOff>
      <xdr:row>77</xdr:row>
      <xdr:rowOff>93618</xdr:rowOff>
    </xdr:to>
    <xdr:cxnSp macro="">
      <xdr:nvCxnSpPr>
        <xdr:cNvPr id="858" name="直線コネクタ 857"/>
        <xdr:cNvCxnSpPr/>
      </xdr:nvCxnSpPr>
      <xdr:spPr>
        <a:xfrm flipV="1">
          <a:off x="19545300" y="13267913"/>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91624</xdr:rowOff>
    </xdr:from>
    <xdr:to>
      <xdr:col>107</xdr:col>
      <xdr:colOff>101600</xdr:colOff>
      <xdr:row>77</xdr:row>
      <xdr:rowOff>21774</xdr:rowOff>
    </xdr:to>
    <xdr:sp macro="" textlink="">
      <xdr:nvSpPr>
        <xdr:cNvPr id="859" name="フローチャート: 判断 858"/>
        <xdr:cNvSpPr/>
      </xdr:nvSpPr>
      <xdr:spPr>
        <a:xfrm>
          <a:off x="20383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38301</xdr:rowOff>
    </xdr:from>
    <xdr:ext cx="534377" cy="259045"/>
    <xdr:sp macro="" textlink="">
      <xdr:nvSpPr>
        <xdr:cNvPr id="860" name="テキスト ボックス 859"/>
        <xdr:cNvSpPr txBox="1"/>
      </xdr:nvSpPr>
      <xdr:spPr>
        <a:xfrm>
          <a:off x="20167111" y="128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93618</xdr:rowOff>
    </xdr:from>
    <xdr:to>
      <xdr:col>102</xdr:col>
      <xdr:colOff>114300</xdr:colOff>
      <xdr:row>77</xdr:row>
      <xdr:rowOff>128022</xdr:rowOff>
    </xdr:to>
    <xdr:cxnSp macro="">
      <xdr:nvCxnSpPr>
        <xdr:cNvPr id="861" name="直線コネクタ 860"/>
        <xdr:cNvCxnSpPr/>
      </xdr:nvCxnSpPr>
      <xdr:spPr>
        <a:xfrm flipV="1">
          <a:off x="18656300" y="13295268"/>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85376</xdr:rowOff>
    </xdr:from>
    <xdr:to>
      <xdr:col>102</xdr:col>
      <xdr:colOff>165100</xdr:colOff>
      <xdr:row>77</xdr:row>
      <xdr:rowOff>15526</xdr:rowOff>
    </xdr:to>
    <xdr:sp macro="" textlink="">
      <xdr:nvSpPr>
        <xdr:cNvPr id="862" name="フローチャート: 判断 861"/>
        <xdr:cNvSpPr/>
      </xdr:nvSpPr>
      <xdr:spPr>
        <a:xfrm>
          <a:off x="19494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32052</xdr:rowOff>
    </xdr:from>
    <xdr:ext cx="534377" cy="259045"/>
    <xdr:sp macro="" textlink="">
      <xdr:nvSpPr>
        <xdr:cNvPr id="863" name="テキスト ボックス 862"/>
        <xdr:cNvSpPr txBox="1"/>
      </xdr:nvSpPr>
      <xdr:spPr>
        <a:xfrm>
          <a:off x="19278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71317</xdr:rowOff>
    </xdr:from>
    <xdr:to>
      <xdr:col>98</xdr:col>
      <xdr:colOff>38100</xdr:colOff>
      <xdr:row>77</xdr:row>
      <xdr:rowOff>1467</xdr:rowOff>
    </xdr:to>
    <xdr:sp macro="" textlink="">
      <xdr:nvSpPr>
        <xdr:cNvPr id="864" name="フローチャート: 判断 863"/>
        <xdr:cNvSpPr/>
      </xdr:nvSpPr>
      <xdr:spPr>
        <a:xfrm>
          <a:off x="18605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17994</xdr:rowOff>
    </xdr:from>
    <xdr:ext cx="534377" cy="259045"/>
    <xdr:sp macro="" textlink="">
      <xdr:nvSpPr>
        <xdr:cNvPr id="865" name="テキスト ボックス 864"/>
        <xdr:cNvSpPr txBox="1"/>
      </xdr:nvSpPr>
      <xdr:spPr>
        <a:xfrm>
          <a:off x="18389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1251</xdr:rowOff>
    </xdr:from>
    <xdr:to>
      <xdr:col>116</xdr:col>
      <xdr:colOff>114300</xdr:colOff>
      <xdr:row>77</xdr:row>
      <xdr:rowOff>102851</xdr:rowOff>
    </xdr:to>
    <xdr:sp macro="" textlink="">
      <xdr:nvSpPr>
        <xdr:cNvPr id="871" name="楕円 870"/>
        <xdr:cNvSpPr/>
      </xdr:nvSpPr>
      <xdr:spPr>
        <a:xfrm>
          <a:off x="22110700" y="1320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151128</xdr:rowOff>
    </xdr:from>
    <xdr:ext cx="534377" cy="259045"/>
    <xdr:sp macro="" textlink="">
      <xdr:nvSpPr>
        <xdr:cNvPr id="872" name="繰出金該当値テキスト"/>
        <xdr:cNvSpPr txBox="1"/>
      </xdr:nvSpPr>
      <xdr:spPr>
        <a:xfrm>
          <a:off x="22212300" y="131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13939</xdr:rowOff>
    </xdr:from>
    <xdr:to>
      <xdr:col>112</xdr:col>
      <xdr:colOff>38100</xdr:colOff>
      <xdr:row>77</xdr:row>
      <xdr:rowOff>115539</xdr:rowOff>
    </xdr:to>
    <xdr:sp macro="" textlink="">
      <xdr:nvSpPr>
        <xdr:cNvPr id="873" name="楕円 872"/>
        <xdr:cNvSpPr/>
      </xdr:nvSpPr>
      <xdr:spPr>
        <a:xfrm>
          <a:off x="21272500" y="1321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106666</xdr:rowOff>
    </xdr:from>
    <xdr:ext cx="534377" cy="259045"/>
    <xdr:sp macro="" textlink="">
      <xdr:nvSpPr>
        <xdr:cNvPr id="874" name="テキスト ボックス 873"/>
        <xdr:cNvSpPr txBox="1"/>
      </xdr:nvSpPr>
      <xdr:spPr>
        <a:xfrm>
          <a:off x="21056111" y="1330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15463</xdr:rowOff>
    </xdr:from>
    <xdr:to>
      <xdr:col>107</xdr:col>
      <xdr:colOff>101600</xdr:colOff>
      <xdr:row>77</xdr:row>
      <xdr:rowOff>117063</xdr:rowOff>
    </xdr:to>
    <xdr:sp macro="" textlink="">
      <xdr:nvSpPr>
        <xdr:cNvPr id="875" name="楕円 874"/>
        <xdr:cNvSpPr/>
      </xdr:nvSpPr>
      <xdr:spPr>
        <a:xfrm>
          <a:off x="20383500" y="132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108190</xdr:rowOff>
    </xdr:from>
    <xdr:ext cx="534377" cy="259045"/>
    <xdr:sp macro="" textlink="">
      <xdr:nvSpPr>
        <xdr:cNvPr id="876" name="テキスト ボックス 875"/>
        <xdr:cNvSpPr txBox="1"/>
      </xdr:nvSpPr>
      <xdr:spPr>
        <a:xfrm>
          <a:off x="20167111" y="133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42818</xdr:rowOff>
    </xdr:from>
    <xdr:to>
      <xdr:col>102</xdr:col>
      <xdr:colOff>165100</xdr:colOff>
      <xdr:row>77</xdr:row>
      <xdr:rowOff>144418</xdr:rowOff>
    </xdr:to>
    <xdr:sp macro="" textlink="">
      <xdr:nvSpPr>
        <xdr:cNvPr id="877" name="楕円 876"/>
        <xdr:cNvSpPr/>
      </xdr:nvSpPr>
      <xdr:spPr>
        <a:xfrm>
          <a:off x="19494500" y="132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135545</xdr:rowOff>
    </xdr:from>
    <xdr:ext cx="534377" cy="259045"/>
    <xdr:sp macro="" textlink="">
      <xdr:nvSpPr>
        <xdr:cNvPr id="878" name="テキスト ボックス 877"/>
        <xdr:cNvSpPr txBox="1"/>
      </xdr:nvSpPr>
      <xdr:spPr>
        <a:xfrm>
          <a:off x="19278111" y="1333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77222</xdr:rowOff>
    </xdr:from>
    <xdr:to>
      <xdr:col>98</xdr:col>
      <xdr:colOff>38100</xdr:colOff>
      <xdr:row>78</xdr:row>
      <xdr:rowOff>7372</xdr:rowOff>
    </xdr:to>
    <xdr:sp macro="" textlink="">
      <xdr:nvSpPr>
        <xdr:cNvPr id="879" name="楕円 878"/>
        <xdr:cNvSpPr/>
      </xdr:nvSpPr>
      <xdr:spPr>
        <a:xfrm>
          <a:off x="18605500" y="1327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169949</xdr:rowOff>
    </xdr:from>
    <xdr:ext cx="534377" cy="259045"/>
    <xdr:sp macro="" textlink="">
      <xdr:nvSpPr>
        <xdr:cNvPr id="880" name="テキスト ボックス 879"/>
        <xdr:cNvSpPr txBox="1"/>
      </xdr:nvSpPr>
      <xdr:spPr>
        <a:xfrm>
          <a:off x="18389111" y="1337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住民一人当たりのコストについて、人件費・物件費・維持補修費・普通建設事業費（うち新規整備）は、類似団体内平均値を上回っております。</a:t>
          </a:r>
          <a:endParaRPr lang="ja-JP" altLang="ja-JP" sz="1400">
            <a:effectLst/>
          </a:endParaRPr>
        </a:p>
        <a:p>
          <a:pPr algn="l"/>
          <a:r>
            <a:rPr kumimoji="1" lang="ja-JP" altLang="ja-JP" sz="1100" b="1">
              <a:solidFill>
                <a:schemeClr val="dk1"/>
              </a:solidFill>
              <a:effectLst/>
              <a:latin typeface="+mn-lt"/>
              <a:ea typeface="+mn-ea"/>
              <a:cs typeface="+mn-cs"/>
            </a:rPr>
            <a:t>　維持補修費については、高速道路の慢性的な渋滞発生による大型車等の迂回措置として、橋梁維持補修や道路舗装等が増大しており、当市のおかれている地理的な要因からなるものであります。</a:t>
          </a:r>
          <a:endParaRPr lang="ja-JP" altLang="ja-JP" sz="1400">
            <a:effectLst/>
          </a:endParaRPr>
        </a:p>
        <a:p>
          <a:pPr algn="l" eaLnBrk="1" fontAlgn="auto" latinLnBrk="0" hangingPunct="1"/>
          <a:r>
            <a:rPr lang="ja-JP" altLang="ja-JP" sz="1100" b="1" i="0">
              <a:solidFill>
                <a:schemeClr val="dk1"/>
              </a:solidFill>
              <a:effectLst/>
              <a:latin typeface="+mn-lt"/>
              <a:ea typeface="+mn-ea"/>
              <a:cs typeface="+mn-cs"/>
            </a:rPr>
            <a:t>　普通建設事業費（うち新規整備）については、</a:t>
          </a:r>
          <a:r>
            <a:rPr lang="ja-JP" altLang="en-US" sz="1100" b="1" i="0">
              <a:solidFill>
                <a:schemeClr val="dk1"/>
              </a:solidFill>
              <a:effectLst/>
              <a:latin typeface="+mn-lt"/>
              <a:ea typeface="+mn-ea"/>
              <a:cs typeface="+mn-cs"/>
            </a:rPr>
            <a:t>図書館整備</a:t>
          </a:r>
          <a:r>
            <a:rPr lang="ja-JP" altLang="ja-JP" sz="1100" b="1" i="0">
              <a:solidFill>
                <a:schemeClr val="dk1"/>
              </a:solidFill>
              <a:effectLst/>
              <a:latin typeface="+mn-lt"/>
              <a:ea typeface="+mn-ea"/>
              <a:cs typeface="+mn-cs"/>
            </a:rPr>
            <a:t>事業が令和</a:t>
          </a:r>
          <a:r>
            <a:rPr lang="ja-JP" altLang="en-US" sz="1100" b="1" i="0">
              <a:solidFill>
                <a:schemeClr val="dk1"/>
              </a:solidFill>
              <a:effectLst/>
              <a:latin typeface="+mn-lt"/>
              <a:ea typeface="+mn-ea"/>
              <a:cs typeface="+mn-cs"/>
            </a:rPr>
            <a:t>４</a:t>
          </a:r>
          <a:r>
            <a:rPr lang="ja-JP" altLang="ja-JP" sz="1100" b="1" i="0">
              <a:solidFill>
                <a:schemeClr val="dk1"/>
              </a:solidFill>
              <a:effectLst/>
              <a:latin typeface="+mn-lt"/>
              <a:ea typeface="+mn-ea"/>
              <a:cs typeface="+mn-cs"/>
            </a:rPr>
            <a:t>年度</a:t>
          </a:r>
          <a:r>
            <a:rPr lang="ja-JP" altLang="en-US" sz="1100" b="1" i="0">
              <a:solidFill>
                <a:schemeClr val="dk1"/>
              </a:solidFill>
              <a:effectLst/>
              <a:latin typeface="+mn-lt"/>
              <a:ea typeface="+mn-ea"/>
              <a:cs typeface="+mn-cs"/>
            </a:rPr>
            <a:t>の開館に向け、</a:t>
          </a:r>
          <a:r>
            <a:rPr lang="ja-JP" altLang="ja-JP" sz="1100" b="1" i="0">
              <a:solidFill>
                <a:schemeClr val="dk1"/>
              </a:solidFill>
              <a:effectLst/>
              <a:latin typeface="+mn-lt"/>
              <a:ea typeface="+mn-ea"/>
              <a:cs typeface="+mn-cs"/>
            </a:rPr>
            <a:t>大きく進捗したことによるものであります。</a:t>
          </a:r>
          <a:endParaRPr lang="ja-JP" altLang="ja-JP" sz="1400">
            <a:effectLst/>
          </a:endParaRPr>
        </a:p>
        <a:p>
          <a:pPr algn="l" rtl="1" eaLnBrk="1" fontAlgn="auto" latinLnBrk="0" hangingPunct="1"/>
          <a:r>
            <a:rPr lang="ja-JP" altLang="ja-JP" sz="1100" b="1" i="0">
              <a:solidFill>
                <a:schemeClr val="dk1"/>
              </a:solidFill>
              <a:effectLst/>
              <a:latin typeface="+mn-lt"/>
              <a:ea typeface="+mn-ea"/>
              <a:cs typeface="+mn-cs"/>
            </a:rPr>
            <a:t>　今後も引き続き、亀山市行財政改革大綱に基づき、持続可能な健全財政を目指して行財政改革に取組みます。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三重県亀山市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49,564
47,532
191.04
27,623,320
26,656,111
896,918
13,297,126
15,770,678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61976</xdr:rowOff>
    </xdr:from>
    <xdr:to>
      <xdr:col>24</xdr:col>
      <xdr:colOff>63500</xdr:colOff>
      <xdr:row>36</xdr:row>
      <xdr:rowOff>107696</xdr:rowOff>
    </xdr:to>
    <xdr:cxnSp macro="">
      <xdr:nvCxnSpPr>
        <xdr:cNvPr id="63" name="直線コネクタ 62"/>
        <xdr:cNvCxnSpPr/>
      </xdr:nvCxnSpPr>
      <xdr:spPr>
        <a:xfrm>
          <a:off x="3797300" y="62341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61976</xdr:rowOff>
    </xdr:from>
    <xdr:to>
      <xdr:col>19</xdr:col>
      <xdr:colOff>177800</xdr:colOff>
      <xdr:row>36</xdr:row>
      <xdr:rowOff>84183</xdr:rowOff>
    </xdr:to>
    <xdr:cxnSp macro="">
      <xdr:nvCxnSpPr>
        <xdr:cNvPr id="66" name="直線コネクタ 65"/>
        <xdr:cNvCxnSpPr/>
      </xdr:nvCxnSpPr>
      <xdr:spPr>
        <a:xfrm flipV="1">
          <a:off x="2908300" y="6234176"/>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113719</xdr:rowOff>
    </xdr:from>
    <xdr:to>
      <xdr:col>20</xdr:col>
      <xdr:colOff>38100</xdr:colOff>
      <xdr:row>39</xdr:row>
      <xdr:rowOff>43869</xdr:rowOff>
    </xdr:to>
    <xdr:sp macro="" textlink="">
      <xdr:nvSpPr>
        <xdr:cNvPr id="67" name="フローチャート: 判断 66"/>
        <xdr:cNvSpPr/>
      </xdr:nvSpPr>
      <xdr:spPr>
        <a:xfrm>
          <a:off x="3746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34996</xdr:rowOff>
    </xdr:from>
    <xdr:ext cx="469744" cy="259045"/>
    <xdr:sp macro="" textlink="">
      <xdr:nvSpPr>
        <xdr:cNvPr id="68" name="テキスト ボックス 67"/>
        <xdr:cNvSpPr txBox="1"/>
      </xdr:nvSpPr>
      <xdr:spPr>
        <a:xfrm>
          <a:off x="3562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46627</xdr:rowOff>
    </xdr:from>
    <xdr:to>
      <xdr:col>15</xdr:col>
      <xdr:colOff>50800</xdr:colOff>
      <xdr:row>36</xdr:row>
      <xdr:rowOff>84183</xdr:rowOff>
    </xdr:to>
    <xdr:cxnSp macro="">
      <xdr:nvCxnSpPr>
        <xdr:cNvPr id="69" name="直線コネクタ 68"/>
        <xdr:cNvCxnSpPr/>
      </xdr:nvCxnSpPr>
      <xdr:spPr>
        <a:xfrm>
          <a:off x="2019300" y="621882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112740</xdr:rowOff>
    </xdr:from>
    <xdr:to>
      <xdr:col>15</xdr:col>
      <xdr:colOff>101600</xdr:colOff>
      <xdr:row>39</xdr:row>
      <xdr:rowOff>42890</xdr:rowOff>
    </xdr:to>
    <xdr:sp macro="" textlink="">
      <xdr:nvSpPr>
        <xdr:cNvPr id="70" name="フローチャート: 判断 69"/>
        <xdr:cNvSpPr/>
      </xdr:nvSpPr>
      <xdr:spPr>
        <a:xfrm>
          <a:off x="2857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34017</xdr:rowOff>
    </xdr:from>
    <xdr:ext cx="469744" cy="259045"/>
    <xdr:sp macro="" textlink="">
      <xdr:nvSpPr>
        <xdr:cNvPr id="71" name="テキスト ボックス 70"/>
        <xdr:cNvSpPr txBox="1"/>
      </xdr:nvSpPr>
      <xdr:spPr>
        <a:xfrm>
          <a:off x="2673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46627</xdr:rowOff>
    </xdr:from>
    <xdr:to>
      <xdr:col>10</xdr:col>
      <xdr:colOff>114300</xdr:colOff>
      <xdr:row>36</xdr:row>
      <xdr:rowOff>74712</xdr:rowOff>
    </xdr:to>
    <xdr:cxnSp macro="">
      <xdr:nvCxnSpPr>
        <xdr:cNvPr id="72" name="直線コネクタ 71"/>
        <xdr:cNvCxnSpPr/>
      </xdr:nvCxnSpPr>
      <xdr:spPr>
        <a:xfrm flipV="1">
          <a:off x="1130300" y="6218827"/>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117311</xdr:rowOff>
    </xdr:from>
    <xdr:to>
      <xdr:col>10</xdr:col>
      <xdr:colOff>165100</xdr:colOff>
      <xdr:row>39</xdr:row>
      <xdr:rowOff>47461</xdr:rowOff>
    </xdr:to>
    <xdr:sp macro="" textlink="">
      <xdr:nvSpPr>
        <xdr:cNvPr id="73" name="フローチャート: 判断 72"/>
        <xdr:cNvSpPr/>
      </xdr:nvSpPr>
      <xdr:spPr>
        <a:xfrm>
          <a:off x="1968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38588</xdr:rowOff>
    </xdr:from>
    <xdr:ext cx="469744" cy="259045"/>
    <xdr:sp macro="" textlink="">
      <xdr:nvSpPr>
        <xdr:cNvPr id="74" name="テキスト ボックス 73"/>
        <xdr:cNvSpPr txBox="1"/>
      </xdr:nvSpPr>
      <xdr:spPr>
        <a:xfrm>
          <a:off x="1784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73878</xdr:rowOff>
    </xdr:from>
    <xdr:to>
      <xdr:col>6</xdr:col>
      <xdr:colOff>38100</xdr:colOff>
      <xdr:row>39</xdr:row>
      <xdr:rowOff>4028</xdr:rowOff>
    </xdr:to>
    <xdr:sp macro="" textlink="">
      <xdr:nvSpPr>
        <xdr:cNvPr id="75" name="フローチャート: 判断 74"/>
        <xdr:cNvSpPr/>
      </xdr:nvSpPr>
      <xdr:spPr>
        <a:xfrm>
          <a:off x="1079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166605</xdr:rowOff>
    </xdr:from>
    <xdr:ext cx="469744" cy="259045"/>
    <xdr:sp macro="" textlink="">
      <xdr:nvSpPr>
        <xdr:cNvPr id="76" name="テキスト ボックス 75"/>
        <xdr:cNvSpPr txBox="1"/>
      </xdr:nvSpPr>
      <xdr:spPr>
        <a:xfrm>
          <a:off x="895428" y="668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56896</xdr:rowOff>
    </xdr:from>
    <xdr:to>
      <xdr:col>24</xdr:col>
      <xdr:colOff>114300</xdr:colOff>
      <xdr:row>36</xdr:row>
      <xdr:rowOff>158496</xdr:rowOff>
    </xdr:to>
    <xdr:sp macro="" textlink="">
      <xdr:nvSpPr>
        <xdr:cNvPr id="82" name="楕円 81"/>
        <xdr:cNvSpPr/>
      </xdr:nvSpPr>
      <xdr:spPr>
        <a:xfrm>
          <a:off x="45847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79773</xdr:rowOff>
    </xdr:from>
    <xdr:ext cx="469744" cy="259045"/>
    <xdr:sp macro="" textlink="">
      <xdr:nvSpPr>
        <xdr:cNvPr id="83" name="議会費該当値テキスト"/>
        <xdr:cNvSpPr txBox="1"/>
      </xdr:nvSpPr>
      <xdr:spPr>
        <a:xfrm>
          <a:off x="4686300" y="608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11176</xdr:rowOff>
    </xdr:from>
    <xdr:to>
      <xdr:col>20</xdr:col>
      <xdr:colOff>38100</xdr:colOff>
      <xdr:row>36</xdr:row>
      <xdr:rowOff>112776</xdr:rowOff>
    </xdr:to>
    <xdr:sp macro="" textlink="">
      <xdr:nvSpPr>
        <xdr:cNvPr id="84" name="楕円 83"/>
        <xdr:cNvSpPr/>
      </xdr:nvSpPr>
      <xdr:spPr>
        <a:xfrm>
          <a:off x="3746500" y="61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129303</xdr:rowOff>
    </xdr:from>
    <xdr:ext cx="469744" cy="259045"/>
    <xdr:sp macro="" textlink="">
      <xdr:nvSpPr>
        <xdr:cNvPr id="85" name="テキスト ボックス 84"/>
        <xdr:cNvSpPr txBox="1"/>
      </xdr:nvSpPr>
      <xdr:spPr>
        <a:xfrm>
          <a:off x="3562428" y="595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33383</xdr:rowOff>
    </xdr:from>
    <xdr:to>
      <xdr:col>15</xdr:col>
      <xdr:colOff>101600</xdr:colOff>
      <xdr:row>36</xdr:row>
      <xdr:rowOff>134983</xdr:rowOff>
    </xdr:to>
    <xdr:sp macro="" textlink="">
      <xdr:nvSpPr>
        <xdr:cNvPr id="86" name="楕円 85"/>
        <xdr:cNvSpPr/>
      </xdr:nvSpPr>
      <xdr:spPr>
        <a:xfrm>
          <a:off x="2857500" y="62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151510</xdr:rowOff>
    </xdr:from>
    <xdr:ext cx="469744" cy="259045"/>
    <xdr:sp macro="" textlink="">
      <xdr:nvSpPr>
        <xdr:cNvPr id="87" name="テキスト ボックス 86"/>
        <xdr:cNvSpPr txBox="1"/>
      </xdr:nvSpPr>
      <xdr:spPr>
        <a:xfrm>
          <a:off x="2673428" y="598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167277</xdr:rowOff>
    </xdr:from>
    <xdr:to>
      <xdr:col>10</xdr:col>
      <xdr:colOff>165100</xdr:colOff>
      <xdr:row>36</xdr:row>
      <xdr:rowOff>97427</xdr:rowOff>
    </xdr:to>
    <xdr:sp macro="" textlink="">
      <xdr:nvSpPr>
        <xdr:cNvPr id="88" name="楕円 87"/>
        <xdr:cNvSpPr/>
      </xdr:nvSpPr>
      <xdr:spPr>
        <a:xfrm>
          <a:off x="1968500" y="61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113954</xdr:rowOff>
    </xdr:from>
    <xdr:ext cx="469744" cy="259045"/>
    <xdr:sp macro="" textlink="">
      <xdr:nvSpPr>
        <xdr:cNvPr id="89" name="テキスト ボックス 88"/>
        <xdr:cNvSpPr txBox="1"/>
      </xdr:nvSpPr>
      <xdr:spPr>
        <a:xfrm>
          <a:off x="1784428" y="594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23912</xdr:rowOff>
    </xdr:from>
    <xdr:to>
      <xdr:col>6</xdr:col>
      <xdr:colOff>38100</xdr:colOff>
      <xdr:row>36</xdr:row>
      <xdr:rowOff>125512</xdr:rowOff>
    </xdr:to>
    <xdr:sp macro="" textlink="">
      <xdr:nvSpPr>
        <xdr:cNvPr id="90" name="楕円 89"/>
        <xdr:cNvSpPr/>
      </xdr:nvSpPr>
      <xdr:spPr>
        <a:xfrm>
          <a:off x="1079500" y="619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142039</xdr:rowOff>
    </xdr:from>
    <xdr:ext cx="469744" cy="259045"/>
    <xdr:sp macro="" textlink="">
      <xdr:nvSpPr>
        <xdr:cNvPr id="91" name="テキスト ボックス 90"/>
        <xdr:cNvSpPr txBox="1"/>
      </xdr:nvSpPr>
      <xdr:spPr>
        <a:xfrm>
          <a:off x="895428" y="597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141055</xdr:rowOff>
    </xdr:from>
    <xdr:to>
      <xdr:col>24</xdr:col>
      <xdr:colOff>63500</xdr:colOff>
      <xdr:row>58</xdr:row>
      <xdr:rowOff>125468</xdr:rowOff>
    </xdr:to>
    <xdr:cxnSp macro="">
      <xdr:nvCxnSpPr>
        <xdr:cNvPr id="122" name="直線コネクタ 121"/>
        <xdr:cNvCxnSpPr/>
      </xdr:nvCxnSpPr>
      <xdr:spPr>
        <a:xfrm flipV="1">
          <a:off x="3797300" y="9742255"/>
          <a:ext cx="838200" cy="32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125468</xdr:rowOff>
    </xdr:from>
    <xdr:to>
      <xdr:col>19</xdr:col>
      <xdr:colOff>177800</xdr:colOff>
      <xdr:row>58</xdr:row>
      <xdr:rowOff>131905</xdr:rowOff>
    </xdr:to>
    <xdr:cxnSp macro="">
      <xdr:nvCxnSpPr>
        <xdr:cNvPr id="125" name="直線コネクタ 124"/>
        <xdr:cNvCxnSpPr/>
      </xdr:nvCxnSpPr>
      <xdr:spPr>
        <a:xfrm flipV="1">
          <a:off x="2908300" y="10069568"/>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19066</xdr:rowOff>
    </xdr:from>
    <xdr:to>
      <xdr:col>20</xdr:col>
      <xdr:colOff>38100</xdr:colOff>
      <xdr:row>58</xdr:row>
      <xdr:rowOff>120666</xdr:rowOff>
    </xdr:to>
    <xdr:sp macro="" textlink="">
      <xdr:nvSpPr>
        <xdr:cNvPr id="126" name="フローチャート: 判断 125"/>
        <xdr:cNvSpPr/>
      </xdr:nvSpPr>
      <xdr:spPr>
        <a:xfrm>
          <a:off x="3746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137193</xdr:rowOff>
    </xdr:from>
    <xdr:ext cx="534377" cy="259045"/>
    <xdr:sp macro="" textlink="">
      <xdr:nvSpPr>
        <xdr:cNvPr id="127" name="テキスト ボックス 126"/>
        <xdr:cNvSpPr txBox="1"/>
      </xdr:nvSpPr>
      <xdr:spPr>
        <a:xfrm>
          <a:off x="3530111" y="97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124958</xdr:rowOff>
    </xdr:from>
    <xdr:to>
      <xdr:col>15</xdr:col>
      <xdr:colOff>50800</xdr:colOff>
      <xdr:row>58</xdr:row>
      <xdr:rowOff>131905</xdr:rowOff>
    </xdr:to>
    <xdr:cxnSp macro="">
      <xdr:nvCxnSpPr>
        <xdr:cNvPr id="128" name="直線コネクタ 127"/>
        <xdr:cNvCxnSpPr/>
      </xdr:nvCxnSpPr>
      <xdr:spPr>
        <a:xfrm>
          <a:off x="2019300" y="10069058"/>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23631</xdr:rowOff>
    </xdr:from>
    <xdr:to>
      <xdr:col>15</xdr:col>
      <xdr:colOff>101600</xdr:colOff>
      <xdr:row>58</xdr:row>
      <xdr:rowOff>125231</xdr:rowOff>
    </xdr:to>
    <xdr:sp macro="" textlink="">
      <xdr:nvSpPr>
        <xdr:cNvPr id="129" name="フローチャート: 判断 128"/>
        <xdr:cNvSpPr/>
      </xdr:nvSpPr>
      <xdr:spPr>
        <a:xfrm>
          <a:off x="2857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141758</xdr:rowOff>
    </xdr:from>
    <xdr:ext cx="534377" cy="259045"/>
    <xdr:sp macro="" textlink="">
      <xdr:nvSpPr>
        <xdr:cNvPr id="130" name="テキスト ボックス 129"/>
        <xdr:cNvSpPr txBox="1"/>
      </xdr:nvSpPr>
      <xdr:spPr>
        <a:xfrm>
          <a:off x="2641111" y="974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124958</xdr:rowOff>
    </xdr:from>
    <xdr:to>
      <xdr:col>10</xdr:col>
      <xdr:colOff>114300</xdr:colOff>
      <xdr:row>58</xdr:row>
      <xdr:rowOff>130644</xdr:rowOff>
    </xdr:to>
    <xdr:cxnSp macro="">
      <xdr:nvCxnSpPr>
        <xdr:cNvPr id="131" name="直線コネクタ 130"/>
        <xdr:cNvCxnSpPr/>
      </xdr:nvCxnSpPr>
      <xdr:spPr>
        <a:xfrm flipV="1">
          <a:off x="1130300" y="10069058"/>
          <a:ext cx="889000" cy="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41560</xdr:rowOff>
    </xdr:from>
    <xdr:to>
      <xdr:col>10</xdr:col>
      <xdr:colOff>165100</xdr:colOff>
      <xdr:row>58</xdr:row>
      <xdr:rowOff>143160</xdr:rowOff>
    </xdr:to>
    <xdr:sp macro="" textlink="">
      <xdr:nvSpPr>
        <xdr:cNvPr id="132" name="フローチャート: 判断 131"/>
        <xdr:cNvSpPr/>
      </xdr:nvSpPr>
      <xdr:spPr>
        <a:xfrm>
          <a:off x="1968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159687</xdr:rowOff>
    </xdr:from>
    <xdr:ext cx="534377" cy="259045"/>
    <xdr:sp macro="" textlink="">
      <xdr:nvSpPr>
        <xdr:cNvPr id="133" name="テキスト ボックス 132"/>
        <xdr:cNvSpPr txBox="1"/>
      </xdr:nvSpPr>
      <xdr:spPr>
        <a:xfrm>
          <a:off x="1752111" y="976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22544</xdr:rowOff>
    </xdr:from>
    <xdr:to>
      <xdr:col>6</xdr:col>
      <xdr:colOff>38100</xdr:colOff>
      <xdr:row>58</xdr:row>
      <xdr:rowOff>124144</xdr:rowOff>
    </xdr:to>
    <xdr:sp macro="" textlink="">
      <xdr:nvSpPr>
        <xdr:cNvPr id="134" name="フローチャート: 判断 133"/>
        <xdr:cNvSpPr/>
      </xdr:nvSpPr>
      <xdr:spPr>
        <a:xfrm>
          <a:off x="1079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140671</xdr:rowOff>
    </xdr:from>
    <xdr:ext cx="534377" cy="259045"/>
    <xdr:sp macro="" textlink="">
      <xdr:nvSpPr>
        <xdr:cNvPr id="135" name="テキスト ボックス 134"/>
        <xdr:cNvSpPr txBox="1"/>
      </xdr:nvSpPr>
      <xdr:spPr>
        <a:xfrm>
          <a:off x="863111" y="974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90255</xdr:rowOff>
    </xdr:from>
    <xdr:to>
      <xdr:col>24</xdr:col>
      <xdr:colOff>114300</xdr:colOff>
      <xdr:row>57</xdr:row>
      <xdr:rowOff>20405</xdr:rowOff>
    </xdr:to>
    <xdr:sp macro="" textlink="">
      <xdr:nvSpPr>
        <xdr:cNvPr id="141" name="楕円 140"/>
        <xdr:cNvSpPr/>
      </xdr:nvSpPr>
      <xdr:spPr>
        <a:xfrm>
          <a:off x="4584700" y="96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5182</xdr:rowOff>
    </xdr:from>
    <xdr:ext cx="599010" cy="259045"/>
    <xdr:sp macro="" textlink="">
      <xdr:nvSpPr>
        <xdr:cNvPr id="142" name="総務費該当値テキスト"/>
        <xdr:cNvSpPr txBox="1"/>
      </xdr:nvSpPr>
      <xdr:spPr>
        <a:xfrm>
          <a:off x="4686300" y="960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74668</xdr:rowOff>
    </xdr:from>
    <xdr:to>
      <xdr:col>20</xdr:col>
      <xdr:colOff>38100</xdr:colOff>
      <xdr:row>59</xdr:row>
      <xdr:rowOff>4818</xdr:rowOff>
    </xdr:to>
    <xdr:sp macro="" textlink="">
      <xdr:nvSpPr>
        <xdr:cNvPr id="143" name="楕円 142"/>
        <xdr:cNvSpPr/>
      </xdr:nvSpPr>
      <xdr:spPr>
        <a:xfrm>
          <a:off x="3746500" y="10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167395</xdr:rowOff>
    </xdr:from>
    <xdr:ext cx="534377" cy="259045"/>
    <xdr:sp macro="" textlink="">
      <xdr:nvSpPr>
        <xdr:cNvPr id="144" name="テキスト ボックス 143"/>
        <xdr:cNvSpPr txBox="1"/>
      </xdr:nvSpPr>
      <xdr:spPr>
        <a:xfrm>
          <a:off x="3530111" y="1011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81105</xdr:rowOff>
    </xdr:from>
    <xdr:to>
      <xdr:col>15</xdr:col>
      <xdr:colOff>101600</xdr:colOff>
      <xdr:row>59</xdr:row>
      <xdr:rowOff>11255</xdr:rowOff>
    </xdr:to>
    <xdr:sp macro="" textlink="">
      <xdr:nvSpPr>
        <xdr:cNvPr id="145" name="楕円 144"/>
        <xdr:cNvSpPr/>
      </xdr:nvSpPr>
      <xdr:spPr>
        <a:xfrm>
          <a:off x="2857500" y="100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2382</xdr:rowOff>
    </xdr:from>
    <xdr:ext cx="534377" cy="259045"/>
    <xdr:sp macro="" textlink="">
      <xdr:nvSpPr>
        <xdr:cNvPr id="146" name="テキスト ボックス 145"/>
        <xdr:cNvSpPr txBox="1"/>
      </xdr:nvSpPr>
      <xdr:spPr>
        <a:xfrm>
          <a:off x="2641111" y="1011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74158</xdr:rowOff>
    </xdr:from>
    <xdr:to>
      <xdr:col>10</xdr:col>
      <xdr:colOff>165100</xdr:colOff>
      <xdr:row>59</xdr:row>
      <xdr:rowOff>4308</xdr:rowOff>
    </xdr:to>
    <xdr:sp macro="" textlink="">
      <xdr:nvSpPr>
        <xdr:cNvPr id="147" name="楕円 146"/>
        <xdr:cNvSpPr/>
      </xdr:nvSpPr>
      <xdr:spPr>
        <a:xfrm>
          <a:off x="1968500" y="1001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166885</xdr:rowOff>
    </xdr:from>
    <xdr:ext cx="534377" cy="259045"/>
    <xdr:sp macro="" textlink="">
      <xdr:nvSpPr>
        <xdr:cNvPr id="148" name="テキスト ボックス 147"/>
        <xdr:cNvSpPr txBox="1"/>
      </xdr:nvSpPr>
      <xdr:spPr>
        <a:xfrm>
          <a:off x="1752111" y="1011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79844</xdr:rowOff>
    </xdr:from>
    <xdr:to>
      <xdr:col>6</xdr:col>
      <xdr:colOff>38100</xdr:colOff>
      <xdr:row>59</xdr:row>
      <xdr:rowOff>9994</xdr:rowOff>
    </xdr:to>
    <xdr:sp macro="" textlink="">
      <xdr:nvSpPr>
        <xdr:cNvPr id="149" name="楕円 148"/>
        <xdr:cNvSpPr/>
      </xdr:nvSpPr>
      <xdr:spPr>
        <a:xfrm>
          <a:off x="1079500" y="100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1121</xdr:rowOff>
    </xdr:from>
    <xdr:ext cx="534377" cy="259045"/>
    <xdr:sp macro="" textlink="">
      <xdr:nvSpPr>
        <xdr:cNvPr id="150" name="テキスト ボックス 149"/>
        <xdr:cNvSpPr txBox="1"/>
      </xdr:nvSpPr>
      <xdr:spPr>
        <a:xfrm>
          <a:off x="863111" y="1011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48668</xdr:rowOff>
    </xdr:from>
    <xdr:to>
      <xdr:col>24</xdr:col>
      <xdr:colOff>63500</xdr:colOff>
      <xdr:row>77</xdr:row>
      <xdr:rowOff>146704</xdr:rowOff>
    </xdr:to>
    <xdr:cxnSp macro="">
      <xdr:nvCxnSpPr>
        <xdr:cNvPr id="182" name="直線コネクタ 181"/>
        <xdr:cNvCxnSpPr/>
      </xdr:nvCxnSpPr>
      <xdr:spPr>
        <a:xfrm flipV="1">
          <a:off x="3797300" y="13250318"/>
          <a:ext cx="838200" cy="9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146704</xdr:rowOff>
    </xdr:from>
    <xdr:to>
      <xdr:col>19</xdr:col>
      <xdr:colOff>177800</xdr:colOff>
      <xdr:row>78</xdr:row>
      <xdr:rowOff>53125</xdr:rowOff>
    </xdr:to>
    <xdr:cxnSp macro="">
      <xdr:nvCxnSpPr>
        <xdr:cNvPr id="185" name="直線コネクタ 184"/>
        <xdr:cNvCxnSpPr/>
      </xdr:nvCxnSpPr>
      <xdr:spPr>
        <a:xfrm flipV="1">
          <a:off x="2908300" y="13348354"/>
          <a:ext cx="889000" cy="7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154476</xdr:rowOff>
    </xdr:from>
    <xdr:to>
      <xdr:col>20</xdr:col>
      <xdr:colOff>38100</xdr:colOff>
      <xdr:row>77</xdr:row>
      <xdr:rowOff>84626</xdr:rowOff>
    </xdr:to>
    <xdr:sp macro="" textlink="">
      <xdr:nvSpPr>
        <xdr:cNvPr id="186" name="フローチャート: 判断 185"/>
        <xdr:cNvSpPr/>
      </xdr:nvSpPr>
      <xdr:spPr>
        <a:xfrm>
          <a:off x="3746500" y="131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101153</xdr:rowOff>
    </xdr:from>
    <xdr:ext cx="599010" cy="259045"/>
    <xdr:sp macro="" textlink="">
      <xdr:nvSpPr>
        <xdr:cNvPr id="187" name="テキスト ボックス 186"/>
        <xdr:cNvSpPr txBox="1"/>
      </xdr:nvSpPr>
      <xdr:spPr>
        <a:xfrm>
          <a:off x="3497795" y="1295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47721</xdr:rowOff>
    </xdr:from>
    <xdr:to>
      <xdr:col>15</xdr:col>
      <xdr:colOff>50800</xdr:colOff>
      <xdr:row>78</xdr:row>
      <xdr:rowOff>53125</xdr:rowOff>
    </xdr:to>
    <xdr:cxnSp macro="">
      <xdr:nvCxnSpPr>
        <xdr:cNvPr id="188" name="直線コネクタ 187"/>
        <xdr:cNvCxnSpPr/>
      </xdr:nvCxnSpPr>
      <xdr:spPr>
        <a:xfrm>
          <a:off x="2019300" y="13420821"/>
          <a:ext cx="889000" cy="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74237</xdr:rowOff>
    </xdr:from>
    <xdr:to>
      <xdr:col>15</xdr:col>
      <xdr:colOff>101600</xdr:colOff>
      <xdr:row>78</xdr:row>
      <xdr:rowOff>4387</xdr:rowOff>
    </xdr:to>
    <xdr:sp macro="" textlink="">
      <xdr:nvSpPr>
        <xdr:cNvPr id="189" name="フローチャート: 判断 188"/>
        <xdr:cNvSpPr/>
      </xdr:nvSpPr>
      <xdr:spPr>
        <a:xfrm>
          <a:off x="2857500" y="1327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20914</xdr:rowOff>
    </xdr:from>
    <xdr:ext cx="599010" cy="259045"/>
    <xdr:sp macro="" textlink="">
      <xdr:nvSpPr>
        <xdr:cNvPr id="190" name="テキスト ボックス 189"/>
        <xdr:cNvSpPr txBox="1"/>
      </xdr:nvSpPr>
      <xdr:spPr>
        <a:xfrm>
          <a:off x="2608795" y="13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47721</xdr:rowOff>
    </xdr:from>
    <xdr:to>
      <xdr:col>10</xdr:col>
      <xdr:colOff>114300</xdr:colOff>
      <xdr:row>78</xdr:row>
      <xdr:rowOff>108513</xdr:rowOff>
    </xdr:to>
    <xdr:cxnSp macro="">
      <xdr:nvCxnSpPr>
        <xdr:cNvPr id="191" name="直線コネクタ 190"/>
        <xdr:cNvCxnSpPr/>
      </xdr:nvCxnSpPr>
      <xdr:spPr>
        <a:xfrm flipV="1">
          <a:off x="1130300" y="13420821"/>
          <a:ext cx="889000" cy="6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40861</xdr:rowOff>
    </xdr:from>
    <xdr:to>
      <xdr:col>10</xdr:col>
      <xdr:colOff>165100</xdr:colOff>
      <xdr:row>77</xdr:row>
      <xdr:rowOff>142461</xdr:rowOff>
    </xdr:to>
    <xdr:sp macro="" textlink="">
      <xdr:nvSpPr>
        <xdr:cNvPr id="192" name="フローチャート: 判断 191"/>
        <xdr:cNvSpPr/>
      </xdr:nvSpPr>
      <xdr:spPr>
        <a:xfrm>
          <a:off x="1968500" y="1324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158988</xdr:rowOff>
    </xdr:from>
    <xdr:ext cx="599010" cy="259045"/>
    <xdr:sp macro="" textlink="">
      <xdr:nvSpPr>
        <xdr:cNvPr id="193" name="テキスト ボックス 192"/>
        <xdr:cNvSpPr txBox="1"/>
      </xdr:nvSpPr>
      <xdr:spPr>
        <a:xfrm>
          <a:off x="1719795" y="1301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132335</xdr:rowOff>
    </xdr:from>
    <xdr:to>
      <xdr:col>6</xdr:col>
      <xdr:colOff>38100</xdr:colOff>
      <xdr:row>77</xdr:row>
      <xdr:rowOff>62485</xdr:rowOff>
    </xdr:to>
    <xdr:sp macro="" textlink="">
      <xdr:nvSpPr>
        <xdr:cNvPr id="194" name="フローチャート: 判断 193"/>
        <xdr:cNvSpPr/>
      </xdr:nvSpPr>
      <xdr:spPr>
        <a:xfrm>
          <a:off x="1079500" y="131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79011</xdr:rowOff>
    </xdr:from>
    <xdr:ext cx="599010" cy="259045"/>
    <xdr:sp macro="" textlink="">
      <xdr:nvSpPr>
        <xdr:cNvPr id="195" name="テキスト ボックス 194"/>
        <xdr:cNvSpPr txBox="1"/>
      </xdr:nvSpPr>
      <xdr:spPr>
        <a:xfrm>
          <a:off x="830795" y="1293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169318</xdr:rowOff>
    </xdr:from>
    <xdr:to>
      <xdr:col>24</xdr:col>
      <xdr:colOff>114300</xdr:colOff>
      <xdr:row>77</xdr:row>
      <xdr:rowOff>99468</xdr:rowOff>
    </xdr:to>
    <xdr:sp macro="" textlink="">
      <xdr:nvSpPr>
        <xdr:cNvPr id="201" name="楕円 200"/>
        <xdr:cNvSpPr/>
      </xdr:nvSpPr>
      <xdr:spPr>
        <a:xfrm>
          <a:off x="4584700" y="1319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147745</xdr:rowOff>
    </xdr:from>
    <xdr:ext cx="599010" cy="259045"/>
    <xdr:sp macro="" textlink="">
      <xdr:nvSpPr>
        <xdr:cNvPr id="202" name="民生費該当値テキスト"/>
        <xdr:cNvSpPr txBox="1"/>
      </xdr:nvSpPr>
      <xdr:spPr>
        <a:xfrm>
          <a:off x="4686300" y="1317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95904</xdr:rowOff>
    </xdr:from>
    <xdr:to>
      <xdr:col>20</xdr:col>
      <xdr:colOff>38100</xdr:colOff>
      <xdr:row>78</xdr:row>
      <xdr:rowOff>26054</xdr:rowOff>
    </xdr:to>
    <xdr:sp macro="" textlink="">
      <xdr:nvSpPr>
        <xdr:cNvPr id="203" name="楕円 202"/>
        <xdr:cNvSpPr/>
      </xdr:nvSpPr>
      <xdr:spPr>
        <a:xfrm>
          <a:off x="3746500" y="1329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17181</xdr:rowOff>
    </xdr:from>
    <xdr:ext cx="599010" cy="259045"/>
    <xdr:sp macro="" textlink="">
      <xdr:nvSpPr>
        <xdr:cNvPr id="204" name="テキスト ボックス 203"/>
        <xdr:cNvSpPr txBox="1"/>
      </xdr:nvSpPr>
      <xdr:spPr>
        <a:xfrm>
          <a:off x="3497795" y="1339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2325</xdr:rowOff>
    </xdr:from>
    <xdr:to>
      <xdr:col>15</xdr:col>
      <xdr:colOff>101600</xdr:colOff>
      <xdr:row>78</xdr:row>
      <xdr:rowOff>103925</xdr:rowOff>
    </xdr:to>
    <xdr:sp macro="" textlink="">
      <xdr:nvSpPr>
        <xdr:cNvPr id="205" name="楕円 204"/>
        <xdr:cNvSpPr/>
      </xdr:nvSpPr>
      <xdr:spPr>
        <a:xfrm>
          <a:off x="2857500" y="133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95052</xdr:rowOff>
    </xdr:from>
    <xdr:ext cx="599010" cy="259045"/>
    <xdr:sp macro="" textlink="">
      <xdr:nvSpPr>
        <xdr:cNvPr id="206" name="テキスト ボックス 205"/>
        <xdr:cNvSpPr txBox="1"/>
      </xdr:nvSpPr>
      <xdr:spPr>
        <a:xfrm>
          <a:off x="2608795" y="1346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168371</xdr:rowOff>
    </xdr:from>
    <xdr:to>
      <xdr:col>10</xdr:col>
      <xdr:colOff>165100</xdr:colOff>
      <xdr:row>78</xdr:row>
      <xdr:rowOff>98521</xdr:rowOff>
    </xdr:to>
    <xdr:sp macro="" textlink="">
      <xdr:nvSpPr>
        <xdr:cNvPr id="207" name="楕円 206"/>
        <xdr:cNvSpPr/>
      </xdr:nvSpPr>
      <xdr:spPr>
        <a:xfrm>
          <a:off x="1968500" y="133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89648</xdr:rowOff>
    </xdr:from>
    <xdr:ext cx="599010" cy="259045"/>
    <xdr:sp macro="" textlink="">
      <xdr:nvSpPr>
        <xdr:cNvPr id="208" name="テキスト ボックス 207"/>
        <xdr:cNvSpPr txBox="1"/>
      </xdr:nvSpPr>
      <xdr:spPr>
        <a:xfrm>
          <a:off x="1719795" y="1346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57713</xdr:rowOff>
    </xdr:from>
    <xdr:to>
      <xdr:col>6</xdr:col>
      <xdr:colOff>38100</xdr:colOff>
      <xdr:row>78</xdr:row>
      <xdr:rowOff>159313</xdr:rowOff>
    </xdr:to>
    <xdr:sp macro="" textlink="">
      <xdr:nvSpPr>
        <xdr:cNvPr id="209" name="楕円 208"/>
        <xdr:cNvSpPr/>
      </xdr:nvSpPr>
      <xdr:spPr>
        <a:xfrm>
          <a:off x="1079500" y="1343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150440</xdr:rowOff>
    </xdr:from>
    <xdr:ext cx="599010" cy="259045"/>
    <xdr:sp macro="" textlink="">
      <xdr:nvSpPr>
        <xdr:cNvPr id="210" name="テキスト ボックス 209"/>
        <xdr:cNvSpPr txBox="1"/>
      </xdr:nvSpPr>
      <xdr:spPr>
        <a:xfrm>
          <a:off x="830795" y="1352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37579</xdr:rowOff>
    </xdr:from>
    <xdr:to>
      <xdr:col>24</xdr:col>
      <xdr:colOff>63500</xdr:colOff>
      <xdr:row>98</xdr:row>
      <xdr:rowOff>58331</xdr:rowOff>
    </xdr:to>
    <xdr:cxnSp macro="">
      <xdr:nvCxnSpPr>
        <xdr:cNvPr id="240" name="直線コネクタ 239"/>
        <xdr:cNvCxnSpPr/>
      </xdr:nvCxnSpPr>
      <xdr:spPr>
        <a:xfrm>
          <a:off x="3797300" y="16839679"/>
          <a:ext cx="8382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37579</xdr:rowOff>
    </xdr:from>
    <xdr:to>
      <xdr:col>19</xdr:col>
      <xdr:colOff>177800</xdr:colOff>
      <xdr:row>98</xdr:row>
      <xdr:rowOff>66726</xdr:rowOff>
    </xdr:to>
    <xdr:cxnSp macro="">
      <xdr:nvCxnSpPr>
        <xdr:cNvPr id="243" name="直線コネクタ 242"/>
        <xdr:cNvCxnSpPr/>
      </xdr:nvCxnSpPr>
      <xdr:spPr>
        <a:xfrm flipV="1">
          <a:off x="2908300" y="16839679"/>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59919</xdr:rowOff>
    </xdr:from>
    <xdr:to>
      <xdr:col>20</xdr:col>
      <xdr:colOff>38100</xdr:colOff>
      <xdr:row>98</xdr:row>
      <xdr:rowOff>161519</xdr:rowOff>
    </xdr:to>
    <xdr:sp macro="" textlink="">
      <xdr:nvSpPr>
        <xdr:cNvPr id="244" name="フローチャート: 判断 243"/>
        <xdr:cNvSpPr/>
      </xdr:nvSpPr>
      <xdr:spPr>
        <a:xfrm>
          <a:off x="3746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152646</xdr:rowOff>
    </xdr:from>
    <xdr:ext cx="534377" cy="259045"/>
    <xdr:sp macro="" textlink="">
      <xdr:nvSpPr>
        <xdr:cNvPr id="245" name="テキスト ボックス 244"/>
        <xdr:cNvSpPr txBox="1"/>
      </xdr:nvSpPr>
      <xdr:spPr>
        <a:xfrm>
          <a:off x="3530111" y="1695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54139</xdr:rowOff>
    </xdr:from>
    <xdr:to>
      <xdr:col>15</xdr:col>
      <xdr:colOff>50800</xdr:colOff>
      <xdr:row>98</xdr:row>
      <xdr:rowOff>66726</xdr:rowOff>
    </xdr:to>
    <xdr:cxnSp macro="">
      <xdr:nvCxnSpPr>
        <xdr:cNvPr id="246" name="直線コネクタ 245"/>
        <xdr:cNvCxnSpPr/>
      </xdr:nvCxnSpPr>
      <xdr:spPr>
        <a:xfrm>
          <a:off x="2019300" y="16856239"/>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64833</xdr:rowOff>
    </xdr:from>
    <xdr:to>
      <xdr:col>15</xdr:col>
      <xdr:colOff>101600</xdr:colOff>
      <xdr:row>98</xdr:row>
      <xdr:rowOff>166433</xdr:rowOff>
    </xdr:to>
    <xdr:sp macro="" textlink="">
      <xdr:nvSpPr>
        <xdr:cNvPr id="247" name="フローチャート: 判断 246"/>
        <xdr:cNvSpPr/>
      </xdr:nvSpPr>
      <xdr:spPr>
        <a:xfrm>
          <a:off x="2857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157560</xdr:rowOff>
    </xdr:from>
    <xdr:ext cx="534377" cy="259045"/>
    <xdr:sp macro="" textlink="">
      <xdr:nvSpPr>
        <xdr:cNvPr id="248" name="テキスト ボックス 247"/>
        <xdr:cNvSpPr txBox="1"/>
      </xdr:nvSpPr>
      <xdr:spPr>
        <a:xfrm>
          <a:off x="2641111" y="169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128372</xdr:rowOff>
    </xdr:from>
    <xdr:to>
      <xdr:col>10</xdr:col>
      <xdr:colOff>114300</xdr:colOff>
      <xdr:row>98</xdr:row>
      <xdr:rowOff>54139</xdr:rowOff>
    </xdr:to>
    <xdr:cxnSp macro="">
      <xdr:nvCxnSpPr>
        <xdr:cNvPr id="249" name="直線コネクタ 248"/>
        <xdr:cNvCxnSpPr/>
      </xdr:nvCxnSpPr>
      <xdr:spPr>
        <a:xfrm>
          <a:off x="1130300" y="16759022"/>
          <a:ext cx="889000" cy="9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93917</xdr:rowOff>
    </xdr:from>
    <xdr:to>
      <xdr:col>10</xdr:col>
      <xdr:colOff>165100</xdr:colOff>
      <xdr:row>99</xdr:row>
      <xdr:rowOff>24067</xdr:rowOff>
    </xdr:to>
    <xdr:sp macro="" textlink="">
      <xdr:nvSpPr>
        <xdr:cNvPr id="250" name="フローチャート: 判断 249"/>
        <xdr:cNvSpPr/>
      </xdr:nvSpPr>
      <xdr:spPr>
        <a:xfrm>
          <a:off x="1968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15194</xdr:rowOff>
    </xdr:from>
    <xdr:ext cx="534377" cy="259045"/>
    <xdr:sp macro="" textlink="">
      <xdr:nvSpPr>
        <xdr:cNvPr id="251" name="テキスト ボックス 250"/>
        <xdr:cNvSpPr txBox="1"/>
      </xdr:nvSpPr>
      <xdr:spPr>
        <a:xfrm>
          <a:off x="1752111" y="1698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90055</xdr:rowOff>
    </xdr:from>
    <xdr:to>
      <xdr:col>6</xdr:col>
      <xdr:colOff>38100</xdr:colOff>
      <xdr:row>99</xdr:row>
      <xdr:rowOff>20205</xdr:rowOff>
    </xdr:to>
    <xdr:sp macro="" textlink="">
      <xdr:nvSpPr>
        <xdr:cNvPr id="252" name="フローチャート: 判断 251"/>
        <xdr:cNvSpPr/>
      </xdr:nvSpPr>
      <xdr:spPr>
        <a:xfrm>
          <a:off x="1079500" y="1689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11332</xdr:rowOff>
    </xdr:from>
    <xdr:ext cx="534377" cy="259045"/>
    <xdr:sp macro="" textlink="">
      <xdr:nvSpPr>
        <xdr:cNvPr id="253" name="テキスト ボックス 252"/>
        <xdr:cNvSpPr txBox="1"/>
      </xdr:nvSpPr>
      <xdr:spPr>
        <a:xfrm>
          <a:off x="863111" y="1698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7531</xdr:rowOff>
    </xdr:from>
    <xdr:to>
      <xdr:col>24</xdr:col>
      <xdr:colOff>114300</xdr:colOff>
      <xdr:row>98</xdr:row>
      <xdr:rowOff>109131</xdr:rowOff>
    </xdr:to>
    <xdr:sp macro="" textlink="">
      <xdr:nvSpPr>
        <xdr:cNvPr id="259" name="楕円 258"/>
        <xdr:cNvSpPr/>
      </xdr:nvSpPr>
      <xdr:spPr>
        <a:xfrm>
          <a:off x="4584700" y="1680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157408</xdr:rowOff>
    </xdr:from>
    <xdr:ext cx="534377" cy="259045"/>
    <xdr:sp macro="" textlink="">
      <xdr:nvSpPr>
        <xdr:cNvPr id="260" name="衛生費該当値テキスト"/>
        <xdr:cNvSpPr txBox="1"/>
      </xdr:nvSpPr>
      <xdr:spPr>
        <a:xfrm>
          <a:off x="4686300" y="1678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158229</xdr:rowOff>
    </xdr:from>
    <xdr:to>
      <xdr:col>20</xdr:col>
      <xdr:colOff>38100</xdr:colOff>
      <xdr:row>98</xdr:row>
      <xdr:rowOff>88379</xdr:rowOff>
    </xdr:to>
    <xdr:sp macro="" textlink="">
      <xdr:nvSpPr>
        <xdr:cNvPr id="261" name="楕円 260"/>
        <xdr:cNvSpPr/>
      </xdr:nvSpPr>
      <xdr:spPr>
        <a:xfrm>
          <a:off x="3746500" y="1678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104906</xdr:rowOff>
    </xdr:from>
    <xdr:ext cx="534377" cy="259045"/>
    <xdr:sp macro="" textlink="">
      <xdr:nvSpPr>
        <xdr:cNvPr id="262" name="テキスト ボックス 261"/>
        <xdr:cNvSpPr txBox="1"/>
      </xdr:nvSpPr>
      <xdr:spPr>
        <a:xfrm>
          <a:off x="3530111" y="165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15926</xdr:rowOff>
    </xdr:from>
    <xdr:to>
      <xdr:col>15</xdr:col>
      <xdr:colOff>101600</xdr:colOff>
      <xdr:row>98</xdr:row>
      <xdr:rowOff>117526</xdr:rowOff>
    </xdr:to>
    <xdr:sp macro="" textlink="">
      <xdr:nvSpPr>
        <xdr:cNvPr id="263" name="楕円 262"/>
        <xdr:cNvSpPr/>
      </xdr:nvSpPr>
      <xdr:spPr>
        <a:xfrm>
          <a:off x="2857500" y="1681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134053</xdr:rowOff>
    </xdr:from>
    <xdr:ext cx="534377" cy="259045"/>
    <xdr:sp macro="" textlink="">
      <xdr:nvSpPr>
        <xdr:cNvPr id="264" name="テキスト ボックス 263"/>
        <xdr:cNvSpPr txBox="1"/>
      </xdr:nvSpPr>
      <xdr:spPr>
        <a:xfrm>
          <a:off x="2641111" y="1659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3339</xdr:rowOff>
    </xdr:from>
    <xdr:to>
      <xdr:col>10</xdr:col>
      <xdr:colOff>165100</xdr:colOff>
      <xdr:row>98</xdr:row>
      <xdr:rowOff>104939</xdr:rowOff>
    </xdr:to>
    <xdr:sp macro="" textlink="">
      <xdr:nvSpPr>
        <xdr:cNvPr id="265" name="楕円 264"/>
        <xdr:cNvSpPr/>
      </xdr:nvSpPr>
      <xdr:spPr>
        <a:xfrm>
          <a:off x="1968500" y="168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121466</xdr:rowOff>
    </xdr:from>
    <xdr:ext cx="534377" cy="259045"/>
    <xdr:sp macro="" textlink="">
      <xdr:nvSpPr>
        <xdr:cNvPr id="266" name="テキスト ボックス 265"/>
        <xdr:cNvSpPr txBox="1"/>
      </xdr:nvSpPr>
      <xdr:spPr>
        <a:xfrm>
          <a:off x="1752111" y="1658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77572</xdr:rowOff>
    </xdr:from>
    <xdr:to>
      <xdr:col>6</xdr:col>
      <xdr:colOff>38100</xdr:colOff>
      <xdr:row>98</xdr:row>
      <xdr:rowOff>7722</xdr:rowOff>
    </xdr:to>
    <xdr:sp macro="" textlink="">
      <xdr:nvSpPr>
        <xdr:cNvPr id="267" name="楕円 266"/>
        <xdr:cNvSpPr/>
      </xdr:nvSpPr>
      <xdr:spPr>
        <a:xfrm>
          <a:off x="1079500" y="1670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24249</xdr:rowOff>
    </xdr:from>
    <xdr:ext cx="534377" cy="259045"/>
    <xdr:sp macro="" textlink="">
      <xdr:nvSpPr>
        <xdr:cNvPr id="268" name="テキスト ボックス 267"/>
        <xdr:cNvSpPr txBox="1"/>
      </xdr:nvSpPr>
      <xdr:spPr>
        <a:xfrm>
          <a:off x="863111" y="164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11912</xdr:rowOff>
    </xdr:from>
    <xdr:to>
      <xdr:col>55</xdr:col>
      <xdr:colOff>0</xdr:colOff>
      <xdr:row>38</xdr:row>
      <xdr:rowOff>17628</xdr:rowOff>
    </xdr:to>
    <xdr:cxnSp macro="">
      <xdr:nvCxnSpPr>
        <xdr:cNvPr id="295" name="直線コネクタ 294"/>
        <xdr:cNvCxnSpPr/>
      </xdr:nvCxnSpPr>
      <xdr:spPr>
        <a:xfrm>
          <a:off x="9639300" y="6527012"/>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143815</xdr:rowOff>
    </xdr:from>
    <xdr:to>
      <xdr:col>50</xdr:col>
      <xdr:colOff>114300</xdr:colOff>
      <xdr:row>38</xdr:row>
      <xdr:rowOff>11912</xdr:rowOff>
    </xdr:to>
    <xdr:cxnSp macro="">
      <xdr:nvCxnSpPr>
        <xdr:cNvPr id="298" name="直線コネクタ 297"/>
        <xdr:cNvCxnSpPr/>
      </xdr:nvCxnSpPr>
      <xdr:spPr>
        <a:xfrm>
          <a:off x="8750300" y="6487465"/>
          <a:ext cx="889000" cy="3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119990</xdr:rowOff>
    </xdr:from>
    <xdr:to>
      <xdr:col>50</xdr:col>
      <xdr:colOff>165100</xdr:colOff>
      <xdr:row>37</xdr:row>
      <xdr:rowOff>50140</xdr:rowOff>
    </xdr:to>
    <xdr:sp macro="" textlink="">
      <xdr:nvSpPr>
        <xdr:cNvPr id="299" name="フローチャート: 判断 298"/>
        <xdr:cNvSpPr/>
      </xdr:nvSpPr>
      <xdr:spPr>
        <a:xfrm>
          <a:off x="9588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66667</xdr:rowOff>
    </xdr:from>
    <xdr:ext cx="469744" cy="259045"/>
    <xdr:sp macro="" textlink="">
      <xdr:nvSpPr>
        <xdr:cNvPr id="300" name="テキスト ボックス 299"/>
        <xdr:cNvSpPr txBox="1"/>
      </xdr:nvSpPr>
      <xdr:spPr>
        <a:xfrm>
          <a:off x="9404428" y="606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143815</xdr:rowOff>
    </xdr:from>
    <xdr:to>
      <xdr:col>45</xdr:col>
      <xdr:colOff>177800</xdr:colOff>
      <xdr:row>37</xdr:row>
      <xdr:rowOff>145415</xdr:rowOff>
    </xdr:to>
    <xdr:cxnSp macro="">
      <xdr:nvCxnSpPr>
        <xdr:cNvPr id="301" name="直線コネクタ 300"/>
        <xdr:cNvCxnSpPr/>
      </xdr:nvCxnSpPr>
      <xdr:spPr>
        <a:xfrm flipV="1">
          <a:off x="7861300" y="648746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302" name="フローチャート: 判断 301"/>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49521</xdr:rowOff>
    </xdr:from>
    <xdr:ext cx="469744" cy="259045"/>
    <xdr:sp macro="" textlink="">
      <xdr:nvSpPr>
        <xdr:cNvPr id="303" name="テキスト ボックス 302"/>
        <xdr:cNvSpPr txBox="1"/>
      </xdr:nvSpPr>
      <xdr:spPr>
        <a:xfrm>
          <a:off x="8515428"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144500</xdr:rowOff>
    </xdr:from>
    <xdr:to>
      <xdr:col>41</xdr:col>
      <xdr:colOff>50800</xdr:colOff>
      <xdr:row>37</xdr:row>
      <xdr:rowOff>145415</xdr:rowOff>
    </xdr:to>
    <xdr:cxnSp macro="">
      <xdr:nvCxnSpPr>
        <xdr:cNvPr id="304" name="直線コネクタ 303"/>
        <xdr:cNvCxnSpPr/>
      </xdr:nvCxnSpPr>
      <xdr:spPr>
        <a:xfrm>
          <a:off x="6972300" y="648815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98044</xdr:rowOff>
    </xdr:from>
    <xdr:to>
      <xdr:col>41</xdr:col>
      <xdr:colOff>101600</xdr:colOff>
      <xdr:row>37</xdr:row>
      <xdr:rowOff>28194</xdr:rowOff>
    </xdr:to>
    <xdr:sp macro="" textlink="">
      <xdr:nvSpPr>
        <xdr:cNvPr id="305" name="フローチャート: 判断 304"/>
        <xdr:cNvSpPr/>
      </xdr:nvSpPr>
      <xdr:spPr>
        <a:xfrm>
          <a:off x="781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44721</xdr:rowOff>
    </xdr:from>
    <xdr:ext cx="469744" cy="259045"/>
    <xdr:sp macro="" textlink="">
      <xdr:nvSpPr>
        <xdr:cNvPr id="306" name="テキスト ボックス 305"/>
        <xdr:cNvSpPr txBox="1"/>
      </xdr:nvSpPr>
      <xdr:spPr>
        <a:xfrm>
          <a:off x="7626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68783</xdr:rowOff>
    </xdr:from>
    <xdr:to>
      <xdr:col>36</xdr:col>
      <xdr:colOff>165100</xdr:colOff>
      <xdr:row>36</xdr:row>
      <xdr:rowOff>170383</xdr:rowOff>
    </xdr:to>
    <xdr:sp macro="" textlink="">
      <xdr:nvSpPr>
        <xdr:cNvPr id="307" name="フローチャート: 判断 306"/>
        <xdr:cNvSpPr/>
      </xdr:nvSpPr>
      <xdr:spPr>
        <a:xfrm>
          <a:off x="6921500" y="62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15460</xdr:rowOff>
    </xdr:from>
    <xdr:ext cx="469744" cy="259045"/>
    <xdr:sp macro="" textlink="">
      <xdr:nvSpPr>
        <xdr:cNvPr id="308" name="テキスト ボックス 307"/>
        <xdr:cNvSpPr txBox="1"/>
      </xdr:nvSpPr>
      <xdr:spPr>
        <a:xfrm>
          <a:off x="6737428" y="60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138278</xdr:rowOff>
    </xdr:from>
    <xdr:to>
      <xdr:col>55</xdr:col>
      <xdr:colOff>50800</xdr:colOff>
      <xdr:row>38</xdr:row>
      <xdr:rowOff>68428</xdr:rowOff>
    </xdr:to>
    <xdr:sp macro="" textlink="">
      <xdr:nvSpPr>
        <xdr:cNvPr id="314" name="楕円 313"/>
        <xdr:cNvSpPr/>
      </xdr:nvSpPr>
      <xdr:spPr>
        <a:xfrm>
          <a:off x="104267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53205</xdr:rowOff>
    </xdr:from>
    <xdr:ext cx="378565" cy="259045"/>
    <xdr:sp macro="" textlink="">
      <xdr:nvSpPr>
        <xdr:cNvPr id="315" name="労働費該当値テキスト"/>
        <xdr:cNvSpPr txBox="1"/>
      </xdr:nvSpPr>
      <xdr:spPr>
        <a:xfrm>
          <a:off x="10528300" y="6396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132562</xdr:rowOff>
    </xdr:from>
    <xdr:to>
      <xdr:col>50</xdr:col>
      <xdr:colOff>165100</xdr:colOff>
      <xdr:row>38</xdr:row>
      <xdr:rowOff>62712</xdr:rowOff>
    </xdr:to>
    <xdr:sp macro="" textlink="">
      <xdr:nvSpPr>
        <xdr:cNvPr id="316" name="楕円 315"/>
        <xdr:cNvSpPr/>
      </xdr:nvSpPr>
      <xdr:spPr>
        <a:xfrm>
          <a:off x="9588500" y="64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53839</xdr:rowOff>
    </xdr:from>
    <xdr:ext cx="378565" cy="259045"/>
    <xdr:sp macro="" textlink="">
      <xdr:nvSpPr>
        <xdr:cNvPr id="317" name="テキスト ボックス 316"/>
        <xdr:cNvSpPr txBox="1"/>
      </xdr:nvSpPr>
      <xdr:spPr>
        <a:xfrm>
          <a:off x="9450017" y="6568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93015</xdr:rowOff>
    </xdr:from>
    <xdr:to>
      <xdr:col>46</xdr:col>
      <xdr:colOff>38100</xdr:colOff>
      <xdr:row>38</xdr:row>
      <xdr:rowOff>23164</xdr:rowOff>
    </xdr:to>
    <xdr:sp macro="" textlink="">
      <xdr:nvSpPr>
        <xdr:cNvPr id="318" name="楕円 317"/>
        <xdr:cNvSpPr/>
      </xdr:nvSpPr>
      <xdr:spPr>
        <a:xfrm>
          <a:off x="8699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14291</xdr:rowOff>
    </xdr:from>
    <xdr:ext cx="378565" cy="259045"/>
    <xdr:sp macro="" textlink="">
      <xdr:nvSpPr>
        <xdr:cNvPr id="319" name="テキスト ボックス 318"/>
        <xdr:cNvSpPr txBox="1"/>
      </xdr:nvSpPr>
      <xdr:spPr>
        <a:xfrm>
          <a:off x="8561017" y="6529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94615</xdr:rowOff>
    </xdr:from>
    <xdr:to>
      <xdr:col>41</xdr:col>
      <xdr:colOff>101600</xdr:colOff>
      <xdr:row>38</xdr:row>
      <xdr:rowOff>24765</xdr:rowOff>
    </xdr:to>
    <xdr:sp macro="" textlink="">
      <xdr:nvSpPr>
        <xdr:cNvPr id="320" name="楕円 319"/>
        <xdr:cNvSpPr/>
      </xdr:nvSpPr>
      <xdr:spPr>
        <a:xfrm>
          <a:off x="7810500" y="643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15892</xdr:rowOff>
    </xdr:from>
    <xdr:ext cx="378565" cy="259045"/>
    <xdr:sp macro="" textlink="">
      <xdr:nvSpPr>
        <xdr:cNvPr id="321" name="テキスト ボックス 320"/>
        <xdr:cNvSpPr txBox="1"/>
      </xdr:nvSpPr>
      <xdr:spPr>
        <a:xfrm>
          <a:off x="7672017" y="653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93700</xdr:rowOff>
    </xdr:from>
    <xdr:to>
      <xdr:col>36</xdr:col>
      <xdr:colOff>165100</xdr:colOff>
      <xdr:row>38</xdr:row>
      <xdr:rowOff>23850</xdr:rowOff>
    </xdr:to>
    <xdr:sp macro="" textlink="">
      <xdr:nvSpPr>
        <xdr:cNvPr id="322" name="楕円 321"/>
        <xdr:cNvSpPr/>
      </xdr:nvSpPr>
      <xdr:spPr>
        <a:xfrm>
          <a:off x="6921500" y="64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14977</xdr:rowOff>
    </xdr:from>
    <xdr:ext cx="378565" cy="259045"/>
    <xdr:sp macro="" textlink="">
      <xdr:nvSpPr>
        <xdr:cNvPr id="323" name="テキスト ボックス 322"/>
        <xdr:cNvSpPr txBox="1"/>
      </xdr:nvSpPr>
      <xdr:spPr>
        <a:xfrm>
          <a:off x="6783017" y="6530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77350</xdr:rowOff>
    </xdr:from>
    <xdr:to>
      <xdr:col>55</xdr:col>
      <xdr:colOff>0</xdr:colOff>
      <xdr:row>57</xdr:row>
      <xdr:rowOff>123965</xdr:rowOff>
    </xdr:to>
    <xdr:cxnSp macro="">
      <xdr:nvCxnSpPr>
        <xdr:cNvPr id="352" name="直線コネクタ 351"/>
        <xdr:cNvCxnSpPr/>
      </xdr:nvCxnSpPr>
      <xdr:spPr>
        <a:xfrm flipV="1">
          <a:off x="9639300" y="9850000"/>
          <a:ext cx="838200" cy="4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123965</xdr:rowOff>
    </xdr:from>
    <xdr:to>
      <xdr:col>50</xdr:col>
      <xdr:colOff>114300</xdr:colOff>
      <xdr:row>57</xdr:row>
      <xdr:rowOff>127736</xdr:rowOff>
    </xdr:to>
    <xdr:cxnSp macro="">
      <xdr:nvCxnSpPr>
        <xdr:cNvPr id="355" name="直線コネクタ 354"/>
        <xdr:cNvCxnSpPr/>
      </xdr:nvCxnSpPr>
      <xdr:spPr>
        <a:xfrm flipV="1">
          <a:off x="8750300" y="9896615"/>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78194</xdr:rowOff>
    </xdr:from>
    <xdr:to>
      <xdr:col>50</xdr:col>
      <xdr:colOff>165100</xdr:colOff>
      <xdr:row>58</xdr:row>
      <xdr:rowOff>8344</xdr:rowOff>
    </xdr:to>
    <xdr:sp macro="" textlink="">
      <xdr:nvSpPr>
        <xdr:cNvPr id="356" name="フローチャート: 判断 355"/>
        <xdr:cNvSpPr/>
      </xdr:nvSpPr>
      <xdr:spPr>
        <a:xfrm>
          <a:off x="9588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170921</xdr:rowOff>
    </xdr:from>
    <xdr:ext cx="534377" cy="259045"/>
    <xdr:sp macro="" textlink="">
      <xdr:nvSpPr>
        <xdr:cNvPr id="357" name="テキスト ボックス 356"/>
        <xdr:cNvSpPr txBox="1"/>
      </xdr:nvSpPr>
      <xdr:spPr>
        <a:xfrm>
          <a:off x="9372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127736</xdr:rowOff>
    </xdr:from>
    <xdr:to>
      <xdr:col>45</xdr:col>
      <xdr:colOff>177800</xdr:colOff>
      <xdr:row>57</xdr:row>
      <xdr:rowOff>139091</xdr:rowOff>
    </xdr:to>
    <xdr:cxnSp macro="">
      <xdr:nvCxnSpPr>
        <xdr:cNvPr id="358" name="直線コネクタ 357"/>
        <xdr:cNvCxnSpPr/>
      </xdr:nvCxnSpPr>
      <xdr:spPr>
        <a:xfrm flipV="1">
          <a:off x="7861300" y="9900386"/>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93034</xdr:rowOff>
    </xdr:from>
    <xdr:to>
      <xdr:col>46</xdr:col>
      <xdr:colOff>38100</xdr:colOff>
      <xdr:row>58</xdr:row>
      <xdr:rowOff>23184</xdr:rowOff>
    </xdr:to>
    <xdr:sp macro="" textlink="">
      <xdr:nvSpPr>
        <xdr:cNvPr id="359" name="フローチャート: 判断 358"/>
        <xdr:cNvSpPr/>
      </xdr:nvSpPr>
      <xdr:spPr>
        <a:xfrm>
          <a:off x="8699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14311</xdr:rowOff>
    </xdr:from>
    <xdr:ext cx="534377" cy="259045"/>
    <xdr:sp macro="" textlink="">
      <xdr:nvSpPr>
        <xdr:cNvPr id="360" name="テキスト ボックス 359"/>
        <xdr:cNvSpPr txBox="1"/>
      </xdr:nvSpPr>
      <xdr:spPr>
        <a:xfrm>
          <a:off x="8483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130213</xdr:rowOff>
    </xdr:from>
    <xdr:to>
      <xdr:col>41</xdr:col>
      <xdr:colOff>50800</xdr:colOff>
      <xdr:row>57</xdr:row>
      <xdr:rowOff>139091</xdr:rowOff>
    </xdr:to>
    <xdr:cxnSp macro="">
      <xdr:nvCxnSpPr>
        <xdr:cNvPr id="361" name="直線コネクタ 360"/>
        <xdr:cNvCxnSpPr/>
      </xdr:nvCxnSpPr>
      <xdr:spPr>
        <a:xfrm>
          <a:off x="6972300" y="9902863"/>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97187</xdr:rowOff>
    </xdr:from>
    <xdr:to>
      <xdr:col>41</xdr:col>
      <xdr:colOff>101600</xdr:colOff>
      <xdr:row>58</xdr:row>
      <xdr:rowOff>27337</xdr:rowOff>
    </xdr:to>
    <xdr:sp macro="" textlink="">
      <xdr:nvSpPr>
        <xdr:cNvPr id="362" name="フローチャート: 判断 361"/>
        <xdr:cNvSpPr/>
      </xdr:nvSpPr>
      <xdr:spPr>
        <a:xfrm>
          <a:off x="7810500" y="98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18464</xdr:rowOff>
    </xdr:from>
    <xdr:ext cx="534377" cy="259045"/>
    <xdr:sp macro="" textlink="">
      <xdr:nvSpPr>
        <xdr:cNvPr id="363" name="テキスト ボックス 362"/>
        <xdr:cNvSpPr txBox="1"/>
      </xdr:nvSpPr>
      <xdr:spPr>
        <a:xfrm>
          <a:off x="7594111" y="99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91624</xdr:rowOff>
    </xdr:from>
    <xdr:to>
      <xdr:col>36</xdr:col>
      <xdr:colOff>165100</xdr:colOff>
      <xdr:row>58</xdr:row>
      <xdr:rowOff>21774</xdr:rowOff>
    </xdr:to>
    <xdr:sp macro="" textlink="">
      <xdr:nvSpPr>
        <xdr:cNvPr id="364" name="フローチャート: 判断 363"/>
        <xdr:cNvSpPr/>
      </xdr:nvSpPr>
      <xdr:spPr>
        <a:xfrm>
          <a:off x="6921500" y="986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12901</xdr:rowOff>
    </xdr:from>
    <xdr:ext cx="534377" cy="259045"/>
    <xdr:sp macro="" textlink="">
      <xdr:nvSpPr>
        <xdr:cNvPr id="365" name="テキスト ボックス 364"/>
        <xdr:cNvSpPr txBox="1"/>
      </xdr:nvSpPr>
      <xdr:spPr>
        <a:xfrm>
          <a:off x="6705111" y="99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26550</xdr:rowOff>
    </xdr:from>
    <xdr:to>
      <xdr:col>55</xdr:col>
      <xdr:colOff>50800</xdr:colOff>
      <xdr:row>57</xdr:row>
      <xdr:rowOff>128150</xdr:rowOff>
    </xdr:to>
    <xdr:sp macro="" textlink="">
      <xdr:nvSpPr>
        <xdr:cNvPr id="371" name="楕円 370"/>
        <xdr:cNvSpPr/>
      </xdr:nvSpPr>
      <xdr:spPr>
        <a:xfrm>
          <a:off x="10426700" y="97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4977</xdr:rowOff>
    </xdr:from>
    <xdr:ext cx="534377" cy="259045"/>
    <xdr:sp macro="" textlink="">
      <xdr:nvSpPr>
        <xdr:cNvPr id="372" name="農林水産業費該当値テキスト"/>
        <xdr:cNvSpPr txBox="1"/>
      </xdr:nvSpPr>
      <xdr:spPr>
        <a:xfrm>
          <a:off x="10528300" y="97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73165</xdr:rowOff>
    </xdr:from>
    <xdr:to>
      <xdr:col>50</xdr:col>
      <xdr:colOff>165100</xdr:colOff>
      <xdr:row>58</xdr:row>
      <xdr:rowOff>3315</xdr:rowOff>
    </xdr:to>
    <xdr:sp macro="" textlink="">
      <xdr:nvSpPr>
        <xdr:cNvPr id="373" name="楕円 372"/>
        <xdr:cNvSpPr/>
      </xdr:nvSpPr>
      <xdr:spPr>
        <a:xfrm>
          <a:off x="9588500" y="98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19842</xdr:rowOff>
    </xdr:from>
    <xdr:ext cx="534377" cy="259045"/>
    <xdr:sp macro="" textlink="">
      <xdr:nvSpPr>
        <xdr:cNvPr id="374" name="テキスト ボックス 373"/>
        <xdr:cNvSpPr txBox="1"/>
      </xdr:nvSpPr>
      <xdr:spPr>
        <a:xfrm>
          <a:off x="9372111" y="962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76936</xdr:rowOff>
    </xdr:from>
    <xdr:to>
      <xdr:col>46</xdr:col>
      <xdr:colOff>38100</xdr:colOff>
      <xdr:row>58</xdr:row>
      <xdr:rowOff>7086</xdr:rowOff>
    </xdr:to>
    <xdr:sp macro="" textlink="">
      <xdr:nvSpPr>
        <xdr:cNvPr id="375" name="楕円 374"/>
        <xdr:cNvSpPr/>
      </xdr:nvSpPr>
      <xdr:spPr>
        <a:xfrm>
          <a:off x="8699500" y="98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23613</xdr:rowOff>
    </xdr:from>
    <xdr:ext cx="534377" cy="259045"/>
    <xdr:sp macro="" textlink="">
      <xdr:nvSpPr>
        <xdr:cNvPr id="376" name="テキスト ボックス 375"/>
        <xdr:cNvSpPr txBox="1"/>
      </xdr:nvSpPr>
      <xdr:spPr>
        <a:xfrm>
          <a:off x="8483111" y="962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88291</xdr:rowOff>
    </xdr:from>
    <xdr:to>
      <xdr:col>41</xdr:col>
      <xdr:colOff>101600</xdr:colOff>
      <xdr:row>58</xdr:row>
      <xdr:rowOff>18441</xdr:rowOff>
    </xdr:to>
    <xdr:sp macro="" textlink="">
      <xdr:nvSpPr>
        <xdr:cNvPr id="377" name="楕円 376"/>
        <xdr:cNvSpPr/>
      </xdr:nvSpPr>
      <xdr:spPr>
        <a:xfrm>
          <a:off x="7810500" y="98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34968</xdr:rowOff>
    </xdr:from>
    <xdr:ext cx="534377" cy="259045"/>
    <xdr:sp macro="" textlink="">
      <xdr:nvSpPr>
        <xdr:cNvPr id="378" name="テキスト ボックス 377"/>
        <xdr:cNvSpPr txBox="1"/>
      </xdr:nvSpPr>
      <xdr:spPr>
        <a:xfrm>
          <a:off x="7594111" y="963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79413</xdr:rowOff>
    </xdr:from>
    <xdr:to>
      <xdr:col>36</xdr:col>
      <xdr:colOff>165100</xdr:colOff>
      <xdr:row>58</xdr:row>
      <xdr:rowOff>9563</xdr:rowOff>
    </xdr:to>
    <xdr:sp macro="" textlink="">
      <xdr:nvSpPr>
        <xdr:cNvPr id="379" name="楕円 378"/>
        <xdr:cNvSpPr/>
      </xdr:nvSpPr>
      <xdr:spPr>
        <a:xfrm>
          <a:off x="6921500" y="98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26090</xdr:rowOff>
    </xdr:from>
    <xdr:ext cx="534377" cy="259045"/>
    <xdr:sp macro="" textlink="">
      <xdr:nvSpPr>
        <xdr:cNvPr id="380" name="テキスト ボックス 379"/>
        <xdr:cNvSpPr txBox="1"/>
      </xdr:nvSpPr>
      <xdr:spPr>
        <a:xfrm>
          <a:off x="6705111" y="96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6369</xdr:rowOff>
    </xdr:from>
    <xdr:to>
      <xdr:col>55</xdr:col>
      <xdr:colOff>0</xdr:colOff>
      <xdr:row>78</xdr:row>
      <xdr:rowOff>77902</xdr:rowOff>
    </xdr:to>
    <xdr:cxnSp macro="">
      <xdr:nvCxnSpPr>
        <xdr:cNvPr id="409" name="直線コネクタ 408"/>
        <xdr:cNvCxnSpPr/>
      </xdr:nvCxnSpPr>
      <xdr:spPr>
        <a:xfrm flipV="1">
          <a:off x="9639300" y="13379469"/>
          <a:ext cx="838200" cy="7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77902</xdr:rowOff>
    </xdr:from>
    <xdr:to>
      <xdr:col>50</xdr:col>
      <xdr:colOff>114300</xdr:colOff>
      <xdr:row>78</xdr:row>
      <xdr:rowOff>90323</xdr:rowOff>
    </xdr:to>
    <xdr:cxnSp macro="">
      <xdr:nvCxnSpPr>
        <xdr:cNvPr id="412" name="直線コネクタ 411"/>
        <xdr:cNvCxnSpPr/>
      </xdr:nvCxnSpPr>
      <xdr:spPr>
        <a:xfrm flipV="1">
          <a:off x="8750300" y="13451002"/>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13" name="フローチャート: 判断 412"/>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50207</xdr:rowOff>
    </xdr:from>
    <xdr:ext cx="534377" cy="259045"/>
    <xdr:sp macro="" textlink="">
      <xdr:nvSpPr>
        <xdr:cNvPr id="414" name="テキスト ボックス 413"/>
        <xdr:cNvSpPr txBox="1"/>
      </xdr:nvSpPr>
      <xdr:spPr>
        <a:xfrm>
          <a:off x="9372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90323</xdr:rowOff>
    </xdr:from>
    <xdr:to>
      <xdr:col>45</xdr:col>
      <xdr:colOff>177800</xdr:colOff>
      <xdr:row>78</xdr:row>
      <xdr:rowOff>96838</xdr:rowOff>
    </xdr:to>
    <xdr:cxnSp macro="">
      <xdr:nvCxnSpPr>
        <xdr:cNvPr id="415" name="直線コネクタ 414"/>
        <xdr:cNvCxnSpPr/>
      </xdr:nvCxnSpPr>
      <xdr:spPr>
        <a:xfrm flipV="1">
          <a:off x="7861300" y="13463423"/>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16" name="フローチャート: 判断 415"/>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62800</xdr:rowOff>
    </xdr:from>
    <xdr:ext cx="534377" cy="259045"/>
    <xdr:sp macro="" textlink="">
      <xdr:nvSpPr>
        <xdr:cNvPr id="417" name="テキスト ボックス 416"/>
        <xdr:cNvSpPr txBox="1"/>
      </xdr:nvSpPr>
      <xdr:spPr>
        <a:xfrm>
          <a:off x="8483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94380</xdr:rowOff>
    </xdr:from>
    <xdr:to>
      <xdr:col>41</xdr:col>
      <xdr:colOff>50800</xdr:colOff>
      <xdr:row>78</xdr:row>
      <xdr:rowOff>96838</xdr:rowOff>
    </xdr:to>
    <xdr:cxnSp macro="">
      <xdr:nvCxnSpPr>
        <xdr:cNvPr id="418" name="直線コネクタ 417"/>
        <xdr:cNvCxnSpPr/>
      </xdr:nvCxnSpPr>
      <xdr:spPr>
        <a:xfrm>
          <a:off x="6972300" y="13467480"/>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19" name="フローチャート: 判断 418"/>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53446</xdr:rowOff>
    </xdr:from>
    <xdr:ext cx="534377" cy="259045"/>
    <xdr:sp macro="" textlink="">
      <xdr:nvSpPr>
        <xdr:cNvPr id="420" name="テキスト ボックス 419"/>
        <xdr:cNvSpPr txBox="1"/>
      </xdr:nvSpPr>
      <xdr:spPr>
        <a:xfrm>
          <a:off x="7594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21" name="フローチャート: 判断 420"/>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37577</xdr:rowOff>
    </xdr:from>
    <xdr:ext cx="534377" cy="259045"/>
    <xdr:sp macro="" textlink="">
      <xdr:nvSpPr>
        <xdr:cNvPr id="422" name="テキスト ボックス 421"/>
        <xdr:cNvSpPr txBox="1"/>
      </xdr:nvSpPr>
      <xdr:spPr>
        <a:xfrm>
          <a:off x="6705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127019</xdr:rowOff>
    </xdr:from>
    <xdr:to>
      <xdr:col>55</xdr:col>
      <xdr:colOff>50800</xdr:colOff>
      <xdr:row>78</xdr:row>
      <xdr:rowOff>57169</xdr:rowOff>
    </xdr:to>
    <xdr:sp macro="" textlink="">
      <xdr:nvSpPr>
        <xdr:cNvPr id="428" name="楕円 427"/>
        <xdr:cNvSpPr/>
      </xdr:nvSpPr>
      <xdr:spPr>
        <a:xfrm>
          <a:off x="10426700" y="133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105446</xdr:rowOff>
    </xdr:from>
    <xdr:ext cx="534377" cy="259045"/>
    <xdr:sp macro="" textlink="">
      <xdr:nvSpPr>
        <xdr:cNvPr id="429" name="商工費該当値テキスト"/>
        <xdr:cNvSpPr txBox="1"/>
      </xdr:nvSpPr>
      <xdr:spPr>
        <a:xfrm>
          <a:off x="10528300" y="133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27102</xdr:rowOff>
    </xdr:from>
    <xdr:to>
      <xdr:col>50</xdr:col>
      <xdr:colOff>165100</xdr:colOff>
      <xdr:row>78</xdr:row>
      <xdr:rowOff>128702</xdr:rowOff>
    </xdr:to>
    <xdr:sp macro="" textlink="">
      <xdr:nvSpPr>
        <xdr:cNvPr id="430" name="楕円 429"/>
        <xdr:cNvSpPr/>
      </xdr:nvSpPr>
      <xdr:spPr>
        <a:xfrm>
          <a:off x="9588500" y="134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119829</xdr:rowOff>
    </xdr:from>
    <xdr:ext cx="469744" cy="259045"/>
    <xdr:sp macro="" textlink="">
      <xdr:nvSpPr>
        <xdr:cNvPr id="431" name="テキスト ボックス 430"/>
        <xdr:cNvSpPr txBox="1"/>
      </xdr:nvSpPr>
      <xdr:spPr>
        <a:xfrm>
          <a:off x="9404428" y="1349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39523</xdr:rowOff>
    </xdr:from>
    <xdr:to>
      <xdr:col>46</xdr:col>
      <xdr:colOff>38100</xdr:colOff>
      <xdr:row>78</xdr:row>
      <xdr:rowOff>141123</xdr:rowOff>
    </xdr:to>
    <xdr:sp macro="" textlink="">
      <xdr:nvSpPr>
        <xdr:cNvPr id="432" name="楕円 431"/>
        <xdr:cNvSpPr/>
      </xdr:nvSpPr>
      <xdr:spPr>
        <a:xfrm>
          <a:off x="86995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132250</xdr:rowOff>
    </xdr:from>
    <xdr:ext cx="469744" cy="259045"/>
    <xdr:sp macro="" textlink="">
      <xdr:nvSpPr>
        <xdr:cNvPr id="433" name="テキスト ボックス 432"/>
        <xdr:cNvSpPr txBox="1"/>
      </xdr:nvSpPr>
      <xdr:spPr>
        <a:xfrm>
          <a:off x="8515428" y="135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46038</xdr:rowOff>
    </xdr:from>
    <xdr:to>
      <xdr:col>41</xdr:col>
      <xdr:colOff>101600</xdr:colOff>
      <xdr:row>78</xdr:row>
      <xdr:rowOff>147638</xdr:rowOff>
    </xdr:to>
    <xdr:sp macro="" textlink="">
      <xdr:nvSpPr>
        <xdr:cNvPr id="434" name="楕円 433"/>
        <xdr:cNvSpPr/>
      </xdr:nvSpPr>
      <xdr:spPr>
        <a:xfrm>
          <a:off x="7810500" y="134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138765</xdr:rowOff>
    </xdr:from>
    <xdr:ext cx="469744" cy="259045"/>
    <xdr:sp macro="" textlink="">
      <xdr:nvSpPr>
        <xdr:cNvPr id="435" name="テキスト ボックス 434"/>
        <xdr:cNvSpPr txBox="1"/>
      </xdr:nvSpPr>
      <xdr:spPr>
        <a:xfrm>
          <a:off x="7626428" y="1351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43580</xdr:rowOff>
    </xdr:from>
    <xdr:to>
      <xdr:col>36</xdr:col>
      <xdr:colOff>165100</xdr:colOff>
      <xdr:row>78</xdr:row>
      <xdr:rowOff>145180</xdr:rowOff>
    </xdr:to>
    <xdr:sp macro="" textlink="">
      <xdr:nvSpPr>
        <xdr:cNvPr id="436" name="楕円 435"/>
        <xdr:cNvSpPr/>
      </xdr:nvSpPr>
      <xdr:spPr>
        <a:xfrm>
          <a:off x="6921500" y="134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136307</xdr:rowOff>
    </xdr:from>
    <xdr:ext cx="469744" cy="259045"/>
    <xdr:sp macro="" textlink="">
      <xdr:nvSpPr>
        <xdr:cNvPr id="437" name="テキスト ボックス 436"/>
        <xdr:cNvSpPr txBox="1"/>
      </xdr:nvSpPr>
      <xdr:spPr>
        <a:xfrm>
          <a:off x="6737428" y="135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29601</xdr:rowOff>
    </xdr:from>
    <xdr:to>
      <xdr:col>55</xdr:col>
      <xdr:colOff>0</xdr:colOff>
      <xdr:row>98</xdr:row>
      <xdr:rowOff>71239</xdr:rowOff>
    </xdr:to>
    <xdr:cxnSp macro="">
      <xdr:nvCxnSpPr>
        <xdr:cNvPr id="469" name="直線コネクタ 468"/>
        <xdr:cNvCxnSpPr/>
      </xdr:nvCxnSpPr>
      <xdr:spPr>
        <a:xfrm>
          <a:off x="9639300" y="16660251"/>
          <a:ext cx="838200" cy="21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29601</xdr:rowOff>
    </xdr:from>
    <xdr:to>
      <xdr:col>50</xdr:col>
      <xdr:colOff>114300</xdr:colOff>
      <xdr:row>98</xdr:row>
      <xdr:rowOff>80983</xdr:rowOff>
    </xdr:to>
    <xdr:cxnSp macro="">
      <xdr:nvCxnSpPr>
        <xdr:cNvPr id="472" name="直線コネクタ 471"/>
        <xdr:cNvCxnSpPr/>
      </xdr:nvCxnSpPr>
      <xdr:spPr>
        <a:xfrm flipV="1">
          <a:off x="8750300" y="16660251"/>
          <a:ext cx="889000" cy="22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67249</xdr:rowOff>
    </xdr:from>
    <xdr:to>
      <xdr:col>50</xdr:col>
      <xdr:colOff>165100</xdr:colOff>
      <xdr:row>98</xdr:row>
      <xdr:rowOff>168849</xdr:rowOff>
    </xdr:to>
    <xdr:sp macro="" textlink="">
      <xdr:nvSpPr>
        <xdr:cNvPr id="473" name="フローチャート: 判断 472"/>
        <xdr:cNvSpPr/>
      </xdr:nvSpPr>
      <xdr:spPr>
        <a:xfrm>
          <a:off x="9588500" y="1686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159976</xdr:rowOff>
    </xdr:from>
    <xdr:ext cx="534377" cy="259045"/>
    <xdr:sp macro="" textlink="">
      <xdr:nvSpPr>
        <xdr:cNvPr id="474" name="テキスト ボックス 473"/>
        <xdr:cNvSpPr txBox="1"/>
      </xdr:nvSpPr>
      <xdr:spPr>
        <a:xfrm>
          <a:off x="9372111" y="1696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80983</xdr:rowOff>
    </xdr:from>
    <xdr:to>
      <xdr:col>45</xdr:col>
      <xdr:colOff>177800</xdr:colOff>
      <xdr:row>99</xdr:row>
      <xdr:rowOff>22025</xdr:rowOff>
    </xdr:to>
    <xdr:cxnSp macro="">
      <xdr:nvCxnSpPr>
        <xdr:cNvPr id="475" name="直線コネクタ 474"/>
        <xdr:cNvCxnSpPr/>
      </xdr:nvCxnSpPr>
      <xdr:spPr>
        <a:xfrm flipV="1">
          <a:off x="7861300" y="16883083"/>
          <a:ext cx="889000" cy="1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71929</xdr:rowOff>
    </xdr:from>
    <xdr:to>
      <xdr:col>46</xdr:col>
      <xdr:colOff>38100</xdr:colOff>
      <xdr:row>99</xdr:row>
      <xdr:rowOff>2079</xdr:rowOff>
    </xdr:to>
    <xdr:sp macro="" textlink="">
      <xdr:nvSpPr>
        <xdr:cNvPr id="476" name="フローチャート: 判断 475"/>
        <xdr:cNvSpPr/>
      </xdr:nvSpPr>
      <xdr:spPr>
        <a:xfrm>
          <a:off x="8699500" y="168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164656</xdr:rowOff>
    </xdr:from>
    <xdr:ext cx="534377" cy="259045"/>
    <xdr:sp macro="" textlink="">
      <xdr:nvSpPr>
        <xdr:cNvPr id="477" name="テキスト ボックス 476"/>
        <xdr:cNvSpPr txBox="1"/>
      </xdr:nvSpPr>
      <xdr:spPr>
        <a:xfrm>
          <a:off x="8483111" y="169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158848</xdr:rowOff>
    </xdr:from>
    <xdr:to>
      <xdr:col>41</xdr:col>
      <xdr:colOff>50800</xdr:colOff>
      <xdr:row>99</xdr:row>
      <xdr:rowOff>22025</xdr:rowOff>
    </xdr:to>
    <xdr:cxnSp macro="">
      <xdr:nvCxnSpPr>
        <xdr:cNvPr id="478" name="直線コネクタ 477"/>
        <xdr:cNvCxnSpPr/>
      </xdr:nvCxnSpPr>
      <xdr:spPr>
        <a:xfrm>
          <a:off x="6972300" y="16960948"/>
          <a:ext cx="889000" cy="3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58823</xdr:rowOff>
    </xdr:from>
    <xdr:to>
      <xdr:col>41</xdr:col>
      <xdr:colOff>101600</xdr:colOff>
      <xdr:row>98</xdr:row>
      <xdr:rowOff>160423</xdr:rowOff>
    </xdr:to>
    <xdr:sp macro="" textlink="">
      <xdr:nvSpPr>
        <xdr:cNvPr id="479" name="フローチャート: 判断 478"/>
        <xdr:cNvSpPr/>
      </xdr:nvSpPr>
      <xdr:spPr>
        <a:xfrm>
          <a:off x="7810500" y="168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5500</xdr:rowOff>
    </xdr:from>
    <xdr:ext cx="534377" cy="259045"/>
    <xdr:sp macro="" textlink="">
      <xdr:nvSpPr>
        <xdr:cNvPr id="480" name="テキスト ボックス 479"/>
        <xdr:cNvSpPr txBox="1"/>
      </xdr:nvSpPr>
      <xdr:spPr>
        <a:xfrm>
          <a:off x="7594111" y="166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59770</xdr:rowOff>
    </xdr:from>
    <xdr:to>
      <xdr:col>36</xdr:col>
      <xdr:colOff>165100</xdr:colOff>
      <xdr:row>98</xdr:row>
      <xdr:rowOff>161370</xdr:rowOff>
    </xdr:to>
    <xdr:sp macro="" textlink="">
      <xdr:nvSpPr>
        <xdr:cNvPr id="481" name="フローチャート: 判断 480"/>
        <xdr:cNvSpPr/>
      </xdr:nvSpPr>
      <xdr:spPr>
        <a:xfrm>
          <a:off x="6921500" y="1686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xdr:rowOff>
    </xdr:from>
    <xdr:ext cx="534377" cy="259045"/>
    <xdr:sp macro="" textlink="">
      <xdr:nvSpPr>
        <xdr:cNvPr id="482" name="テキスト ボックス 481"/>
        <xdr:cNvSpPr txBox="1"/>
      </xdr:nvSpPr>
      <xdr:spPr>
        <a:xfrm>
          <a:off x="6705111" y="166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20439</xdr:rowOff>
    </xdr:from>
    <xdr:to>
      <xdr:col>55</xdr:col>
      <xdr:colOff>50800</xdr:colOff>
      <xdr:row>98</xdr:row>
      <xdr:rowOff>122039</xdr:rowOff>
    </xdr:to>
    <xdr:sp macro="" textlink="">
      <xdr:nvSpPr>
        <xdr:cNvPr id="488" name="楕円 487"/>
        <xdr:cNvSpPr/>
      </xdr:nvSpPr>
      <xdr:spPr>
        <a:xfrm>
          <a:off x="10426700" y="168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170316</xdr:rowOff>
    </xdr:from>
    <xdr:ext cx="534377" cy="259045"/>
    <xdr:sp macro="" textlink="">
      <xdr:nvSpPr>
        <xdr:cNvPr id="489" name="土木費該当値テキスト"/>
        <xdr:cNvSpPr txBox="1"/>
      </xdr:nvSpPr>
      <xdr:spPr>
        <a:xfrm>
          <a:off x="10528300" y="1680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150251</xdr:rowOff>
    </xdr:from>
    <xdr:to>
      <xdr:col>50</xdr:col>
      <xdr:colOff>165100</xdr:colOff>
      <xdr:row>97</xdr:row>
      <xdr:rowOff>80401</xdr:rowOff>
    </xdr:to>
    <xdr:sp macro="" textlink="">
      <xdr:nvSpPr>
        <xdr:cNvPr id="490" name="楕円 489"/>
        <xdr:cNvSpPr/>
      </xdr:nvSpPr>
      <xdr:spPr>
        <a:xfrm>
          <a:off x="9588500" y="1660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96928</xdr:rowOff>
    </xdr:from>
    <xdr:ext cx="534377" cy="259045"/>
    <xdr:sp macro="" textlink="">
      <xdr:nvSpPr>
        <xdr:cNvPr id="491" name="テキスト ボックス 490"/>
        <xdr:cNvSpPr txBox="1"/>
      </xdr:nvSpPr>
      <xdr:spPr>
        <a:xfrm>
          <a:off x="9372111" y="1638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30183</xdr:rowOff>
    </xdr:from>
    <xdr:to>
      <xdr:col>46</xdr:col>
      <xdr:colOff>38100</xdr:colOff>
      <xdr:row>98</xdr:row>
      <xdr:rowOff>131783</xdr:rowOff>
    </xdr:to>
    <xdr:sp macro="" textlink="">
      <xdr:nvSpPr>
        <xdr:cNvPr id="492" name="楕円 491"/>
        <xdr:cNvSpPr/>
      </xdr:nvSpPr>
      <xdr:spPr>
        <a:xfrm>
          <a:off x="8699500" y="1683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148310</xdr:rowOff>
    </xdr:from>
    <xdr:ext cx="534377" cy="259045"/>
    <xdr:sp macro="" textlink="">
      <xdr:nvSpPr>
        <xdr:cNvPr id="493" name="テキスト ボックス 492"/>
        <xdr:cNvSpPr txBox="1"/>
      </xdr:nvSpPr>
      <xdr:spPr>
        <a:xfrm>
          <a:off x="8483111" y="1660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142675</xdr:rowOff>
    </xdr:from>
    <xdr:to>
      <xdr:col>41</xdr:col>
      <xdr:colOff>101600</xdr:colOff>
      <xdr:row>99</xdr:row>
      <xdr:rowOff>72825</xdr:rowOff>
    </xdr:to>
    <xdr:sp macro="" textlink="">
      <xdr:nvSpPr>
        <xdr:cNvPr id="494" name="楕円 493"/>
        <xdr:cNvSpPr/>
      </xdr:nvSpPr>
      <xdr:spPr>
        <a:xfrm>
          <a:off x="7810500" y="169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63952</xdr:rowOff>
    </xdr:from>
    <xdr:ext cx="534377" cy="259045"/>
    <xdr:sp macro="" textlink="">
      <xdr:nvSpPr>
        <xdr:cNvPr id="495" name="テキスト ボックス 494"/>
        <xdr:cNvSpPr txBox="1"/>
      </xdr:nvSpPr>
      <xdr:spPr>
        <a:xfrm>
          <a:off x="7594111" y="1703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108048</xdr:rowOff>
    </xdr:from>
    <xdr:to>
      <xdr:col>36</xdr:col>
      <xdr:colOff>165100</xdr:colOff>
      <xdr:row>99</xdr:row>
      <xdr:rowOff>38198</xdr:rowOff>
    </xdr:to>
    <xdr:sp macro="" textlink="">
      <xdr:nvSpPr>
        <xdr:cNvPr id="496" name="楕円 495"/>
        <xdr:cNvSpPr/>
      </xdr:nvSpPr>
      <xdr:spPr>
        <a:xfrm>
          <a:off x="6921500" y="169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29325</xdr:rowOff>
    </xdr:from>
    <xdr:ext cx="534377" cy="259045"/>
    <xdr:sp macro="" textlink="">
      <xdr:nvSpPr>
        <xdr:cNvPr id="497" name="テキスト ボックス 496"/>
        <xdr:cNvSpPr txBox="1"/>
      </xdr:nvSpPr>
      <xdr:spPr>
        <a:xfrm>
          <a:off x="6705111" y="170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133376</xdr:rowOff>
    </xdr:from>
    <xdr:to>
      <xdr:col>85</xdr:col>
      <xdr:colOff>127000</xdr:colOff>
      <xdr:row>37</xdr:row>
      <xdr:rowOff>71730</xdr:rowOff>
    </xdr:to>
    <xdr:cxnSp macro="">
      <xdr:nvCxnSpPr>
        <xdr:cNvPr id="527" name="直線コネクタ 526"/>
        <xdr:cNvCxnSpPr/>
      </xdr:nvCxnSpPr>
      <xdr:spPr>
        <a:xfrm flipV="1">
          <a:off x="15481300" y="6305576"/>
          <a:ext cx="838200" cy="10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71730</xdr:rowOff>
    </xdr:from>
    <xdr:to>
      <xdr:col>81</xdr:col>
      <xdr:colOff>50800</xdr:colOff>
      <xdr:row>37</xdr:row>
      <xdr:rowOff>92494</xdr:rowOff>
    </xdr:to>
    <xdr:cxnSp macro="">
      <xdr:nvCxnSpPr>
        <xdr:cNvPr id="530" name="直線コネクタ 529"/>
        <xdr:cNvCxnSpPr/>
      </xdr:nvCxnSpPr>
      <xdr:spPr>
        <a:xfrm flipV="1">
          <a:off x="14592300" y="6415380"/>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81928</xdr:rowOff>
    </xdr:from>
    <xdr:to>
      <xdr:col>81</xdr:col>
      <xdr:colOff>101600</xdr:colOff>
      <xdr:row>38</xdr:row>
      <xdr:rowOff>12078</xdr:rowOff>
    </xdr:to>
    <xdr:sp macro="" textlink="">
      <xdr:nvSpPr>
        <xdr:cNvPr id="531" name="フローチャート: 判断 530"/>
        <xdr:cNvSpPr/>
      </xdr:nvSpPr>
      <xdr:spPr>
        <a:xfrm>
          <a:off x="15430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3205</xdr:rowOff>
    </xdr:from>
    <xdr:ext cx="534377" cy="259045"/>
    <xdr:sp macro="" textlink="">
      <xdr:nvSpPr>
        <xdr:cNvPr id="532" name="テキスト ボックス 531"/>
        <xdr:cNvSpPr txBox="1"/>
      </xdr:nvSpPr>
      <xdr:spPr>
        <a:xfrm>
          <a:off x="15214111" y="651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35801</xdr:rowOff>
    </xdr:from>
    <xdr:to>
      <xdr:col>76</xdr:col>
      <xdr:colOff>114300</xdr:colOff>
      <xdr:row>37</xdr:row>
      <xdr:rowOff>92494</xdr:rowOff>
    </xdr:to>
    <xdr:cxnSp macro="">
      <xdr:nvCxnSpPr>
        <xdr:cNvPr id="533" name="直線コネクタ 532"/>
        <xdr:cNvCxnSpPr/>
      </xdr:nvCxnSpPr>
      <xdr:spPr>
        <a:xfrm>
          <a:off x="13703300" y="6379451"/>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108674</xdr:rowOff>
    </xdr:from>
    <xdr:to>
      <xdr:col>76</xdr:col>
      <xdr:colOff>165100</xdr:colOff>
      <xdr:row>38</xdr:row>
      <xdr:rowOff>38824</xdr:rowOff>
    </xdr:to>
    <xdr:sp macro="" textlink="">
      <xdr:nvSpPr>
        <xdr:cNvPr id="534" name="フローチャート: 判断 533"/>
        <xdr:cNvSpPr/>
      </xdr:nvSpPr>
      <xdr:spPr>
        <a:xfrm>
          <a:off x="14541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29951</xdr:rowOff>
    </xdr:from>
    <xdr:ext cx="534377" cy="259045"/>
    <xdr:sp macro="" textlink="">
      <xdr:nvSpPr>
        <xdr:cNvPr id="535" name="テキスト ボックス 534"/>
        <xdr:cNvSpPr txBox="1"/>
      </xdr:nvSpPr>
      <xdr:spPr>
        <a:xfrm>
          <a:off x="14325111" y="65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158636</xdr:rowOff>
    </xdr:from>
    <xdr:to>
      <xdr:col>71</xdr:col>
      <xdr:colOff>177800</xdr:colOff>
      <xdr:row>37</xdr:row>
      <xdr:rowOff>35801</xdr:rowOff>
    </xdr:to>
    <xdr:cxnSp macro="">
      <xdr:nvCxnSpPr>
        <xdr:cNvPr id="536" name="直線コネクタ 535"/>
        <xdr:cNvCxnSpPr/>
      </xdr:nvCxnSpPr>
      <xdr:spPr>
        <a:xfrm>
          <a:off x="12814300" y="6330836"/>
          <a:ext cx="8890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108941</xdr:rowOff>
    </xdr:from>
    <xdr:to>
      <xdr:col>72</xdr:col>
      <xdr:colOff>38100</xdr:colOff>
      <xdr:row>38</xdr:row>
      <xdr:rowOff>39091</xdr:rowOff>
    </xdr:to>
    <xdr:sp macro="" textlink="">
      <xdr:nvSpPr>
        <xdr:cNvPr id="537" name="フローチャート: 判断 536"/>
        <xdr:cNvSpPr/>
      </xdr:nvSpPr>
      <xdr:spPr>
        <a:xfrm>
          <a:off x="13652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30218</xdr:rowOff>
    </xdr:from>
    <xdr:ext cx="534377" cy="259045"/>
    <xdr:sp macro="" textlink="">
      <xdr:nvSpPr>
        <xdr:cNvPr id="538" name="テキスト ボックス 537"/>
        <xdr:cNvSpPr txBox="1"/>
      </xdr:nvSpPr>
      <xdr:spPr>
        <a:xfrm>
          <a:off x="13436111" y="654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115799</xdr:rowOff>
    </xdr:from>
    <xdr:to>
      <xdr:col>67</xdr:col>
      <xdr:colOff>101600</xdr:colOff>
      <xdr:row>38</xdr:row>
      <xdr:rowOff>45949</xdr:rowOff>
    </xdr:to>
    <xdr:sp macro="" textlink="">
      <xdr:nvSpPr>
        <xdr:cNvPr id="539" name="フローチャート: 判断 538"/>
        <xdr:cNvSpPr/>
      </xdr:nvSpPr>
      <xdr:spPr>
        <a:xfrm>
          <a:off x="12763500" y="64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37075</xdr:rowOff>
    </xdr:from>
    <xdr:ext cx="534377" cy="259045"/>
    <xdr:sp macro="" textlink="">
      <xdr:nvSpPr>
        <xdr:cNvPr id="540" name="テキスト ボックス 539"/>
        <xdr:cNvSpPr txBox="1"/>
      </xdr:nvSpPr>
      <xdr:spPr>
        <a:xfrm>
          <a:off x="12547111" y="65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82576</xdr:rowOff>
    </xdr:from>
    <xdr:to>
      <xdr:col>85</xdr:col>
      <xdr:colOff>177800</xdr:colOff>
      <xdr:row>37</xdr:row>
      <xdr:rowOff>12726</xdr:rowOff>
    </xdr:to>
    <xdr:sp macro="" textlink="">
      <xdr:nvSpPr>
        <xdr:cNvPr id="546" name="楕円 545"/>
        <xdr:cNvSpPr/>
      </xdr:nvSpPr>
      <xdr:spPr>
        <a:xfrm>
          <a:off x="16268700" y="62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61003</xdr:rowOff>
    </xdr:from>
    <xdr:ext cx="534377" cy="259045"/>
    <xdr:sp macro="" textlink="">
      <xdr:nvSpPr>
        <xdr:cNvPr id="547" name="消防費該当値テキスト"/>
        <xdr:cNvSpPr txBox="1"/>
      </xdr:nvSpPr>
      <xdr:spPr>
        <a:xfrm>
          <a:off x="16370300" y="62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20930</xdr:rowOff>
    </xdr:from>
    <xdr:to>
      <xdr:col>81</xdr:col>
      <xdr:colOff>101600</xdr:colOff>
      <xdr:row>37</xdr:row>
      <xdr:rowOff>122530</xdr:rowOff>
    </xdr:to>
    <xdr:sp macro="" textlink="">
      <xdr:nvSpPr>
        <xdr:cNvPr id="548" name="楕円 547"/>
        <xdr:cNvSpPr/>
      </xdr:nvSpPr>
      <xdr:spPr>
        <a:xfrm>
          <a:off x="15430500" y="63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139057</xdr:rowOff>
    </xdr:from>
    <xdr:ext cx="534377" cy="259045"/>
    <xdr:sp macro="" textlink="">
      <xdr:nvSpPr>
        <xdr:cNvPr id="549" name="テキスト ボックス 548"/>
        <xdr:cNvSpPr txBox="1"/>
      </xdr:nvSpPr>
      <xdr:spPr>
        <a:xfrm>
          <a:off x="15214111" y="61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41694</xdr:rowOff>
    </xdr:from>
    <xdr:to>
      <xdr:col>76</xdr:col>
      <xdr:colOff>165100</xdr:colOff>
      <xdr:row>37</xdr:row>
      <xdr:rowOff>143294</xdr:rowOff>
    </xdr:to>
    <xdr:sp macro="" textlink="">
      <xdr:nvSpPr>
        <xdr:cNvPr id="550" name="楕円 549"/>
        <xdr:cNvSpPr/>
      </xdr:nvSpPr>
      <xdr:spPr>
        <a:xfrm>
          <a:off x="14541500" y="63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159821</xdr:rowOff>
    </xdr:from>
    <xdr:ext cx="534377" cy="259045"/>
    <xdr:sp macro="" textlink="">
      <xdr:nvSpPr>
        <xdr:cNvPr id="551" name="テキスト ボックス 550"/>
        <xdr:cNvSpPr txBox="1"/>
      </xdr:nvSpPr>
      <xdr:spPr>
        <a:xfrm>
          <a:off x="14325111" y="61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156451</xdr:rowOff>
    </xdr:from>
    <xdr:to>
      <xdr:col>72</xdr:col>
      <xdr:colOff>38100</xdr:colOff>
      <xdr:row>37</xdr:row>
      <xdr:rowOff>86601</xdr:rowOff>
    </xdr:to>
    <xdr:sp macro="" textlink="">
      <xdr:nvSpPr>
        <xdr:cNvPr id="552" name="楕円 551"/>
        <xdr:cNvSpPr/>
      </xdr:nvSpPr>
      <xdr:spPr>
        <a:xfrm>
          <a:off x="13652500" y="63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103128</xdr:rowOff>
    </xdr:from>
    <xdr:ext cx="534377" cy="259045"/>
    <xdr:sp macro="" textlink="">
      <xdr:nvSpPr>
        <xdr:cNvPr id="553" name="テキスト ボックス 552"/>
        <xdr:cNvSpPr txBox="1"/>
      </xdr:nvSpPr>
      <xdr:spPr>
        <a:xfrm>
          <a:off x="13436111" y="610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107836</xdr:rowOff>
    </xdr:from>
    <xdr:to>
      <xdr:col>67</xdr:col>
      <xdr:colOff>101600</xdr:colOff>
      <xdr:row>37</xdr:row>
      <xdr:rowOff>37986</xdr:rowOff>
    </xdr:to>
    <xdr:sp macro="" textlink="">
      <xdr:nvSpPr>
        <xdr:cNvPr id="554" name="楕円 553"/>
        <xdr:cNvSpPr/>
      </xdr:nvSpPr>
      <xdr:spPr>
        <a:xfrm>
          <a:off x="12763500" y="62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54513</xdr:rowOff>
    </xdr:from>
    <xdr:ext cx="534377" cy="259045"/>
    <xdr:sp macro="" textlink="">
      <xdr:nvSpPr>
        <xdr:cNvPr id="555" name="テキスト ボックス 554"/>
        <xdr:cNvSpPr txBox="1"/>
      </xdr:nvSpPr>
      <xdr:spPr>
        <a:xfrm>
          <a:off x="12547111" y="60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33358</xdr:rowOff>
    </xdr:from>
    <xdr:to>
      <xdr:col>85</xdr:col>
      <xdr:colOff>127000</xdr:colOff>
      <xdr:row>58</xdr:row>
      <xdr:rowOff>106955</xdr:rowOff>
    </xdr:to>
    <xdr:cxnSp macro="">
      <xdr:nvCxnSpPr>
        <xdr:cNvPr id="587" name="直線コネクタ 586"/>
        <xdr:cNvCxnSpPr/>
      </xdr:nvCxnSpPr>
      <xdr:spPr>
        <a:xfrm flipV="1">
          <a:off x="15481300" y="9806008"/>
          <a:ext cx="838200" cy="24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3563</xdr:rowOff>
    </xdr:from>
    <xdr:to>
      <xdr:col>81</xdr:col>
      <xdr:colOff>50800</xdr:colOff>
      <xdr:row>58</xdr:row>
      <xdr:rowOff>106955</xdr:rowOff>
    </xdr:to>
    <xdr:cxnSp macro="">
      <xdr:nvCxnSpPr>
        <xdr:cNvPr id="590" name="直線コネクタ 589"/>
        <xdr:cNvCxnSpPr/>
      </xdr:nvCxnSpPr>
      <xdr:spPr>
        <a:xfrm>
          <a:off x="14592300" y="9947663"/>
          <a:ext cx="889000" cy="10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134838</xdr:rowOff>
    </xdr:from>
    <xdr:to>
      <xdr:col>81</xdr:col>
      <xdr:colOff>101600</xdr:colOff>
      <xdr:row>58</xdr:row>
      <xdr:rowOff>64988</xdr:rowOff>
    </xdr:to>
    <xdr:sp macro="" textlink="">
      <xdr:nvSpPr>
        <xdr:cNvPr id="591" name="フローチャート: 判断 590"/>
        <xdr:cNvSpPr/>
      </xdr:nvSpPr>
      <xdr:spPr>
        <a:xfrm>
          <a:off x="15430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81515</xdr:rowOff>
    </xdr:from>
    <xdr:ext cx="534377" cy="259045"/>
    <xdr:sp macro="" textlink="">
      <xdr:nvSpPr>
        <xdr:cNvPr id="592" name="テキスト ボックス 591"/>
        <xdr:cNvSpPr txBox="1"/>
      </xdr:nvSpPr>
      <xdr:spPr>
        <a:xfrm>
          <a:off x="15214111" y="96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89865</xdr:rowOff>
    </xdr:from>
    <xdr:to>
      <xdr:col>76</xdr:col>
      <xdr:colOff>114300</xdr:colOff>
      <xdr:row>58</xdr:row>
      <xdr:rowOff>3563</xdr:rowOff>
    </xdr:to>
    <xdr:cxnSp macro="">
      <xdr:nvCxnSpPr>
        <xdr:cNvPr id="593" name="直線コネクタ 592"/>
        <xdr:cNvCxnSpPr/>
      </xdr:nvCxnSpPr>
      <xdr:spPr>
        <a:xfrm>
          <a:off x="13703300" y="9862515"/>
          <a:ext cx="889000" cy="8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29322</xdr:rowOff>
    </xdr:from>
    <xdr:to>
      <xdr:col>76</xdr:col>
      <xdr:colOff>165100</xdr:colOff>
      <xdr:row>58</xdr:row>
      <xdr:rowOff>130922</xdr:rowOff>
    </xdr:to>
    <xdr:sp macro="" textlink="">
      <xdr:nvSpPr>
        <xdr:cNvPr id="594" name="フローチャート: 判断 593"/>
        <xdr:cNvSpPr/>
      </xdr:nvSpPr>
      <xdr:spPr>
        <a:xfrm>
          <a:off x="14541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122049</xdr:rowOff>
    </xdr:from>
    <xdr:ext cx="534377" cy="259045"/>
    <xdr:sp macro="" textlink="">
      <xdr:nvSpPr>
        <xdr:cNvPr id="595" name="テキスト ボックス 594"/>
        <xdr:cNvSpPr txBox="1"/>
      </xdr:nvSpPr>
      <xdr:spPr>
        <a:xfrm>
          <a:off x="14325111" y="10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89865</xdr:rowOff>
    </xdr:from>
    <xdr:to>
      <xdr:col>71</xdr:col>
      <xdr:colOff>177800</xdr:colOff>
      <xdr:row>58</xdr:row>
      <xdr:rowOff>123894</xdr:rowOff>
    </xdr:to>
    <xdr:cxnSp macro="">
      <xdr:nvCxnSpPr>
        <xdr:cNvPr id="596" name="直線コネクタ 595"/>
        <xdr:cNvCxnSpPr/>
      </xdr:nvCxnSpPr>
      <xdr:spPr>
        <a:xfrm flipV="1">
          <a:off x="12814300" y="9862515"/>
          <a:ext cx="889000" cy="20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41210</xdr:rowOff>
    </xdr:from>
    <xdr:to>
      <xdr:col>72</xdr:col>
      <xdr:colOff>38100</xdr:colOff>
      <xdr:row>58</xdr:row>
      <xdr:rowOff>142810</xdr:rowOff>
    </xdr:to>
    <xdr:sp macro="" textlink="">
      <xdr:nvSpPr>
        <xdr:cNvPr id="597" name="フローチャート: 判断 596"/>
        <xdr:cNvSpPr/>
      </xdr:nvSpPr>
      <xdr:spPr>
        <a:xfrm>
          <a:off x="13652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133937</xdr:rowOff>
    </xdr:from>
    <xdr:ext cx="534377" cy="259045"/>
    <xdr:sp macro="" textlink="">
      <xdr:nvSpPr>
        <xdr:cNvPr id="598" name="テキスト ボックス 597"/>
        <xdr:cNvSpPr txBox="1"/>
      </xdr:nvSpPr>
      <xdr:spPr>
        <a:xfrm>
          <a:off x="13436111" y="100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51333</xdr:rowOff>
    </xdr:from>
    <xdr:to>
      <xdr:col>67</xdr:col>
      <xdr:colOff>101600</xdr:colOff>
      <xdr:row>58</xdr:row>
      <xdr:rowOff>152933</xdr:rowOff>
    </xdr:to>
    <xdr:sp macro="" textlink="">
      <xdr:nvSpPr>
        <xdr:cNvPr id="599" name="フローチャート: 判断 598"/>
        <xdr:cNvSpPr/>
      </xdr:nvSpPr>
      <xdr:spPr>
        <a:xfrm>
          <a:off x="12763500" y="999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169460</xdr:rowOff>
    </xdr:from>
    <xdr:ext cx="534377" cy="259045"/>
    <xdr:sp macro="" textlink="">
      <xdr:nvSpPr>
        <xdr:cNvPr id="600" name="テキスト ボックス 599"/>
        <xdr:cNvSpPr txBox="1"/>
      </xdr:nvSpPr>
      <xdr:spPr>
        <a:xfrm>
          <a:off x="12547111" y="977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154008</xdr:rowOff>
    </xdr:from>
    <xdr:to>
      <xdr:col>85</xdr:col>
      <xdr:colOff>177800</xdr:colOff>
      <xdr:row>57</xdr:row>
      <xdr:rowOff>84158</xdr:rowOff>
    </xdr:to>
    <xdr:sp macro="" textlink="">
      <xdr:nvSpPr>
        <xdr:cNvPr id="606" name="楕円 605"/>
        <xdr:cNvSpPr/>
      </xdr:nvSpPr>
      <xdr:spPr>
        <a:xfrm>
          <a:off x="16268700" y="97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5435</xdr:rowOff>
    </xdr:from>
    <xdr:ext cx="534377" cy="259045"/>
    <xdr:sp macro="" textlink="">
      <xdr:nvSpPr>
        <xdr:cNvPr id="607" name="教育費該当値テキスト"/>
        <xdr:cNvSpPr txBox="1"/>
      </xdr:nvSpPr>
      <xdr:spPr>
        <a:xfrm>
          <a:off x="16370300" y="960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56155</xdr:rowOff>
    </xdr:from>
    <xdr:to>
      <xdr:col>81</xdr:col>
      <xdr:colOff>101600</xdr:colOff>
      <xdr:row>58</xdr:row>
      <xdr:rowOff>157755</xdr:rowOff>
    </xdr:to>
    <xdr:sp macro="" textlink="">
      <xdr:nvSpPr>
        <xdr:cNvPr id="608" name="楕円 607"/>
        <xdr:cNvSpPr/>
      </xdr:nvSpPr>
      <xdr:spPr>
        <a:xfrm>
          <a:off x="15430500" y="100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148882</xdr:rowOff>
    </xdr:from>
    <xdr:ext cx="534377" cy="259045"/>
    <xdr:sp macro="" textlink="">
      <xdr:nvSpPr>
        <xdr:cNvPr id="609" name="テキスト ボックス 608"/>
        <xdr:cNvSpPr txBox="1"/>
      </xdr:nvSpPr>
      <xdr:spPr>
        <a:xfrm>
          <a:off x="15214111" y="100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124213</xdr:rowOff>
    </xdr:from>
    <xdr:to>
      <xdr:col>76</xdr:col>
      <xdr:colOff>165100</xdr:colOff>
      <xdr:row>58</xdr:row>
      <xdr:rowOff>54363</xdr:rowOff>
    </xdr:to>
    <xdr:sp macro="" textlink="">
      <xdr:nvSpPr>
        <xdr:cNvPr id="610" name="楕円 609"/>
        <xdr:cNvSpPr/>
      </xdr:nvSpPr>
      <xdr:spPr>
        <a:xfrm>
          <a:off x="14541500" y="98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70890</xdr:rowOff>
    </xdr:from>
    <xdr:ext cx="534377" cy="259045"/>
    <xdr:sp macro="" textlink="">
      <xdr:nvSpPr>
        <xdr:cNvPr id="611" name="テキスト ボックス 610"/>
        <xdr:cNvSpPr txBox="1"/>
      </xdr:nvSpPr>
      <xdr:spPr>
        <a:xfrm>
          <a:off x="14325111" y="967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39065</xdr:rowOff>
    </xdr:from>
    <xdr:to>
      <xdr:col>72</xdr:col>
      <xdr:colOff>38100</xdr:colOff>
      <xdr:row>57</xdr:row>
      <xdr:rowOff>140665</xdr:rowOff>
    </xdr:to>
    <xdr:sp macro="" textlink="">
      <xdr:nvSpPr>
        <xdr:cNvPr id="612" name="楕円 611"/>
        <xdr:cNvSpPr/>
      </xdr:nvSpPr>
      <xdr:spPr>
        <a:xfrm>
          <a:off x="136525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157192</xdr:rowOff>
    </xdr:from>
    <xdr:ext cx="534377" cy="259045"/>
    <xdr:sp macro="" textlink="">
      <xdr:nvSpPr>
        <xdr:cNvPr id="613" name="テキスト ボックス 612"/>
        <xdr:cNvSpPr txBox="1"/>
      </xdr:nvSpPr>
      <xdr:spPr>
        <a:xfrm>
          <a:off x="13436111" y="958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73094</xdr:rowOff>
    </xdr:from>
    <xdr:to>
      <xdr:col>67</xdr:col>
      <xdr:colOff>101600</xdr:colOff>
      <xdr:row>59</xdr:row>
      <xdr:rowOff>3244</xdr:rowOff>
    </xdr:to>
    <xdr:sp macro="" textlink="">
      <xdr:nvSpPr>
        <xdr:cNvPr id="614" name="楕円 613"/>
        <xdr:cNvSpPr/>
      </xdr:nvSpPr>
      <xdr:spPr>
        <a:xfrm>
          <a:off x="12763500" y="100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165821</xdr:rowOff>
    </xdr:from>
    <xdr:ext cx="534377" cy="259045"/>
    <xdr:sp macro="" textlink="">
      <xdr:nvSpPr>
        <xdr:cNvPr id="615" name="テキスト ボックス 614"/>
        <xdr:cNvSpPr txBox="1"/>
      </xdr:nvSpPr>
      <xdr:spPr>
        <a:xfrm>
          <a:off x="12547111" y="1010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43021</xdr:rowOff>
    </xdr:from>
    <xdr:to>
      <xdr:col>85</xdr:col>
      <xdr:colOff>127000</xdr:colOff>
      <xdr:row>79</xdr:row>
      <xdr:rowOff>44450</xdr:rowOff>
    </xdr:to>
    <xdr:cxnSp macro="">
      <xdr:nvCxnSpPr>
        <xdr:cNvPr id="644" name="直線コネクタ 643"/>
        <xdr:cNvCxnSpPr/>
      </xdr:nvCxnSpPr>
      <xdr:spPr>
        <a:xfrm flipV="1">
          <a:off x="15481300" y="13587571"/>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15990</xdr:rowOff>
    </xdr:from>
    <xdr:to>
      <xdr:col>81</xdr:col>
      <xdr:colOff>50800</xdr:colOff>
      <xdr:row>79</xdr:row>
      <xdr:rowOff>44450</xdr:rowOff>
    </xdr:to>
    <xdr:cxnSp macro="">
      <xdr:nvCxnSpPr>
        <xdr:cNvPr id="647" name="直線コネクタ 646"/>
        <xdr:cNvCxnSpPr/>
      </xdr:nvCxnSpPr>
      <xdr:spPr>
        <a:xfrm>
          <a:off x="14592300" y="13560540"/>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101588</xdr:rowOff>
    </xdr:from>
    <xdr:to>
      <xdr:col>81</xdr:col>
      <xdr:colOff>101600</xdr:colOff>
      <xdr:row>79</xdr:row>
      <xdr:rowOff>31738</xdr:rowOff>
    </xdr:to>
    <xdr:sp macro="" textlink="">
      <xdr:nvSpPr>
        <xdr:cNvPr id="648" name="フローチャート: 判断 647"/>
        <xdr:cNvSpPr/>
      </xdr:nvSpPr>
      <xdr:spPr>
        <a:xfrm>
          <a:off x="15430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48265</xdr:rowOff>
    </xdr:from>
    <xdr:ext cx="469744" cy="259045"/>
    <xdr:sp macro="" textlink="">
      <xdr:nvSpPr>
        <xdr:cNvPr id="649" name="テキスト ボックス 648"/>
        <xdr:cNvSpPr txBox="1"/>
      </xdr:nvSpPr>
      <xdr:spPr>
        <a:xfrm>
          <a:off x="15246428" y="132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10083</xdr:rowOff>
    </xdr:from>
    <xdr:to>
      <xdr:col>76</xdr:col>
      <xdr:colOff>114300</xdr:colOff>
      <xdr:row>79</xdr:row>
      <xdr:rowOff>15990</xdr:rowOff>
    </xdr:to>
    <xdr:cxnSp macro="">
      <xdr:nvCxnSpPr>
        <xdr:cNvPr id="650" name="直線コネクタ 649"/>
        <xdr:cNvCxnSpPr/>
      </xdr:nvCxnSpPr>
      <xdr:spPr>
        <a:xfrm>
          <a:off x="13703300" y="13554633"/>
          <a:ext cx="889000" cy="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123628</xdr:rowOff>
    </xdr:from>
    <xdr:to>
      <xdr:col>76</xdr:col>
      <xdr:colOff>165100</xdr:colOff>
      <xdr:row>79</xdr:row>
      <xdr:rowOff>53778</xdr:rowOff>
    </xdr:to>
    <xdr:sp macro="" textlink="">
      <xdr:nvSpPr>
        <xdr:cNvPr id="651" name="フローチャート: 判断 650"/>
        <xdr:cNvSpPr/>
      </xdr:nvSpPr>
      <xdr:spPr>
        <a:xfrm>
          <a:off x="14541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70305</xdr:rowOff>
    </xdr:from>
    <xdr:ext cx="469744" cy="259045"/>
    <xdr:sp macro="" textlink="">
      <xdr:nvSpPr>
        <xdr:cNvPr id="652" name="テキスト ボックス 651"/>
        <xdr:cNvSpPr txBox="1"/>
      </xdr:nvSpPr>
      <xdr:spPr>
        <a:xfrm>
          <a:off x="14357428" y="1327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10083</xdr:rowOff>
    </xdr:from>
    <xdr:to>
      <xdr:col>71</xdr:col>
      <xdr:colOff>177800</xdr:colOff>
      <xdr:row>79</xdr:row>
      <xdr:rowOff>23533</xdr:rowOff>
    </xdr:to>
    <xdr:cxnSp macro="">
      <xdr:nvCxnSpPr>
        <xdr:cNvPr id="653" name="直線コネクタ 652"/>
        <xdr:cNvCxnSpPr/>
      </xdr:nvCxnSpPr>
      <xdr:spPr>
        <a:xfrm flipV="1">
          <a:off x="12814300" y="13554633"/>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140182</xdr:rowOff>
    </xdr:from>
    <xdr:to>
      <xdr:col>72</xdr:col>
      <xdr:colOff>38100</xdr:colOff>
      <xdr:row>79</xdr:row>
      <xdr:rowOff>70332</xdr:rowOff>
    </xdr:to>
    <xdr:sp macro="" textlink="">
      <xdr:nvSpPr>
        <xdr:cNvPr id="654" name="フローチャート: 判断 653"/>
        <xdr:cNvSpPr/>
      </xdr:nvSpPr>
      <xdr:spPr>
        <a:xfrm>
          <a:off x="13652500" y="1351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61459</xdr:rowOff>
    </xdr:from>
    <xdr:ext cx="469744" cy="259045"/>
    <xdr:sp macro="" textlink="">
      <xdr:nvSpPr>
        <xdr:cNvPr id="655" name="テキスト ボックス 654"/>
        <xdr:cNvSpPr txBox="1"/>
      </xdr:nvSpPr>
      <xdr:spPr>
        <a:xfrm>
          <a:off x="13468428" y="1360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121038</xdr:rowOff>
    </xdr:from>
    <xdr:to>
      <xdr:col>67</xdr:col>
      <xdr:colOff>101600</xdr:colOff>
      <xdr:row>79</xdr:row>
      <xdr:rowOff>51188</xdr:rowOff>
    </xdr:to>
    <xdr:sp macro="" textlink="">
      <xdr:nvSpPr>
        <xdr:cNvPr id="656" name="フローチャート: 判断 655"/>
        <xdr:cNvSpPr/>
      </xdr:nvSpPr>
      <xdr:spPr>
        <a:xfrm>
          <a:off x="12763500" y="134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67715</xdr:rowOff>
    </xdr:from>
    <xdr:ext cx="469744" cy="259045"/>
    <xdr:sp macro="" textlink="">
      <xdr:nvSpPr>
        <xdr:cNvPr id="657" name="テキスト ボックス 656"/>
        <xdr:cNvSpPr txBox="1"/>
      </xdr:nvSpPr>
      <xdr:spPr>
        <a:xfrm>
          <a:off x="12579428" y="1326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163671</xdr:rowOff>
    </xdr:from>
    <xdr:to>
      <xdr:col>85</xdr:col>
      <xdr:colOff>177800</xdr:colOff>
      <xdr:row>79</xdr:row>
      <xdr:rowOff>93821</xdr:rowOff>
    </xdr:to>
    <xdr:sp macro="" textlink="">
      <xdr:nvSpPr>
        <xdr:cNvPr id="663" name="楕円 662"/>
        <xdr:cNvSpPr/>
      </xdr:nvSpPr>
      <xdr:spPr>
        <a:xfrm>
          <a:off x="16268700" y="1353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78598</xdr:rowOff>
    </xdr:from>
    <xdr:ext cx="313932" cy="259045"/>
    <xdr:sp macro="" textlink="">
      <xdr:nvSpPr>
        <xdr:cNvPr id="664" name="災害復旧費該当値テキスト"/>
        <xdr:cNvSpPr txBox="1"/>
      </xdr:nvSpPr>
      <xdr:spPr>
        <a:xfrm>
          <a:off x="16370300" y="1345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6" name="テキスト ボックス 66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136640</xdr:rowOff>
    </xdr:from>
    <xdr:to>
      <xdr:col>76</xdr:col>
      <xdr:colOff>165100</xdr:colOff>
      <xdr:row>79</xdr:row>
      <xdr:rowOff>66790</xdr:rowOff>
    </xdr:to>
    <xdr:sp macro="" textlink="">
      <xdr:nvSpPr>
        <xdr:cNvPr id="667" name="楕円 666"/>
        <xdr:cNvSpPr/>
      </xdr:nvSpPr>
      <xdr:spPr>
        <a:xfrm>
          <a:off x="14541500" y="135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57917</xdr:rowOff>
    </xdr:from>
    <xdr:ext cx="469744" cy="259045"/>
    <xdr:sp macro="" textlink="">
      <xdr:nvSpPr>
        <xdr:cNvPr id="668" name="テキスト ボックス 667"/>
        <xdr:cNvSpPr txBox="1"/>
      </xdr:nvSpPr>
      <xdr:spPr>
        <a:xfrm>
          <a:off x="14357428" y="1360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130733</xdr:rowOff>
    </xdr:from>
    <xdr:to>
      <xdr:col>72</xdr:col>
      <xdr:colOff>38100</xdr:colOff>
      <xdr:row>79</xdr:row>
      <xdr:rowOff>60883</xdr:rowOff>
    </xdr:to>
    <xdr:sp macro="" textlink="">
      <xdr:nvSpPr>
        <xdr:cNvPr id="669" name="楕円 668"/>
        <xdr:cNvSpPr/>
      </xdr:nvSpPr>
      <xdr:spPr>
        <a:xfrm>
          <a:off x="13652500" y="135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77410</xdr:rowOff>
    </xdr:from>
    <xdr:ext cx="469744" cy="259045"/>
    <xdr:sp macro="" textlink="">
      <xdr:nvSpPr>
        <xdr:cNvPr id="670" name="テキスト ボックス 669"/>
        <xdr:cNvSpPr txBox="1"/>
      </xdr:nvSpPr>
      <xdr:spPr>
        <a:xfrm>
          <a:off x="13468428" y="1327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144183</xdr:rowOff>
    </xdr:from>
    <xdr:to>
      <xdr:col>67</xdr:col>
      <xdr:colOff>101600</xdr:colOff>
      <xdr:row>79</xdr:row>
      <xdr:rowOff>74333</xdr:rowOff>
    </xdr:to>
    <xdr:sp macro="" textlink="">
      <xdr:nvSpPr>
        <xdr:cNvPr id="671" name="楕円 670"/>
        <xdr:cNvSpPr/>
      </xdr:nvSpPr>
      <xdr:spPr>
        <a:xfrm>
          <a:off x="12763500" y="1351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65460</xdr:rowOff>
    </xdr:from>
    <xdr:ext cx="469744" cy="259045"/>
    <xdr:sp macro="" textlink="">
      <xdr:nvSpPr>
        <xdr:cNvPr id="672" name="テキスト ボックス 671"/>
        <xdr:cNvSpPr txBox="1"/>
      </xdr:nvSpPr>
      <xdr:spPr>
        <a:xfrm>
          <a:off x="12579428" y="1361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102552</xdr:rowOff>
    </xdr:from>
    <xdr:to>
      <xdr:col>85</xdr:col>
      <xdr:colOff>127000</xdr:colOff>
      <xdr:row>97</xdr:row>
      <xdr:rowOff>102812</xdr:rowOff>
    </xdr:to>
    <xdr:cxnSp macro="">
      <xdr:nvCxnSpPr>
        <xdr:cNvPr id="701" name="直線コネクタ 700"/>
        <xdr:cNvCxnSpPr/>
      </xdr:nvCxnSpPr>
      <xdr:spPr>
        <a:xfrm>
          <a:off x="15481300" y="16733202"/>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46575</xdr:rowOff>
    </xdr:from>
    <xdr:to>
      <xdr:col>81</xdr:col>
      <xdr:colOff>50800</xdr:colOff>
      <xdr:row>97</xdr:row>
      <xdr:rowOff>102552</xdr:rowOff>
    </xdr:to>
    <xdr:cxnSp macro="">
      <xdr:nvCxnSpPr>
        <xdr:cNvPr id="704" name="直線コネクタ 703"/>
        <xdr:cNvCxnSpPr/>
      </xdr:nvCxnSpPr>
      <xdr:spPr>
        <a:xfrm>
          <a:off x="14592300" y="16677225"/>
          <a:ext cx="889000" cy="5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29021</xdr:rowOff>
    </xdr:from>
    <xdr:to>
      <xdr:col>81</xdr:col>
      <xdr:colOff>101600</xdr:colOff>
      <xdr:row>97</xdr:row>
      <xdr:rowOff>130621</xdr:rowOff>
    </xdr:to>
    <xdr:sp macro="" textlink="">
      <xdr:nvSpPr>
        <xdr:cNvPr id="705" name="フローチャート: 判断 704"/>
        <xdr:cNvSpPr/>
      </xdr:nvSpPr>
      <xdr:spPr>
        <a:xfrm>
          <a:off x="15430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147148</xdr:rowOff>
    </xdr:from>
    <xdr:ext cx="534377" cy="259045"/>
    <xdr:sp macro="" textlink="">
      <xdr:nvSpPr>
        <xdr:cNvPr id="706" name="テキスト ボックス 705"/>
        <xdr:cNvSpPr txBox="1"/>
      </xdr:nvSpPr>
      <xdr:spPr>
        <a:xfrm>
          <a:off x="15214111" y="1643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46530</xdr:rowOff>
    </xdr:from>
    <xdr:to>
      <xdr:col>76</xdr:col>
      <xdr:colOff>114300</xdr:colOff>
      <xdr:row>97</xdr:row>
      <xdr:rowOff>46575</xdr:rowOff>
    </xdr:to>
    <xdr:cxnSp macro="">
      <xdr:nvCxnSpPr>
        <xdr:cNvPr id="707" name="直線コネクタ 706"/>
        <xdr:cNvCxnSpPr/>
      </xdr:nvCxnSpPr>
      <xdr:spPr>
        <a:xfrm>
          <a:off x="13703300" y="1667718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24450</xdr:rowOff>
    </xdr:from>
    <xdr:to>
      <xdr:col>76</xdr:col>
      <xdr:colOff>165100</xdr:colOff>
      <xdr:row>97</xdr:row>
      <xdr:rowOff>126050</xdr:rowOff>
    </xdr:to>
    <xdr:sp macro="" textlink="">
      <xdr:nvSpPr>
        <xdr:cNvPr id="708" name="フローチャート: 判断 707"/>
        <xdr:cNvSpPr/>
      </xdr:nvSpPr>
      <xdr:spPr>
        <a:xfrm>
          <a:off x="14541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117177</xdr:rowOff>
    </xdr:from>
    <xdr:ext cx="534377" cy="259045"/>
    <xdr:sp macro="" textlink="">
      <xdr:nvSpPr>
        <xdr:cNvPr id="709" name="テキスト ボックス 708"/>
        <xdr:cNvSpPr txBox="1"/>
      </xdr:nvSpPr>
      <xdr:spPr>
        <a:xfrm>
          <a:off x="14325111" y="16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46530</xdr:rowOff>
    </xdr:from>
    <xdr:to>
      <xdr:col>71</xdr:col>
      <xdr:colOff>177800</xdr:colOff>
      <xdr:row>97</xdr:row>
      <xdr:rowOff>53541</xdr:rowOff>
    </xdr:to>
    <xdr:cxnSp macro="">
      <xdr:nvCxnSpPr>
        <xdr:cNvPr id="710" name="直線コネクタ 709"/>
        <xdr:cNvCxnSpPr/>
      </xdr:nvCxnSpPr>
      <xdr:spPr>
        <a:xfrm flipV="1">
          <a:off x="12814300" y="16677180"/>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25746</xdr:rowOff>
    </xdr:from>
    <xdr:to>
      <xdr:col>72</xdr:col>
      <xdr:colOff>38100</xdr:colOff>
      <xdr:row>97</xdr:row>
      <xdr:rowOff>127346</xdr:rowOff>
    </xdr:to>
    <xdr:sp macro="" textlink="">
      <xdr:nvSpPr>
        <xdr:cNvPr id="711" name="フローチャート: 判断 710"/>
        <xdr:cNvSpPr/>
      </xdr:nvSpPr>
      <xdr:spPr>
        <a:xfrm>
          <a:off x="13652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118473</xdr:rowOff>
    </xdr:from>
    <xdr:ext cx="534377" cy="259045"/>
    <xdr:sp macro="" textlink="">
      <xdr:nvSpPr>
        <xdr:cNvPr id="712" name="テキスト ボックス 711"/>
        <xdr:cNvSpPr txBox="1"/>
      </xdr:nvSpPr>
      <xdr:spPr>
        <a:xfrm>
          <a:off x="13436111" y="167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25829</xdr:rowOff>
    </xdr:from>
    <xdr:to>
      <xdr:col>67</xdr:col>
      <xdr:colOff>101600</xdr:colOff>
      <xdr:row>97</xdr:row>
      <xdr:rowOff>127429</xdr:rowOff>
    </xdr:to>
    <xdr:sp macro="" textlink="">
      <xdr:nvSpPr>
        <xdr:cNvPr id="713" name="フローチャート: 判断 712"/>
        <xdr:cNvSpPr/>
      </xdr:nvSpPr>
      <xdr:spPr>
        <a:xfrm>
          <a:off x="12763500" y="1665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118556</xdr:rowOff>
    </xdr:from>
    <xdr:ext cx="534377" cy="259045"/>
    <xdr:sp macro="" textlink="">
      <xdr:nvSpPr>
        <xdr:cNvPr id="714" name="テキスト ボックス 713"/>
        <xdr:cNvSpPr txBox="1"/>
      </xdr:nvSpPr>
      <xdr:spPr>
        <a:xfrm>
          <a:off x="12547111" y="167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52012</xdr:rowOff>
    </xdr:from>
    <xdr:to>
      <xdr:col>85</xdr:col>
      <xdr:colOff>177800</xdr:colOff>
      <xdr:row>97</xdr:row>
      <xdr:rowOff>153612</xdr:rowOff>
    </xdr:to>
    <xdr:sp macro="" textlink="">
      <xdr:nvSpPr>
        <xdr:cNvPr id="720" name="楕円 719"/>
        <xdr:cNvSpPr/>
      </xdr:nvSpPr>
      <xdr:spPr>
        <a:xfrm>
          <a:off x="16268700" y="166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30439</xdr:rowOff>
    </xdr:from>
    <xdr:ext cx="534377" cy="259045"/>
    <xdr:sp macro="" textlink="">
      <xdr:nvSpPr>
        <xdr:cNvPr id="721" name="公債費該当値テキスト"/>
        <xdr:cNvSpPr txBox="1"/>
      </xdr:nvSpPr>
      <xdr:spPr>
        <a:xfrm>
          <a:off x="16370300" y="1666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51752</xdr:rowOff>
    </xdr:from>
    <xdr:to>
      <xdr:col>81</xdr:col>
      <xdr:colOff>101600</xdr:colOff>
      <xdr:row>97</xdr:row>
      <xdr:rowOff>153352</xdr:rowOff>
    </xdr:to>
    <xdr:sp macro="" textlink="">
      <xdr:nvSpPr>
        <xdr:cNvPr id="722" name="楕円 721"/>
        <xdr:cNvSpPr/>
      </xdr:nvSpPr>
      <xdr:spPr>
        <a:xfrm>
          <a:off x="15430500" y="166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144479</xdr:rowOff>
    </xdr:from>
    <xdr:ext cx="534377" cy="259045"/>
    <xdr:sp macro="" textlink="">
      <xdr:nvSpPr>
        <xdr:cNvPr id="723" name="テキスト ボックス 722"/>
        <xdr:cNvSpPr txBox="1"/>
      </xdr:nvSpPr>
      <xdr:spPr>
        <a:xfrm>
          <a:off x="15214111" y="1677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167225</xdr:rowOff>
    </xdr:from>
    <xdr:to>
      <xdr:col>76</xdr:col>
      <xdr:colOff>165100</xdr:colOff>
      <xdr:row>97</xdr:row>
      <xdr:rowOff>97375</xdr:rowOff>
    </xdr:to>
    <xdr:sp macro="" textlink="">
      <xdr:nvSpPr>
        <xdr:cNvPr id="724" name="楕円 723"/>
        <xdr:cNvSpPr/>
      </xdr:nvSpPr>
      <xdr:spPr>
        <a:xfrm>
          <a:off x="14541500" y="1662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113902</xdr:rowOff>
    </xdr:from>
    <xdr:ext cx="534377" cy="259045"/>
    <xdr:sp macro="" textlink="">
      <xdr:nvSpPr>
        <xdr:cNvPr id="725" name="テキスト ボックス 724"/>
        <xdr:cNvSpPr txBox="1"/>
      </xdr:nvSpPr>
      <xdr:spPr>
        <a:xfrm>
          <a:off x="14325111" y="1640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167180</xdr:rowOff>
    </xdr:from>
    <xdr:to>
      <xdr:col>72</xdr:col>
      <xdr:colOff>38100</xdr:colOff>
      <xdr:row>97</xdr:row>
      <xdr:rowOff>97330</xdr:rowOff>
    </xdr:to>
    <xdr:sp macro="" textlink="">
      <xdr:nvSpPr>
        <xdr:cNvPr id="726" name="楕円 725"/>
        <xdr:cNvSpPr/>
      </xdr:nvSpPr>
      <xdr:spPr>
        <a:xfrm>
          <a:off x="13652500" y="166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113857</xdr:rowOff>
    </xdr:from>
    <xdr:ext cx="534377" cy="259045"/>
    <xdr:sp macro="" textlink="">
      <xdr:nvSpPr>
        <xdr:cNvPr id="727" name="テキスト ボックス 726"/>
        <xdr:cNvSpPr txBox="1"/>
      </xdr:nvSpPr>
      <xdr:spPr>
        <a:xfrm>
          <a:off x="13436111" y="1640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2741</xdr:rowOff>
    </xdr:from>
    <xdr:to>
      <xdr:col>67</xdr:col>
      <xdr:colOff>101600</xdr:colOff>
      <xdr:row>97</xdr:row>
      <xdr:rowOff>104341</xdr:rowOff>
    </xdr:to>
    <xdr:sp macro="" textlink="">
      <xdr:nvSpPr>
        <xdr:cNvPr id="728" name="楕円 727"/>
        <xdr:cNvSpPr/>
      </xdr:nvSpPr>
      <xdr:spPr>
        <a:xfrm>
          <a:off x="12763500" y="166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120868</xdr:rowOff>
    </xdr:from>
    <xdr:ext cx="534377" cy="259045"/>
    <xdr:sp macro="" textlink="">
      <xdr:nvSpPr>
        <xdr:cNvPr id="729" name="テキスト ボックス 728"/>
        <xdr:cNvSpPr txBox="1"/>
      </xdr:nvSpPr>
      <xdr:spPr>
        <a:xfrm>
          <a:off x="12547111" y="1640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131191</xdr:rowOff>
    </xdr:from>
    <xdr:to>
      <xdr:col>112</xdr:col>
      <xdr:colOff>38100</xdr:colOff>
      <xdr:row>39</xdr:row>
      <xdr:rowOff>61341</xdr:rowOff>
    </xdr:to>
    <xdr:sp macro="" textlink="">
      <xdr:nvSpPr>
        <xdr:cNvPr id="762" name="フローチャート: 判断 761"/>
        <xdr:cNvSpPr/>
      </xdr:nvSpPr>
      <xdr:spPr>
        <a:xfrm>
          <a:off x="21272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77868</xdr:rowOff>
    </xdr:from>
    <xdr:ext cx="313932" cy="259045"/>
    <xdr:sp macro="" textlink="">
      <xdr:nvSpPr>
        <xdr:cNvPr id="763" name="テキスト ボックス 762"/>
        <xdr:cNvSpPr txBox="1"/>
      </xdr:nvSpPr>
      <xdr:spPr>
        <a:xfrm>
          <a:off x="21166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33782</xdr:rowOff>
    </xdr:from>
    <xdr:to>
      <xdr:col>107</xdr:col>
      <xdr:colOff>50800</xdr:colOff>
      <xdr:row>39</xdr:row>
      <xdr:rowOff>44450</xdr:rowOff>
    </xdr:to>
    <xdr:cxnSp macro="">
      <xdr:nvCxnSpPr>
        <xdr:cNvPr id="764" name="直線コネクタ 763"/>
        <xdr:cNvCxnSpPr/>
      </xdr:nvCxnSpPr>
      <xdr:spPr>
        <a:xfrm>
          <a:off x="19545300" y="672033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5" name="フローチャート: 判断 764"/>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6" name="テキスト ボックス 765"/>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33782</xdr:rowOff>
    </xdr:from>
    <xdr:to>
      <xdr:col>102</xdr:col>
      <xdr:colOff>114300</xdr:colOff>
      <xdr:row>39</xdr:row>
      <xdr:rowOff>44450</xdr:rowOff>
    </xdr:to>
    <xdr:cxnSp macro="">
      <xdr:nvCxnSpPr>
        <xdr:cNvPr id="767" name="直線コネクタ 766"/>
        <xdr:cNvCxnSpPr/>
      </xdr:nvCxnSpPr>
      <xdr:spPr>
        <a:xfrm flipV="1">
          <a:off x="18656300" y="672033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78994</xdr:rowOff>
    </xdr:from>
    <xdr:to>
      <xdr:col>102</xdr:col>
      <xdr:colOff>165100</xdr:colOff>
      <xdr:row>39</xdr:row>
      <xdr:rowOff>9144</xdr:rowOff>
    </xdr:to>
    <xdr:sp macro="" textlink="">
      <xdr:nvSpPr>
        <xdr:cNvPr id="768" name="フローチャート: 判断 767"/>
        <xdr:cNvSpPr/>
      </xdr:nvSpPr>
      <xdr:spPr>
        <a:xfrm>
          <a:off x="19494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25671</xdr:rowOff>
    </xdr:from>
    <xdr:ext cx="378565" cy="259045"/>
    <xdr:sp macro="" textlink="">
      <xdr:nvSpPr>
        <xdr:cNvPr id="769" name="テキスト ボックス 768"/>
        <xdr:cNvSpPr txBox="1"/>
      </xdr:nvSpPr>
      <xdr:spPr>
        <a:xfrm>
          <a:off x="19356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62230</xdr:rowOff>
    </xdr:from>
    <xdr:to>
      <xdr:col>98</xdr:col>
      <xdr:colOff>38100</xdr:colOff>
      <xdr:row>38</xdr:row>
      <xdr:rowOff>163830</xdr:rowOff>
    </xdr:to>
    <xdr:sp macro="" textlink="">
      <xdr:nvSpPr>
        <xdr:cNvPr id="770" name="フローチャート: 判断 769"/>
        <xdr:cNvSpPr/>
      </xdr:nvSpPr>
      <xdr:spPr>
        <a:xfrm>
          <a:off x="18605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8907</xdr:rowOff>
    </xdr:from>
    <xdr:ext cx="378565" cy="259045"/>
    <xdr:sp macro="" textlink="">
      <xdr:nvSpPr>
        <xdr:cNvPr id="771" name="テキスト ボックス 770"/>
        <xdr:cNvSpPr txBox="1"/>
      </xdr:nvSpPr>
      <xdr:spPr>
        <a:xfrm>
          <a:off x="18467017" y="635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154432</xdr:rowOff>
    </xdr:from>
    <xdr:to>
      <xdr:col>102</xdr:col>
      <xdr:colOff>165100</xdr:colOff>
      <xdr:row>39</xdr:row>
      <xdr:rowOff>84582</xdr:rowOff>
    </xdr:to>
    <xdr:sp macro="" textlink="">
      <xdr:nvSpPr>
        <xdr:cNvPr id="783" name="楕円 782"/>
        <xdr:cNvSpPr/>
      </xdr:nvSpPr>
      <xdr:spPr>
        <a:xfrm>
          <a:off x="19494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75709</xdr:rowOff>
    </xdr:from>
    <xdr:ext cx="313932" cy="259045"/>
    <xdr:sp macro="" textlink="">
      <xdr:nvSpPr>
        <xdr:cNvPr id="784" name="テキスト ボックス 783"/>
        <xdr:cNvSpPr txBox="1"/>
      </xdr:nvSpPr>
      <xdr:spPr>
        <a:xfrm>
          <a:off x="19388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100" b="1">
              <a:solidFill>
                <a:schemeClr val="dk1"/>
              </a:solidFill>
              <a:effectLst/>
              <a:latin typeface="+mn-lt"/>
              <a:ea typeface="+mn-ea"/>
              <a:cs typeface="+mn-cs"/>
            </a:rPr>
            <a:t>　住民一人当たりのコストについて、議会費・</a:t>
          </a:r>
          <a:r>
            <a:rPr kumimoji="1" lang="ja-JP" altLang="en-US" sz="1100" b="1">
              <a:solidFill>
                <a:schemeClr val="dk1"/>
              </a:solidFill>
              <a:effectLst/>
              <a:latin typeface="+mn-lt"/>
              <a:ea typeface="+mn-ea"/>
              <a:cs typeface="+mn-cs"/>
            </a:rPr>
            <a:t>教育</a:t>
          </a:r>
          <a:r>
            <a:rPr kumimoji="1" lang="ja-JP" altLang="ja-JP" sz="1100" b="1">
              <a:solidFill>
                <a:schemeClr val="dk1"/>
              </a:solidFill>
              <a:effectLst/>
              <a:latin typeface="+mn-lt"/>
              <a:ea typeface="+mn-ea"/>
              <a:cs typeface="+mn-cs"/>
            </a:rPr>
            <a:t>費は、類似団体内平均値を上回っております。</a:t>
          </a:r>
          <a:endParaRPr lang="ja-JP" altLang="ja-JP" sz="1400">
            <a:effectLst/>
          </a:endParaRPr>
        </a:p>
        <a:p>
          <a:pPr algn="l"/>
          <a:r>
            <a:rPr lang="ja-JP" altLang="ja-JP" sz="1100" b="1" i="0">
              <a:solidFill>
                <a:schemeClr val="dk1"/>
              </a:solidFill>
              <a:effectLst/>
              <a:latin typeface="+mn-lt"/>
              <a:ea typeface="+mn-ea"/>
              <a:cs typeface="+mn-cs"/>
            </a:rPr>
            <a:t>　</a:t>
          </a:r>
          <a:r>
            <a:rPr lang="ja-JP" altLang="en-US" sz="1100" b="1" i="0">
              <a:solidFill>
                <a:schemeClr val="dk1"/>
              </a:solidFill>
              <a:effectLst/>
              <a:latin typeface="+mn-lt"/>
              <a:ea typeface="+mn-ea"/>
              <a:cs typeface="+mn-cs"/>
            </a:rPr>
            <a:t>教育</a:t>
          </a:r>
          <a:r>
            <a:rPr lang="ja-JP" altLang="ja-JP" sz="1100" b="1" i="0">
              <a:solidFill>
                <a:schemeClr val="dk1"/>
              </a:solidFill>
              <a:effectLst/>
              <a:latin typeface="+mn-lt"/>
              <a:ea typeface="+mn-ea"/>
              <a:cs typeface="+mn-cs"/>
            </a:rPr>
            <a:t>費については、図書館整備事業が令和４年度の開館に向け、大きく進捗したことによるものであります。</a:t>
          </a:r>
          <a:endParaRPr lang="ja-JP" altLang="ja-JP" sz="1400">
            <a:effectLst/>
          </a:endParaRPr>
        </a:p>
        <a:p>
          <a:pPr algn="l" rtl="1" eaLnBrk="1" fontAlgn="auto" latinLnBrk="0" hangingPunct="1"/>
          <a:r>
            <a:rPr lang="ja-JP" altLang="ja-JP" sz="1100" b="1" i="0">
              <a:solidFill>
                <a:schemeClr val="dk1"/>
              </a:solidFill>
              <a:effectLst/>
              <a:latin typeface="+mn-lt"/>
              <a:ea typeface="+mn-ea"/>
              <a:cs typeface="+mn-cs"/>
            </a:rPr>
            <a:t>　今後はより一層、行財政改革を推進することにより改善を図ります。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標準財政規模に対する財政調整基金残高の占める割合は、前年度より減少しております。</a:t>
          </a:r>
          <a:endParaRPr lang="ja-JP" altLang="ja-JP" sz="1400">
            <a:effectLst/>
          </a:endParaRPr>
        </a:p>
        <a:p>
          <a:pPr algn="l" rtl="1"/>
          <a:r>
            <a:rPr lang="ja-JP" altLang="ja-JP" sz="1100" b="1" i="0">
              <a:solidFill>
                <a:schemeClr val="dk1"/>
              </a:solidFill>
              <a:effectLst/>
              <a:latin typeface="+mn-lt"/>
              <a:ea typeface="+mn-ea"/>
              <a:cs typeface="+mn-cs"/>
            </a:rPr>
            <a:t>　また、実質単年度収支について、前年度より４．２</a:t>
          </a:r>
          <a:r>
            <a:rPr lang="ja-JP" altLang="en-US" sz="1100" b="1" i="0">
              <a:solidFill>
                <a:schemeClr val="dk1"/>
              </a:solidFill>
              <a:effectLst/>
              <a:latin typeface="+mn-lt"/>
              <a:ea typeface="+mn-ea"/>
              <a:cs typeface="+mn-cs"/>
            </a:rPr>
            <a:t>８</a:t>
          </a:r>
          <a:r>
            <a:rPr lang="ja-JP" altLang="ja-JP" sz="1100" b="1" i="0">
              <a:solidFill>
                <a:schemeClr val="dk1"/>
              </a:solidFill>
              <a:effectLst/>
              <a:latin typeface="+mn-lt"/>
              <a:ea typeface="+mn-ea"/>
              <a:cs typeface="+mn-cs"/>
            </a:rPr>
            <a:t>ポイント</a:t>
          </a:r>
          <a:r>
            <a:rPr lang="ja-JP" altLang="en-US" sz="1100" b="1" i="0">
              <a:solidFill>
                <a:schemeClr val="dk1"/>
              </a:solidFill>
              <a:effectLst/>
              <a:latin typeface="+mn-lt"/>
              <a:ea typeface="+mn-ea"/>
              <a:cs typeface="+mn-cs"/>
            </a:rPr>
            <a:t>上昇</a:t>
          </a:r>
          <a:r>
            <a:rPr lang="ja-JP" altLang="ja-JP" sz="1100" b="1" i="0">
              <a:solidFill>
                <a:schemeClr val="dk1"/>
              </a:solidFill>
              <a:effectLst/>
              <a:latin typeface="+mn-lt"/>
              <a:ea typeface="+mn-ea"/>
              <a:cs typeface="+mn-cs"/>
            </a:rPr>
            <a:t>し</a:t>
          </a:r>
          <a:r>
            <a:rPr lang="ja-JP" altLang="en-US" sz="1100" b="1" i="0">
              <a:solidFill>
                <a:schemeClr val="dk1"/>
              </a:solidFill>
              <a:effectLst/>
              <a:latin typeface="+mn-lt"/>
              <a:ea typeface="+mn-ea"/>
              <a:cs typeface="+mn-cs"/>
            </a:rPr>
            <a:t>ましたが</a:t>
          </a:r>
          <a:r>
            <a:rPr lang="ja-JP"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依然として</a:t>
          </a:r>
          <a:r>
            <a:rPr lang="ja-JP" altLang="ja-JP" sz="1100" b="1" i="0">
              <a:solidFill>
                <a:schemeClr val="dk1"/>
              </a:solidFill>
              <a:effectLst/>
              <a:latin typeface="+mn-lt"/>
              <a:ea typeface="+mn-ea"/>
              <a:cs typeface="+mn-cs"/>
            </a:rPr>
            <a:t>マイナス傾向</a:t>
          </a:r>
          <a:r>
            <a:rPr lang="ja-JP" altLang="en-US" sz="1100" b="1" i="0">
              <a:solidFill>
                <a:schemeClr val="dk1"/>
              </a:solidFill>
              <a:effectLst/>
              <a:latin typeface="+mn-lt"/>
              <a:ea typeface="+mn-ea"/>
              <a:cs typeface="+mn-cs"/>
            </a:rPr>
            <a:t>が続いてい</a:t>
          </a:r>
          <a:r>
            <a:rPr lang="ja-JP" altLang="ja-JP" sz="1100" b="1" i="0">
              <a:solidFill>
                <a:schemeClr val="dk1"/>
              </a:solidFill>
              <a:effectLst/>
              <a:latin typeface="+mn-lt"/>
              <a:ea typeface="+mn-ea"/>
              <a:cs typeface="+mn-cs"/>
            </a:rPr>
            <a:t>ます。</a:t>
          </a:r>
          <a:endParaRPr lang="ja-JP" altLang="ja-JP" sz="1400">
            <a:effectLst/>
          </a:endParaRPr>
        </a:p>
        <a:p>
          <a:pPr algn="l" rtl="1"/>
          <a:r>
            <a:rPr lang="ja-JP" altLang="ja-JP" sz="1100" b="1" i="0">
              <a:solidFill>
                <a:schemeClr val="dk1"/>
              </a:solidFill>
              <a:effectLst/>
              <a:latin typeface="+mn-lt"/>
              <a:ea typeface="+mn-ea"/>
              <a:cs typeface="+mn-cs"/>
            </a:rPr>
            <a:t>　今後は、経済事情の影響や市税の減収などにより、財源不足が生じたときなど、年度間の財源の不均衡を調整するために、計画的な財政調整基金の運用を図ります。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三重県亀山市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en-US" sz="1100" b="1" i="0">
              <a:solidFill>
                <a:schemeClr val="dk1"/>
              </a:solidFill>
              <a:effectLst/>
              <a:latin typeface="+mn-lt"/>
              <a:ea typeface="+mn-ea"/>
              <a:cs typeface="+mn-cs"/>
            </a:rPr>
            <a:t>　</a:t>
          </a:r>
          <a:r>
            <a:rPr lang="ja-JP" altLang="ja-JP" sz="1100" b="1" i="0">
              <a:solidFill>
                <a:schemeClr val="dk1"/>
              </a:solidFill>
              <a:effectLst/>
              <a:latin typeface="+mn-lt"/>
              <a:ea typeface="+mn-ea"/>
              <a:cs typeface="+mn-cs"/>
            </a:rPr>
            <a:t>一般会計、特別会計及び企業会計において実質赤字はなく、連結実質赤字比率は、［指標なし］となっています。</a:t>
          </a:r>
          <a:endParaRPr lang="ja-JP" altLang="ja-JP" sz="1400">
            <a:effectLst/>
          </a:endParaRPr>
        </a:p>
        <a:p>
          <a:pPr algn="l" rtl="1"/>
          <a:r>
            <a:rPr lang="ja-JP" altLang="ja-JP" sz="1100" b="1" i="0">
              <a:solidFill>
                <a:schemeClr val="dk1"/>
              </a:solidFill>
              <a:effectLst/>
              <a:latin typeface="+mn-lt"/>
              <a:ea typeface="+mn-ea"/>
              <a:cs typeface="+mn-cs"/>
            </a:rPr>
            <a:t>　今後は、市税の緩やかな減収が見込まれるため、特別会計にあっては、収入の増加に努め、事業の経費は、主として事業の経営に伴う収入を充てるという基本原則を再確認し、経営の健全化に努めます。</a:t>
          </a:r>
          <a:endParaRPr lang="ja-JP" altLang="ja-JP" sz="1400">
            <a:effectLst/>
          </a:endParaRPr>
        </a:p>
        <a:p>
          <a:pPr algn="l"/>
          <a:r>
            <a:rPr lang="ja-JP" altLang="ja-JP" sz="1100" b="1" i="0">
              <a:solidFill>
                <a:schemeClr val="dk1"/>
              </a:solidFill>
              <a:effectLst/>
              <a:latin typeface="+mn-lt"/>
              <a:ea typeface="+mn-ea"/>
              <a:cs typeface="+mn-cs"/>
            </a:rPr>
            <a:t>　また、企業会計については、独立採算制を基本原則に掲げ、経営の健全化に努め、歳入の確保、経費の縮減に努め、一般会計からの繰出しに依存しないような経営の健全化に努めます。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27623320</v>
      </c>
      <c r="BO4" s="464"/>
      <c r="BP4" s="464"/>
      <c r="BQ4" s="464"/>
      <c r="BR4" s="464"/>
      <c r="BS4" s="464"/>
      <c r="BT4" s="464"/>
      <c r="BU4" s="465"/>
      <c r="BV4" s="463">
        <v>21696712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6.7</v>
      </c>
      <c r="CU4" s="648"/>
      <c r="CV4" s="648"/>
      <c r="CW4" s="648"/>
      <c r="CX4" s="648"/>
      <c r="CY4" s="648"/>
      <c r="CZ4" s="648"/>
      <c r="DA4" s="649"/>
      <c r="DB4" s="647">
        <v>5.0999999999999996</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26656111</v>
      </c>
      <c r="BO5" s="469"/>
      <c r="BP5" s="469"/>
      <c r="BQ5" s="469"/>
      <c r="BR5" s="469"/>
      <c r="BS5" s="469"/>
      <c r="BT5" s="469"/>
      <c r="BU5" s="470"/>
      <c r="BV5" s="468">
        <v>20947896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85.5</v>
      </c>
      <c r="CU5" s="439"/>
      <c r="CV5" s="439"/>
      <c r="CW5" s="439"/>
      <c r="CX5" s="439"/>
      <c r="CY5" s="439"/>
      <c r="CZ5" s="439"/>
      <c r="DA5" s="440"/>
      <c r="DB5" s="438">
        <v>88.1</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967209</v>
      </c>
      <c r="BO6" s="469"/>
      <c r="BP6" s="469"/>
      <c r="BQ6" s="469"/>
      <c r="BR6" s="469"/>
      <c r="BS6" s="469"/>
      <c r="BT6" s="469"/>
      <c r="BU6" s="470"/>
      <c r="BV6" s="468">
        <v>748816</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91.9</v>
      </c>
      <c r="CU6" s="622"/>
      <c r="CV6" s="622"/>
      <c r="CW6" s="622"/>
      <c r="CX6" s="622"/>
      <c r="CY6" s="622"/>
      <c r="CZ6" s="622"/>
      <c r="DA6" s="623"/>
      <c r="DB6" s="621">
        <v>91.7</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70291</v>
      </c>
      <c r="BO7" s="469"/>
      <c r="BP7" s="469"/>
      <c r="BQ7" s="469"/>
      <c r="BR7" s="469"/>
      <c r="BS7" s="469"/>
      <c r="BT7" s="469"/>
      <c r="BU7" s="470"/>
      <c r="BV7" s="468">
        <v>95065</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13297126</v>
      </c>
      <c r="CU7" s="469"/>
      <c r="CV7" s="469"/>
      <c r="CW7" s="469"/>
      <c r="CX7" s="469"/>
      <c r="CY7" s="469"/>
      <c r="CZ7" s="469"/>
      <c r="DA7" s="470"/>
      <c r="DB7" s="468">
        <v>12790434</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896918</v>
      </c>
      <c r="BO8" s="469"/>
      <c r="BP8" s="469"/>
      <c r="BQ8" s="469"/>
      <c r="BR8" s="469"/>
      <c r="BS8" s="469"/>
      <c r="BT8" s="469"/>
      <c r="BU8" s="470"/>
      <c r="BV8" s="468">
        <v>653751</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0.9</v>
      </c>
      <c r="CU8" s="582"/>
      <c r="CV8" s="582"/>
      <c r="CW8" s="582"/>
      <c r="CX8" s="582"/>
      <c r="CY8" s="582"/>
      <c r="CZ8" s="582"/>
      <c r="DA8" s="583"/>
      <c r="DB8" s="581">
        <v>0.91</v>
      </c>
      <c r="DC8" s="582"/>
      <c r="DD8" s="582"/>
      <c r="DE8" s="582"/>
      <c r="DF8" s="582"/>
      <c r="DG8" s="582"/>
      <c r="DH8" s="582"/>
      <c r="DI8" s="583"/>
      <c r="DJ8" s="186"/>
      <c r="DK8" s="186"/>
      <c r="DL8" s="186"/>
      <c r="DM8" s="186"/>
      <c r="DN8" s="186"/>
      <c r="DO8" s="186"/>
    </row>
    <row r="9" spans="1:119" ht="18.75" customHeight="1" thickBot="1">
      <c r="A9" s="187"/>
      <c r="B9" s="610" t="s">
        <v>113</v>
      </c>
      <c r="C9" s="611"/>
      <c r="D9" s="611"/>
      <c r="E9" s="611"/>
      <c r="F9" s="611"/>
      <c r="G9" s="611"/>
      <c r="H9" s="611"/>
      <c r="I9" s="611"/>
      <c r="J9" s="611"/>
      <c r="K9" s="531"/>
      <c r="L9" s="612" t="s">
        <v>114</v>
      </c>
      <c r="M9" s="613"/>
      <c r="N9" s="613"/>
      <c r="O9" s="613"/>
      <c r="P9" s="613"/>
      <c r="Q9" s="614"/>
      <c r="R9" s="615">
        <v>49835</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117</v>
      </c>
      <c r="AV9" s="526"/>
      <c r="AW9" s="526"/>
      <c r="AX9" s="526"/>
      <c r="AY9" s="448" t="s">
        <v>118</v>
      </c>
      <c r="AZ9" s="449"/>
      <c r="BA9" s="449"/>
      <c r="BB9" s="449"/>
      <c r="BC9" s="449"/>
      <c r="BD9" s="449"/>
      <c r="BE9" s="449"/>
      <c r="BF9" s="449"/>
      <c r="BG9" s="449"/>
      <c r="BH9" s="449"/>
      <c r="BI9" s="449"/>
      <c r="BJ9" s="449"/>
      <c r="BK9" s="449"/>
      <c r="BL9" s="449"/>
      <c r="BM9" s="450"/>
      <c r="BN9" s="468">
        <v>243167</v>
      </c>
      <c r="BO9" s="469"/>
      <c r="BP9" s="469"/>
      <c r="BQ9" s="469"/>
      <c r="BR9" s="469"/>
      <c r="BS9" s="469"/>
      <c r="BT9" s="469"/>
      <c r="BU9" s="470"/>
      <c r="BV9" s="468">
        <v>-364478</v>
      </c>
      <c r="BW9" s="469"/>
      <c r="BX9" s="469"/>
      <c r="BY9" s="469"/>
      <c r="BZ9" s="469"/>
      <c r="CA9" s="469"/>
      <c r="CB9" s="469"/>
      <c r="CC9" s="470"/>
      <c r="CD9" s="477" t="s">
        <v>119</v>
      </c>
      <c r="CE9" s="478"/>
      <c r="CF9" s="478"/>
      <c r="CG9" s="478"/>
      <c r="CH9" s="478"/>
      <c r="CI9" s="478"/>
      <c r="CJ9" s="478"/>
      <c r="CK9" s="478"/>
      <c r="CL9" s="478"/>
      <c r="CM9" s="478"/>
      <c r="CN9" s="478"/>
      <c r="CO9" s="478"/>
      <c r="CP9" s="478"/>
      <c r="CQ9" s="478"/>
      <c r="CR9" s="478"/>
      <c r="CS9" s="479"/>
      <c r="CT9" s="438">
        <v>12</v>
      </c>
      <c r="CU9" s="439"/>
      <c r="CV9" s="439"/>
      <c r="CW9" s="439"/>
      <c r="CX9" s="439"/>
      <c r="CY9" s="439"/>
      <c r="CZ9" s="439"/>
      <c r="DA9" s="440"/>
      <c r="DB9" s="438">
        <v>12.2</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120</v>
      </c>
      <c r="M10" s="442"/>
      <c r="N10" s="442"/>
      <c r="O10" s="442"/>
      <c r="P10" s="442"/>
      <c r="Q10" s="443"/>
      <c r="R10" s="444">
        <v>50254</v>
      </c>
      <c r="S10" s="445"/>
      <c r="T10" s="445"/>
      <c r="U10" s="445"/>
      <c r="V10" s="447"/>
      <c r="W10" s="619"/>
      <c r="X10" s="430"/>
      <c r="Y10" s="430"/>
      <c r="Z10" s="430"/>
      <c r="AA10" s="430"/>
      <c r="AB10" s="430"/>
      <c r="AC10" s="430"/>
      <c r="AD10" s="430"/>
      <c r="AE10" s="430"/>
      <c r="AF10" s="430"/>
      <c r="AG10" s="430"/>
      <c r="AH10" s="430"/>
      <c r="AI10" s="430"/>
      <c r="AJ10" s="430"/>
      <c r="AK10" s="430"/>
      <c r="AL10" s="620"/>
      <c r="AM10" s="537" t="s">
        <v>121</v>
      </c>
      <c r="AN10" s="442"/>
      <c r="AO10" s="442"/>
      <c r="AP10" s="442"/>
      <c r="AQ10" s="442"/>
      <c r="AR10" s="442"/>
      <c r="AS10" s="442"/>
      <c r="AT10" s="443"/>
      <c r="AU10" s="525" t="s">
        <v>122</v>
      </c>
      <c r="AV10" s="526"/>
      <c r="AW10" s="526"/>
      <c r="AX10" s="526"/>
      <c r="AY10" s="448" t="s">
        <v>123</v>
      </c>
      <c r="AZ10" s="449"/>
      <c r="BA10" s="449"/>
      <c r="BB10" s="449"/>
      <c r="BC10" s="449"/>
      <c r="BD10" s="449"/>
      <c r="BE10" s="449"/>
      <c r="BF10" s="449"/>
      <c r="BG10" s="449"/>
      <c r="BH10" s="449"/>
      <c r="BI10" s="449"/>
      <c r="BJ10" s="449"/>
      <c r="BK10" s="449"/>
      <c r="BL10" s="449"/>
      <c r="BM10" s="450"/>
      <c r="BN10" s="468">
        <v>2310</v>
      </c>
      <c r="BO10" s="469"/>
      <c r="BP10" s="469"/>
      <c r="BQ10" s="469"/>
      <c r="BR10" s="469"/>
      <c r="BS10" s="469"/>
      <c r="BT10" s="469"/>
      <c r="BU10" s="470"/>
      <c r="BV10" s="468">
        <v>2874</v>
      </c>
      <c r="BW10" s="469"/>
      <c r="BX10" s="469"/>
      <c r="BY10" s="469"/>
      <c r="BZ10" s="469"/>
      <c r="CA10" s="469"/>
      <c r="CB10" s="469"/>
      <c r="CC10" s="470"/>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125</v>
      </c>
      <c r="M11" s="515"/>
      <c r="N11" s="515"/>
      <c r="O11" s="515"/>
      <c r="P11" s="515"/>
      <c r="Q11" s="516"/>
      <c r="R11" s="607" t="s">
        <v>126</v>
      </c>
      <c r="S11" s="608"/>
      <c r="T11" s="608"/>
      <c r="U11" s="608"/>
      <c r="V11" s="609"/>
      <c r="W11" s="619"/>
      <c r="X11" s="430"/>
      <c r="Y11" s="430"/>
      <c r="Z11" s="430"/>
      <c r="AA11" s="430"/>
      <c r="AB11" s="430"/>
      <c r="AC11" s="430"/>
      <c r="AD11" s="430"/>
      <c r="AE11" s="430"/>
      <c r="AF11" s="430"/>
      <c r="AG11" s="430"/>
      <c r="AH11" s="430"/>
      <c r="AI11" s="430"/>
      <c r="AJ11" s="430"/>
      <c r="AK11" s="430"/>
      <c r="AL11" s="620"/>
      <c r="AM11" s="537" t="s">
        <v>127</v>
      </c>
      <c r="AN11" s="442"/>
      <c r="AO11" s="442"/>
      <c r="AP11" s="442"/>
      <c r="AQ11" s="442"/>
      <c r="AR11" s="442"/>
      <c r="AS11" s="442"/>
      <c r="AT11" s="443"/>
      <c r="AU11" s="525" t="s">
        <v>128</v>
      </c>
      <c r="AV11" s="526"/>
      <c r="AW11" s="526"/>
      <c r="AX11" s="526"/>
      <c r="AY11" s="448" t="s">
        <v>129</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130</v>
      </c>
      <c r="CE11" s="478"/>
      <c r="CF11" s="478"/>
      <c r="CG11" s="478"/>
      <c r="CH11" s="478"/>
      <c r="CI11" s="478"/>
      <c r="CJ11" s="478"/>
      <c r="CK11" s="478"/>
      <c r="CL11" s="478"/>
      <c r="CM11" s="478"/>
      <c r="CN11" s="478"/>
      <c r="CO11" s="478"/>
      <c r="CP11" s="478"/>
      <c r="CQ11" s="478"/>
      <c r="CR11" s="478"/>
      <c r="CS11" s="479"/>
      <c r="CT11" s="581" t="s">
        <v>131</v>
      </c>
      <c r="CU11" s="582"/>
      <c r="CV11" s="582"/>
      <c r="CW11" s="582"/>
      <c r="CX11" s="582"/>
      <c r="CY11" s="582"/>
      <c r="CZ11" s="582"/>
      <c r="DA11" s="583"/>
      <c r="DB11" s="581" t="s">
        <v>132</v>
      </c>
      <c r="DC11" s="582"/>
      <c r="DD11" s="582"/>
      <c r="DE11" s="582"/>
      <c r="DF11" s="582"/>
      <c r="DG11" s="582"/>
      <c r="DH11" s="582"/>
      <c r="DI11" s="583"/>
      <c r="DJ11" s="186"/>
      <c r="DK11" s="186"/>
      <c r="DL11" s="186"/>
      <c r="DM11" s="186"/>
      <c r="DN11" s="186"/>
      <c r="DO11" s="186"/>
    </row>
    <row r="12" spans="1:119" ht="18.75" customHeight="1">
      <c r="A12" s="187"/>
      <c r="B12" s="584" t="s">
        <v>133</v>
      </c>
      <c r="C12" s="585"/>
      <c r="D12" s="585"/>
      <c r="E12" s="585"/>
      <c r="F12" s="585"/>
      <c r="G12" s="585"/>
      <c r="H12" s="585"/>
      <c r="I12" s="585"/>
      <c r="J12" s="585"/>
      <c r="K12" s="586"/>
      <c r="L12" s="593" t="s">
        <v>134</v>
      </c>
      <c r="M12" s="594"/>
      <c r="N12" s="594"/>
      <c r="O12" s="594"/>
      <c r="P12" s="594"/>
      <c r="Q12" s="595"/>
      <c r="R12" s="596">
        <v>49564</v>
      </c>
      <c r="S12" s="597"/>
      <c r="T12" s="597"/>
      <c r="U12" s="597"/>
      <c r="V12" s="598"/>
      <c r="W12" s="599" t="s">
        <v>1</v>
      </c>
      <c r="X12" s="526"/>
      <c r="Y12" s="526"/>
      <c r="Z12" s="526"/>
      <c r="AA12" s="526"/>
      <c r="AB12" s="600"/>
      <c r="AC12" s="601" t="s">
        <v>135</v>
      </c>
      <c r="AD12" s="602"/>
      <c r="AE12" s="602"/>
      <c r="AF12" s="602"/>
      <c r="AG12" s="603"/>
      <c r="AH12" s="601" t="s">
        <v>136</v>
      </c>
      <c r="AI12" s="602"/>
      <c r="AJ12" s="602"/>
      <c r="AK12" s="602"/>
      <c r="AL12" s="604"/>
      <c r="AM12" s="537" t="s">
        <v>137</v>
      </c>
      <c r="AN12" s="442"/>
      <c r="AO12" s="442"/>
      <c r="AP12" s="442"/>
      <c r="AQ12" s="442"/>
      <c r="AR12" s="442"/>
      <c r="AS12" s="442"/>
      <c r="AT12" s="443"/>
      <c r="AU12" s="525" t="s">
        <v>138</v>
      </c>
      <c r="AV12" s="526"/>
      <c r="AW12" s="526"/>
      <c r="AX12" s="526"/>
      <c r="AY12" s="448" t="s">
        <v>139</v>
      </c>
      <c r="AZ12" s="449"/>
      <c r="BA12" s="449"/>
      <c r="BB12" s="449"/>
      <c r="BC12" s="449"/>
      <c r="BD12" s="449"/>
      <c r="BE12" s="449"/>
      <c r="BF12" s="449"/>
      <c r="BG12" s="449"/>
      <c r="BH12" s="449"/>
      <c r="BI12" s="449"/>
      <c r="BJ12" s="449"/>
      <c r="BK12" s="449"/>
      <c r="BL12" s="449"/>
      <c r="BM12" s="450"/>
      <c r="BN12" s="468">
        <v>757233</v>
      </c>
      <c r="BO12" s="469"/>
      <c r="BP12" s="469"/>
      <c r="BQ12" s="469"/>
      <c r="BR12" s="469"/>
      <c r="BS12" s="469"/>
      <c r="BT12" s="469"/>
      <c r="BU12" s="470"/>
      <c r="BV12" s="468">
        <v>678296</v>
      </c>
      <c r="BW12" s="469"/>
      <c r="BX12" s="469"/>
      <c r="BY12" s="469"/>
      <c r="BZ12" s="469"/>
      <c r="CA12" s="469"/>
      <c r="CB12" s="469"/>
      <c r="CC12" s="470"/>
      <c r="CD12" s="477" t="s">
        <v>140</v>
      </c>
      <c r="CE12" s="478"/>
      <c r="CF12" s="478"/>
      <c r="CG12" s="478"/>
      <c r="CH12" s="478"/>
      <c r="CI12" s="478"/>
      <c r="CJ12" s="478"/>
      <c r="CK12" s="478"/>
      <c r="CL12" s="478"/>
      <c r="CM12" s="478"/>
      <c r="CN12" s="478"/>
      <c r="CO12" s="478"/>
      <c r="CP12" s="478"/>
      <c r="CQ12" s="478"/>
      <c r="CR12" s="478"/>
      <c r="CS12" s="479"/>
      <c r="CT12" s="581" t="s">
        <v>141</v>
      </c>
      <c r="CU12" s="582"/>
      <c r="CV12" s="582"/>
      <c r="CW12" s="582"/>
      <c r="CX12" s="582"/>
      <c r="CY12" s="582"/>
      <c r="CZ12" s="582"/>
      <c r="DA12" s="583"/>
      <c r="DB12" s="581" t="s">
        <v>141</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142</v>
      </c>
      <c r="N13" s="569"/>
      <c r="O13" s="569"/>
      <c r="P13" s="569"/>
      <c r="Q13" s="570"/>
      <c r="R13" s="571">
        <v>47532</v>
      </c>
      <c r="S13" s="572"/>
      <c r="T13" s="572"/>
      <c r="U13" s="572"/>
      <c r="V13" s="573"/>
      <c r="W13" s="559" t="s">
        <v>143</v>
      </c>
      <c r="X13" s="481"/>
      <c r="Y13" s="481"/>
      <c r="Z13" s="481"/>
      <c r="AA13" s="481"/>
      <c r="AB13" s="482"/>
      <c r="AC13" s="444">
        <v>717</v>
      </c>
      <c r="AD13" s="445"/>
      <c r="AE13" s="445"/>
      <c r="AF13" s="445"/>
      <c r="AG13" s="446"/>
      <c r="AH13" s="444">
        <v>704</v>
      </c>
      <c r="AI13" s="445"/>
      <c r="AJ13" s="445"/>
      <c r="AK13" s="445"/>
      <c r="AL13" s="447"/>
      <c r="AM13" s="537" t="s">
        <v>144</v>
      </c>
      <c r="AN13" s="442"/>
      <c r="AO13" s="442"/>
      <c r="AP13" s="442"/>
      <c r="AQ13" s="442"/>
      <c r="AR13" s="442"/>
      <c r="AS13" s="442"/>
      <c r="AT13" s="443"/>
      <c r="AU13" s="525" t="s">
        <v>145</v>
      </c>
      <c r="AV13" s="526"/>
      <c r="AW13" s="526"/>
      <c r="AX13" s="526"/>
      <c r="AY13" s="448" t="s">
        <v>146</v>
      </c>
      <c r="AZ13" s="449"/>
      <c r="BA13" s="449"/>
      <c r="BB13" s="449"/>
      <c r="BC13" s="449"/>
      <c r="BD13" s="449"/>
      <c r="BE13" s="449"/>
      <c r="BF13" s="449"/>
      <c r="BG13" s="449"/>
      <c r="BH13" s="449"/>
      <c r="BI13" s="449"/>
      <c r="BJ13" s="449"/>
      <c r="BK13" s="449"/>
      <c r="BL13" s="449"/>
      <c r="BM13" s="450"/>
      <c r="BN13" s="468">
        <v>-511756</v>
      </c>
      <c r="BO13" s="469"/>
      <c r="BP13" s="469"/>
      <c r="BQ13" s="469"/>
      <c r="BR13" s="469"/>
      <c r="BS13" s="469"/>
      <c r="BT13" s="469"/>
      <c r="BU13" s="470"/>
      <c r="BV13" s="468">
        <v>-1039900</v>
      </c>
      <c r="BW13" s="469"/>
      <c r="BX13" s="469"/>
      <c r="BY13" s="469"/>
      <c r="BZ13" s="469"/>
      <c r="CA13" s="469"/>
      <c r="CB13" s="469"/>
      <c r="CC13" s="470"/>
      <c r="CD13" s="477" t="s">
        <v>147</v>
      </c>
      <c r="CE13" s="478"/>
      <c r="CF13" s="478"/>
      <c r="CG13" s="478"/>
      <c r="CH13" s="478"/>
      <c r="CI13" s="478"/>
      <c r="CJ13" s="478"/>
      <c r="CK13" s="478"/>
      <c r="CL13" s="478"/>
      <c r="CM13" s="478"/>
      <c r="CN13" s="478"/>
      <c r="CO13" s="478"/>
      <c r="CP13" s="478"/>
      <c r="CQ13" s="478"/>
      <c r="CR13" s="478"/>
      <c r="CS13" s="479"/>
      <c r="CT13" s="438">
        <v>2</v>
      </c>
      <c r="CU13" s="439"/>
      <c r="CV13" s="439"/>
      <c r="CW13" s="439"/>
      <c r="CX13" s="439"/>
      <c r="CY13" s="439"/>
      <c r="CZ13" s="439"/>
      <c r="DA13" s="440"/>
      <c r="DB13" s="438">
        <v>1.8</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148</v>
      </c>
      <c r="M14" s="605"/>
      <c r="N14" s="605"/>
      <c r="O14" s="605"/>
      <c r="P14" s="605"/>
      <c r="Q14" s="606"/>
      <c r="R14" s="571">
        <v>49720</v>
      </c>
      <c r="S14" s="572"/>
      <c r="T14" s="572"/>
      <c r="U14" s="572"/>
      <c r="V14" s="573"/>
      <c r="W14" s="574"/>
      <c r="X14" s="484"/>
      <c r="Y14" s="484"/>
      <c r="Z14" s="484"/>
      <c r="AA14" s="484"/>
      <c r="AB14" s="485"/>
      <c r="AC14" s="564">
        <v>3.1</v>
      </c>
      <c r="AD14" s="565"/>
      <c r="AE14" s="565"/>
      <c r="AF14" s="565"/>
      <c r="AG14" s="566"/>
      <c r="AH14" s="564">
        <v>3.1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149</v>
      </c>
      <c r="CE14" s="475"/>
      <c r="CF14" s="475"/>
      <c r="CG14" s="475"/>
      <c r="CH14" s="475"/>
      <c r="CI14" s="475"/>
      <c r="CJ14" s="475"/>
      <c r="CK14" s="475"/>
      <c r="CL14" s="475"/>
      <c r="CM14" s="475"/>
      <c r="CN14" s="475"/>
      <c r="CO14" s="475"/>
      <c r="CP14" s="475"/>
      <c r="CQ14" s="475"/>
      <c r="CR14" s="475"/>
      <c r="CS14" s="476"/>
      <c r="CT14" s="575" t="s">
        <v>150</v>
      </c>
      <c r="CU14" s="576"/>
      <c r="CV14" s="576"/>
      <c r="CW14" s="576"/>
      <c r="CX14" s="576"/>
      <c r="CY14" s="576"/>
      <c r="CZ14" s="576"/>
      <c r="DA14" s="577"/>
      <c r="DB14" s="575" t="s">
        <v>141</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151</v>
      </c>
      <c r="N15" s="569"/>
      <c r="O15" s="569"/>
      <c r="P15" s="569"/>
      <c r="Q15" s="570"/>
      <c r="R15" s="571">
        <v>47625</v>
      </c>
      <c r="S15" s="572"/>
      <c r="T15" s="572"/>
      <c r="U15" s="572"/>
      <c r="V15" s="573"/>
      <c r="W15" s="559" t="s">
        <v>152</v>
      </c>
      <c r="X15" s="481"/>
      <c r="Y15" s="481"/>
      <c r="Z15" s="481"/>
      <c r="AA15" s="481"/>
      <c r="AB15" s="482"/>
      <c r="AC15" s="444">
        <v>9150</v>
      </c>
      <c r="AD15" s="445"/>
      <c r="AE15" s="445"/>
      <c r="AF15" s="445"/>
      <c r="AG15" s="446"/>
      <c r="AH15" s="444">
        <v>9655</v>
      </c>
      <c r="AI15" s="445"/>
      <c r="AJ15" s="445"/>
      <c r="AK15" s="445"/>
      <c r="AL15" s="447"/>
      <c r="AM15" s="537"/>
      <c r="AN15" s="442"/>
      <c r="AO15" s="442"/>
      <c r="AP15" s="442"/>
      <c r="AQ15" s="442"/>
      <c r="AR15" s="442"/>
      <c r="AS15" s="442"/>
      <c r="AT15" s="443"/>
      <c r="AU15" s="525"/>
      <c r="AV15" s="526"/>
      <c r="AW15" s="526"/>
      <c r="AX15" s="526"/>
      <c r="AY15" s="460" t="s">
        <v>153</v>
      </c>
      <c r="AZ15" s="461"/>
      <c r="BA15" s="461"/>
      <c r="BB15" s="461"/>
      <c r="BC15" s="461"/>
      <c r="BD15" s="461"/>
      <c r="BE15" s="461"/>
      <c r="BF15" s="461"/>
      <c r="BG15" s="461"/>
      <c r="BH15" s="461"/>
      <c r="BI15" s="461"/>
      <c r="BJ15" s="461"/>
      <c r="BK15" s="461"/>
      <c r="BL15" s="461"/>
      <c r="BM15" s="462"/>
      <c r="BN15" s="463">
        <v>8687498</v>
      </c>
      <c r="BO15" s="464"/>
      <c r="BP15" s="464"/>
      <c r="BQ15" s="464"/>
      <c r="BR15" s="464"/>
      <c r="BS15" s="464"/>
      <c r="BT15" s="464"/>
      <c r="BU15" s="465"/>
      <c r="BV15" s="463">
        <v>8572842</v>
      </c>
      <c r="BW15" s="464"/>
      <c r="BX15" s="464"/>
      <c r="BY15" s="464"/>
      <c r="BZ15" s="464"/>
      <c r="CA15" s="464"/>
      <c r="CB15" s="464"/>
      <c r="CC15" s="465"/>
      <c r="CD15" s="578" t="s">
        <v>154</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155</v>
      </c>
      <c r="M16" s="562"/>
      <c r="N16" s="562"/>
      <c r="O16" s="562"/>
      <c r="P16" s="562"/>
      <c r="Q16" s="563"/>
      <c r="R16" s="556" t="s">
        <v>156</v>
      </c>
      <c r="S16" s="557"/>
      <c r="T16" s="557"/>
      <c r="U16" s="557"/>
      <c r="V16" s="558"/>
      <c r="W16" s="574"/>
      <c r="X16" s="484"/>
      <c r="Y16" s="484"/>
      <c r="Z16" s="484"/>
      <c r="AA16" s="484"/>
      <c r="AB16" s="485"/>
      <c r="AC16" s="564">
        <v>39.5</v>
      </c>
      <c r="AD16" s="565"/>
      <c r="AE16" s="565"/>
      <c r="AF16" s="565"/>
      <c r="AG16" s="566"/>
      <c r="AH16" s="564">
        <v>41.9</v>
      </c>
      <c r="AI16" s="565"/>
      <c r="AJ16" s="565"/>
      <c r="AK16" s="565"/>
      <c r="AL16" s="567"/>
      <c r="AM16" s="537"/>
      <c r="AN16" s="442"/>
      <c r="AO16" s="442"/>
      <c r="AP16" s="442"/>
      <c r="AQ16" s="442"/>
      <c r="AR16" s="442"/>
      <c r="AS16" s="442"/>
      <c r="AT16" s="443"/>
      <c r="AU16" s="525"/>
      <c r="AV16" s="526"/>
      <c r="AW16" s="526"/>
      <c r="AX16" s="526"/>
      <c r="AY16" s="448" t="s">
        <v>157</v>
      </c>
      <c r="AZ16" s="449"/>
      <c r="BA16" s="449"/>
      <c r="BB16" s="449"/>
      <c r="BC16" s="449"/>
      <c r="BD16" s="449"/>
      <c r="BE16" s="449"/>
      <c r="BF16" s="449"/>
      <c r="BG16" s="449"/>
      <c r="BH16" s="449"/>
      <c r="BI16" s="449"/>
      <c r="BJ16" s="449"/>
      <c r="BK16" s="449"/>
      <c r="BL16" s="449"/>
      <c r="BM16" s="450"/>
      <c r="BN16" s="468">
        <v>9946003</v>
      </c>
      <c r="BO16" s="469"/>
      <c r="BP16" s="469"/>
      <c r="BQ16" s="469"/>
      <c r="BR16" s="469"/>
      <c r="BS16" s="469"/>
      <c r="BT16" s="469"/>
      <c r="BU16" s="470"/>
      <c r="BV16" s="468">
        <v>9507060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158</v>
      </c>
      <c r="N17" s="554"/>
      <c r="O17" s="554"/>
      <c r="P17" s="554"/>
      <c r="Q17" s="555"/>
      <c r="R17" s="556" t="s">
        <v>159</v>
      </c>
      <c r="S17" s="557"/>
      <c r="T17" s="557"/>
      <c r="U17" s="557"/>
      <c r="V17" s="558"/>
      <c r="W17" s="559" t="s">
        <v>160</v>
      </c>
      <c r="X17" s="481"/>
      <c r="Y17" s="481"/>
      <c r="Z17" s="481"/>
      <c r="AA17" s="481"/>
      <c r="AB17" s="482"/>
      <c r="AC17" s="444">
        <v>13276</v>
      </c>
      <c r="AD17" s="445"/>
      <c r="AE17" s="445"/>
      <c r="AF17" s="445"/>
      <c r="AG17" s="446"/>
      <c r="AH17" s="444">
        <v>12708</v>
      </c>
      <c r="AI17" s="445"/>
      <c r="AJ17" s="445"/>
      <c r="AK17" s="445"/>
      <c r="AL17" s="447"/>
      <c r="AM17" s="537"/>
      <c r="AN17" s="442"/>
      <c r="AO17" s="442"/>
      <c r="AP17" s="442"/>
      <c r="AQ17" s="442"/>
      <c r="AR17" s="442"/>
      <c r="AS17" s="442"/>
      <c r="AT17" s="443"/>
      <c r="AU17" s="525"/>
      <c r="AV17" s="526"/>
      <c r="AW17" s="526"/>
      <c r="AX17" s="526"/>
      <c r="AY17" s="448" t="s">
        <v>161</v>
      </c>
      <c r="AZ17" s="449"/>
      <c r="BA17" s="449"/>
      <c r="BB17" s="449"/>
      <c r="BC17" s="449"/>
      <c r="BD17" s="449"/>
      <c r="BE17" s="449"/>
      <c r="BF17" s="449"/>
      <c r="BG17" s="449"/>
      <c r="BH17" s="449"/>
      <c r="BI17" s="449"/>
      <c r="BJ17" s="449"/>
      <c r="BK17" s="449"/>
      <c r="BL17" s="449"/>
      <c r="BM17" s="450"/>
      <c r="BN17" s="468">
        <v>11132952</v>
      </c>
      <c r="BO17" s="469"/>
      <c r="BP17" s="469"/>
      <c r="BQ17" s="469"/>
      <c r="BR17" s="469"/>
      <c r="BS17" s="469"/>
      <c r="BT17" s="469"/>
      <c r="BU17" s="470"/>
      <c r="BV17" s="468">
        <v>11058806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162</v>
      </c>
      <c r="C18" s="531"/>
      <c r="D18" s="531"/>
      <c r="E18" s="532"/>
      <c r="F18" s="532"/>
      <c r="G18" s="532"/>
      <c r="H18" s="532"/>
      <c r="I18" s="532"/>
      <c r="J18" s="532"/>
      <c r="K18" s="532"/>
      <c r="L18" s="533">
        <v>191.04</v>
      </c>
      <c r="M18" s="533"/>
      <c r="N18" s="533"/>
      <c r="O18" s="533"/>
      <c r="P18" s="533"/>
      <c r="Q18" s="533"/>
      <c r="R18" s="534"/>
      <c r="S18" s="534"/>
      <c r="T18" s="534"/>
      <c r="U18" s="534"/>
      <c r="V18" s="535"/>
      <c r="W18" s="549"/>
      <c r="X18" s="550"/>
      <c r="Y18" s="550"/>
      <c r="Z18" s="550"/>
      <c r="AA18" s="550"/>
      <c r="AB18" s="560"/>
      <c r="AC18" s="432">
        <v>57.4</v>
      </c>
      <c r="AD18" s="433"/>
      <c r="AE18" s="433"/>
      <c r="AF18" s="433"/>
      <c r="AG18" s="536"/>
      <c r="AH18" s="432">
        <v>55.1</v>
      </c>
      <c r="AI18" s="433"/>
      <c r="AJ18" s="433"/>
      <c r="AK18" s="433"/>
      <c r="AL18" s="434"/>
      <c r="AM18" s="537"/>
      <c r="AN18" s="442"/>
      <c r="AO18" s="442"/>
      <c r="AP18" s="442"/>
      <c r="AQ18" s="442"/>
      <c r="AR18" s="442"/>
      <c r="AS18" s="442"/>
      <c r="AT18" s="443"/>
      <c r="AU18" s="525"/>
      <c r="AV18" s="526"/>
      <c r="AW18" s="526"/>
      <c r="AX18" s="526"/>
      <c r="AY18" s="448" t="s">
        <v>163</v>
      </c>
      <c r="AZ18" s="449"/>
      <c r="BA18" s="449"/>
      <c r="BB18" s="449"/>
      <c r="BC18" s="449"/>
      <c r="BD18" s="449"/>
      <c r="BE18" s="449"/>
      <c r="BF18" s="449"/>
      <c r="BG18" s="449"/>
      <c r="BH18" s="449"/>
      <c r="BI18" s="449"/>
      <c r="BJ18" s="449"/>
      <c r="BK18" s="449"/>
      <c r="BL18" s="449"/>
      <c r="BM18" s="450"/>
      <c r="BN18" s="468">
        <v>11337599</v>
      </c>
      <c r="BO18" s="469"/>
      <c r="BP18" s="469"/>
      <c r="BQ18" s="469"/>
      <c r="BR18" s="469"/>
      <c r="BS18" s="469"/>
      <c r="BT18" s="469"/>
      <c r="BU18" s="470"/>
      <c r="BV18" s="468">
        <v>11315914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164</v>
      </c>
      <c r="C19" s="531"/>
      <c r="D19" s="531"/>
      <c r="E19" s="532"/>
      <c r="F19" s="532"/>
      <c r="G19" s="532"/>
      <c r="H19" s="532"/>
      <c r="I19" s="532"/>
      <c r="J19" s="532"/>
      <c r="K19" s="532"/>
      <c r="L19" s="538">
        <v>261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165</v>
      </c>
      <c r="AZ19" s="449"/>
      <c r="BA19" s="449"/>
      <c r="BB19" s="449"/>
      <c r="BC19" s="449"/>
      <c r="BD19" s="449"/>
      <c r="BE19" s="449"/>
      <c r="BF19" s="449"/>
      <c r="BG19" s="449"/>
      <c r="BH19" s="449"/>
      <c r="BI19" s="449"/>
      <c r="BJ19" s="449"/>
      <c r="BK19" s="449"/>
      <c r="BL19" s="449"/>
      <c r="BM19" s="450"/>
      <c r="BN19" s="468">
        <v>15480204</v>
      </c>
      <c r="BO19" s="469"/>
      <c r="BP19" s="469"/>
      <c r="BQ19" s="469"/>
      <c r="BR19" s="469"/>
      <c r="BS19" s="469"/>
      <c r="BT19" s="469"/>
      <c r="BU19" s="470"/>
      <c r="BV19" s="468">
        <v>15222753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166</v>
      </c>
      <c r="C20" s="531"/>
      <c r="D20" s="531"/>
      <c r="E20" s="532"/>
      <c r="F20" s="532"/>
      <c r="G20" s="532"/>
      <c r="H20" s="532"/>
      <c r="I20" s="532"/>
      <c r="J20" s="532"/>
      <c r="K20" s="532"/>
      <c r="L20" s="538">
        <v>20617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167</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168</v>
      </c>
      <c r="C22" s="498"/>
      <c r="D22" s="499"/>
      <c r="E22" s="506" t="s">
        <v>1</v>
      </c>
      <c r="F22" s="481"/>
      <c r="G22" s="481"/>
      <c r="H22" s="481"/>
      <c r="I22" s="481"/>
      <c r="J22" s="481"/>
      <c r="K22" s="482"/>
      <c r="L22" s="506" t="s">
        <v>169</v>
      </c>
      <c r="M22" s="481"/>
      <c r="N22" s="481"/>
      <c r="O22" s="481"/>
      <c r="P22" s="482"/>
      <c r="Q22" s="491" t="s">
        <v>170</v>
      </c>
      <c r="R22" s="492"/>
      <c r="S22" s="492"/>
      <c r="T22" s="492"/>
      <c r="U22" s="492"/>
      <c r="V22" s="507"/>
      <c r="W22" s="509" t="s">
        <v>171</v>
      </c>
      <c r="X22" s="498"/>
      <c r="Y22" s="499"/>
      <c r="Z22" s="506" t="s">
        <v>1</v>
      </c>
      <c r="AA22" s="481"/>
      <c r="AB22" s="481"/>
      <c r="AC22" s="481"/>
      <c r="AD22" s="481"/>
      <c r="AE22" s="481"/>
      <c r="AF22" s="481"/>
      <c r="AG22" s="482"/>
      <c r="AH22" s="480" t="s">
        <v>172</v>
      </c>
      <c r="AI22" s="481"/>
      <c r="AJ22" s="481"/>
      <c r="AK22" s="481"/>
      <c r="AL22" s="482"/>
      <c r="AM22" s="480" t="s">
        <v>173</v>
      </c>
      <c r="AN22" s="486"/>
      <c r="AO22" s="486"/>
      <c r="AP22" s="486"/>
      <c r="AQ22" s="486"/>
      <c r="AR22" s="487"/>
      <c r="AS22" s="491" t="s">
        <v>170</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174</v>
      </c>
      <c r="AZ23" s="461"/>
      <c r="BA23" s="461"/>
      <c r="BB23" s="461"/>
      <c r="BC23" s="461"/>
      <c r="BD23" s="461"/>
      <c r="BE23" s="461"/>
      <c r="BF23" s="461"/>
      <c r="BG23" s="461"/>
      <c r="BH23" s="461"/>
      <c r="BI23" s="461"/>
      <c r="BJ23" s="461"/>
      <c r="BK23" s="461"/>
      <c r="BL23" s="461"/>
      <c r="BM23" s="462"/>
      <c r="BN23" s="468">
        <v>15770678</v>
      </c>
      <c r="BO23" s="469"/>
      <c r="BP23" s="469"/>
      <c r="BQ23" s="469"/>
      <c r="BR23" s="469"/>
      <c r="BS23" s="469"/>
      <c r="BT23" s="469"/>
      <c r="BU23" s="470"/>
      <c r="BV23" s="468">
        <v>15658760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175</v>
      </c>
      <c r="F24" s="442"/>
      <c r="G24" s="442"/>
      <c r="H24" s="442"/>
      <c r="I24" s="442"/>
      <c r="J24" s="442"/>
      <c r="K24" s="443"/>
      <c r="L24" s="444">
        <v>1</v>
      </c>
      <c r="M24" s="445"/>
      <c r="N24" s="445"/>
      <c r="O24" s="445"/>
      <c r="P24" s="446"/>
      <c r="Q24" s="444">
        <v>9453</v>
      </c>
      <c r="R24" s="445"/>
      <c r="S24" s="445"/>
      <c r="T24" s="445"/>
      <c r="U24" s="445"/>
      <c r="V24" s="446"/>
      <c r="W24" s="510"/>
      <c r="X24" s="501"/>
      <c r="Y24" s="502"/>
      <c r="Z24" s="441" t="s">
        <v>176</v>
      </c>
      <c r="AA24" s="442"/>
      <c r="AB24" s="442"/>
      <c r="AC24" s="442"/>
      <c r="AD24" s="442"/>
      <c r="AE24" s="442"/>
      <c r="AF24" s="442"/>
      <c r="AG24" s="443"/>
      <c r="AH24" s="444">
        <v>438</v>
      </c>
      <c r="AI24" s="445"/>
      <c r="AJ24" s="445"/>
      <c r="AK24" s="445"/>
      <c r="AL24" s="446"/>
      <c r="AM24" s="444">
        <v>1384956</v>
      </c>
      <c r="AN24" s="445"/>
      <c r="AO24" s="445"/>
      <c r="AP24" s="445"/>
      <c r="AQ24" s="445"/>
      <c r="AR24" s="446"/>
      <c r="AS24" s="444">
        <v>3162</v>
      </c>
      <c r="AT24" s="445"/>
      <c r="AU24" s="445"/>
      <c r="AV24" s="445"/>
      <c r="AW24" s="445"/>
      <c r="AX24" s="447"/>
      <c r="AY24" s="435" t="s">
        <v>177</v>
      </c>
      <c r="AZ24" s="436"/>
      <c r="BA24" s="436"/>
      <c r="BB24" s="436"/>
      <c r="BC24" s="436"/>
      <c r="BD24" s="436"/>
      <c r="BE24" s="436"/>
      <c r="BF24" s="436"/>
      <c r="BG24" s="436"/>
      <c r="BH24" s="436"/>
      <c r="BI24" s="436"/>
      <c r="BJ24" s="436"/>
      <c r="BK24" s="436"/>
      <c r="BL24" s="436"/>
      <c r="BM24" s="437"/>
      <c r="BN24" s="468">
        <v>10732678</v>
      </c>
      <c r="BO24" s="469"/>
      <c r="BP24" s="469"/>
      <c r="BQ24" s="469"/>
      <c r="BR24" s="469"/>
      <c r="BS24" s="469"/>
      <c r="BT24" s="469"/>
      <c r="BU24" s="470"/>
      <c r="BV24" s="468">
        <v>10287195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178</v>
      </c>
      <c r="F25" s="442"/>
      <c r="G25" s="442"/>
      <c r="H25" s="442"/>
      <c r="I25" s="442"/>
      <c r="J25" s="442"/>
      <c r="K25" s="443"/>
      <c r="L25" s="444">
        <v>1</v>
      </c>
      <c r="M25" s="445"/>
      <c r="N25" s="445"/>
      <c r="O25" s="445"/>
      <c r="P25" s="446"/>
      <c r="Q25" s="444">
        <v>7450</v>
      </c>
      <c r="R25" s="445"/>
      <c r="S25" s="445"/>
      <c r="T25" s="445"/>
      <c r="U25" s="445"/>
      <c r="V25" s="446"/>
      <c r="W25" s="510"/>
      <c r="X25" s="501"/>
      <c r="Y25" s="502"/>
      <c r="Z25" s="441" t="s">
        <v>179</v>
      </c>
      <c r="AA25" s="442"/>
      <c r="AB25" s="442"/>
      <c r="AC25" s="442"/>
      <c r="AD25" s="442"/>
      <c r="AE25" s="442"/>
      <c r="AF25" s="442"/>
      <c r="AG25" s="443"/>
      <c r="AH25" s="444">
        <v>79</v>
      </c>
      <c r="AI25" s="445"/>
      <c r="AJ25" s="445"/>
      <c r="AK25" s="445"/>
      <c r="AL25" s="446"/>
      <c r="AM25" s="444">
        <v>224834</v>
      </c>
      <c r="AN25" s="445"/>
      <c r="AO25" s="445"/>
      <c r="AP25" s="445"/>
      <c r="AQ25" s="445"/>
      <c r="AR25" s="446"/>
      <c r="AS25" s="444">
        <v>2846</v>
      </c>
      <c r="AT25" s="445"/>
      <c r="AU25" s="445"/>
      <c r="AV25" s="445"/>
      <c r="AW25" s="445"/>
      <c r="AX25" s="447"/>
      <c r="AY25" s="460" t="s">
        <v>180</v>
      </c>
      <c r="AZ25" s="461"/>
      <c r="BA25" s="461"/>
      <c r="BB25" s="461"/>
      <c r="BC25" s="461"/>
      <c r="BD25" s="461"/>
      <c r="BE25" s="461"/>
      <c r="BF25" s="461"/>
      <c r="BG25" s="461"/>
      <c r="BH25" s="461"/>
      <c r="BI25" s="461"/>
      <c r="BJ25" s="461"/>
      <c r="BK25" s="461"/>
      <c r="BL25" s="461"/>
      <c r="BM25" s="462"/>
      <c r="BN25" s="463">
        <v>5390687</v>
      </c>
      <c r="BO25" s="464"/>
      <c r="BP25" s="464"/>
      <c r="BQ25" s="464"/>
      <c r="BR25" s="464"/>
      <c r="BS25" s="464"/>
      <c r="BT25" s="464"/>
      <c r="BU25" s="465"/>
      <c r="BV25" s="463">
        <v>5437903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181</v>
      </c>
      <c r="F26" s="442"/>
      <c r="G26" s="442"/>
      <c r="H26" s="442"/>
      <c r="I26" s="442"/>
      <c r="J26" s="442"/>
      <c r="K26" s="443"/>
      <c r="L26" s="444">
        <v>1</v>
      </c>
      <c r="M26" s="445"/>
      <c r="N26" s="445"/>
      <c r="O26" s="445"/>
      <c r="P26" s="446"/>
      <c r="Q26" s="444">
        <v>6500</v>
      </c>
      <c r="R26" s="445"/>
      <c r="S26" s="445"/>
      <c r="T26" s="445"/>
      <c r="U26" s="445"/>
      <c r="V26" s="446"/>
      <c r="W26" s="510"/>
      <c r="X26" s="501"/>
      <c r="Y26" s="502"/>
      <c r="Z26" s="441" t="s">
        <v>182</v>
      </c>
      <c r="AA26" s="523"/>
      <c r="AB26" s="523"/>
      <c r="AC26" s="523"/>
      <c r="AD26" s="523"/>
      <c r="AE26" s="523"/>
      <c r="AF26" s="523"/>
      <c r="AG26" s="524"/>
      <c r="AH26" s="444">
        <v>21</v>
      </c>
      <c r="AI26" s="445"/>
      <c r="AJ26" s="445"/>
      <c r="AK26" s="445"/>
      <c r="AL26" s="446"/>
      <c r="AM26" s="444">
        <v>55671</v>
      </c>
      <c r="AN26" s="445"/>
      <c r="AO26" s="445"/>
      <c r="AP26" s="445"/>
      <c r="AQ26" s="445"/>
      <c r="AR26" s="446"/>
      <c r="AS26" s="444">
        <v>2651</v>
      </c>
      <c r="AT26" s="445"/>
      <c r="AU26" s="445"/>
      <c r="AV26" s="445"/>
      <c r="AW26" s="445"/>
      <c r="AX26" s="447"/>
      <c r="AY26" s="477" t="s">
        <v>183</v>
      </c>
      <c r="AZ26" s="478"/>
      <c r="BA26" s="478"/>
      <c r="BB26" s="478"/>
      <c r="BC26" s="478"/>
      <c r="BD26" s="478"/>
      <c r="BE26" s="478"/>
      <c r="BF26" s="478"/>
      <c r="BG26" s="478"/>
      <c r="BH26" s="478"/>
      <c r="BI26" s="478"/>
      <c r="BJ26" s="478"/>
      <c r="BK26" s="478"/>
      <c r="BL26" s="478"/>
      <c r="BM26" s="479"/>
      <c r="BN26" s="468" t="s">
        <v>184</v>
      </c>
      <c r="BO26" s="469"/>
      <c r="BP26" s="469"/>
      <c r="BQ26" s="469"/>
      <c r="BR26" s="469"/>
      <c r="BS26" s="469"/>
      <c r="BT26" s="469"/>
      <c r="BU26" s="470"/>
      <c r="BV26" s="468" t="s">
        <v>184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185</v>
      </c>
      <c r="F27" s="442"/>
      <c r="G27" s="442"/>
      <c r="H27" s="442"/>
      <c r="I27" s="442"/>
      <c r="J27" s="442"/>
      <c r="K27" s="443"/>
      <c r="L27" s="444">
        <v>1</v>
      </c>
      <c r="M27" s="445"/>
      <c r="N27" s="445"/>
      <c r="O27" s="445"/>
      <c r="P27" s="446"/>
      <c r="Q27" s="444">
        <v>4950</v>
      </c>
      <c r="R27" s="445"/>
      <c r="S27" s="445"/>
      <c r="T27" s="445"/>
      <c r="U27" s="445"/>
      <c r="V27" s="446"/>
      <c r="W27" s="510"/>
      <c r="X27" s="501"/>
      <c r="Y27" s="502"/>
      <c r="Z27" s="441" t="s">
        <v>186</v>
      </c>
      <c r="AA27" s="442"/>
      <c r="AB27" s="442"/>
      <c r="AC27" s="442"/>
      <c r="AD27" s="442"/>
      <c r="AE27" s="442"/>
      <c r="AF27" s="442"/>
      <c r="AG27" s="443"/>
      <c r="AH27" s="444">
        <v>14</v>
      </c>
      <c r="AI27" s="445"/>
      <c r="AJ27" s="445"/>
      <c r="AK27" s="445"/>
      <c r="AL27" s="446"/>
      <c r="AM27" s="444">
        <v>45136</v>
      </c>
      <c r="AN27" s="445"/>
      <c r="AO27" s="445"/>
      <c r="AP27" s="445"/>
      <c r="AQ27" s="445"/>
      <c r="AR27" s="446"/>
      <c r="AS27" s="444">
        <v>3224</v>
      </c>
      <c r="AT27" s="445"/>
      <c r="AU27" s="445"/>
      <c r="AV27" s="445"/>
      <c r="AW27" s="445"/>
      <c r="AX27" s="447"/>
      <c r="AY27" s="474" t="s">
        <v>187</v>
      </c>
      <c r="AZ27" s="475"/>
      <c r="BA27" s="475"/>
      <c r="BB27" s="475"/>
      <c r="BC27" s="475"/>
      <c r="BD27" s="475"/>
      <c r="BE27" s="475"/>
      <c r="BF27" s="475"/>
      <c r="BG27" s="475"/>
      <c r="BH27" s="475"/>
      <c r="BI27" s="475"/>
      <c r="BJ27" s="475"/>
      <c r="BK27" s="475"/>
      <c r="BL27" s="475"/>
      <c r="BM27" s="476"/>
      <c r="BN27" s="471">
        <v>798125</v>
      </c>
      <c r="BO27" s="472"/>
      <c r="BP27" s="472"/>
      <c r="BQ27" s="472"/>
      <c r="BR27" s="472"/>
      <c r="BS27" s="472"/>
      <c r="BT27" s="472"/>
      <c r="BU27" s="473"/>
      <c r="BV27" s="471">
        <v>798125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188</v>
      </c>
      <c r="F28" s="442"/>
      <c r="G28" s="442"/>
      <c r="H28" s="442"/>
      <c r="I28" s="442"/>
      <c r="J28" s="442"/>
      <c r="K28" s="443"/>
      <c r="L28" s="444">
        <v>1</v>
      </c>
      <c r="M28" s="445"/>
      <c r="N28" s="445"/>
      <c r="O28" s="445"/>
      <c r="P28" s="446"/>
      <c r="Q28" s="444">
        <v>4200</v>
      </c>
      <c r="R28" s="445"/>
      <c r="S28" s="445"/>
      <c r="T28" s="445"/>
      <c r="U28" s="445"/>
      <c r="V28" s="446"/>
      <c r="W28" s="510"/>
      <c r="X28" s="501"/>
      <c r="Y28" s="502"/>
      <c r="Z28" s="441" t="s">
        <v>189</v>
      </c>
      <c r="AA28" s="442"/>
      <c r="AB28" s="442"/>
      <c r="AC28" s="442"/>
      <c r="AD28" s="442"/>
      <c r="AE28" s="442"/>
      <c r="AF28" s="442"/>
      <c r="AG28" s="443"/>
      <c r="AH28" s="444" t="s">
        <v>190</v>
      </c>
      <c r="AI28" s="445"/>
      <c r="AJ28" s="445"/>
      <c r="AK28" s="445"/>
      <c r="AL28" s="446"/>
      <c r="AM28" s="444" t="s">
        <v>191</v>
      </c>
      <c r="AN28" s="445"/>
      <c r="AO28" s="445"/>
      <c r="AP28" s="445"/>
      <c r="AQ28" s="445"/>
      <c r="AR28" s="446"/>
      <c r="AS28" s="444" t="s">
        <v>131</v>
      </c>
      <c r="AT28" s="445"/>
      <c r="AU28" s="445"/>
      <c r="AV28" s="445"/>
      <c r="AW28" s="445"/>
      <c r="AX28" s="447"/>
      <c r="AY28" s="451" t="s">
        <v>192</v>
      </c>
      <c r="AZ28" s="452"/>
      <c r="BA28" s="452"/>
      <c r="BB28" s="453"/>
      <c r="BC28" s="460" t="s">
        <v>48</v>
      </c>
      <c r="BD28" s="461"/>
      <c r="BE28" s="461"/>
      <c r="BF28" s="461"/>
      <c r="BG28" s="461"/>
      <c r="BH28" s="461"/>
      <c r="BI28" s="461"/>
      <c r="BJ28" s="461"/>
      <c r="BK28" s="461"/>
      <c r="BL28" s="461"/>
      <c r="BM28" s="462"/>
      <c r="BN28" s="463">
        <v>2384354</v>
      </c>
      <c r="BO28" s="464"/>
      <c r="BP28" s="464"/>
      <c r="BQ28" s="464"/>
      <c r="BR28" s="464"/>
      <c r="BS28" s="464"/>
      <c r="BT28" s="464"/>
      <c r="BU28" s="465"/>
      <c r="BV28" s="463">
        <v>2809277</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193</v>
      </c>
      <c r="F29" s="442"/>
      <c r="G29" s="442"/>
      <c r="H29" s="442"/>
      <c r="I29" s="442"/>
      <c r="J29" s="442"/>
      <c r="K29" s="443"/>
      <c r="L29" s="444">
        <v>16</v>
      </c>
      <c r="M29" s="445"/>
      <c r="N29" s="445"/>
      <c r="O29" s="445"/>
      <c r="P29" s="446"/>
      <c r="Q29" s="444">
        <v>3900</v>
      </c>
      <c r="R29" s="445"/>
      <c r="S29" s="445"/>
      <c r="T29" s="445"/>
      <c r="U29" s="445"/>
      <c r="V29" s="446"/>
      <c r="W29" s="511"/>
      <c r="X29" s="512"/>
      <c r="Y29" s="513"/>
      <c r="Z29" s="441" t="s">
        <v>194</v>
      </c>
      <c r="AA29" s="442"/>
      <c r="AB29" s="442"/>
      <c r="AC29" s="442"/>
      <c r="AD29" s="442"/>
      <c r="AE29" s="442"/>
      <c r="AF29" s="442"/>
      <c r="AG29" s="443"/>
      <c r="AH29" s="444">
        <v>452</v>
      </c>
      <c r="AI29" s="445"/>
      <c r="AJ29" s="445"/>
      <c r="AK29" s="445"/>
      <c r="AL29" s="446"/>
      <c r="AM29" s="444">
        <v>1430092</v>
      </c>
      <c r="AN29" s="445"/>
      <c r="AO29" s="445"/>
      <c r="AP29" s="445"/>
      <c r="AQ29" s="445"/>
      <c r="AR29" s="446"/>
      <c r="AS29" s="444">
        <v>3164</v>
      </c>
      <c r="AT29" s="445"/>
      <c r="AU29" s="445"/>
      <c r="AV29" s="445"/>
      <c r="AW29" s="445"/>
      <c r="AX29" s="447"/>
      <c r="AY29" s="454"/>
      <c r="AZ29" s="455"/>
      <c r="BA29" s="455"/>
      <c r="BB29" s="456"/>
      <c r="BC29" s="448" t="s">
        <v>195</v>
      </c>
      <c r="BD29" s="449"/>
      <c r="BE29" s="449"/>
      <c r="BF29" s="449"/>
      <c r="BG29" s="449"/>
      <c r="BH29" s="449"/>
      <c r="BI29" s="449"/>
      <c r="BJ29" s="449"/>
      <c r="BK29" s="449"/>
      <c r="BL29" s="449"/>
      <c r="BM29" s="450"/>
      <c r="BN29" s="468">
        <v>328759</v>
      </c>
      <c r="BO29" s="469"/>
      <c r="BP29" s="469"/>
      <c r="BQ29" s="469"/>
      <c r="BR29" s="469"/>
      <c r="BS29" s="469"/>
      <c r="BT29" s="469"/>
      <c r="BU29" s="470"/>
      <c r="BV29" s="468">
        <v>328395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196</v>
      </c>
      <c r="X30" s="521"/>
      <c r="Y30" s="521"/>
      <c r="Z30" s="521"/>
      <c r="AA30" s="521"/>
      <c r="AB30" s="521"/>
      <c r="AC30" s="521"/>
      <c r="AD30" s="521"/>
      <c r="AE30" s="521"/>
      <c r="AF30" s="521"/>
      <c r="AG30" s="522"/>
      <c r="AH30" s="432">
        <v>99.8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4354110</v>
      </c>
      <c r="BO30" s="472"/>
      <c r="BP30" s="472"/>
      <c r="BQ30" s="472"/>
      <c r="BR30" s="472"/>
      <c r="BS30" s="472"/>
      <c r="BT30" s="472"/>
      <c r="BU30" s="473"/>
      <c r="BV30" s="471">
        <v>4277366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197</v>
      </c>
      <c r="D32" s="214"/>
      <c r="E32" s="214"/>
      <c r="F32" s="211"/>
      <c r="G32" s="211"/>
      <c r="H32" s="211"/>
      <c r="I32" s="211"/>
      <c r="J32" s="211"/>
      <c r="K32" s="211"/>
      <c r="L32" s="211"/>
      <c r="M32" s="211"/>
      <c r="N32" s="211"/>
      <c r="O32" s="211"/>
      <c r="P32" s="211"/>
      <c r="Q32" s="211"/>
      <c r="R32" s="211"/>
      <c r="S32" s="211"/>
      <c r="T32" s="211"/>
      <c r="U32" s="211" t="s">
        <v>198</v>
      </c>
      <c r="V32" s="211"/>
      <c r="W32" s="211"/>
      <c r="X32" s="211"/>
      <c r="Y32" s="211"/>
      <c r="Z32" s="211"/>
      <c r="AA32" s="211"/>
      <c r="AB32" s="211"/>
      <c r="AC32" s="211"/>
      <c r="AD32" s="211"/>
      <c r="AE32" s="211"/>
      <c r="AF32" s="211"/>
      <c r="AG32" s="211"/>
      <c r="AH32" s="211"/>
      <c r="AI32" s="211"/>
      <c r="AJ32" s="211"/>
      <c r="AK32" s="211"/>
      <c r="AL32" s="211"/>
      <c r="AM32" s="215" t="s">
        <v>199</v>
      </c>
      <c r="AN32" s="211"/>
      <c r="AO32" s="211"/>
      <c r="AP32" s="211"/>
      <c r="AQ32" s="211"/>
      <c r="AR32" s="211"/>
      <c r="AS32" s="215"/>
      <c r="AT32" s="215"/>
      <c r="AU32" s="215"/>
      <c r="AV32" s="215"/>
      <c r="AW32" s="215"/>
      <c r="AX32" s="215"/>
      <c r="AY32" s="215"/>
      <c r="AZ32" s="215"/>
      <c r="BA32" s="215"/>
      <c r="BB32" s="211"/>
      <c r="BC32" s="215"/>
      <c r="BD32" s="211"/>
      <c r="BE32" s="215" t="s">
        <v>200</v>
      </c>
      <c r="BF32" s="211"/>
      <c r="BG32" s="211"/>
      <c r="BH32" s="211"/>
      <c r="BI32" s="211"/>
      <c r="BJ32" s="215"/>
      <c r="BK32" s="215"/>
      <c r="BL32" s="215"/>
      <c r="BM32" s="215"/>
      <c r="BN32" s="215"/>
      <c r="BO32" s="215"/>
      <c r="BP32" s="215"/>
      <c r="BQ32" s="215"/>
      <c r="BR32" s="211"/>
      <c r="BS32" s="211"/>
      <c r="BT32" s="211"/>
      <c r="BU32" s="211"/>
      <c r="BV32" s="211"/>
      <c r="BW32" s="211" t="s">
        <v>201</v>
      </c>
      <c r="BX32" s="211"/>
      <c r="BY32" s="211"/>
      <c r="BZ32" s="211"/>
      <c r="CA32" s="211"/>
      <c r="CB32" s="215"/>
      <c r="CC32" s="215"/>
      <c r="CD32" s="215"/>
      <c r="CE32" s="215"/>
      <c r="CF32" s="215"/>
      <c r="CG32" s="215"/>
      <c r="CH32" s="215"/>
      <c r="CI32" s="215"/>
      <c r="CJ32" s="215"/>
      <c r="CK32" s="215"/>
      <c r="CL32" s="215"/>
      <c r="CM32" s="215"/>
      <c r="CN32" s="215"/>
      <c r="CO32" s="215" t="s">
        <v>202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203</v>
      </c>
      <c r="D33" s="431"/>
      <c r="E33" s="430" t="s">
        <v>204</v>
      </c>
      <c r="F33" s="430"/>
      <c r="G33" s="430"/>
      <c r="H33" s="430"/>
      <c r="I33" s="430"/>
      <c r="J33" s="430"/>
      <c r="K33" s="430"/>
      <c r="L33" s="430"/>
      <c r="M33" s="430"/>
      <c r="N33" s="430"/>
      <c r="O33" s="430"/>
      <c r="P33" s="430"/>
      <c r="Q33" s="430"/>
      <c r="R33" s="430"/>
      <c r="S33" s="430"/>
      <c r="T33" s="216"/>
      <c r="U33" s="431" t="s">
        <v>205</v>
      </c>
      <c r="V33" s="431"/>
      <c r="W33" s="430" t="s">
        <v>206</v>
      </c>
      <c r="X33" s="430"/>
      <c r="Y33" s="430"/>
      <c r="Z33" s="430"/>
      <c r="AA33" s="430"/>
      <c r="AB33" s="430"/>
      <c r="AC33" s="430"/>
      <c r="AD33" s="430"/>
      <c r="AE33" s="430"/>
      <c r="AF33" s="430"/>
      <c r="AG33" s="430"/>
      <c r="AH33" s="430"/>
      <c r="AI33" s="430"/>
      <c r="AJ33" s="430"/>
      <c r="AK33" s="430"/>
      <c r="AL33" s="216"/>
      <c r="AM33" s="431" t="s">
        <v>207</v>
      </c>
      <c r="AN33" s="431"/>
      <c r="AO33" s="430" t="s">
        <v>206</v>
      </c>
      <c r="AP33" s="430"/>
      <c r="AQ33" s="430"/>
      <c r="AR33" s="430"/>
      <c r="AS33" s="430"/>
      <c r="AT33" s="430"/>
      <c r="AU33" s="430"/>
      <c r="AV33" s="430"/>
      <c r="AW33" s="430"/>
      <c r="AX33" s="430"/>
      <c r="AY33" s="430"/>
      <c r="AZ33" s="430"/>
      <c r="BA33" s="430"/>
      <c r="BB33" s="430"/>
      <c r="BC33" s="430"/>
      <c r="BD33" s="217"/>
      <c r="BE33" s="430" t="s">
        <v>208</v>
      </c>
      <c r="BF33" s="430"/>
      <c r="BG33" s="430" t="s">
        <v>209</v>
      </c>
      <c r="BH33" s="430"/>
      <c r="BI33" s="430"/>
      <c r="BJ33" s="430"/>
      <c r="BK33" s="430"/>
      <c r="BL33" s="430"/>
      <c r="BM33" s="430"/>
      <c r="BN33" s="430"/>
      <c r="BO33" s="430"/>
      <c r="BP33" s="430"/>
      <c r="BQ33" s="430"/>
      <c r="BR33" s="430"/>
      <c r="BS33" s="430"/>
      <c r="BT33" s="430"/>
      <c r="BU33" s="430"/>
      <c r="BV33" s="217"/>
      <c r="BW33" s="431" t="s">
        <v>208</v>
      </c>
      <c r="BX33" s="431"/>
      <c r="BY33" s="430" t="s">
        <v>210</v>
      </c>
      <c r="BZ33" s="430"/>
      <c r="CA33" s="430"/>
      <c r="CB33" s="430"/>
      <c r="CC33" s="430"/>
      <c r="CD33" s="430"/>
      <c r="CE33" s="430"/>
      <c r="CF33" s="430"/>
      <c r="CG33" s="430"/>
      <c r="CH33" s="430"/>
      <c r="CI33" s="430"/>
      <c r="CJ33" s="430"/>
      <c r="CK33" s="430"/>
      <c r="CL33" s="430"/>
      <c r="CM33" s="430"/>
      <c r="CN33" s="216"/>
      <c r="CO33" s="431" t="s">
        <v>203</v>
      </c>
      <c r="CP33" s="431"/>
      <c r="CQ33" s="430" t="s">
        <v>211</v>
      </c>
      <c r="CR33" s="430"/>
      <c r="CS33" s="430"/>
      <c r="CT33" s="430"/>
      <c r="CU33" s="430"/>
      <c r="CV33" s="430"/>
      <c r="CW33" s="430"/>
      <c r="CX33" s="430"/>
      <c r="CY33" s="430"/>
      <c r="CZ33" s="430"/>
      <c r="DA33" s="430"/>
      <c r="DB33" s="430"/>
      <c r="DC33" s="430"/>
      <c r="DD33" s="430"/>
      <c r="DE33" s="430"/>
      <c r="DF33" s="216"/>
      <c r="DG33" s="429" t="s">
        <v>212</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4</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f>IF(BG34="","",MAX(C34:D43,U34:V43,AM34:AN43)+1)</f>
        <v>8</v>
      </c>
      <c r="BF34" s="427"/>
      <c r="BG34" s="426" t="str">
        <f>IF('各会計、関係団体の財政状況及び健全化判断比率'!B34="","",'各会計、関係団体の財政状況及び健全化判断比率'!B34)</f>
        <v>農業集落排水事業特別会計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三重県市町総合事務組合（うち一般会計）</v>
      </c>
      <c r="BZ34" s="426"/>
      <c r="CA34" s="426"/>
      <c r="CB34" s="426"/>
      <c r="CC34" s="426"/>
      <c r="CD34" s="426"/>
      <c r="CE34" s="426"/>
      <c r="CF34" s="426"/>
      <c r="CG34" s="426"/>
      <c r="CH34" s="426"/>
      <c r="CI34" s="426"/>
      <c r="CJ34" s="426"/>
      <c r="CK34" s="426"/>
      <c r="CL34" s="426"/>
      <c r="CM34" s="426"/>
      <c r="CN34" s="214"/>
      <c r="CO34" s="427">
        <f>IF(CQ34="","",MAX(C34:D43,U34:V43,AM34:AN43,BE34:BF43,BW34:BX43)+1)</f>
        <v>19</v>
      </c>
      <c r="CP34" s="427"/>
      <c r="CQ34" s="426" t="str">
        <f>IF('各会計、関係団体の財政状況及び健全化判断比率'!BS7="","",'各会計、関係団体の財政状況及び健全化判断比率'!BS7)</f>
        <v>亀山市地域社会振興会</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後期高齢者医療事業特別会計</v>
      </c>
      <c r="X35" s="426"/>
      <c r="Y35" s="426"/>
      <c r="Z35" s="426"/>
      <c r="AA35" s="426"/>
      <c r="AB35" s="426"/>
      <c r="AC35" s="426"/>
      <c r="AD35" s="426"/>
      <c r="AE35" s="426"/>
      <c r="AF35" s="426"/>
      <c r="AG35" s="426"/>
      <c r="AH35" s="426"/>
      <c r="AI35" s="426"/>
      <c r="AJ35" s="426"/>
      <c r="AK35" s="426"/>
      <c r="AL35" s="214"/>
      <c r="AM35" s="427">
        <f t="shared" ref="AM35:AM43" si="0">IF(AO35="","",AM34+1)</f>
        <v>5</v>
      </c>
      <c r="AN35" s="427"/>
      <c r="AO35" s="426" t="str">
        <f>IF('各会計、関係団体の財政状況及び健全化判断比率'!B31="","",'各会計、関係団体の財政状況及び健全化判断比率'!B31)</f>
        <v>工業用水道事業会計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三重県市町総合事務組合（うち退職手当特別会計）</v>
      </c>
      <c r="BZ35" s="426"/>
      <c r="CA35" s="426"/>
      <c r="CB35" s="426"/>
      <c r="CC35" s="426"/>
      <c r="CD35" s="426"/>
      <c r="CE35" s="426"/>
      <c r="CF35" s="426"/>
      <c r="CG35" s="426"/>
      <c r="CH35" s="426"/>
      <c r="CI35" s="426"/>
      <c r="CJ35" s="426"/>
      <c r="CK35" s="426"/>
      <c r="CL35" s="426"/>
      <c r="CM35" s="426"/>
      <c r="CN35" s="214"/>
      <c r="CO35" s="427">
        <f t="shared" ref="CO35:CO43" si="3">IF(CQ35="","",CO34+1)</f>
        <v>20</v>
      </c>
      <c r="CP35" s="427"/>
      <c r="CQ35" s="426" t="str">
        <f>IF('各会計、関係団体の財政状況及び健全化判断比率'!BS8="","",'各会計、関係団体の財政状況及び健全化判断比率'!BS8)</f>
        <v>亀山市土地開発公社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f t="shared" si="0"/>
        <v>6</v>
      </c>
      <c r="AN36" s="427"/>
      <c r="AO36" s="426" t="str">
        <f>IF('各会計、関係団体の財政状況及び健全化判断比率'!B32="","",'各会計、関係団体の財政状況及び健全化判断比率'!B32)</f>
        <v>公共下水道事業会計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三重県市町総合事務組合（うちﾃﾞｼﾞﾀﾙ地図特別会計）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f t="shared" si="0"/>
        <v>7</v>
      </c>
      <c r="AN37" s="427"/>
      <c r="AO37" s="426" t="str">
        <f>IF('各会計、関係団体の財政状況及び健全化判断比率'!B33="","",'各会計、関係団体の財政状況及び健全化判断比率'!B33)</f>
        <v>病院事業会計</v>
      </c>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三重県市町総合事務組合（うち共同研修特別会計）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三重県市町総合事務組合（うち物品特別会計）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三重県市町総合事務組合（うち公平委員会特別会計）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三重県市町総合事務組合（うち消防救急無線特別会計）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鈴鹿亀山地区広域連合（うち一般会計）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鈴鹿亀山地区広域連合（うち介護保険事業特別会計）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18</v>
      </c>
      <c r="BX43" s="427"/>
      <c r="BY43" s="426" t="str">
        <f>IF('各会計、関係団体の財政状況及び健全化判断比率'!B77="","",'各会計、関係団体の財政状況及び健全化判断比率'!B77)</f>
        <v>三重地方税管理回収機構（うち一般会計）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217</v>
      </c>
    </row>
    <row r="50" spans="5:5">
      <c r="E50" s="188" t="s">
        <v>218</v>
      </c>
    </row>
    <row r="51" spans="5:5">
      <c r="E51" s="188" t="s">
        <v>219</v>
      </c>
    </row>
    <row r="52" spans="5:5">
      <c r="E52" s="188" t="s">
        <v>220</v>
      </c>
    </row>
    <row r="53" spans="5:5"/>
    <row r="54" spans="5:5"/>
    <row r="55" spans="5:5"/>
    <row r="56" spans="5:5"/>
  </sheetData>
  <sheetProtection algorithmName="SHA-512" hashValue="hbAR6Olq7L3OMcZNcKCUXN20/xt9vBAbYZym+GlYaCuM5+60CBuGi0aHhaRL29dnvuvnxo07qlSLkob0JsSGUw==" saltValue="rpjrJjYD1tiuypTGFcgzF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19685039370078741" bottom="0" header="0" footer="0"/>
  <pageSetup paperSize="9" scale="58" orientation="landscape" blackAndWhite="1"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250" t="s">
        <v>584</v>
      </c>
      <c r="D34" s="1250"/>
      <c r="E34" s="1251"/>
      <c r="F34" s="32">
        <v>2.5499999999999998</v>
      </c>
      <c r="G34" s="33">
        <v>5.24</v>
      </c>
      <c r="H34" s="33">
        <v>7.73</v>
      </c>
      <c r="I34" s="33">
        <v>5.1100000000000003</v>
      </c>
      <c r="J34" s="34">
        <v>6.74</v>
      </c>
      <c r="K34" s="22"/>
      <c r="L34" s="22"/>
      <c r="M34" s="22"/>
      <c r="N34" s="22"/>
      <c r="O34" s="22"/>
      <c r="P34" s="22"/>
    </row>
    <row r="35" spans="1:16" ht="39" customHeight="1">
      <c r="A35" s="22"/>
      <c r="B35" s="35"/>
      <c r="C35" s="1244" t="s">
        <v>585</v>
      </c>
      <c r="D35" s="1245"/>
      <c r="E35" s="1246"/>
      <c r="F35" s="36">
        <v>3.76</v>
      </c>
      <c r="G35" s="37">
        <v>4.12</v>
      </c>
      <c r="H35" s="37">
        <v>4.42</v>
      </c>
      <c r="I35" s="37">
        <v>4.95</v>
      </c>
      <c r="J35" s="38">
        <v>5.29</v>
      </c>
      <c r="K35" s="22"/>
      <c r="L35" s="22"/>
      <c r="M35" s="22"/>
      <c r="N35" s="22"/>
      <c r="O35" s="22"/>
      <c r="P35" s="22"/>
    </row>
    <row r="36" spans="1:16" ht="39" customHeight="1">
      <c r="A36" s="22"/>
      <c r="B36" s="35"/>
      <c r="C36" s="1244" t="s">
        <v>586</v>
      </c>
      <c r="D36" s="1245"/>
      <c r="E36" s="1246"/>
      <c r="F36" s="36">
        <v>6.02</v>
      </c>
      <c r="G36" s="37">
        <v>4.5</v>
      </c>
      <c r="H36" s="37">
        <v>5.0199999999999996</v>
      </c>
      <c r="I36" s="37">
        <v>5.05</v>
      </c>
      <c r="J36" s="38">
        <v>5.23</v>
      </c>
      <c r="K36" s="22"/>
      <c r="L36" s="22"/>
      <c r="M36" s="22"/>
      <c r="N36" s="22"/>
      <c r="O36" s="22"/>
      <c r="P36" s="22"/>
    </row>
    <row r="37" spans="1:16" ht="39" customHeight="1">
      <c r="A37" s="22"/>
      <c r="B37" s="35"/>
      <c r="C37" s="1244" t="s">
        <v>587</v>
      </c>
      <c r="D37" s="1245"/>
      <c r="E37" s="1246"/>
      <c r="F37" s="36">
        <v>3.81</v>
      </c>
      <c r="G37" s="37">
        <v>2.4300000000000002</v>
      </c>
      <c r="H37" s="37">
        <v>2.52</v>
      </c>
      <c r="I37" s="37">
        <v>2.64</v>
      </c>
      <c r="J37" s="38">
        <v>3.27</v>
      </c>
      <c r="K37" s="22"/>
      <c r="L37" s="22"/>
      <c r="M37" s="22"/>
      <c r="N37" s="22"/>
      <c r="O37" s="22"/>
      <c r="P37" s="22"/>
    </row>
    <row r="38" spans="1:16" ht="39" customHeight="1">
      <c r="A38" s="22"/>
      <c r="B38" s="35"/>
      <c r="C38" s="1244" t="s">
        <v>588</v>
      </c>
      <c r="D38" s="1245"/>
      <c r="E38" s="1246"/>
      <c r="F38" s="36">
        <v>1.55</v>
      </c>
      <c r="G38" s="37">
        <v>1.76</v>
      </c>
      <c r="H38" s="37">
        <v>1.91</v>
      </c>
      <c r="I38" s="37">
        <v>2.1800000000000002</v>
      </c>
      <c r="J38" s="38">
        <v>2.02</v>
      </c>
      <c r="K38" s="22"/>
      <c r="L38" s="22"/>
      <c r="M38" s="22"/>
      <c r="N38" s="22"/>
      <c r="O38" s="22"/>
      <c r="P38" s="22"/>
    </row>
    <row r="39" spans="1:16" ht="39" customHeight="1">
      <c r="A39" s="22"/>
      <c r="B39" s="35"/>
      <c r="C39" s="1244" t="s">
        <v>589</v>
      </c>
      <c r="D39" s="1245"/>
      <c r="E39" s="1246"/>
      <c r="F39" s="36">
        <v>0.03</v>
      </c>
      <c r="G39" s="37">
        <v>0.45</v>
      </c>
      <c r="H39" s="37">
        <v>0.15</v>
      </c>
      <c r="I39" s="37">
        <v>0.18</v>
      </c>
      <c r="J39" s="38">
        <v>0.57999999999999996</v>
      </c>
      <c r="K39" s="22"/>
      <c r="L39" s="22"/>
      <c r="M39" s="22"/>
      <c r="N39" s="22"/>
      <c r="O39" s="22"/>
      <c r="P39" s="22"/>
    </row>
    <row r="40" spans="1:16" ht="39" customHeight="1">
      <c r="A40" s="22"/>
      <c r="B40" s="35"/>
      <c r="C40" s="1244" t="s">
        <v>590</v>
      </c>
      <c r="D40" s="1245"/>
      <c r="E40" s="1246"/>
      <c r="F40" s="36">
        <v>0.11</v>
      </c>
      <c r="G40" s="37">
        <v>0.02</v>
      </c>
      <c r="H40" s="37">
        <v>0.19</v>
      </c>
      <c r="I40" s="37">
        <v>0.01</v>
      </c>
      <c r="J40" s="38">
        <v>0.08</v>
      </c>
      <c r="K40" s="22"/>
      <c r="L40" s="22"/>
      <c r="M40" s="22"/>
      <c r="N40" s="22"/>
      <c r="O40" s="22"/>
      <c r="P40" s="22"/>
    </row>
    <row r="41" spans="1:16" ht="39" customHeight="1">
      <c r="A41" s="22"/>
      <c r="B41" s="35"/>
      <c r="C41" s="1244" t="s">
        <v>591</v>
      </c>
      <c r="D41" s="1245"/>
      <c r="E41" s="1246"/>
      <c r="F41" s="36">
        <v>0.12</v>
      </c>
      <c r="G41" s="37">
        <v>0.12</v>
      </c>
      <c r="H41" s="37">
        <v>0.05</v>
      </c>
      <c r="I41" s="37">
        <v>0.12</v>
      </c>
      <c r="J41" s="38">
        <v>0.05</v>
      </c>
      <c r="K41" s="22"/>
      <c r="L41" s="22"/>
      <c r="M41" s="22"/>
      <c r="N41" s="22"/>
      <c r="O41" s="22"/>
      <c r="P41" s="22"/>
    </row>
    <row r="42" spans="1:16" ht="39" customHeight="1">
      <c r="A42" s="22"/>
      <c r="B42" s="39"/>
      <c r="C42" s="1244" t="s">
        <v>592</v>
      </c>
      <c r="D42" s="1245"/>
      <c r="E42" s="1246"/>
      <c r="F42" s="36" t="s">
        <v>533</v>
      </c>
      <c r="G42" s="37" t="s">
        <v>533</v>
      </c>
      <c r="H42" s="37" t="s">
        <v>533</v>
      </c>
      <c r="I42" s="37" t="s">
        <v>533</v>
      </c>
      <c r="J42" s="38" t="s">
        <v>533</v>
      </c>
      <c r="K42" s="22"/>
      <c r="L42" s="22"/>
      <c r="M42" s="22"/>
      <c r="N42" s="22"/>
      <c r="O42" s="22"/>
      <c r="P42" s="22"/>
    </row>
    <row r="43" spans="1:16" ht="39" customHeight="1" thickBot="1">
      <c r="A43" s="22"/>
      <c r="B43" s="40"/>
      <c r="C43" s="1247" t="s">
        <v>593</v>
      </c>
      <c r="D43" s="1248"/>
      <c r="E43" s="1249"/>
      <c r="F43" s="41" t="s">
        <v>533</v>
      </c>
      <c r="G43" s="42" t="s">
        <v>533</v>
      </c>
      <c r="H43" s="42" t="s">
        <v>533</v>
      </c>
      <c r="I43" s="42" t="s">
        <v>533</v>
      </c>
      <c r="J43" s="43" t="s">
        <v>533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FB4L9fEGCVHph9dfu5wPBdLN8SFWMIze6ax0rJvrvnZMxWEYpaLwYw6rDRjqzvxbz8lkqIcR+kHj6fBkUxzuQ==" saltValue="dXkUI+GBOTEEYiWEasj6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blackAndWhite="1"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270" t="s">
        <v>11</v>
      </c>
      <c r="C45" s="1271"/>
      <c r="D45" s="58"/>
      <c r="E45" s="1276" t="s">
        <v>12</v>
      </c>
      <c r="F45" s="1276"/>
      <c r="G45" s="1276"/>
      <c r="H45" s="1276"/>
      <c r="I45" s="1276"/>
      <c r="J45" s="1277"/>
      <c r="K45" s="59">
        <v>2178</v>
      </c>
      <c r="L45" s="60">
        <v>2226</v>
      </c>
      <c r="M45" s="60">
        <v>2221</v>
      </c>
      <c r="N45" s="60">
        <v>1858</v>
      </c>
      <c r="O45" s="61">
        <v>1851</v>
      </c>
      <c r="P45" s="48"/>
      <c r="Q45" s="48"/>
      <c r="R45" s="48"/>
      <c r="S45" s="48"/>
      <c r="T45" s="48"/>
      <c r="U45" s="48"/>
    </row>
    <row r="46" spans="1:21" ht="30.75" customHeight="1">
      <c r="A46" s="48"/>
      <c r="B46" s="1272"/>
      <c r="C46" s="1273"/>
      <c r="D46" s="62"/>
      <c r="E46" s="1254" t="s">
        <v>13</v>
      </c>
      <c r="F46" s="1254"/>
      <c r="G46" s="1254"/>
      <c r="H46" s="1254"/>
      <c r="I46" s="1254"/>
      <c r="J46" s="1255"/>
      <c r="K46" s="63" t="s">
        <v>533</v>
      </c>
      <c r="L46" s="64" t="s">
        <v>533</v>
      </c>
      <c r="M46" s="64" t="s">
        <v>533</v>
      </c>
      <c r="N46" s="64" t="s">
        <v>533</v>
      </c>
      <c r="O46" s="65" t="s">
        <v>533</v>
      </c>
      <c r="P46" s="48"/>
      <c r="Q46" s="48"/>
      <c r="R46" s="48"/>
      <c r="S46" s="48"/>
      <c r="T46" s="48"/>
      <c r="U46" s="48"/>
    </row>
    <row r="47" spans="1:21" ht="30.75" customHeight="1">
      <c r="A47" s="48"/>
      <c r="B47" s="1272"/>
      <c r="C47" s="1273"/>
      <c r="D47" s="62"/>
      <c r="E47" s="1254" t="s">
        <v>14</v>
      </c>
      <c r="F47" s="1254"/>
      <c r="G47" s="1254"/>
      <c r="H47" s="1254"/>
      <c r="I47" s="1254"/>
      <c r="J47" s="1255"/>
      <c r="K47" s="63" t="s">
        <v>533</v>
      </c>
      <c r="L47" s="64" t="s">
        <v>533</v>
      </c>
      <c r="M47" s="64" t="s">
        <v>533</v>
      </c>
      <c r="N47" s="64" t="s">
        <v>533</v>
      </c>
      <c r="O47" s="65" t="s">
        <v>533</v>
      </c>
      <c r="P47" s="48"/>
      <c r="Q47" s="48"/>
      <c r="R47" s="48"/>
      <c r="S47" s="48"/>
      <c r="T47" s="48"/>
      <c r="U47" s="48"/>
    </row>
    <row r="48" spans="1:21" ht="30.75" customHeight="1">
      <c r="A48" s="48"/>
      <c r="B48" s="1272"/>
      <c r="C48" s="1273"/>
      <c r="D48" s="62"/>
      <c r="E48" s="1254" t="s">
        <v>15</v>
      </c>
      <c r="F48" s="1254"/>
      <c r="G48" s="1254"/>
      <c r="H48" s="1254"/>
      <c r="I48" s="1254"/>
      <c r="J48" s="1255"/>
      <c r="K48" s="63">
        <v>643</v>
      </c>
      <c r="L48" s="64">
        <v>651</v>
      </c>
      <c r="M48" s="64">
        <v>689</v>
      </c>
      <c r="N48" s="64">
        <v>706</v>
      </c>
      <c r="O48" s="65">
        <v>674</v>
      </c>
      <c r="P48" s="48"/>
      <c r="Q48" s="48"/>
      <c r="R48" s="48"/>
      <c r="S48" s="48"/>
      <c r="T48" s="48"/>
      <c r="U48" s="48"/>
    </row>
    <row r="49" spans="1:21" ht="30.75" customHeight="1">
      <c r="A49" s="48"/>
      <c r="B49" s="1272"/>
      <c r="C49" s="1273"/>
      <c r="D49" s="62"/>
      <c r="E49" s="1254" t="s">
        <v>16</v>
      </c>
      <c r="F49" s="1254"/>
      <c r="G49" s="1254"/>
      <c r="H49" s="1254"/>
      <c r="I49" s="1254"/>
      <c r="J49" s="1255"/>
      <c r="K49" s="63" t="s">
        <v>533</v>
      </c>
      <c r="L49" s="64" t="s">
        <v>533</v>
      </c>
      <c r="M49" s="64" t="s">
        <v>533</v>
      </c>
      <c r="N49" s="64" t="s">
        <v>533</v>
      </c>
      <c r="O49" s="65" t="s">
        <v>533</v>
      </c>
      <c r="P49" s="48"/>
      <c r="Q49" s="48"/>
      <c r="R49" s="48"/>
      <c r="S49" s="48"/>
      <c r="T49" s="48"/>
      <c r="U49" s="48"/>
    </row>
    <row r="50" spans="1:21" ht="30.75" customHeight="1">
      <c r="A50" s="48"/>
      <c r="B50" s="1272"/>
      <c r="C50" s="1273"/>
      <c r="D50" s="62"/>
      <c r="E50" s="1254" t="s">
        <v>17</v>
      </c>
      <c r="F50" s="1254"/>
      <c r="G50" s="1254"/>
      <c r="H50" s="1254"/>
      <c r="I50" s="1254"/>
      <c r="J50" s="1255"/>
      <c r="K50" s="63" t="s">
        <v>533</v>
      </c>
      <c r="L50" s="64" t="s">
        <v>533</v>
      </c>
      <c r="M50" s="64" t="s">
        <v>533</v>
      </c>
      <c r="N50" s="64" t="s">
        <v>533</v>
      </c>
      <c r="O50" s="65" t="s">
        <v>533</v>
      </c>
      <c r="P50" s="48"/>
      <c r="Q50" s="48"/>
      <c r="R50" s="48"/>
      <c r="S50" s="48"/>
      <c r="T50" s="48"/>
      <c r="U50" s="48"/>
    </row>
    <row r="51" spans="1:21" ht="30.75" customHeight="1">
      <c r="A51" s="48"/>
      <c r="B51" s="1274"/>
      <c r="C51" s="1275"/>
      <c r="D51" s="66"/>
      <c r="E51" s="1254" t="s">
        <v>18</v>
      </c>
      <c r="F51" s="1254"/>
      <c r="G51" s="1254"/>
      <c r="H51" s="1254"/>
      <c r="I51" s="1254"/>
      <c r="J51" s="1255"/>
      <c r="K51" s="63" t="s">
        <v>533</v>
      </c>
      <c r="L51" s="64" t="s">
        <v>533</v>
      </c>
      <c r="M51" s="64" t="s">
        <v>533</v>
      </c>
      <c r="N51" s="64" t="s">
        <v>533</v>
      </c>
      <c r="O51" s="65" t="s">
        <v>533</v>
      </c>
      <c r="P51" s="48"/>
      <c r="Q51" s="48"/>
      <c r="R51" s="48"/>
      <c r="S51" s="48"/>
      <c r="T51" s="48"/>
      <c r="U51" s="48"/>
    </row>
    <row r="52" spans="1:21" ht="30.75" customHeight="1">
      <c r="A52" s="48"/>
      <c r="B52" s="1252" t="s">
        <v>19</v>
      </c>
      <c r="C52" s="1253"/>
      <c r="D52" s="66"/>
      <c r="E52" s="1254" t="s">
        <v>20</v>
      </c>
      <c r="F52" s="1254"/>
      <c r="G52" s="1254"/>
      <c r="H52" s="1254"/>
      <c r="I52" s="1254"/>
      <c r="J52" s="1255"/>
      <c r="K52" s="63">
        <v>2724</v>
      </c>
      <c r="L52" s="64">
        <v>2715</v>
      </c>
      <c r="M52" s="64">
        <v>2779</v>
      </c>
      <c r="N52" s="64">
        <v>2251</v>
      </c>
      <c r="O52" s="65">
        <v>2294</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97</v>
      </c>
      <c r="L53" s="69">
        <v>162</v>
      </c>
      <c r="M53" s="69">
        <v>131</v>
      </c>
      <c r="N53" s="69">
        <v>313</v>
      </c>
      <c r="O53" s="70">
        <v>231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c r="B57" s="1260" t="s">
        <v>25</v>
      </c>
      <c r="C57" s="1261"/>
      <c r="D57" s="1264" t="s">
        <v>26</v>
      </c>
      <c r="E57" s="1265"/>
      <c r="F57" s="1265"/>
      <c r="G57" s="1265"/>
      <c r="H57" s="1265"/>
      <c r="I57" s="1265"/>
      <c r="J57" s="1266"/>
      <c r="K57" s="83"/>
      <c r="L57" s="84"/>
      <c r="M57" s="84"/>
      <c r="N57" s="84"/>
      <c r="O57" s="85"/>
    </row>
    <row r="58" spans="1:21" ht="31.5" customHeight="1" thickBot="1">
      <c r="B58" s="1262"/>
      <c r="C58" s="1263"/>
      <c r="D58" s="1267" t="s">
        <v>27</v>
      </c>
      <c r="E58" s="1268"/>
      <c r="F58" s="1268"/>
      <c r="G58" s="1268"/>
      <c r="H58" s="1268"/>
      <c r="I58" s="1268"/>
      <c r="J58" s="126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Fb24CfVDXRQGfY0DZXUL6Fg6pViBX68i8a8u3h/qQ3Ti2AZF42/nXsjXDQ0Bcgr0+1KG6VcGqwOv7FId2yIWQ==" saltValue="vmFC2I89lAqtFv8GO0Dv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 header="0" footer="0"/>
  <pageSetup paperSize="9" scale="55" orientation="landscape" blackAndWhite="1"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574</v>
      </c>
      <c r="J40" s="100" t="s">
        <v>575</v>
      </c>
      <c r="K40" s="100" t="s">
        <v>576</v>
      </c>
      <c r="L40" s="100" t="s">
        <v>577</v>
      </c>
      <c r="M40" s="101" t="s">
        <v>578</v>
      </c>
    </row>
    <row r="41" spans="2:13" ht="27.75" customHeight="1">
      <c r="B41" s="1290" t="s">
        <v>30</v>
      </c>
      <c r="C41" s="1291"/>
      <c r="D41" s="102"/>
      <c r="E41" s="1292" t="s">
        <v>31</v>
      </c>
      <c r="F41" s="1292"/>
      <c r="G41" s="1292"/>
      <c r="H41" s="1293"/>
      <c r="I41" s="103">
        <v>16420</v>
      </c>
      <c r="J41" s="104">
        <v>16285</v>
      </c>
      <c r="K41" s="104">
        <v>15939</v>
      </c>
      <c r="L41" s="104">
        <v>15659</v>
      </c>
      <c r="M41" s="105">
        <v>15771</v>
      </c>
    </row>
    <row r="42" spans="2:13" ht="27.75" customHeight="1">
      <c r="B42" s="1280"/>
      <c r="C42" s="1281"/>
      <c r="D42" s="106"/>
      <c r="E42" s="1284" t="s">
        <v>32</v>
      </c>
      <c r="F42" s="1284"/>
      <c r="G42" s="1284"/>
      <c r="H42" s="1285"/>
      <c r="I42" s="107" t="s">
        <v>533</v>
      </c>
      <c r="J42" s="108" t="s">
        <v>533</v>
      </c>
      <c r="K42" s="108" t="s">
        <v>533</v>
      </c>
      <c r="L42" s="108" t="s">
        <v>533</v>
      </c>
      <c r="M42" s="109" t="s">
        <v>533</v>
      </c>
    </row>
    <row r="43" spans="2:13" ht="27.75" customHeight="1">
      <c r="B43" s="1280"/>
      <c r="C43" s="1281"/>
      <c r="D43" s="106"/>
      <c r="E43" s="1284" t="s">
        <v>33</v>
      </c>
      <c r="F43" s="1284"/>
      <c r="G43" s="1284"/>
      <c r="H43" s="1285"/>
      <c r="I43" s="107">
        <v>10209</v>
      </c>
      <c r="J43" s="108">
        <v>10023</v>
      </c>
      <c r="K43" s="108">
        <v>9487</v>
      </c>
      <c r="L43" s="108">
        <v>9518</v>
      </c>
      <c r="M43" s="109">
        <v>9652</v>
      </c>
    </row>
    <row r="44" spans="2:13" ht="27.75" customHeight="1">
      <c r="B44" s="1280"/>
      <c r="C44" s="1281"/>
      <c r="D44" s="106"/>
      <c r="E44" s="1284" t="s">
        <v>34</v>
      </c>
      <c r="F44" s="1284"/>
      <c r="G44" s="1284"/>
      <c r="H44" s="1285"/>
      <c r="I44" s="107">
        <v>71</v>
      </c>
      <c r="J44" s="108">
        <v>62</v>
      </c>
      <c r="K44" s="108">
        <v>52</v>
      </c>
      <c r="L44" s="108">
        <v>43</v>
      </c>
      <c r="M44" s="109">
        <v>33</v>
      </c>
    </row>
    <row r="45" spans="2:13" ht="27.75" customHeight="1">
      <c r="B45" s="1280"/>
      <c r="C45" s="1281"/>
      <c r="D45" s="106"/>
      <c r="E45" s="1284" t="s">
        <v>35</v>
      </c>
      <c r="F45" s="1284"/>
      <c r="G45" s="1284"/>
      <c r="H45" s="1285"/>
      <c r="I45" s="107">
        <v>2874</v>
      </c>
      <c r="J45" s="108">
        <v>2790</v>
      </c>
      <c r="K45" s="108">
        <v>2758</v>
      </c>
      <c r="L45" s="108">
        <v>2867</v>
      </c>
      <c r="M45" s="109">
        <v>2851</v>
      </c>
    </row>
    <row r="46" spans="2:13" ht="27.75" customHeight="1">
      <c r="B46" s="1280"/>
      <c r="C46" s="1281"/>
      <c r="D46" s="110"/>
      <c r="E46" s="1284" t="s">
        <v>36</v>
      </c>
      <c r="F46" s="1284"/>
      <c r="G46" s="1284"/>
      <c r="H46" s="1285"/>
      <c r="I46" s="107">
        <v>52</v>
      </c>
      <c r="J46" s="108">
        <v>51</v>
      </c>
      <c r="K46" s="108">
        <v>51</v>
      </c>
      <c r="L46" s="108">
        <v>25</v>
      </c>
      <c r="M46" s="109">
        <v>55</v>
      </c>
    </row>
    <row r="47" spans="2:13" ht="27.75" customHeight="1">
      <c r="B47" s="1280"/>
      <c r="C47" s="1281"/>
      <c r="D47" s="111"/>
      <c r="E47" s="1294" t="s">
        <v>37</v>
      </c>
      <c r="F47" s="1295"/>
      <c r="G47" s="1295"/>
      <c r="H47" s="1296"/>
      <c r="I47" s="107" t="s">
        <v>533</v>
      </c>
      <c r="J47" s="108" t="s">
        <v>533</v>
      </c>
      <c r="K47" s="108" t="s">
        <v>533</v>
      </c>
      <c r="L47" s="108" t="s">
        <v>533</v>
      </c>
      <c r="M47" s="109" t="s">
        <v>533</v>
      </c>
    </row>
    <row r="48" spans="2:13" ht="27.75" customHeight="1">
      <c r="B48" s="1280"/>
      <c r="C48" s="1281"/>
      <c r="D48" s="106"/>
      <c r="E48" s="1284" t="s">
        <v>38</v>
      </c>
      <c r="F48" s="1284"/>
      <c r="G48" s="1284"/>
      <c r="H48" s="1285"/>
      <c r="I48" s="107" t="s">
        <v>533</v>
      </c>
      <c r="J48" s="108" t="s">
        <v>533</v>
      </c>
      <c r="K48" s="108" t="s">
        <v>533</v>
      </c>
      <c r="L48" s="108" t="s">
        <v>533</v>
      </c>
      <c r="M48" s="109" t="s">
        <v>533</v>
      </c>
    </row>
    <row r="49" spans="2:13" ht="27.75" customHeight="1">
      <c r="B49" s="1282"/>
      <c r="C49" s="1283"/>
      <c r="D49" s="106"/>
      <c r="E49" s="1284" t="s">
        <v>39</v>
      </c>
      <c r="F49" s="1284"/>
      <c r="G49" s="1284"/>
      <c r="H49" s="1285"/>
      <c r="I49" s="107" t="s">
        <v>533</v>
      </c>
      <c r="J49" s="108" t="s">
        <v>533</v>
      </c>
      <c r="K49" s="108" t="s">
        <v>533</v>
      </c>
      <c r="L49" s="108" t="s">
        <v>533</v>
      </c>
      <c r="M49" s="109" t="s">
        <v>533</v>
      </c>
    </row>
    <row r="50" spans="2:13" ht="27.75" customHeight="1">
      <c r="B50" s="1278" t="s">
        <v>40</v>
      </c>
      <c r="C50" s="1279"/>
      <c r="D50" s="112"/>
      <c r="E50" s="1284" t="s">
        <v>41</v>
      </c>
      <c r="F50" s="1284"/>
      <c r="G50" s="1284"/>
      <c r="H50" s="1285"/>
      <c r="I50" s="107">
        <v>7651</v>
      </c>
      <c r="J50" s="108">
        <v>7228</v>
      </c>
      <c r="K50" s="108">
        <v>6778</v>
      </c>
      <c r="L50" s="108">
        <v>6727</v>
      </c>
      <c r="M50" s="109">
        <v>6432</v>
      </c>
    </row>
    <row r="51" spans="2:13" ht="27.75" customHeight="1">
      <c r="B51" s="1280"/>
      <c r="C51" s="1281"/>
      <c r="D51" s="106"/>
      <c r="E51" s="1284" t="s">
        <v>42</v>
      </c>
      <c r="F51" s="1284"/>
      <c r="G51" s="1284"/>
      <c r="H51" s="1285"/>
      <c r="I51" s="107">
        <v>6776</v>
      </c>
      <c r="J51" s="108">
        <v>7093</v>
      </c>
      <c r="K51" s="108">
        <v>6707</v>
      </c>
      <c r="L51" s="108">
        <v>7130</v>
      </c>
      <c r="M51" s="109">
        <v>7686</v>
      </c>
    </row>
    <row r="52" spans="2:13" ht="27.75" customHeight="1">
      <c r="B52" s="1282"/>
      <c r="C52" s="1283"/>
      <c r="D52" s="106"/>
      <c r="E52" s="1284" t="s">
        <v>43</v>
      </c>
      <c r="F52" s="1284"/>
      <c r="G52" s="1284"/>
      <c r="H52" s="1285"/>
      <c r="I52" s="107">
        <v>19962</v>
      </c>
      <c r="J52" s="108">
        <v>19355</v>
      </c>
      <c r="K52" s="108">
        <v>18745</v>
      </c>
      <c r="L52" s="108">
        <v>18186</v>
      </c>
      <c r="M52" s="109">
        <v>18261</v>
      </c>
    </row>
    <row r="53" spans="2:13" ht="27.75" customHeight="1" thickBot="1">
      <c r="B53" s="1286" t="s">
        <v>44</v>
      </c>
      <c r="C53" s="1287"/>
      <c r="D53" s="113"/>
      <c r="E53" s="1288" t="s">
        <v>45</v>
      </c>
      <c r="F53" s="1288"/>
      <c r="G53" s="1288"/>
      <c r="H53" s="1289"/>
      <c r="I53" s="114">
        <v>-4764</v>
      </c>
      <c r="J53" s="115">
        <v>-4463</v>
      </c>
      <c r="K53" s="115">
        <v>-3943</v>
      </c>
      <c r="L53" s="115">
        <v>-3931</v>
      </c>
      <c r="M53" s="116">
        <v>-4018</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sSwbv7oUrw6z89XWJYOACJ7bd8bzoqIIqFmK7rrc9kCotxVsRfnNl5P2CJNGMcpxNbvlf3S+z0zUyxa6nfkrw==" saltValue="SBiQSHOiqUSo6VO1x1nw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blackAndWhite="1"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576</v>
      </c>
      <c r="G54" s="125" t="s">
        <v>577</v>
      </c>
      <c r="H54" s="126" t="s">
        <v>578</v>
      </c>
    </row>
    <row r="55" spans="2:8" ht="52.5" customHeight="1">
      <c r="B55" s="127"/>
      <c r="C55" s="1305" t="s">
        <v>48</v>
      </c>
      <c r="D55" s="1305"/>
      <c r="E55" s="1306"/>
      <c r="F55" s="128">
        <v>2975</v>
      </c>
      <c r="G55" s="128">
        <v>2809</v>
      </c>
      <c r="H55" s="129">
        <v>2384</v>
      </c>
    </row>
    <row r="56" spans="2:8" ht="52.5" customHeight="1">
      <c r="B56" s="130"/>
      <c r="C56" s="1307" t="s">
        <v>49</v>
      </c>
      <c r="D56" s="1307"/>
      <c r="E56" s="1308"/>
      <c r="F56" s="131">
        <v>328</v>
      </c>
      <c r="G56" s="131">
        <v>328</v>
      </c>
      <c r="H56" s="132">
        <v>329</v>
      </c>
    </row>
    <row r="57" spans="2:8" ht="53.25" customHeight="1">
      <c r="B57" s="130"/>
      <c r="C57" s="1309" t="s">
        <v>50</v>
      </c>
      <c r="D57" s="1309"/>
      <c r="E57" s="1310"/>
      <c r="F57" s="133">
        <v>4208</v>
      </c>
      <c r="G57" s="133">
        <v>4277</v>
      </c>
      <c r="H57" s="134">
        <v>4354</v>
      </c>
    </row>
    <row r="58" spans="2:8" ht="45.75" customHeight="1">
      <c r="B58" s="135"/>
      <c r="C58" s="1297" t="s">
        <v>624</v>
      </c>
      <c r="D58" s="1298"/>
      <c r="E58" s="1299"/>
      <c r="F58" s="136">
        <v>1702</v>
      </c>
      <c r="G58" s="136">
        <v>1752</v>
      </c>
      <c r="H58" s="137">
        <v>1802</v>
      </c>
    </row>
    <row r="59" spans="2:8" ht="45.75" customHeight="1">
      <c r="B59" s="135"/>
      <c r="C59" s="1297" t="s">
        <v>625</v>
      </c>
      <c r="D59" s="1298"/>
      <c r="E59" s="1299"/>
      <c r="F59" s="136">
        <v>1150</v>
      </c>
      <c r="G59" s="136">
        <v>1200</v>
      </c>
      <c r="H59" s="137">
        <v>1250</v>
      </c>
    </row>
    <row r="60" spans="2:8" ht="45.75" customHeight="1">
      <c r="B60" s="135"/>
      <c r="C60" s="1297" t="s">
        <v>626</v>
      </c>
      <c r="D60" s="1298"/>
      <c r="E60" s="1299"/>
      <c r="F60" s="136">
        <v>920</v>
      </c>
      <c r="G60" s="136">
        <v>887</v>
      </c>
      <c r="H60" s="137">
        <v>854</v>
      </c>
    </row>
    <row r="61" spans="2:8" ht="45.75" customHeight="1">
      <c r="B61" s="135"/>
      <c r="C61" s="1297" t="s">
        <v>627</v>
      </c>
      <c r="D61" s="1298"/>
      <c r="E61" s="1299"/>
      <c r="F61" s="136">
        <v>369</v>
      </c>
      <c r="G61" s="136">
        <v>369</v>
      </c>
      <c r="H61" s="137">
        <v>370</v>
      </c>
    </row>
    <row r="62" spans="2:8" ht="45.75" customHeight="1" thickBot="1">
      <c r="B62" s="138"/>
      <c r="C62" s="1300" t="s">
        <v>628</v>
      </c>
      <c r="D62" s="1301"/>
      <c r="E62" s="1302"/>
      <c r="F62" s="139">
        <v>32</v>
      </c>
      <c r="G62" s="139">
        <v>33</v>
      </c>
      <c r="H62" s="140">
        <v>35</v>
      </c>
    </row>
    <row r="63" spans="2:8" ht="52.5" customHeight="1" thickBot="1">
      <c r="B63" s="141"/>
      <c r="C63" s="1303" t="s">
        <v>51</v>
      </c>
      <c r="D63" s="1303"/>
      <c r="E63" s="1304"/>
      <c r="F63" s="142">
        <v>7511</v>
      </c>
      <c r="G63" s="142">
        <v>7415</v>
      </c>
      <c r="H63" s="143">
        <v>7067</v>
      </c>
    </row>
    <row r="64" spans="2:8" ht="15" customHeight="1"/>
  </sheetData>
  <sheetProtection algorithmName="SHA-512" hashValue="0yR2nKtmVQXJm6zKVPn+w6tRiFXV0pVcYQ/48VEbb9/fxK7rijFt4AZSuib+ABuyqHiIWYaRO6EGUfyPG/OUbA==" saltValue="JHFfMANd4XaytHKXuvVY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blackAndWhite="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425"/>
      <c r="B1" s="424"/>
      <c r="DD1" s="388"/>
      <c r="DE1" s="388"/>
    </row>
    <row r="2" spans="1:143" ht="25.5" customHeight="1">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639</v>
      </c>
    </row>
    <row r="11" spans="1:143" s="292" customFormat="1" ht="13.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639</v>
      </c>
    </row>
    <row r="13" spans="1:143" s="292" customFormat="1" ht="13.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c r="DD19" s="388"/>
      <c r="DE19" s="388"/>
    </row>
    <row r="20" spans="1:351" ht="13.5">
      <c r="DD20" s="388"/>
      <c r="DE20" s="388"/>
    </row>
    <row r="21" spans="1:351" ht="17.2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c r="B22" s="389"/>
      <c r="MM22" s="420"/>
    </row>
    <row r="23" spans="1:351" ht="13.5">
      <c r="B23" s="389"/>
    </row>
    <row r="24" spans="1:351" ht="13.5">
      <c r="B24" s="389"/>
    </row>
    <row r="25" spans="1:351" ht="13.5">
      <c r="B25" s="389"/>
    </row>
    <row r="26" spans="1:351" ht="13.5">
      <c r="B26" s="389"/>
    </row>
    <row r="27" spans="1:351" ht="13.5">
      <c r="B27" s="389"/>
    </row>
    <row r="28" spans="1:351" ht="13.5">
      <c r="B28" s="389"/>
    </row>
    <row r="29" spans="1:351" ht="13.5">
      <c r="B29" s="389"/>
    </row>
    <row r="30" spans="1:351" ht="13.5">
      <c r="B30" s="389"/>
    </row>
    <row r="31" spans="1:351" ht="13.5">
      <c r="B31" s="389"/>
    </row>
    <row r="32" spans="1:351" ht="13.5">
      <c r="B32" s="389"/>
    </row>
    <row r="33" spans="2:109" ht="13.5">
      <c r="B33" s="389"/>
    </row>
    <row r="34" spans="2:109" ht="13.5">
      <c r="B34" s="389"/>
    </row>
    <row r="35" spans="2:109" ht="13.5">
      <c r="B35" s="389"/>
    </row>
    <row r="36" spans="2:109" ht="13.5">
      <c r="B36" s="389"/>
    </row>
    <row r="37" spans="2:109" ht="13.5">
      <c r="B37" s="389"/>
    </row>
    <row r="38" spans="2:109" ht="13.5">
      <c r="B38" s="389"/>
    </row>
    <row r="39" spans="2:109" ht="13.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c r="B40" s="409"/>
      <c r="DD40" s="409"/>
      <c r="DE40" s="388"/>
    </row>
    <row r="41" spans="2:109" ht="17.25">
      <c r="B41" s="419" t="s">
        <v>638</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c r="B42" s="389"/>
      <c r="G42" s="405"/>
      <c r="I42" s="404"/>
      <c r="J42" s="404"/>
      <c r="K42" s="404"/>
      <c r="AM42" s="405"/>
      <c r="AN42" s="405" t="s">
        <v>635</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c r="B43" s="389"/>
      <c r="AN43" s="1311" t="s">
        <v>642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c r="B49" s="389"/>
      <c r="AN49" s="388" t="s">
        <v>634</v>
      </c>
    </row>
    <row r="50" spans="1:109" ht="13.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574</v>
      </c>
      <c r="BQ50" s="1324"/>
      <c r="BR50" s="1324"/>
      <c r="BS50" s="1324"/>
      <c r="BT50" s="1324"/>
      <c r="BU50" s="1324"/>
      <c r="BV50" s="1324"/>
      <c r="BW50" s="1324"/>
      <c r="BX50" s="1324" t="s">
        <v>575</v>
      </c>
      <c r="BY50" s="1324"/>
      <c r="BZ50" s="1324"/>
      <c r="CA50" s="1324"/>
      <c r="CB50" s="1324"/>
      <c r="CC50" s="1324"/>
      <c r="CD50" s="1324"/>
      <c r="CE50" s="1324"/>
      <c r="CF50" s="1324" t="s">
        <v>576</v>
      </c>
      <c r="CG50" s="1324"/>
      <c r="CH50" s="1324"/>
      <c r="CI50" s="1324"/>
      <c r="CJ50" s="1324"/>
      <c r="CK50" s="1324"/>
      <c r="CL50" s="1324"/>
      <c r="CM50" s="1324"/>
      <c r="CN50" s="1324" t="s">
        <v>577</v>
      </c>
      <c r="CO50" s="1324"/>
      <c r="CP50" s="1324"/>
      <c r="CQ50" s="1324"/>
      <c r="CR50" s="1324"/>
      <c r="CS50" s="1324"/>
      <c r="CT50" s="1324"/>
      <c r="CU50" s="1324"/>
      <c r="CV50" s="1324" t="s">
        <v>578</v>
      </c>
      <c r="CW50" s="1324"/>
      <c r="CX50" s="1324"/>
      <c r="CY50" s="1324"/>
      <c r="CZ50" s="1324"/>
      <c r="DA50" s="1324"/>
      <c r="DB50" s="1324"/>
      <c r="DC50" s="1324"/>
    </row>
    <row r="51" spans="1:109" ht="13.5" customHeight="1">
      <c r="B51" s="389"/>
      <c r="G51" s="1329"/>
      <c r="H51" s="1329"/>
      <c r="I51" s="1330"/>
      <c r="J51" s="1330"/>
      <c r="K51" s="1327"/>
      <c r="L51" s="1327"/>
      <c r="M51" s="1327"/>
      <c r="N51" s="1327"/>
      <c r="AM51" s="396"/>
      <c r="AN51" s="1325" t="s">
        <v>633</v>
      </c>
      <c r="AO51" s="1325"/>
      <c r="AP51" s="1325"/>
      <c r="AQ51" s="1325"/>
      <c r="AR51" s="1325"/>
      <c r="AS51" s="1325"/>
      <c r="AT51" s="1325"/>
      <c r="AU51" s="1325"/>
      <c r="AV51" s="1325"/>
      <c r="AW51" s="1325"/>
      <c r="AX51" s="1325"/>
      <c r="AY51" s="1325"/>
      <c r="AZ51" s="1325"/>
      <c r="BA51" s="1325"/>
      <c r="BB51" s="1325" t="s">
        <v>631</v>
      </c>
      <c r="BC51" s="1325"/>
      <c r="BD51" s="1325"/>
      <c r="BE51" s="1325"/>
      <c r="BF51" s="1325"/>
      <c r="BG51" s="1325"/>
      <c r="BH51" s="1325"/>
      <c r="BI51" s="1325"/>
      <c r="BJ51" s="1325"/>
      <c r="BK51" s="1325"/>
      <c r="BL51" s="1325"/>
      <c r="BM51" s="1325"/>
      <c r="BN51" s="1325"/>
      <c r="BO51" s="1325"/>
      <c r="BP51" s="1326"/>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6"/>
      <c r="CO51" s="1326"/>
      <c r="CP51" s="1326"/>
      <c r="CQ51" s="1326"/>
      <c r="CR51" s="1326"/>
      <c r="CS51" s="1326"/>
      <c r="CT51" s="1326"/>
      <c r="CU51" s="1326"/>
      <c r="CV51" s="1326"/>
      <c r="CW51" s="1326"/>
      <c r="CX51" s="1326"/>
      <c r="CY51" s="1326"/>
      <c r="CZ51" s="1326"/>
      <c r="DA51" s="1326"/>
      <c r="DB51" s="1326"/>
      <c r="DC51" s="1326"/>
    </row>
    <row r="52" spans="1:109" ht="13.5">
      <c r="B52" s="389"/>
      <c r="G52" s="1329"/>
      <c r="H52" s="1329"/>
      <c r="I52" s="1330"/>
      <c r="J52" s="1330"/>
      <c r="K52" s="1327"/>
      <c r="L52" s="1327"/>
      <c r="M52" s="1327"/>
      <c r="N52" s="1327"/>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5">
      <c r="A53" s="404"/>
      <c r="B53" s="389"/>
      <c r="G53" s="1329"/>
      <c r="H53" s="1329"/>
      <c r="I53" s="1320"/>
      <c r="J53" s="1320"/>
      <c r="K53" s="1327"/>
      <c r="L53" s="1327"/>
      <c r="M53" s="1327"/>
      <c r="N53" s="1327"/>
      <c r="AM53" s="396"/>
      <c r="AN53" s="1325"/>
      <c r="AO53" s="1325"/>
      <c r="AP53" s="1325"/>
      <c r="AQ53" s="1325"/>
      <c r="AR53" s="1325"/>
      <c r="AS53" s="1325"/>
      <c r="AT53" s="1325"/>
      <c r="AU53" s="1325"/>
      <c r="AV53" s="1325"/>
      <c r="AW53" s="1325"/>
      <c r="AX53" s="1325"/>
      <c r="AY53" s="1325"/>
      <c r="AZ53" s="1325"/>
      <c r="BA53" s="1325"/>
      <c r="BB53" s="1325" t="s">
        <v>637</v>
      </c>
      <c r="BC53" s="1325"/>
      <c r="BD53" s="1325"/>
      <c r="BE53" s="1325"/>
      <c r="BF53" s="1325"/>
      <c r="BG53" s="1325"/>
      <c r="BH53" s="1325"/>
      <c r="BI53" s="1325"/>
      <c r="BJ53" s="1325"/>
      <c r="BK53" s="1325"/>
      <c r="BL53" s="1325"/>
      <c r="BM53" s="1325"/>
      <c r="BN53" s="1325"/>
      <c r="BO53" s="1325"/>
      <c r="BP53" s="1326">
        <v>65.2</v>
      </c>
      <c r="BQ53" s="1326"/>
      <c r="BR53" s="1326"/>
      <c r="BS53" s="1326"/>
      <c r="BT53" s="1326"/>
      <c r="BU53" s="1326"/>
      <c r="BV53" s="1326"/>
      <c r="BW53" s="1326"/>
      <c r="BX53" s="1326">
        <v>66.400000000000006</v>
      </c>
      <c r="BY53" s="1326"/>
      <c r="BZ53" s="1326"/>
      <c r="CA53" s="1326"/>
      <c r="CB53" s="1326"/>
      <c r="CC53" s="1326"/>
      <c r="CD53" s="1326"/>
      <c r="CE53" s="1326"/>
      <c r="CF53" s="1326">
        <v>66.7</v>
      </c>
      <c r="CG53" s="1326"/>
      <c r="CH53" s="1326"/>
      <c r="CI53" s="1326"/>
      <c r="CJ53" s="1326"/>
      <c r="CK53" s="1326"/>
      <c r="CL53" s="1326"/>
      <c r="CM53" s="1326"/>
      <c r="CN53" s="1326">
        <v>67.8</v>
      </c>
      <c r="CO53" s="1326"/>
      <c r="CP53" s="1326"/>
      <c r="CQ53" s="1326"/>
      <c r="CR53" s="1326"/>
      <c r="CS53" s="1326"/>
      <c r="CT53" s="1326"/>
      <c r="CU53" s="1326"/>
      <c r="CV53" s="1326">
        <v>70.099999999999994</v>
      </c>
      <c r="CW53" s="1326"/>
      <c r="CX53" s="1326"/>
      <c r="CY53" s="1326"/>
      <c r="CZ53" s="1326"/>
      <c r="DA53" s="1326"/>
      <c r="DB53" s="1326"/>
      <c r="DC53" s="1326"/>
    </row>
    <row r="54" spans="1:109" ht="13.5">
      <c r="A54" s="404"/>
      <c r="B54" s="389"/>
      <c r="G54" s="1329"/>
      <c r="H54" s="1329"/>
      <c r="I54" s="1320"/>
      <c r="J54" s="1320"/>
      <c r="K54" s="1327"/>
      <c r="L54" s="1327"/>
      <c r="M54" s="1327"/>
      <c r="N54" s="1327"/>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5">
      <c r="A55" s="404"/>
      <c r="B55" s="389"/>
      <c r="G55" s="1320"/>
      <c r="H55" s="1320"/>
      <c r="I55" s="1320"/>
      <c r="J55" s="1320"/>
      <c r="K55" s="1327"/>
      <c r="L55" s="1327"/>
      <c r="M55" s="1327"/>
      <c r="N55" s="1327"/>
      <c r="AN55" s="1324" t="s">
        <v>632</v>
      </c>
      <c r="AO55" s="1324"/>
      <c r="AP55" s="1324"/>
      <c r="AQ55" s="1324"/>
      <c r="AR55" s="1324"/>
      <c r="AS55" s="1324"/>
      <c r="AT55" s="1324"/>
      <c r="AU55" s="1324"/>
      <c r="AV55" s="1324"/>
      <c r="AW55" s="1324"/>
      <c r="AX55" s="1324"/>
      <c r="AY55" s="1324"/>
      <c r="AZ55" s="1324"/>
      <c r="BA55" s="1324"/>
      <c r="BB55" s="1325" t="s">
        <v>631</v>
      </c>
      <c r="BC55" s="1325"/>
      <c r="BD55" s="1325"/>
      <c r="BE55" s="1325"/>
      <c r="BF55" s="1325"/>
      <c r="BG55" s="1325"/>
      <c r="BH55" s="1325"/>
      <c r="BI55" s="1325"/>
      <c r="BJ55" s="1325"/>
      <c r="BK55" s="1325"/>
      <c r="BL55" s="1325"/>
      <c r="BM55" s="1325"/>
      <c r="BN55" s="1325"/>
      <c r="BO55" s="1325"/>
      <c r="BP55" s="1326">
        <v>33.1</v>
      </c>
      <c r="BQ55" s="1326"/>
      <c r="BR55" s="1326"/>
      <c r="BS55" s="1326"/>
      <c r="BT55" s="1326"/>
      <c r="BU55" s="1326"/>
      <c r="BV55" s="1326"/>
      <c r="BW55" s="1326"/>
      <c r="BX55" s="1326">
        <v>31.3</v>
      </c>
      <c r="BY55" s="1326"/>
      <c r="BZ55" s="1326"/>
      <c r="CA55" s="1326"/>
      <c r="CB55" s="1326"/>
      <c r="CC55" s="1326"/>
      <c r="CD55" s="1326"/>
      <c r="CE55" s="1326"/>
      <c r="CF55" s="1326">
        <v>25.3</v>
      </c>
      <c r="CG55" s="1326"/>
      <c r="CH55" s="1326"/>
      <c r="CI55" s="1326"/>
      <c r="CJ55" s="1326"/>
      <c r="CK55" s="1326"/>
      <c r="CL55" s="1326"/>
      <c r="CM55" s="1326"/>
      <c r="CN55" s="1326">
        <v>25.5</v>
      </c>
      <c r="CO55" s="1326"/>
      <c r="CP55" s="1326"/>
      <c r="CQ55" s="1326"/>
      <c r="CR55" s="1326"/>
      <c r="CS55" s="1326"/>
      <c r="CT55" s="1326"/>
      <c r="CU55" s="1326"/>
      <c r="CV55" s="1326">
        <v>37.299999999999997</v>
      </c>
      <c r="CW55" s="1326"/>
      <c r="CX55" s="1326"/>
      <c r="CY55" s="1326"/>
      <c r="CZ55" s="1326"/>
      <c r="DA55" s="1326"/>
      <c r="DB55" s="1326"/>
      <c r="DC55" s="1326"/>
    </row>
    <row r="56" spans="1:109" ht="13.5">
      <c r="A56" s="404"/>
      <c r="B56" s="389"/>
      <c r="G56" s="1320"/>
      <c r="H56" s="1320"/>
      <c r="I56" s="1320"/>
      <c r="J56" s="1320"/>
      <c r="K56" s="1327"/>
      <c r="L56" s="1327"/>
      <c r="M56" s="1327"/>
      <c r="N56" s="1327"/>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5">
      <c r="B57" s="410"/>
      <c r="G57" s="1320"/>
      <c r="H57" s="1320"/>
      <c r="I57" s="1328"/>
      <c r="J57" s="1328"/>
      <c r="K57" s="1327"/>
      <c r="L57" s="1327"/>
      <c r="M57" s="1327"/>
      <c r="N57" s="1327"/>
      <c r="AM57" s="388"/>
      <c r="AN57" s="1324"/>
      <c r="AO57" s="1324"/>
      <c r="AP57" s="1324"/>
      <c r="AQ57" s="1324"/>
      <c r="AR57" s="1324"/>
      <c r="AS57" s="1324"/>
      <c r="AT57" s="1324"/>
      <c r="AU57" s="1324"/>
      <c r="AV57" s="1324"/>
      <c r="AW57" s="1324"/>
      <c r="AX57" s="1324"/>
      <c r="AY57" s="1324"/>
      <c r="AZ57" s="1324"/>
      <c r="BA57" s="1324"/>
      <c r="BB57" s="1325" t="s">
        <v>637</v>
      </c>
      <c r="BC57" s="1325"/>
      <c r="BD57" s="1325"/>
      <c r="BE57" s="1325"/>
      <c r="BF57" s="1325"/>
      <c r="BG57" s="1325"/>
      <c r="BH57" s="1325"/>
      <c r="BI57" s="1325"/>
      <c r="BJ57" s="1325"/>
      <c r="BK57" s="1325"/>
      <c r="BL57" s="1325"/>
      <c r="BM57" s="1325"/>
      <c r="BN57" s="1325"/>
      <c r="BO57" s="1325"/>
      <c r="BP57" s="1326">
        <v>57.2</v>
      </c>
      <c r="BQ57" s="1326"/>
      <c r="BR57" s="1326"/>
      <c r="BS57" s="1326"/>
      <c r="BT57" s="1326"/>
      <c r="BU57" s="1326"/>
      <c r="BV57" s="1326"/>
      <c r="BW57" s="1326"/>
      <c r="BX57" s="1326">
        <v>58.5</v>
      </c>
      <c r="BY57" s="1326"/>
      <c r="BZ57" s="1326"/>
      <c r="CA57" s="1326"/>
      <c r="CB57" s="1326"/>
      <c r="CC57" s="1326"/>
      <c r="CD57" s="1326"/>
      <c r="CE57" s="1326"/>
      <c r="CF57" s="1326">
        <v>59.8</v>
      </c>
      <c r="CG57" s="1326"/>
      <c r="CH57" s="1326"/>
      <c r="CI57" s="1326"/>
      <c r="CJ57" s="1326"/>
      <c r="CK57" s="1326"/>
      <c r="CL57" s="1326"/>
      <c r="CM57" s="1326"/>
      <c r="CN57" s="1326">
        <v>61.1</v>
      </c>
      <c r="CO57" s="1326"/>
      <c r="CP57" s="1326"/>
      <c r="CQ57" s="1326"/>
      <c r="CR57" s="1326"/>
      <c r="CS57" s="1326"/>
      <c r="CT57" s="1326"/>
      <c r="CU57" s="1326"/>
      <c r="CV57" s="1326">
        <v>61.8</v>
      </c>
      <c r="CW57" s="1326"/>
      <c r="CX57" s="1326"/>
      <c r="CY57" s="1326"/>
      <c r="CZ57" s="1326"/>
      <c r="DA57" s="1326"/>
      <c r="DB57" s="1326"/>
      <c r="DC57" s="1326"/>
      <c r="DD57" s="415"/>
      <c r="DE57" s="410"/>
    </row>
    <row r="58" spans="1:109" s="404" customFormat="1" ht="13.5">
      <c r="A58" s="388"/>
      <c r="B58" s="410"/>
      <c r="G58" s="1320"/>
      <c r="H58" s="1320"/>
      <c r="I58" s="1328"/>
      <c r="J58" s="1328"/>
      <c r="K58" s="1327"/>
      <c r="L58" s="1327"/>
      <c r="M58" s="1327"/>
      <c r="N58" s="1327"/>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c r="B63" s="408" t="s">
        <v>636</v>
      </c>
    </row>
    <row r="64" spans="1:109" ht="13.5">
      <c r="B64" s="389"/>
      <c r="G64" s="405"/>
      <c r="I64" s="407"/>
      <c r="J64" s="407"/>
      <c r="K64" s="407"/>
      <c r="L64" s="407"/>
      <c r="M64" s="407"/>
      <c r="N64" s="406"/>
      <c r="AM64" s="405"/>
      <c r="AN64" s="405" t="s">
        <v>635</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 r="B65" s="389"/>
      <c r="AN65" s="1311" t="s">
        <v>641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c r="B71" s="389"/>
      <c r="G71" s="399"/>
      <c r="I71" s="402"/>
      <c r="J71" s="401"/>
      <c r="K71" s="401"/>
      <c r="L71" s="400"/>
      <c r="M71" s="401"/>
      <c r="N71" s="400"/>
      <c r="AM71" s="399"/>
      <c r="AN71" s="388" t="s">
        <v>634</v>
      </c>
    </row>
    <row r="72" spans="2:107" ht="13.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574</v>
      </c>
      <c r="BQ72" s="1324"/>
      <c r="BR72" s="1324"/>
      <c r="BS72" s="1324"/>
      <c r="BT72" s="1324"/>
      <c r="BU72" s="1324"/>
      <c r="BV72" s="1324"/>
      <c r="BW72" s="1324"/>
      <c r="BX72" s="1324" t="s">
        <v>575</v>
      </c>
      <c r="BY72" s="1324"/>
      <c r="BZ72" s="1324"/>
      <c r="CA72" s="1324"/>
      <c r="CB72" s="1324"/>
      <c r="CC72" s="1324"/>
      <c r="CD72" s="1324"/>
      <c r="CE72" s="1324"/>
      <c r="CF72" s="1324" t="s">
        <v>576</v>
      </c>
      <c r="CG72" s="1324"/>
      <c r="CH72" s="1324"/>
      <c r="CI72" s="1324"/>
      <c r="CJ72" s="1324"/>
      <c r="CK72" s="1324"/>
      <c r="CL72" s="1324"/>
      <c r="CM72" s="1324"/>
      <c r="CN72" s="1324" t="s">
        <v>577</v>
      </c>
      <c r="CO72" s="1324"/>
      <c r="CP72" s="1324"/>
      <c r="CQ72" s="1324"/>
      <c r="CR72" s="1324"/>
      <c r="CS72" s="1324"/>
      <c r="CT72" s="1324"/>
      <c r="CU72" s="1324"/>
      <c r="CV72" s="1324" t="s">
        <v>578</v>
      </c>
      <c r="CW72" s="1324"/>
      <c r="CX72" s="1324"/>
      <c r="CY72" s="1324"/>
      <c r="CZ72" s="1324"/>
      <c r="DA72" s="1324"/>
      <c r="DB72" s="1324"/>
      <c r="DC72" s="1324"/>
    </row>
    <row r="73" spans="2:107" ht="13.5">
      <c r="B73" s="389"/>
      <c r="G73" s="1329"/>
      <c r="H73" s="1329"/>
      <c r="I73" s="1329"/>
      <c r="J73" s="1329"/>
      <c r="K73" s="1331"/>
      <c r="L73" s="1331"/>
      <c r="M73" s="1331"/>
      <c r="N73" s="1331"/>
      <c r="AM73" s="396"/>
      <c r="AN73" s="1325" t="s">
        <v>633</v>
      </c>
      <c r="AO73" s="1325"/>
      <c r="AP73" s="1325"/>
      <c r="AQ73" s="1325"/>
      <c r="AR73" s="1325"/>
      <c r="AS73" s="1325"/>
      <c r="AT73" s="1325"/>
      <c r="AU73" s="1325"/>
      <c r="AV73" s="1325"/>
      <c r="AW73" s="1325"/>
      <c r="AX73" s="1325"/>
      <c r="AY73" s="1325"/>
      <c r="AZ73" s="1325"/>
      <c r="BA73" s="1325"/>
      <c r="BB73" s="1325" t="s">
        <v>631</v>
      </c>
      <c r="BC73" s="1325"/>
      <c r="BD73" s="1325"/>
      <c r="BE73" s="1325"/>
      <c r="BF73" s="1325"/>
      <c r="BG73" s="1325"/>
      <c r="BH73" s="1325"/>
      <c r="BI73" s="1325"/>
      <c r="BJ73" s="1325"/>
      <c r="BK73" s="1325"/>
      <c r="BL73" s="1325"/>
      <c r="BM73" s="1325"/>
      <c r="BN73" s="1325"/>
      <c r="BO73" s="1325"/>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c r="CO73" s="1326"/>
      <c r="CP73" s="1326"/>
      <c r="CQ73" s="1326"/>
      <c r="CR73" s="1326"/>
      <c r="CS73" s="1326"/>
      <c r="CT73" s="1326"/>
      <c r="CU73" s="1326"/>
      <c r="CV73" s="1326"/>
      <c r="CW73" s="1326"/>
      <c r="CX73" s="1326"/>
      <c r="CY73" s="1326"/>
      <c r="CZ73" s="1326"/>
      <c r="DA73" s="1326"/>
      <c r="DB73" s="1326"/>
      <c r="DC73" s="1326"/>
    </row>
    <row r="74" spans="2:107" ht="13.5">
      <c r="B74" s="389"/>
      <c r="G74" s="1329"/>
      <c r="H74" s="1329"/>
      <c r="I74" s="1329"/>
      <c r="J74" s="1329"/>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5">
      <c r="B75" s="389"/>
      <c r="G75" s="1329"/>
      <c r="H75" s="1329"/>
      <c r="I75" s="1320"/>
      <c r="J75" s="1320"/>
      <c r="K75" s="1327"/>
      <c r="L75" s="1327"/>
      <c r="M75" s="1327"/>
      <c r="N75" s="1327"/>
      <c r="AM75" s="396"/>
      <c r="AN75" s="1325"/>
      <c r="AO75" s="1325"/>
      <c r="AP75" s="1325"/>
      <c r="AQ75" s="1325"/>
      <c r="AR75" s="1325"/>
      <c r="AS75" s="1325"/>
      <c r="AT75" s="1325"/>
      <c r="AU75" s="1325"/>
      <c r="AV75" s="1325"/>
      <c r="AW75" s="1325"/>
      <c r="AX75" s="1325"/>
      <c r="AY75" s="1325"/>
      <c r="AZ75" s="1325"/>
      <c r="BA75" s="1325"/>
      <c r="BB75" s="1325" t="s">
        <v>630</v>
      </c>
      <c r="BC75" s="1325"/>
      <c r="BD75" s="1325"/>
      <c r="BE75" s="1325"/>
      <c r="BF75" s="1325"/>
      <c r="BG75" s="1325"/>
      <c r="BH75" s="1325"/>
      <c r="BI75" s="1325"/>
      <c r="BJ75" s="1325"/>
      <c r="BK75" s="1325"/>
      <c r="BL75" s="1325"/>
      <c r="BM75" s="1325"/>
      <c r="BN75" s="1325"/>
      <c r="BO75" s="1325"/>
      <c r="BP75" s="1326">
        <v>1.4</v>
      </c>
      <c r="BQ75" s="1326"/>
      <c r="BR75" s="1326"/>
      <c r="BS75" s="1326"/>
      <c r="BT75" s="1326"/>
      <c r="BU75" s="1326"/>
      <c r="BV75" s="1326"/>
      <c r="BW75" s="1326"/>
      <c r="BX75" s="1326">
        <v>1.4</v>
      </c>
      <c r="BY75" s="1326"/>
      <c r="BZ75" s="1326"/>
      <c r="CA75" s="1326"/>
      <c r="CB75" s="1326"/>
      <c r="CC75" s="1326"/>
      <c r="CD75" s="1326"/>
      <c r="CE75" s="1326"/>
      <c r="CF75" s="1326">
        <v>1.1000000000000001</v>
      </c>
      <c r="CG75" s="1326"/>
      <c r="CH75" s="1326"/>
      <c r="CI75" s="1326"/>
      <c r="CJ75" s="1326"/>
      <c r="CK75" s="1326"/>
      <c r="CL75" s="1326"/>
      <c r="CM75" s="1326"/>
      <c r="CN75" s="1326">
        <v>1.8</v>
      </c>
      <c r="CO75" s="1326"/>
      <c r="CP75" s="1326"/>
      <c r="CQ75" s="1326"/>
      <c r="CR75" s="1326"/>
      <c r="CS75" s="1326"/>
      <c r="CT75" s="1326"/>
      <c r="CU75" s="1326"/>
      <c r="CV75" s="1326">
        <v>2</v>
      </c>
      <c r="CW75" s="1326"/>
      <c r="CX75" s="1326"/>
      <c r="CY75" s="1326"/>
      <c r="CZ75" s="1326"/>
      <c r="DA75" s="1326"/>
      <c r="DB75" s="1326"/>
      <c r="DC75" s="1326"/>
    </row>
    <row r="76" spans="2:107" ht="13.5">
      <c r="B76" s="389"/>
      <c r="G76" s="1329"/>
      <c r="H76" s="1329"/>
      <c r="I76" s="1320"/>
      <c r="J76" s="1320"/>
      <c r="K76" s="1327"/>
      <c r="L76" s="1327"/>
      <c r="M76" s="1327"/>
      <c r="N76" s="1327"/>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5">
      <c r="B77" s="389"/>
      <c r="G77" s="1320"/>
      <c r="H77" s="1320"/>
      <c r="I77" s="1320"/>
      <c r="J77" s="1320"/>
      <c r="K77" s="1331"/>
      <c r="L77" s="1331"/>
      <c r="M77" s="1331"/>
      <c r="N77" s="1331"/>
      <c r="AN77" s="1324" t="s">
        <v>632</v>
      </c>
      <c r="AO77" s="1324"/>
      <c r="AP77" s="1324"/>
      <c r="AQ77" s="1324"/>
      <c r="AR77" s="1324"/>
      <c r="AS77" s="1324"/>
      <c r="AT77" s="1324"/>
      <c r="AU77" s="1324"/>
      <c r="AV77" s="1324"/>
      <c r="AW77" s="1324"/>
      <c r="AX77" s="1324"/>
      <c r="AY77" s="1324"/>
      <c r="AZ77" s="1324"/>
      <c r="BA77" s="1324"/>
      <c r="BB77" s="1325" t="s">
        <v>631</v>
      </c>
      <c r="BC77" s="1325"/>
      <c r="BD77" s="1325"/>
      <c r="BE77" s="1325"/>
      <c r="BF77" s="1325"/>
      <c r="BG77" s="1325"/>
      <c r="BH77" s="1325"/>
      <c r="BI77" s="1325"/>
      <c r="BJ77" s="1325"/>
      <c r="BK77" s="1325"/>
      <c r="BL77" s="1325"/>
      <c r="BM77" s="1325"/>
      <c r="BN77" s="1325"/>
      <c r="BO77" s="1325"/>
      <c r="BP77" s="1326">
        <v>33.1</v>
      </c>
      <c r="BQ77" s="1326"/>
      <c r="BR77" s="1326"/>
      <c r="BS77" s="1326"/>
      <c r="BT77" s="1326"/>
      <c r="BU77" s="1326"/>
      <c r="BV77" s="1326"/>
      <c r="BW77" s="1326"/>
      <c r="BX77" s="1326">
        <v>31.3</v>
      </c>
      <c r="BY77" s="1326"/>
      <c r="BZ77" s="1326"/>
      <c r="CA77" s="1326"/>
      <c r="CB77" s="1326"/>
      <c r="CC77" s="1326"/>
      <c r="CD77" s="1326"/>
      <c r="CE77" s="1326"/>
      <c r="CF77" s="1326">
        <v>25.3</v>
      </c>
      <c r="CG77" s="1326"/>
      <c r="CH77" s="1326"/>
      <c r="CI77" s="1326"/>
      <c r="CJ77" s="1326"/>
      <c r="CK77" s="1326"/>
      <c r="CL77" s="1326"/>
      <c r="CM77" s="1326"/>
      <c r="CN77" s="1326">
        <v>25.5</v>
      </c>
      <c r="CO77" s="1326"/>
      <c r="CP77" s="1326"/>
      <c r="CQ77" s="1326"/>
      <c r="CR77" s="1326"/>
      <c r="CS77" s="1326"/>
      <c r="CT77" s="1326"/>
      <c r="CU77" s="1326"/>
      <c r="CV77" s="1326">
        <v>37.299999999999997</v>
      </c>
      <c r="CW77" s="1326"/>
      <c r="CX77" s="1326"/>
      <c r="CY77" s="1326"/>
      <c r="CZ77" s="1326"/>
      <c r="DA77" s="1326"/>
      <c r="DB77" s="1326"/>
      <c r="DC77" s="1326"/>
    </row>
    <row r="78" spans="2:107" ht="13.5">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5">
      <c r="B79" s="389"/>
      <c r="G79" s="1320"/>
      <c r="H79" s="1320"/>
      <c r="I79" s="1328"/>
      <c r="J79" s="1328"/>
      <c r="K79" s="1332"/>
      <c r="L79" s="1332"/>
      <c r="M79" s="1332"/>
      <c r="N79" s="1332"/>
      <c r="AN79" s="1324"/>
      <c r="AO79" s="1324"/>
      <c r="AP79" s="1324"/>
      <c r="AQ79" s="1324"/>
      <c r="AR79" s="1324"/>
      <c r="AS79" s="1324"/>
      <c r="AT79" s="1324"/>
      <c r="AU79" s="1324"/>
      <c r="AV79" s="1324"/>
      <c r="AW79" s="1324"/>
      <c r="AX79" s="1324"/>
      <c r="AY79" s="1324"/>
      <c r="AZ79" s="1324"/>
      <c r="BA79" s="1324"/>
      <c r="BB79" s="1325" t="s">
        <v>630</v>
      </c>
      <c r="BC79" s="1325"/>
      <c r="BD79" s="1325"/>
      <c r="BE79" s="1325"/>
      <c r="BF79" s="1325"/>
      <c r="BG79" s="1325"/>
      <c r="BH79" s="1325"/>
      <c r="BI79" s="1325"/>
      <c r="BJ79" s="1325"/>
      <c r="BK79" s="1325"/>
      <c r="BL79" s="1325"/>
      <c r="BM79" s="1325"/>
      <c r="BN79" s="1325"/>
      <c r="BO79" s="1325"/>
      <c r="BP79" s="1326">
        <v>7.5</v>
      </c>
      <c r="BQ79" s="1326"/>
      <c r="BR79" s="1326"/>
      <c r="BS79" s="1326"/>
      <c r="BT79" s="1326"/>
      <c r="BU79" s="1326"/>
      <c r="BV79" s="1326"/>
      <c r="BW79" s="1326"/>
      <c r="BX79" s="1326">
        <v>7.2</v>
      </c>
      <c r="BY79" s="1326"/>
      <c r="BZ79" s="1326"/>
      <c r="CA79" s="1326"/>
      <c r="CB79" s="1326"/>
      <c r="CC79" s="1326"/>
      <c r="CD79" s="1326"/>
      <c r="CE79" s="1326"/>
      <c r="CF79" s="1326">
        <v>6.9</v>
      </c>
      <c r="CG79" s="1326"/>
      <c r="CH79" s="1326"/>
      <c r="CI79" s="1326"/>
      <c r="CJ79" s="1326"/>
      <c r="CK79" s="1326"/>
      <c r="CL79" s="1326"/>
      <c r="CM79" s="1326"/>
      <c r="CN79" s="1326">
        <v>6.6</v>
      </c>
      <c r="CO79" s="1326"/>
      <c r="CP79" s="1326"/>
      <c r="CQ79" s="1326"/>
      <c r="CR79" s="1326"/>
      <c r="CS79" s="1326"/>
      <c r="CT79" s="1326"/>
      <c r="CU79" s="1326"/>
      <c r="CV79" s="1326">
        <v>8.6</v>
      </c>
      <c r="CW79" s="1326"/>
      <c r="CX79" s="1326"/>
      <c r="CY79" s="1326"/>
      <c r="CZ79" s="1326"/>
      <c r="DA79" s="1326"/>
      <c r="DB79" s="1326"/>
      <c r="DC79" s="1326"/>
    </row>
    <row r="80" spans="2:107" ht="13.5">
      <c r="B80" s="389"/>
      <c r="G80" s="1320"/>
      <c r="H80" s="1320"/>
      <c r="I80" s="1328"/>
      <c r="J80" s="1328"/>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5">
      <c r="B81" s="389"/>
    </row>
    <row r="82" spans="2:109" ht="17.2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c r="DD84" s="388"/>
      <c r="DE84" s="388"/>
    </row>
    <row r="85" spans="2:109" ht="13.5">
      <c r="DD85" s="388"/>
      <c r="DE85" s="388"/>
    </row>
    <row r="86" spans="2:109" ht="13.5" hidden="1">
      <c r="DD86" s="388"/>
      <c r="DE86" s="388"/>
    </row>
    <row r="87" spans="2:109" ht="13.5" hidden="1">
      <c r="K87" s="391"/>
      <c r="AQ87" s="391"/>
      <c r="BC87" s="391"/>
      <c r="BO87" s="391"/>
      <c r="CA87" s="391"/>
      <c r="CM87" s="391"/>
      <c r="CY87" s="391"/>
      <c r="DD87" s="388"/>
      <c r="DE87" s="388"/>
    </row>
    <row r="88" spans="2:109" ht="13.5" hidden="1">
      <c r="DD88" s="388"/>
      <c r="DE88" s="388"/>
    </row>
    <row r="89" spans="2:109" ht="13.5" hidden="1">
      <c r="DD89" s="388"/>
      <c r="DE89" s="388"/>
    </row>
    <row r="90" spans="2:109" ht="13.5" hidden="1">
      <c r="DD90" s="388"/>
      <c r="DE90" s="388"/>
    </row>
    <row r="91" spans="2:109" ht="13.5"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Wj4r373o/vZYGCKbYB/5z8v08lf4RCT+3NeetiuQWr5AgJnTqMEIx9Rz1ri2EC6QcK8Xea1UivAEt14LwyCLxQ==" saltValue="ThfE8VHV8RGqy+T6fn2HXQ=="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640</v>
      </c>
    </row>
  </sheetData>
  <sheetProtection algorithmName="SHA-512" hashValue="ifUl/lzHlb82Dj0AwivvOa8Du1UOsHbMtlRNIuvAqfWGeoFwgo3bJwHZTyHM82WHSWOgTMzpLuVXHei1Q+DAag==" saltValue="c3mTaIajdohr1Piq/YILc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70" zoomScaleNormal="7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640</v>
      </c>
    </row>
  </sheetData>
  <sheetProtection algorithmName="SHA-512" hashValue="ZEOO2wbM8Zq9oeX1eY0Ip6nNFmqoYpruRgpYrQk14RnQk+z13a14NBksEAW3KKFuH4PtB8Q2XMBYPTm/JlcpoQ==" saltValue="tnSJKQxZoj+67CrXxCxS2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571</v>
      </c>
      <c r="G2" s="157"/>
      <c r="H2" s="158"/>
    </row>
    <row r="3" spans="1:8">
      <c r="A3" s="154" t="s">
        <v>564</v>
      </c>
      <c r="B3" s="159"/>
      <c r="C3" s="160"/>
      <c r="D3" s="161">
        <v>43709</v>
      </c>
      <c r="E3" s="162"/>
      <c r="F3" s="163">
        <v>57295</v>
      </c>
      <c r="G3" s="164"/>
      <c r="H3" s="165"/>
    </row>
    <row r="4" spans="1:8">
      <c r="A4" s="166"/>
      <c r="B4" s="167"/>
      <c r="C4" s="168"/>
      <c r="D4" s="169">
        <v>34795</v>
      </c>
      <c r="E4" s="170"/>
      <c r="F4" s="171">
        <v>32771</v>
      </c>
      <c r="G4" s="172"/>
      <c r="H4" s="173"/>
    </row>
    <row r="5" spans="1:8">
      <c r="A5" s="154" t="s">
        <v>566</v>
      </c>
      <c r="B5" s="159"/>
      <c r="C5" s="160"/>
      <c r="D5" s="161">
        <v>52110</v>
      </c>
      <c r="E5" s="162"/>
      <c r="F5" s="163">
        <v>54110</v>
      </c>
      <c r="G5" s="164"/>
      <c r="H5" s="165"/>
    </row>
    <row r="6" spans="1:8">
      <c r="A6" s="166"/>
      <c r="B6" s="167"/>
      <c r="C6" s="168"/>
      <c r="D6" s="169">
        <v>41241</v>
      </c>
      <c r="E6" s="170"/>
      <c r="F6" s="171">
        <v>30620</v>
      </c>
      <c r="G6" s="172"/>
      <c r="H6" s="173"/>
    </row>
    <row r="7" spans="1:8">
      <c r="A7" s="154" t="s">
        <v>567</v>
      </c>
      <c r="B7" s="159"/>
      <c r="C7" s="160"/>
      <c r="D7" s="161">
        <v>44003</v>
      </c>
      <c r="E7" s="162"/>
      <c r="F7" s="163">
        <v>54684</v>
      </c>
      <c r="G7" s="164"/>
      <c r="H7" s="165"/>
    </row>
    <row r="8" spans="1:8">
      <c r="A8" s="166"/>
      <c r="B8" s="167"/>
      <c r="C8" s="168"/>
      <c r="D8" s="169">
        <v>37788</v>
      </c>
      <c r="E8" s="170"/>
      <c r="F8" s="171">
        <v>32829</v>
      </c>
      <c r="G8" s="172"/>
      <c r="H8" s="173"/>
    </row>
    <row r="9" spans="1:8">
      <c r="A9" s="154" t="s">
        <v>568</v>
      </c>
      <c r="B9" s="159"/>
      <c r="C9" s="160"/>
      <c r="D9" s="161">
        <v>56571</v>
      </c>
      <c r="E9" s="162"/>
      <c r="F9" s="163">
        <v>62383</v>
      </c>
      <c r="G9" s="164"/>
      <c r="H9" s="165"/>
    </row>
    <row r="10" spans="1:8">
      <c r="A10" s="166"/>
      <c r="B10" s="167"/>
      <c r="C10" s="168"/>
      <c r="D10" s="169">
        <v>28976</v>
      </c>
      <c r="E10" s="170"/>
      <c r="F10" s="171">
        <v>35325</v>
      </c>
      <c r="G10" s="172"/>
      <c r="H10" s="173"/>
    </row>
    <row r="11" spans="1:8">
      <c r="A11" s="154" t="s">
        <v>569</v>
      </c>
      <c r="B11" s="159"/>
      <c r="C11" s="160"/>
      <c r="D11" s="161">
        <v>55071</v>
      </c>
      <c r="E11" s="162"/>
      <c r="F11" s="163">
        <v>76347</v>
      </c>
      <c r="G11" s="164"/>
      <c r="H11" s="165"/>
    </row>
    <row r="12" spans="1:8">
      <c r="A12" s="166"/>
      <c r="B12" s="167"/>
      <c r="C12" s="174"/>
      <c r="D12" s="169">
        <v>27350</v>
      </c>
      <c r="E12" s="170"/>
      <c r="F12" s="171">
        <v>41762</v>
      </c>
      <c r="G12" s="172"/>
      <c r="H12" s="173"/>
    </row>
    <row r="13" spans="1:8">
      <c r="A13" s="154"/>
      <c r="B13" s="159"/>
      <c r="C13" s="175"/>
      <c r="D13" s="176">
        <v>50293</v>
      </c>
      <c r="E13" s="177"/>
      <c r="F13" s="178">
        <v>60964</v>
      </c>
      <c r="G13" s="179"/>
      <c r="H13" s="165"/>
    </row>
    <row r="14" spans="1:8">
      <c r="A14" s="166"/>
      <c r="B14" s="167"/>
      <c r="C14" s="168"/>
      <c r="D14" s="169">
        <v>34030</v>
      </c>
      <c r="E14" s="170"/>
      <c r="F14" s="171">
        <v>34661</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2.56</v>
      </c>
      <c r="C19" s="180">
        <f>ROUND(VALUE(SUBSTITUTE(実質収支比率等に係る経年分析!G$48,"▲","-")),2)</f>
        <v>5.25</v>
      </c>
      <c r="D19" s="180">
        <f>ROUND(VALUE(SUBSTITUTE(実質収支比率等に係る経年分析!H$48,"▲","-")),2)</f>
        <v>7.73</v>
      </c>
      <c r="E19" s="180">
        <f>ROUND(VALUE(SUBSTITUTE(実質収支比率等に係る経年分析!I$48,"▲","-")),2)</f>
        <v>5.1100000000000003</v>
      </c>
      <c r="F19" s="180">
        <f>ROUND(VALUE(SUBSTITUTE(実質収支比率等に係る経年分析!J$48,"▲","-")),2)</f>
        <v>6.75</v>
      </c>
    </row>
    <row r="20" spans="1:11">
      <c r="A20" s="180" t="s">
        <v>55</v>
      </c>
      <c r="B20" s="180">
        <f>ROUND(VALUE(SUBSTITUTE(実質収支比率等に係る経年分析!F$47,"▲","-")),2)</f>
        <v>30.93</v>
      </c>
      <c r="C20" s="180">
        <f>ROUND(VALUE(SUBSTITUTE(実質収支比率等に係る経年分析!G$47,"▲","-")),2)</f>
        <v>27.15</v>
      </c>
      <c r="D20" s="180">
        <f>ROUND(VALUE(SUBSTITUTE(実質収支比率等に係る経年分析!H$47,"▲","-")),2)</f>
        <v>22.59</v>
      </c>
      <c r="E20" s="180">
        <f>ROUND(VALUE(SUBSTITUTE(実質収支比率等に係る経年分析!I$47,"▲","-")),2)</f>
        <v>21.96</v>
      </c>
      <c r="F20" s="180">
        <f>ROUND(VALUE(SUBSTITUTE(実質収支比率等に係る経年分析!J$47,"▲","-")),2)</f>
        <v>17.93</v>
      </c>
    </row>
    <row r="21" spans="1:11">
      <c r="A21" s="180" t="s">
        <v>56</v>
      </c>
      <c r="B21" s="180">
        <f>IF(ISNUMBER(VALUE(SUBSTITUTE(実質収支比率等に係る経年分析!F$49,"▲","-"))),ROUND(VALUE(SUBSTITUTE(実質収支比率等に係る経年分析!F$49,"▲","-")),2),NA())</f>
        <v>-10.87</v>
      </c>
      <c r="C21" s="180">
        <f>IF(ISNUMBER(VALUE(SUBSTITUTE(実質収支比率等に係る経年分析!G$49,"▲","-"))),ROUND(VALUE(SUBSTITUTE(実質収支比率等に係る経年分析!G$49,"▲","-")),2),NA())</f>
        <v>-2.48</v>
      </c>
      <c r="D21" s="180">
        <f>IF(ISNUMBER(VALUE(SUBSTITUTE(実質収支比率等に係る経年分析!H$49,"▲","-"))),ROUND(VALUE(SUBSTITUTE(実質収支比率等に係る経年分析!H$49,"▲","-")),2),NA())</f>
        <v>-4.01</v>
      </c>
      <c r="E21" s="180">
        <f>IF(ISNUMBER(VALUE(SUBSTITUTE(実質収支比率等に係る経年分析!I$49,"▲","-"))),ROUND(VALUE(SUBSTITUTE(実質収支比率等に係る経年分析!I$49,"▲","-")),2),NA())</f>
        <v>-8.1300000000000008</v>
      </c>
      <c r="F21" s="180">
        <f>IF(ISNUMBER(VALUE(SUBSTITUTE(実質収支比率等に係る経年分析!J$49,"▲","-"))),ROUND(VALUE(SUBSTITUTE(実質収支比率等に係る経年分析!J$49,"▲","-")),2),NA())</f>
        <v>-3.85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0.45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0.57999999999999996</v>
      </c>
    </row>
    <row r="32" spans="1:11">
      <c r="A32" s="181" t="str">
        <f>IF(連結実質赤字比率に係る赤字・黒字の構成分析!C$38="",NA(),連結実質赤字比率に係る赤字・黒字の構成分析!C$38)</f>
        <v>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1.76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1.91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2.1800000000000002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2.02</v>
      </c>
    </row>
    <row r="33" spans="1:16">
      <c r="A33" s="181" t="str">
        <f>IF(連結実質赤字比率に係る赤字・黒字の構成分析!C$37="",NA(),連結実質赤字比率に係る赤字・黒字の構成分析!C$37)</f>
        <v>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2.4300000000000002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3.27</v>
      </c>
    </row>
    <row r="34" spans="1:16">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5.0199999999999996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5.23</v>
      </c>
    </row>
    <row r="35" spans="1:16">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2.5499999999999998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5.1100000000000003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6.74</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2724</v>
      </c>
      <c r="E42" s="182"/>
      <c r="F42" s="182"/>
      <c r="G42" s="182">
        <f>'実質公債費比率（分子）の構造'!L$52</f>
        <v>2715</v>
      </c>
      <c r="H42" s="182"/>
      <c r="I42" s="182"/>
      <c r="J42" s="182">
        <f>'実質公債費比率（分子）の構造'!M$52</f>
        <v>2779</v>
      </c>
      <c r="K42" s="182"/>
      <c r="L42" s="182"/>
      <c r="M42" s="182">
        <f>'実質公債費比率（分子）の構造'!N$52</f>
        <v>2251</v>
      </c>
      <c r="N42" s="182"/>
      <c r="O42" s="182"/>
      <c r="P42" s="182">
        <f>'実質公債費比率（分子）の構造'!O$52</f>
        <v>2294</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643</v>
      </c>
      <c r="C46" s="182"/>
      <c r="D46" s="182"/>
      <c r="E46" s="182">
        <f>'実質公債費比率（分子）の構造'!L$48</f>
        <v>651</v>
      </c>
      <c r="F46" s="182"/>
      <c r="G46" s="182"/>
      <c r="H46" s="182">
        <f>'実質公債費比率（分子）の構造'!M$48</f>
        <v>689</v>
      </c>
      <c r="I46" s="182"/>
      <c r="J46" s="182"/>
      <c r="K46" s="182">
        <f>'実質公債費比率（分子）の構造'!N$48</f>
        <v>706</v>
      </c>
      <c r="L46" s="182"/>
      <c r="M46" s="182"/>
      <c r="N46" s="182">
        <f>'実質公債費比率（分子）の構造'!O$48</f>
        <v>674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2178</v>
      </c>
      <c r="C49" s="182"/>
      <c r="D49" s="182"/>
      <c r="E49" s="182">
        <f>'実質公債費比率（分子）の構造'!L$45</f>
        <v>2226</v>
      </c>
      <c r="F49" s="182"/>
      <c r="G49" s="182"/>
      <c r="H49" s="182">
        <f>'実質公債費比率（分子）の構造'!M$45</f>
        <v>2221</v>
      </c>
      <c r="I49" s="182"/>
      <c r="J49" s="182"/>
      <c r="K49" s="182">
        <f>'実質公債費比率（分子）の構造'!N$45</f>
        <v>1858</v>
      </c>
      <c r="L49" s="182"/>
      <c r="M49" s="182"/>
      <c r="N49" s="182">
        <f>'実質公債費比率（分子）の構造'!O$45</f>
        <v>1851</v>
      </c>
      <c r="O49" s="182"/>
      <c r="P49" s="182"/>
    </row>
    <row r="50" spans="1:16">
      <c r="A50" s="182" t="s">
        <v>71</v>
      </c>
      <c r="B50" s="182" t="e">
        <f>NA()</f>
        <v>#N/A</v>
      </c>
      <c r="C50" s="182">
        <f>IF(ISNUMBER('実質公債費比率（分子）の構造'!K$53),'実質公債費比率（分子）の構造'!K$53,NA())</f>
        <v>97</v>
      </c>
      <c r="D50" s="182" t="e">
        <f>NA()</f>
        <v>#N/A</v>
      </c>
      <c r="E50" s="182" t="e">
        <f>NA()</f>
        <v>#N/A</v>
      </c>
      <c r="F50" s="182">
        <f>IF(ISNUMBER('実質公債費比率（分子）の構造'!L$53),'実質公債費比率（分子）の構造'!L$53,NA())</f>
        <v>162</v>
      </c>
      <c r="G50" s="182" t="e">
        <f>NA()</f>
        <v>#N/A</v>
      </c>
      <c r="H50" s="182" t="e">
        <f>NA()</f>
        <v>#N/A</v>
      </c>
      <c r="I50" s="182">
        <f>IF(ISNUMBER('実質公債費比率（分子）の構造'!M$53),'実質公債費比率（分子）の構造'!M$53,NA())</f>
        <v>131</v>
      </c>
      <c r="J50" s="182" t="e">
        <f>NA()</f>
        <v>#N/A</v>
      </c>
      <c r="K50" s="182" t="e">
        <f>NA()</f>
        <v>#N/A</v>
      </c>
      <c r="L50" s="182">
        <f>IF(ISNUMBER('実質公債費比率（分子）の構造'!N$53),'実質公債費比率（分子）の構造'!N$53,NA())</f>
        <v>313</v>
      </c>
      <c r="M50" s="182" t="e">
        <f>NA()</f>
        <v>#N/A</v>
      </c>
      <c r="N50" s="182" t="e">
        <f>NA()</f>
        <v>#N/A</v>
      </c>
      <c r="O50" s="182">
        <f>IF(ISNUMBER('実質公債費比率（分子）の構造'!O$53),'実質公債費比率（分子）の構造'!O$53,NA())</f>
        <v>231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19962</v>
      </c>
      <c r="E56" s="181"/>
      <c r="F56" s="181"/>
      <c r="G56" s="181">
        <f>'将来負担比率（分子）の構造'!J$52</f>
        <v>19355</v>
      </c>
      <c r="H56" s="181"/>
      <c r="I56" s="181"/>
      <c r="J56" s="181">
        <f>'将来負担比率（分子）の構造'!K$52</f>
        <v>18745</v>
      </c>
      <c r="K56" s="181"/>
      <c r="L56" s="181"/>
      <c r="M56" s="181">
        <f>'将来負担比率（分子）の構造'!L$52</f>
        <v>18186</v>
      </c>
      <c r="N56" s="181"/>
      <c r="O56" s="181"/>
      <c r="P56" s="181">
        <f>'将来負担比率（分子）の構造'!M$52</f>
        <v>18261</v>
      </c>
    </row>
    <row r="57" spans="1:16">
      <c r="A57" s="181" t="s">
        <v>42</v>
      </c>
      <c r="B57" s="181"/>
      <c r="C57" s="181"/>
      <c r="D57" s="181">
        <f>'将来負担比率（分子）の構造'!I$51</f>
        <v>6776</v>
      </c>
      <c r="E57" s="181"/>
      <c r="F57" s="181"/>
      <c r="G57" s="181">
        <f>'将来負担比率（分子）の構造'!J$51</f>
        <v>7093</v>
      </c>
      <c r="H57" s="181"/>
      <c r="I57" s="181"/>
      <c r="J57" s="181">
        <f>'将来負担比率（分子）の構造'!K$51</f>
        <v>6707</v>
      </c>
      <c r="K57" s="181"/>
      <c r="L57" s="181"/>
      <c r="M57" s="181">
        <f>'将来負担比率（分子）の構造'!L$51</f>
        <v>7130</v>
      </c>
      <c r="N57" s="181"/>
      <c r="O57" s="181"/>
      <c r="P57" s="181">
        <f>'将来負担比率（分子）の構造'!M$51</f>
        <v>7686</v>
      </c>
    </row>
    <row r="58" spans="1:16">
      <c r="A58" s="181" t="s">
        <v>41</v>
      </c>
      <c r="B58" s="181"/>
      <c r="C58" s="181"/>
      <c r="D58" s="181">
        <f>'将来負担比率（分子）の構造'!I$50</f>
        <v>7651</v>
      </c>
      <c r="E58" s="181"/>
      <c r="F58" s="181"/>
      <c r="G58" s="181">
        <f>'将来負担比率（分子）の構造'!J$50</f>
        <v>7228</v>
      </c>
      <c r="H58" s="181"/>
      <c r="I58" s="181"/>
      <c r="J58" s="181">
        <f>'将来負担比率（分子）の構造'!K$50</f>
        <v>6778</v>
      </c>
      <c r="K58" s="181"/>
      <c r="L58" s="181"/>
      <c r="M58" s="181">
        <f>'将来負担比率（分子）の構造'!L$50</f>
        <v>6727</v>
      </c>
      <c r="N58" s="181"/>
      <c r="O58" s="181"/>
      <c r="P58" s="181">
        <f>'将来負担比率（分子）の構造'!M$50</f>
        <v>6432</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52</v>
      </c>
      <c r="C61" s="181"/>
      <c r="D61" s="181"/>
      <c r="E61" s="181">
        <f>'将来負担比率（分子）の構造'!J$46</f>
        <v>51</v>
      </c>
      <c r="F61" s="181"/>
      <c r="G61" s="181"/>
      <c r="H61" s="181">
        <f>'将来負担比率（分子）の構造'!K$46</f>
        <v>51</v>
      </c>
      <c r="I61" s="181"/>
      <c r="J61" s="181"/>
      <c r="K61" s="181">
        <f>'将来負担比率（分子）の構造'!L$46</f>
        <v>25</v>
      </c>
      <c r="L61" s="181"/>
      <c r="M61" s="181"/>
      <c r="N61" s="181">
        <f>'将来負担比率（分子）の構造'!M$46</f>
        <v>55</v>
      </c>
      <c r="O61" s="181"/>
      <c r="P61" s="181"/>
    </row>
    <row r="62" spans="1:16">
      <c r="A62" s="181" t="s">
        <v>35</v>
      </c>
      <c r="B62" s="181">
        <f>'将来負担比率（分子）の構造'!I$45</f>
        <v>2874</v>
      </c>
      <c r="C62" s="181"/>
      <c r="D62" s="181"/>
      <c r="E62" s="181">
        <f>'将来負担比率（分子）の構造'!J$45</f>
        <v>2790</v>
      </c>
      <c r="F62" s="181"/>
      <c r="G62" s="181"/>
      <c r="H62" s="181">
        <f>'将来負担比率（分子）の構造'!K$45</f>
        <v>2758</v>
      </c>
      <c r="I62" s="181"/>
      <c r="J62" s="181"/>
      <c r="K62" s="181">
        <f>'将来負担比率（分子）の構造'!L$45</f>
        <v>2867</v>
      </c>
      <c r="L62" s="181"/>
      <c r="M62" s="181"/>
      <c r="N62" s="181">
        <f>'将来負担比率（分子）の構造'!M$45</f>
        <v>2851</v>
      </c>
      <c r="O62" s="181"/>
      <c r="P62" s="181"/>
    </row>
    <row r="63" spans="1:16">
      <c r="A63" s="181" t="s">
        <v>34</v>
      </c>
      <c r="B63" s="181">
        <f>'将来負担比率（分子）の構造'!I$44</f>
        <v>71</v>
      </c>
      <c r="C63" s="181"/>
      <c r="D63" s="181"/>
      <c r="E63" s="181">
        <f>'将来負担比率（分子）の構造'!J$44</f>
        <v>62</v>
      </c>
      <c r="F63" s="181"/>
      <c r="G63" s="181"/>
      <c r="H63" s="181">
        <f>'将来負担比率（分子）の構造'!K$44</f>
        <v>52</v>
      </c>
      <c r="I63" s="181"/>
      <c r="J63" s="181"/>
      <c r="K63" s="181">
        <f>'将来負担比率（分子）の構造'!L$44</f>
        <v>43</v>
      </c>
      <c r="L63" s="181"/>
      <c r="M63" s="181"/>
      <c r="N63" s="181">
        <f>'将来負担比率（分子）の構造'!M$44</f>
        <v>33</v>
      </c>
      <c r="O63" s="181"/>
      <c r="P63" s="181"/>
    </row>
    <row r="64" spans="1:16">
      <c r="A64" s="181" t="s">
        <v>33</v>
      </c>
      <c r="B64" s="181">
        <f>'将来負担比率（分子）の構造'!I$43</f>
        <v>10209</v>
      </c>
      <c r="C64" s="181"/>
      <c r="D64" s="181"/>
      <c r="E64" s="181">
        <f>'将来負担比率（分子）の構造'!J$43</f>
        <v>10023</v>
      </c>
      <c r="F64" s="181"/>
      <c r="G64" s="181"/>
      <c r="H64" s="181">
        <f>'将来負担比率（分子）の構造'!K$43</f>
        <v>9487</v>
      </c>
      <c r="I64" s="181"/>
      <c r="J64" s="181"/>
      <c r="K64" s="181">
        <f>'将来負担比率（分子）の構造'!L$43</f>
        <v>9518</v>
      </c>
      <c r="L64" s="181"/>
      <c r="M64" s="181"/>
      <c r="N64" s="181">
        <f>'将来負担比率（分子）の構造'!M$43</f>
        <v>9652</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16420</v>
      </c>
      <c r="C66" s="181"/>
      <c r="D66" s="181"/>
      <c r="E66" s="181">
        <f>'将来負担比率（分子）の構造'!J$41</f>
        <v>16285</v>
      </c>
      <c r="F66" s="181"/>
      <c r="G66" s="181"/>
      <c r="H66" s="181">
        <f>'将来負担比率（分子）の構造'!K$41</f>
        <v>15939</v>
      </c>
      <c r="I66" s="181"/>
      <c r="J66" s="181"/>
      <c r="K66" s="181">
        <f>'将来負担比率（分子）の構造'!L$41</f>
        <v>15659</v>
      </c>
      <c r="L66" s="181"/>
      <c r="M66" s="181"/>
      <c r="N66" s="181">
        <f>'将来負担比率（分子）の構造'!M$41</f>
        <v>15771</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2975</v>
      </c>
      <c r="C72" s="185">
        <f>基金残高に係る経年分析!G55</f>
        <v>2809</v>
      </c>
      <c r="D72" s="185">
        <f>基金残高に係る経年分析!H55</f>
        <v>2384</v>
      </c>
    </row>
    <row r="73" spans="1:16">
      <c r="A73" s="184" t="s">
        <v>78</v>
      </c>
      <c r="B73" s="185">
        <f>基金残高に係る経年分析!F56</f>
        <v>328</v>
      </c>
      <c r="C73" s="185">
        <f>基金残高に係る経年分析!G56</f>
        <v>328</v>
      </c>
      <c r="D73" s="185">
        <f>基金残高に係る経年分析!H56</f>
        <v>329</v>
      </c>
    </row>
    <row r="74" spans="1:16">
      <c r="A74" s="184" t="s">
        <v>79</v>
      </c>
      <c r="B74" s="185">
        <f>基金残高に係る経年分析!F57</f>
        <v>4208</v>
      </c>
      <c r="C74" s="185">
        <f>基金残高に係る経年分析!G57</f>
        <v>4277</v>
      </c>
      <c r="D74" s="185">
        <f>基金残高に係る経年分析!H57</f>
        <v>4354</v>
      </c>
    </row>
  </sheetData>
  <sheetProtection algorithmName="SHA-512" hashValue="i/nGs0UIvj3bqnXH6i8Su32UvgguB/AnHn9HOUbj3MfrV/5rebNk0hKM9xVRbuqYbIm5qvRoVjHQFt5eTReE7g==" saltValue="+luniAA+7I/ewT+QYEp5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221</v>
      </c>
      <c r="DI1" s="800"/>
      <c r="DJ1" s="800"/>
      <c r="DK1" s="800"/>
      <c r="DL1" s="800"/>
      <c r="DM1" s="800"/>
      <c r="DN1" s="801"/>
      <c r="DO1" s="226"/>
      <c r="DP1" s="799" t="s">
        <v>222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224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227</v>
      </c>
      <c r="S4" s="742"/>
      <c r="T4" s="742"/>
      <c r="U4" s="742"/>
      <c r="V4" s="742"/>
      <c r="W4" s="742"/>
      <c r="X4" s="742"/>
      <c r="Y4" s="743"/>
      <c r="Z4" s="741" t="s">
        <v>228</v>
      </c>
      <c r="AA4" s="742"/>
      <c r="AB4" s="742"/>
      <c r="AC4" s="743"/>
      <c r="AD4" s="741" t="s">
        <v>229</v>
      </c>
      <c r="AE4" s="742"/>
      <c r="AF4" s="742"/>
      <c r="AG4" s="742"/>
      <c r="AH4" s="742"/>
      <c r="AI4" s="742"/>
      <c r="AJ4" s="742"/>
      <c r="AK4" s="743"/>
      <c r="AL4" s="741" t="s">
        <v>228</v>
      </c>
      <c r="AM4" s="742"/>
      <c r="AN4" s="742"/>
      <c r="AO4" s="743"/>
      <c r="AP4" s="802" t="s">
        <v>230</v>
      </c>
      <c r="AQ4" s="802"/>
      <c r="AR4" s="802"/>
      <c r="AS4" s="802"/>
      <c r="AT4" s="802"/>
      <c r="AU4" s="802"/>
      <c r="AV4" s="802"/>
      <c r="AW4" s="802"/>
      <c r="AX4" s="802"/>
      <c r="AY4" s="802"/>
      <c r="AZ4" s="802"/>
      <c r="BA4" s="802"/>
      <c r="BB4" s="802"/>
      <c r="BC4" s="802"/>
      <c r="BD4" s="802"/>
      <c r="BE4" s="802"/>
      <c r="BF4" s="802"/>
      <c r="BG4" s="802" t="s">
        <v>231</v>
      </c>
      <c r="BH4" s="802"/>
      <c r="BI4" s="802"/>
      <c r="BJ4" s="802"/>
      <c r="BK4" s="802"/>
      <c r="BL4" s="802"/>
      <c r="BM4" s="802"/>
      <c r="BN4" s="802"/>
      <c r="BO4" s="802" t="s">
        <v>228</v>
      </c>
      <c r="BP4" s="802"/>
      <c r="BQ4" s="802"/>
      <c r="BR4" s="802"/>
      <c r="BS4" s="802" t="s">
        <v>232</v>
      </c>
      <c r="BT4" s="802"/>
      <c r="BU4" s="802"/>
      <c r="BV4" s="802"/>
      <c r="BW4" s="802"/>
      <c r="BX4" s="802"/>
      <c r="BY4" s="802"/>
      <c r="BZ4" s="802"/>
      <c r="CA4" s="802"/>
      <c r="CB4" s="802"/>
      <c r="CD4" s="784" t="s">
        <v>233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234</v>
      </c>
      <c r="C5" s="747"/>
      <c r="D5" s="747"/>
      <c r="E5" s="747"/>
      <c r="F5" s="747"/>
      <c r="G5" s="747"/>
      <c r="H5" s="747"/>
      <c r="I5" s="747"/>
      <c r="J5" s="747"/>
      <c r="K5" s="747"/>
      <c r="L5" s="747"/>
      <c r="M5" s="747"/>
      <c r="N5" s="747"/>
      <c r="O5" s="747"/>
      <c r="P5" s="747"/>
      <c r="Q5" s="748"/>
      <c r="R5" s="735">
        <v>10142636</v>
      </c>
      <c r="S5" s="736"/>
      <c r="T5" s="736"/>
      <c r="U5" s="736"/>
      <c r="V5" s="736"/>
      <c r="W5" s="736"/>
      <c r="X5" s="736"/>
      <c r="Y5" s="779"/>
      <c r="Z5" s="797">
        <v>36.700000000000003</v>
      </c>
      <c r="AA5" s="797"/>
      <c r="AB5" s="797"/>
      <c r="AC5" s="797"/>
      <c r="AD5" s="798">
        <v>9391927</v>
      </c>
      <c r="AE5" s="798"/>
      <c r="AF5" s="798"/>
      <c r="AG5" s="798"/>
      <c r="AH5" s="798"/>
      <c r="AI5" s="798"/>
      <c r="AJ5" s="798"/>
      <c r="AK5" s="798"/>
      <c r="AL5" s="780">
        <v>76.099999999999994</v>
      </c>
      <c r="AM5" s="751"/>
      <c r="AN5" s="751"/>
      <c r="AO5" s="781"/>
      <c r="AP5" s="746" t="s">
        <v>235</v>
      </c>
      <c r="AQ5" s="747"/>
      <c r="AR5" s="747"/>
      <c r="AS5" s="747"/>
      <c r="AT5" s="747"/>
      <c r="AU5" s="747"/>
      <c r="AV5" s="747"/>
      <c r="AW5" s="747"/>
      <c r="AX5" s="747"/>
      <c r="AY5" s="747"/>
      <c r="AZ5" s="747"/>
      <c r="BA5" s="747"/>
      <c r="BB5" s="747"/>
      <c r="BC5" s="747"/>
      <c r="BD5" s="747"/>
      <c r="BE5" s="747"/>
      <c r="BF5" s="748"/>
      <c r="BG5" s="680">
        <v>9389649</v>
      </c>
      <c r="BH5" s="681"/>
      <c r="BI5" s="681"/>
      <c r="BJ5" s="681"/>
      <c r="BK5" s="681"/>
      <c r="BL5" s="681"/>
      <c r="BM5" s="681"/>
      <c r="BN5" s="682"/>
      <c r="BO5" s="713">
        <v>92.6</v>
      </c>
      <c r="BP5" s="713"/>
      <c r="BQ5" s="713"/>
      <c r="BR5" s="713"/>
      <c r="BS5" s="714" t="s">
        <v>236</v>
      </c>
      <c r="BT5" s="714"/>
      <c r="BU5" s="714"/>
      <c r="BV5" s="714"/>
      <c r="BW5" s="714"/>
      <c r="BX5" s="714"/>
      <c r="BY5" s="714"/>
      <c r="BZ5" s="714"/>
      <c r="CA5" s="714"/>
      <c r="CB5" s="768"/>
      <c r="CD5" s="784" t="s">
        <v>230</v>
      </c>
      <c r="CE5" s="785"/>
      <c r="CF5" s="785"/>
      <c r="CG5" s="785"/>
      <c r="CH5" s="785"/>
      <c r="CI5" s="785"/>
      <c r="CJ5" s="785"/>
      <c r="CK5" s="785"/>
      <c r="CL5" s="785"/>
      <c r="CM5" s="785"/>
      <c r="CN5" s="785"/>
      <c r="CO5" s="785"/>
      <c r="CP5" s="785"/>
      <c r="CQ5" s="786"/>
      <c r="CR5" s="784" t="s">
        <v>237</v>
      </c>
      <c r="CS5" s="785"/>
      <c r="CT5" s="785"/>
      <c r="CU5" s="785"/>
      <c r="CV5" s="785"/>
      <c r="CW5" s="785"/>
      <c r="CX5" s="785"/>
      <c r="CY5" s="786"/>
      <c r="CZ5" s="784" t="s">
        <v>228</v>
      </c>
      <c r="DA5" s="785"/>
      <c r="DB5" s="785"/>
      <c r="DC5" s="786"/>
      <c r="DD5" s="784" t="s">
        <v>238</v>
      </c>
      <c r="DE5" s="785"/>
      <c r="DF5" s="785"/>
      <c r="DG5" s="785"/>
      <c r="DH5" s="785"/>
      <c r="DI5" s="785"/>
      <c r="DJ5" s="785"/>
      <c r="DK5" s="785"/>
      <c r="DL5" s="785"/>
      <c r="DM5" s="785"/>
      <c r="DN5" s="785"/>
      <c r="DO5" s="785"/>
      <c r="DP5" s="786"/>
      <c r="DQ5" s="784" t="s">
        <v>239</v>
      </c>
      <c r="DR5" s="785"/>
      <c r="DS5" s="785"/>
      <c r="DT5" s="785"/>
      <c r="DU5" s="785"/>
      <c r="DV5" s="785"/>
      <c r="DW5" s="785"/>
      <c r="DX5" s="785"/>
      <c r="DY5" s="785"/>
      <c r="DZ5" s="785"/>
      <c r="EA5" s="785"/>
      <c r="EB5" s="785"/>
      <c r="EC5" s="786"/>
    </row>
    <row r="6" spans="2:143" ht="11.25" customHeight="1">
      <c r="B6" s="677" t="s">
        <v>240</v>
      </c>
      <c r="C6" s="678"/>
      <c r="D6" s="678"/>
      <c r="E6" s="678"/>
      <c r="F6" s="678"/>
      <c r="G6" s="678"/>
      <c r="H6" s="678"/>
      <c r="I6" s="678"/>
      <c r="J6" s="678"/>
      <c r="K6" s="678"/>
      <c r="L6" s="678"/>
      <c r="M6" s="678"/>
      <c r="N6" s="678"/>
      <c r="O6" s="678"/>
      <c r="P6" s="678"/>
      <c r="Q6" s="679"/>
      <c r="R6" s="680">
        <v>209812</v>
      </c>
      <c r="S6" s="681"/>
      <c r="T6" s="681"/>
      <c r="U6" s="681"/>
      <c r="V6" s="681"/>
      <c r="W6" s="681"/>
      <c r="X6" s="681"/>
      <c r="Y6" s="682"/>
      <c r="Z6" s="713">
        <v>0.8</v>
      </c>
      <c r="AA6" s="713"/>
      <c r="AB6" s="713"/>
      <c r="AC6" s="713"/>
      <c r="AD6" s="714">
        <v>209812</v>
      </c>
      <c r="AE6" s="714"/>
      <c r="AF6" s="714"/>
      <c r="AG6" s="714"/>
      <c r="AH6" s="714"/>
      <c r="AI6" s="714"/>
      <c r="AJ6" s="714"/>
      <c r="AK6" s="714"/>
      <c r="AL6" s="683">
        <v>1.7</v>
      </c>
      <c r="AM6" s="684"/>
      <c r="AN6" s="684"/>
      <c r="AO6" s="715"/>
      <c r="AP6" s="677" t="s">
        <v>241</v>
      </c>
      <c r="AQ6" s="678"/>
      <c r="AR6" s="678"/>
      <c r="AS6" s="678"/>
      <c r="AT6" s="678"/>
      <c r="AU6" s="678"/>
      <c r="AV6" s="678"/>
      <c r="AW6" s="678"/>
      <c r="AX6" s="678"/>
      <c r="AY6" s="678"/>
      <c r="AZ6" s="678"/>
      <c r="BA6" s="678"/>
      <c r="BB6" s="678"/>
      <c r="BC6" s="678"/>
      <c r="BD6" s="678"/>
      <c r="BE6" s="678"/>
      <c r="BF6" s="679"/>
      <c r="BG6" s="680">
        <v>9389649</v>
      </c>
      <c r="BH6" s="681"/>
      <c r="BI6" s="681"/>
      <c r="BJ6" s="681"/>
      <c r="BK6" s="681"/>
      <c r="BL6" s="681"/>
      <c r="BM6" s="681"/>
      <c r="BN6" s="682"/>
      <c r="BO6" s="713">
        <v>92.6</v>
      </c>
      <c r="BP6" s="713"/>
      <c r="BQ6" s="713"/>
      <c r="BR6" s="713"/>
      <c r="BS6" s="714" t="s">
        <v>242</v>
      </c>
      <c r="BT6" s="714"/>
      <c r="BU6" s="714"/>
      <c r="BV6" s="714"/>
      <c r="BW6" s="714"/>
      <c r="BX6" s="714"/>
      <c r="BY6" s="714"/>
      <c r="BZ6" s="714"/>
      <c r="CA6" s="714"/>
      <c r="CB6" s="768"/>
      <c r="CD6" s="738" t="s">
        <v>243</v>
      </c>
      <c r="CE6" s="739"/>
      <c r="CF6" s="739"/>
      <c r="CG6" s="739"/>
      <c r="CH6" s="739"/>
      <c r="CI6" s="739"/>
      <c r="CJ6" s="739"/>
      <c r="CK6" s="739"/>
      <c r="CL6" s="739"/>
      <c r="CM6" s="739"/>
      <c r="CN6" s="739"/>
      <c r="CO6" s="739"/>
      <c r="CP6" s="739"/>
      <c r="CQ6" s="740"/>
      <c r="CR6" s="680">
        <v>225417</v>
      </c>
      <c r="CS6" s="681"/>
      <c r="CT6" s="681"/>
      <c r="CU6" s="681"/>
      <c r="CV6" s="681"/>
      <c r="CW6" s="681"/>
      <c r="CX6" s="681"/>
      <c r="CY6" s="682"/>
      <c r="CZ6" s="780">
        <v>0.8</v>
      </c>
      <c r="DA6" s="751"/>
      <c r="DB6" s="751"/>
      <c r="DC6" s="783"/>
      <c r="DD6" s="686" t="s">
        <v>236</v>
      </c>
      <c r="DE6" s="681"/>
      <c r="DF6" s="681"/>
      <c r="DG6" s="681"/>
      <c r="DH6" s="681"/>
      <c r="DI6" s="681"/>
      <c r="DJ6" s="681"/>
      <c r="DK6" s="681"/>
      <c r="DL6" s="681"/>
      <c r="DM6" s="681"/>
      <c r="DN6" s="681"/>
      <c r="DO6" s="681"/>
      <c r="DP6" s="682"/>
      <c r="DQ6" s="686">
        <v>225201</v>
      </c>
      <c r="DR6" s="681"/>
      <c r="DS6" s="681"/>
      <c r="DT6" s="681"/>
      <c r="DU6" s="681"/>
      <c r="DV6" s="681"/>
      <c r="DW6" s="681"/>
      <c r="DX6" s="681"/>
      <c r="DY6" s="681"/>
      <c r="DZ6" s="681"/>
      <c r="EA6" s="681"/>
      <c r="EB6" s="681"/>
      <c r="EC6" s="726"/>
    </row>
    <row r="7" spans="2:143" ht="11.25" customHeight="1">
      <c r="B7" s="677" t="s">
        <v>244</v>
      </c>
      <c r="C7" s="678"/>
      <c r="D7" s="678"/>
      <c r="E7" s="678"/>
      <c r="F7" s="678"/>
      <c r="G7" s="678"/>
      <c r="H7" s="678"/>
      <c r="I7" s="678"/>
      <c r="J7" s="678"/>
      <c r="K7" s="678"/>
      <c r="L7" s="678"/>
      <c r="M7" s="678"/>
      <c r="N7" s="678"/>
      <c r="O7" s="678"/>
      <c r="P7" s="678"/>
      <c r="Q7" s="679"/>
      <c r="R7" s="680">
        <v>7372</v>
      </c>
      <c r="S7" s="681"/>
      <c r="T7" s="681"/>
      <c r="U7" s="681"/>
      <c r="V7" s="681"/>
      <c r="W7" s="681"/>
      <c r="X7" s="681"/>
      <c r="Y7" s="682"/>
      <c r="Z7" s="713">
        <v>0</v>
      </c>
      <c r="AA7" s="713"/>
      <c r="AB7" s="713"/>
      <c r="AC7" s="713"/>
      <c r="AD7" s="714">
        <v>7372</v>
      </c>
      <c r="AE7" s="714"/>
      <c r="AF7" s="714"/>
      <c r="AG7" s="714"/>
      <c r="AH7" s="714"/>
      <c r="AI7" s="714"/>
      <c r="AJ7" s="714"/>
      <c r="AK7" s="714"/>
      <c r="AL7" s="683">
        <v>0.1</v>
      </c>
      <c r="AM7" s="684"/>
      <c r="AN7" s="684"/>
      <c r="AO7" s="715"/>
      <c r="AP7" s="677" t="s">
        <v>245</v>
      </c>
      <c r="AQ7" s="678"/>
      <c r="AR7" s="678"/>
      <c r="AS7" s="678"/>
      <c r="AT7" s="678"/>
      <c r="AU7" s="678"/>
      <c r="AV7" s="678"/>
      <c r="AW7" s="678"/>
      <c r="AX7" s="678"/>
      <c r="AY7" s="678"/>
      <c r="AZ7" s="678"/>
      <c r="BA7" s="678"/>
      <c r="BB7" s="678"/>
      <c r="BC7" s="678"/>
      <c r="BD7" s="678"/>
      <c r="BE7" s="678"/>
      <c r="BF7" s="679"/>
      <c r="BG7" s="680">
        <v>3296650</v>
      </c>
      <c r="BH7" s="681"/>
      <c r="BI7" s="681"/>
      <c r="BJ7" s="681"/>
      <c r="BK7" s="681"/>
      <c r="BL7" s="681"/>
      <c r="BM7" s="681"/>
      <c r="BN7" s="682"/>
      <c r="BO7" s="713">
        <v>32.5</v>
      </c>
      <c r="BP7" s="713"/>
      <c r="BQ7" s="713"/>
      <c r="BR7" s="713"/>
      <c r="BS7" s="714" t="s">
        <v>236</v>
      </c>
      <c r="BT7" s="714"/>
      <c r="BU7" s="714"/>
      <c r="BV7" s="714"/>
      <c r="BW7" s="714"/>
      <c r="BX7" s="714"/>
      <c r="BY7" s="714"/>
      <c r="BZ7" s="714"/>
      <c r="CA7" s="714"/>
      <c r="CB7" s="768"/>
      <c r="CD7" s="727" t="s">
        <v>246</v>
      </c>
      <c r="CE7" s="724"/>
      <c r="CF7" s="724"/>
      <c r="CG7" s="724"/>
      <c r="CH7" s="724"/>
      <c r="CI7" s="724"/>
      <c r="CJ7" s="724"/>
      <c r="CK7" s="724"/>
      <c r="CL7" s="724"/>
      <c r="CM7" s="724"/>
      <c r="CN7" s="724"/>
      <c r="CO7" s="724"/>
      <c r="CP7" s="724"/>
      <c r="CQ7" s="725"/>
      <c r="CR7" s="680">
        <v>7166228</v>
      </c>
      <c r="CS7" s="681"/>
      <c r="CT7" s="681"/>
      <c r="CU7" s="681"/>
      <c r="CV7" s="681"/>
      <c r="CW7" s="681"/>
      <c r="CX7" s="681"/>
      <c r="CY7" s="682"/>
      <c r="CZ7" s="713">
        <v>26.9</v>
      </c>
      <c r="DA7" s="713"/>
      <c r="DB7" s="713"/>
      <c r="DC7" s="713"/>
      <c r="DD7" s="686">
        <v>6210</v>
      </c>
      <c r="DE7" s="681"/>
      <c r="DF7" s="681"/>
      <c r="DG7" s="681"/>
      <c r="DH7" s="681"/>
      <c r="DI7" s="681"/>
      <c r="DJ7" s="681"/>
      <c r="DK7" s="681"/>
      <c r="DL7" s="681"/>
      <c r="DM7" s="681"/>
      <c r="DN7" s="681"/>
      <c r="DO7" s="681"/>
      <c r="DP7" s="682"/>
      <c r="DQ7" s="686">
        <v>1859343</v>
      </c>
      <c r="DR7" s="681"/>
      <c r="DS7" s="681"/>
      <c r="DT7" s="681"/>
      <c r="DU7" s="681"/>
      <c r="DV7" s="681"/>
      <c r="DW7" s="681"/>
      <c r="DX7" s="681"/>
      <c r="DY7" s="681"/>
      <c r="DZ7" s="681"/>
      <c r="EA7" s="681"/>
      <c r="EB7" s="681"/>
      <c r="EC7" s="726"/>
    </row>
    <row r="8" spans="2:143" ht="11.25" customHeight="1">
      <c r="B8" s="677" t="s">
        <v>247</v>
      </c>
      <c r="C8" s="678"/>
      <c r="D8" s="678"/>
      <c r="E8" s="678"/>
      <c r="F8" s="678"/>
      <c r="G8" s="678"/>
      <c r="H8" s="678"/>
      <c r="I8" s="678"/>
      <c r="J8" s="678"/>
      <c r="K8" s="678"/>
      <c r="L8" s="678"/>
      <c r="M8" s="678"/>
      <c r="N8" s="678"/>
      <c r="O8" s="678"/>
      <c r="P8" s="678"/>
      <c r="Q8" s="679"/>
      <c r="R8" s="680">
        <v>34277</v>
      </c>
      <c r="S8" s="681"/>
      <c r="T8" s="681"/>
      <c r="U8" s="681"/>
      <c r="V8" s="681"/>
      <c r="W8" s="681"/>
      <c r="X8" s="681"/>
      <c r="Y8" s="682"/>
      <c r="Z8" s="713">
        <v>0.1</v>
      </c>
      <c r="AA8" s="713"/>
      <c r="AB8" s="713"/>
      <c r="AC8" s="713"/>
      <c r="AD8" s="714">
        <v>34277</v>
      </c>
      <c r="AE8" s="714"/>
      <c r="AF8" s="714"/>
      <c r="AG8" s="714"/>
      <c r="AH8" s="714"/>
      <c r="AI8" s="714"/>
      <c r="AJ8" s="714"/>
      <c r="AK8" s="714"/>
      <c r="AL8" s="683">
        <v>0.3</v>
      </c>
      <c r="AM8" s="684"/>
      <c r="AN8" s="684"/>
      <c r="AO8" s="715"/>
      <c r="AP8" s="677" t="s">
        <v>248</v>
      </c>
      <c r="AQ8" s="678"/>
      <c r="AR8" s="678"/>
      <c r="AS8" s="678"/>
      <c r="AT8" s="678"/>
      <c r="AU8" s="678"/>
      <c r="AV8" s="678"/>
      <c r="AW8" s="678"/>
      <c r="AX8" s="678"/>
      <c r="AY8" s="678"/>
      <c r="AZ8" s="678"/>
      <c r="BA8" s="678"/>
      <c r="BB8" s="678"/>
      <c r="BC8" s="678"/>
      <c r="BD8" s="678"/>
      <c r="BE8" s="678"/>
      <c r="BF8" s="679"/>
      <c r="BG8" s="680">
        <v>90707</v>
      </c>
      <c r="BH8" s="681"/>
      <c r="BI8" s="681"/>
      <c r="BJ8" s="681"/>
      <c r="BK8" s="681"/>
      <c r="BL8" s="681"/>
      <c r="BM8" s="681"/>
      <c r="BN8" s="682"/>
      <c r="BO8" s="713">
        <v>0.9</v>
      </c>
      <c r="BP8" s="713"/>
      <c r="BQ8" s="713"/>
      <c r="BR8" s="713"/>
      <c r="BS8" s="686" t="s">
        <v>236</v>
      </c>
      <c r="BT8" s="681"/>
      <c r="BU8" s="681"/>
      <c r="BV8" s="681"/>
      <c r="BW8" s="681"/>
      <c r="BX8" s="681"/>
      <c r="BY8" s="681"/>
      <c r="BZ8" s="681"/>
      <c r="CA8" s="681"/>
      <c r="CB8" s="726"/>
      <c r="CD8" s="727" t="s">
        <v>249</v>
      </c>
      <c r="CE8" s="724"/>
      <c r="CF8" s="724"/>
      <c r="CG8" s="724"/>
      <c r="CH8" s="724"/>
      <c r="CI8" s="724"/>
      <c r="CJ8" s="724"/>
      <c r="CK8" s="724"/>
      <c r="CL8" s="724"/>
      <c r="CM8" s="724"/>
      <c r="CN8" s="724"/>
      <c r="CO8" s="724"/>
      <c r="CP8" s="724"/>
      <c r="CQ8" s="725"/>
      <c r="CR8" s="680">
        <v>7140950</v>
      </c>
      <c r="CS8" s="681"/>
      <c r="CT8" s="681"/>
      <c r="CU8" s="681"/>
      <c r="CV8" s="681"/>
      <c r="CW8" s="681"/>
      <c r="CX8" s="681"/>
      <c r="CY8" s="682"/>
      <c r="CZ8" s="713">
        <v>26.8</v>
      </c>
      <c r="DA8" s="713"/>
      <c r="DB8" s="713"/>
      <c r="DC8" s="713"/>
      <c r="DD8" s="686">
        <v>12597</v>
      </c>
      <c r="DE8" s="681"/>
      <c r="DF8" s="681"/>
      <c r="DG8" s="681"/>
      <c r="DH8" s="681"/>
      <c r="DI8" s="681"/>
      <c r="DJ8" s="681"/>
      <c r="DK8" s="681"/>
      <c r="DL8" s="681"/>
      <c r="DM8" s="681"/>
      <c r="DN8" s="681"/>
      <c r="DO8" s="681"/>
      <c r="DP8" s="682"/>
      <c r="DQ8" s="686">
        <v>3641134</v>
      </c>
      <c r="DR8" s="681"/>
      <c r="DS8" s="681"/>
      <c r="DT8" s="681"/>
      <c r="DU8" s="681"/>
      <c r="DV8" s="681"/>
      <c r="DW8" s="681"/>
      <c r="DX8" s="681"/>
      <c r="DY8" s="681"/>
      <c r="DZ8" s="681"/>
      <c r="EA8" s="681"/>
      <c r="EB8" s="681"/>
      <c r="EC8" s="726"/>
    </row>
    <row r="9" spans="2:143" ht="11.25" customHeight="1">
      <c r="B9" s="677" t="s">
        <v>250</v>
      </c>
      <c r="C9" s="678"/>
      <c r="D9" s="678"/>
      <c r="E9" s="678"/>
      <c r="F9" s="678"/>
      <c r="G9" s="678"/>
      <c r="H9" s="678"/>
      <c r="I9" s="678"/>
      <c r="J9" s="678"/>
      <c r="K9" s="678"/>
      <c r="L9" s="678"/>
      <c r="M9" s="678"/>
      <c r="N9" s="678"/>
      <c r="O9" s="678"/>
      <c r="P9" s="678"/>
      <c r="Q9" s="679"/>
      <c r="R9" s="680">
        <v>37306</v>
      </c>
      <c r="S9" s="681"/>
      <c r="T9" s="681"/>
      <c r="U9" s="681"/>
      <c r="V9" s="681"/>
      <c r="W9" s="681"/>
      <c r="X9" s="681"/>
      <c r="Y9" s="682"/>
      <c r="Z9" s="713">
        <v>0.1</v>
      </c>
      <c r="AA9" s="713"/>
      <c r="AB9" s="713"/>
      <c r="AC9" s="713"/>
      <c r="AD9" s="714">
        <v>37306</v>
      </c>
      <c r="AE9" s="714"/>
      <c r="AF9" s="714"/>
      <c r="AG9" s="714"/>
      <c r="AH9" s="714"/>
      <c r="AI9" s="714"/>
      <c r="AJ9" s="714"/>
      <c r="AK9" s="714"/>
      <c r="AL9" s="683">
        <v>0.3</v>
      </c>
      <c r="AM9" s="684"/>
      <c r="AN9" s="684"/>
      <c r="AO9" s="715"/>
      <c r="AP9" s="677" t="s">
        <v>251</v>
      </c>
      <c r="AQ9" s="678"/>
      <c r="AR9" s="678"/>
      <c r="AS9" s="678"/>
      <c r="AT9" s="678"/>
      <c r="AU9" s="678"/>
      <c r="AV9" s="678"/>
      <c r="AW9" s="678"/>
      <c r="AX9" s="678"/>
      <c r="AY9" s="678"/>
      <c r="AZ9" s="678"/>
      <c r="BA9" s="678"/>
      <c r="BB9" s="678"/>
      <c r="BC9" s="678"/>
      <c r="BD9" s="678"/>
      <c r="BE9" s="678"/>
      <c r="BF9" s="679"/>
      <c r="BG9" s="680">
        <v>2623574</v>
      </c>
      <c r="BH9" s="681"/>
      <c r="BI9" s="681"/>
      <c r="BJ9" s="681"/>
      <c r="BK9" s="681"/>
      <c r="BL9" s="681"/>
      <c r="BM9" s="681"/>
      <c r="BN9" s="682"/>
      <c r="BO9" s="713">
        <v>25.9</v>
      </c>
      <c r="BP9" s="713"/>
      <c r="BQ9" s="713"/>
      <c r="BR9" s="713"/>
      <c r="BS9" s="686" t="s">
        <v>236</v>
      </c>
      <c r="BT9" s="681"/>
      <c r="BU9" s="681"/>
      <c r="BV9" s="681"/>
      <c r="BW9" s="681"/>
      <c r="BX9" s="681"/>
      <c r="BY9" s="681"/>
      <c r="BZ9" s="681"/>
      <c r="CA9" s="681"/>
      <c r="CB9" s="726"/>
      <c r="CD9" s="727" t="s">
        <v>252</v>
      </c>
      <c r="CE9" s="724"/>
      <c r="CF9" s="724"/>
      <c r="CG9" s="724"/>
      <c r="CH9" s="724"/>
      <c r="CI9" s="724"/>
      <c r="CJ9" s="724"/>
      <c r="CK9" s="724"/>
      <c r="CL9" s="724"/>
      <c r="CM9" s="724"/>
      <c r="CN9" s="724"/>
      <c r="CO9" s="724"/>
      <c r="CP9" s="724"/>
      <c r="CQ9" s="725"/>
      <c r="CR9" s="680">
        <v>2101855</v>
      </c>
      <c r="CS9" s="681"/>
      <c r="CT9" s="681"/>
      <c r="CU9" s="681"/>
      <c r="CV9" s="681"/>
      <c r="CW9" s="681"/>
      <c r="CX9" s="681"/>
      <c r="CY9" s="682"/>
      <c r="CZ9" s="713">
        <v>7.9</v>
      </c>
      <c r="DA9" s="713"/>
      <c r="DB9" s="713"/>
      <c r="DC9" s="713"/>
      <c r="DD9" s="686">
        <v>164279</v>
      </c>
      <c r="DE9" s="681"/>
      <c r="DF9" s="681"/>
      <c r="DG9" s="681"/>
      <c r="DH9" s="681"/>
      <c r="DI9" s="681"/>
      <c r="DJ9" s="681"/>
      <c r="DK9" s="681"/>
      <c r="DL9" s="681"/>
      <c r="DM9" s="681"/>
      <c r="DN9" s="681"/>
      <c r="DO9" s="681"/>
      <c r="DP9" s="682"/>
      <c r="DQ9" s="686">
        <v>1755025</v>
      </c>
      <c r="DR9" s="681"/>
      <c r="DS9" s="681"/>
      <c r="DT9" s="681"/>
      <c r="DU9" s="681"/>
      <c r="DV9" s="681"/>
      <c r="DW9" s="681"/>
      <c r="DX9" s="681"/>
      <c r="DY9" s="681"/>
      <c r="DZ9" s="681"/>
      <c r="EA9" s="681"/>
      <c r="EB9" s="681"/>
      <c r="EC9" s="726"/>
    </row>
    <row r="10" spans="2:143" ht="11.25" customHeight="1">
      <c r="B10" s="677" t="s">
        <v>253</v>
      </c>
      <c r="C10" s="678"/>
      <c r="D10" s="678"/>
      <c r="E10" s="678"/>
      <c r="F10" s="678"/>
      <c r="G10" s="678"/>
      <c r="H10" s="678"/>
      <c r="I10" s="678"/>
      <c r="J10" s="678"/>
      <c r="K10" s="678"/>
      <c r="L10" s="678"/>
      <c r="M10" s="678"/>
      <c r="N10" s="678"/>
      <c r="O10" s="678"/>
      <c r="P10" s="678"/>
      <c r="Q10" s="679"/>
      <c r="R10" s="680" t="s">
        <v>236</v>
      </c>
      <c r="S10" s="681"/>
      <c r="T10" s="681"/>
      <c r="U10" s="681"/>
      <c r="V10" s="681"/>
      <c r="W10" s="681"/>
      <c r="X10" s="681"/>
      <c r="Y10" s="682"/>
      <c r="Z10" s="713" t="s">
        <v>236</v>
      </c>
      <c r="AA10" s="713"/>
      <c r="AB10" s="713"/>
      <c r="AC10" s="713"/>
      <c r="AD10" s="714" t="s">
        <v>236</v>
      </c>
      <c r="AE10" s="714"/>
      <c r="AF10" s="714"/>
      <c r="AG10" s="714"/>
      <c r="AH10" s="714"/>
      <c r="AI10" s="714"/>
      <c r="AJ10" s="714"/>
      <c r="AK10" s="714"/>
      <c r="AL10" s="683" t="s">
        <v>242</v>
      </c>
      <c r="AM10" s="684"/>
      <c r="AN10" s="684"/>
      <c r="AO10" s="715"/>
      <c r="AP10" s="677" t="s">
        <v>254</v>
      </c>
      <c r="AQ10" s="678"/>
      <c r="AR10" s="678"/>
      <c r="AS10" s="678"/>
      <c r="AT10" s="678"/>
      <c r="AU10" s="678"/>
      <c r="AV10" s="678"/>
      <c r="AW10" s="678"/>
      <c r="AX10" s="678"/>
      <c r="AY10" s="678"/>
      <c r="AZ10" s="678"/>
      <c r="BA10" s="678"/>
      <c r="BB10" s="678"/>
      <c r="BC10" s="678"/>
      <c r="BD10" s="678"/>
      <c r="BE10" s="678"/>
      <c r="BF10" s="679"/>
      <c r="BG10" s="680">
        <v>155389</v>
      </c>
      <c r="BH10" s="681"/>
      <c r="BI10" s="681"/>
      <c r="BJ10" s="681"/>
      <c r="BK10" s="681"/>
      <c r="BL10" s="681"/>
      <c r="BM10" s="681"/>
      <c r="BN10" s="682"/>
      <c r="BO10" s="713">
        <v>1.5</v>
      </c>
      <c r="BP10" s="713"/>
      <c r="BQ10" s="713"/>
      <c r="BR10" s="713"/>
      <c r="BS10" s="686" t="s">
        <v>236</v>
      </c>
      <c r="BT10" s="681"/>
      <c r="BU10" s="681"/>
      <c r="BV10" s="681"/>
      <c r="BW10" s="681"/>
      <c r="BX10" s="681"/>
      <c r="BY10" s="681"/>
      <c r="BZ10" s="681"/>
      <c r="CA10" s="681"/>
      <c r="CB10" s="726"/>
      <c r="CD10" s="727" t="s">
        <v>255</v>
      </c>
      <c r="CE10" s="724"/>
      <c r="CF10" s="724"/>
      <c r="CG10" s="724"/>
      <c r="CH10" s="724"/>
      <c r="CI10" s="724"/>
      <c r="CJ10" s="724"/>
      <c r="CK10" s="724"/>
      <c r="CL10" s="724"/>
      <c r="CM10" s="724"/>
      <c r="CN10" s="724"/>
      <c r="CO10" s="724"/>
      <c r="CP10" s="724"/>
      <c r="CQ10" s="725"/>
      <c r="CR10" s="680">
        <v>26480</v>
      </c>
      <c r="CS10" s="681"/>
      <c r="CT10" s="681"/>
      <c r="CU10" s="681"/>
      <c r="CV10" s="681"/>
      <c r="CW10" s="681"/>
      <c r="CX10" s="681"/>
      <c r="CY10" s="682"/>
      <c r="CZ10" s="713">
        <v>0.1</v>
      </c>
      <c r="DA10" s="713"/>
      <c r="DB10" s="713"/>
      <c r="DC10" s="713"/>
      <c r="DD10" s="686" t="s">
        <v>242</v>
      </c>
      <c r="DE10" s="681"/>
      <c r="DF10" s="681"/>
      <c r="DG10" s="681"/>
      <c r="DH10" s="681"/>
      <c r="DI10" s="681"/>
      <c r="DJ10" s="681"/>
      <c r="DK10" s="681"/>
      <c r="DL10" s="681"/>
      <c r="DM10" s="681"/>
      <c r="DN10" s="681"/>
      <c r="DO10" s="681"/>
      <c r="DP10" s="682"/>
      <c r="DQ10" s="686">
        <v>5360</v>
      </c>
      <c r="DR10" s="681"/>
      <c r="DS10" s="681"/>
      <c r="DT10" s="681"/>
      <c r="DU10" s="681"/>
      <c r="DV10" s="681"/>
      <c r="DW10" s="681"/>
      <c r="DX10" s="681"/>
      <c r="DY10" s="681"/>
      <c r="DZ10" s="681"/>
      <c r="EA10" s="681"/>
      <c r="EB10" s="681"/>
      <c r="EC10" s="726"/>
    </row>
    <row r="11" spans="2:143" ht="11.25" customHeight="1">
      <c r="B11" s="677" t="s">
        <v>256</v>
      </c>
      <c r="C11" s="678"/>
      <c r="D11" s="678"/>
      <c r="E11" s="678"/>
      <c r="F11" s="678"/>
      <c r="G11" s="678"/>
      <c r="H11" s="678"/>
      <c r="I11" s="678"/>
      <c r="J11" s="678"/>
      <c r="K11" s="678"/>
      <c r="L11" s="678"/>
      <c r="M11" s="678"/>
      <c r="N11" s="678"/>
      <c r="O11" s="678"/>
      <c r="P11" s="678"/>
      <c r="Q11" s="679"/>
      <c r="R11" s="680">
        <v>1115256</v>
      </c>
      <c r="S11" s="681"/>
      <c r="T11" s="681"/>
      <c r="U11" s="681"/>
      <c r="V11" s="681"/>
      <c r="W11" s="681"/>
      <c r="X11" s="681"/>
      <c r="Y11" s="682"/>
      <c r="Z11" s="683">
        <v>4</v>
      </c>
      <c r="AA11" s="684"/>
      <c r="AB11" s="684"/>
      <c r="AC11" s="685"/>
      <c r="AD11" s="686">
        <v>1115256</v>
      </c>
      <c r="AE11" s="681"/>
      <c r="AF11" s="681"/>
      <c r="AG11" s="681"/>
      <c r="AH11" s="681"/>
      <c r="AI11" s="681"/>
      <c r="AJ11" s="681"/>
      <c r="AK11" s="682"/>
      <c r="AL11" s="683">
        <v>9</v>
      </c>
      <c r="AM11" s="684"/>
      <c r="AN11" s="684"/>
      <c r="AO11" s="715"/>
      <c r="AP11" s="677" t="s">
        <v>257</v>
      </c>
      <c r="AQ11" s="678"/>
      <c r="AR11" s="678"/>
      <c r="AS11" s="678"/>
      <c r="AT11" s="678"/>
      <c r="AU11" s="678"/>
      <c r="AV11" s="678"/>
      <c r="AW11" s="678"/>
      <c r="AX11" s="678"/>
      <c r="AY11" s="678"/>
      <c r="AZ11" s="678"/>
      <c r="BA11" s="678"/>
      <c r="BB11" s="678"/>
      <c r="BC11" s="678"/>
      <c r="BD11" s="678"/>
      <c r="BE11" s="678"/>
      <c r="BF11" s="679"/>
      <c r="BG11" s="680">
        <v>426980</v>
      </c>
      <c r="BH11" s="681"/>
      <c r="BI11" s="681"/>
      <c r="BJ11" s="681"/>
      <c r="BK11" s="681"/>
      <c r="BL11" s="681"/>
      <c r="BM11" s="681"/>
      <c r="BN11" s="682"/>
      <c r="BO11" s="713">
        <v>4.2</v>
      </c>
      <c r="BP11" s="713"/>
      <c r="BQ11" s="713"/>
      <c r="BR11" s="713"/>
      <c r="BS11" s="686" t="s">
        <v>242</v>
      </c>
      <c r="BT11" s="681"/>
      <c r="BU11" s="681"/>
      <c r="BV11" s="681"/>
      <c r="BW11" s="681"/>
      <c r="BX11" s="681"/>
      <c r="BY11" s="681"/>
      <c r="BZ11" s="681"/>
      <c r="CA11" s="681"/>
      <c r="CB11" s="726"/>
      <c r="CD11" s="727" t="s">
        <v>258</v>
      </c>
      <c r="CE11" s="724"/>
      <c r="CF11" s="724"/>
      <c r="CG11" s="724"/>
      <c r="CH11" s="724"/>
      <c r="CI11" s="724"/>
      <c r="CJ11" s="724"/>
      <c r="CK11" s="724"/>
      <c r="CL11" s="724"/>
      <c r="CM11" s="724"/>
      <c r="CN11" s="724"/>
      <c r="CO11" s="724"/>
      <c r="CP11" s="724"/>
      <c r="CQ11" s="725"/>
      <c r="CR11" s="680">
        <v>806547</v>
      </c>
      <c r="CS11" s="681"/>
      <c r="CT11" s="681"/>
      <c r="CU11" s="681"/>
      <c r="CV11" s="681"/>
      <c r="CW11" s="681"/>
      <c r="CX11" s="681"/>
      <c r="CY11" s="682"/>
      <c r="CZ11" s="713">
        <v>3</v>
      </c>
      <c r="DA11" s="713"/>
      <c r="DB11" s="713"/>
      <c r="DC11" s="713"/>
      <c r="DD11" s="686">
        <v>120619</v>
      </c>
      <c r="DE11" s="681"/>
      <c r="DF11" s="681"/>
      <c r="DG11" s="681"/>
      <c r="DH11" s="681"/>
      <c r="DI11" s="681"/>
      <c r="DJ11" s="681"/>
      <c r="DK11" s="681"/>
      <c r="DL11" s="681"/>
      <c r="DM11" s="681"/>
      <c r="DN11" s="681"/>
      <c r="DO11" s="681"/>
      <c r="DP11" s="682"/>
      <c r="DQ11" s="686">
        <v>605869</v>
      </c>
      <c r="DR11" s="681"/>
      <c r="DS11" s="681"/>
      <c r="DT11" s="681"/>
      <c r="DU11" s="681"/>
      <c r="DV11" s="681"/>
      <c r="DW11" s="681"/>
      <c r="DX11" s="681"/>
      <c r="DY11" s="681"/>
      <c r="DZ11" s="681"/>
      <c r="EA11" s="681"/>
      <c r="EB11" s="681"/>
      <c r="EC11" s="726"/>
    </row>
    <row r="12" spans="2:143" ht="11.25" customHeight="1">
      <c r="B12" s="677" t="s">
        <v>259</v>
      </c>
      <c r="C12" s="678"/>
      <c r="D12" s="678"/>
      <c r="E12" s="678"/>
      <c r="F12" s="678"/>
      <c r="G12" s="678"/>
      <c r="H12" s="678"/>
      <c r="I12" s="678"/>
      <c r="J12" s="678"/>
      <c r="K12" s="678"/>
      <c r="L12" s="678"/>
      <c r="M12" s="678"/>
      <c r="N12" s="678"/>
      <c r="O12" s="678"/>
      <c r="P12" s="678"/>
      <c r="Q12" s="679"/>
      <c r="R12" s="680">
        <v>100987</v>
      </c>
      <c r="S12" s="681"/>
      <c r="T12" s="681"/>
      <c r="U12" s="681"/>
      <c r="V12" s="681"/>
      <c r="W12" s="681"/>
      <c r="X12" s="681"/>
      <c r="Y12" s="682"/>
      <c r="Z12" s="713">
        <v>0.4</v>
      </c>
      <c r="AA12" s="713"/>
      <c r="AB12" s="713"/>
      <c r="AC12" s="713"/>
      <c r="AD12" s="714">
        <v>100987</v>
      </c>
      <c r="AE12" s="714"/>
      <c r="AF12" s="714"/>
      <c r="AG12" s="714"/>
      <c r="AH12" s="714"/>
      <c r="AI12" s="714"/>
      <c r="AJ12" s="714"/>
      <c r="AK12" s="714"/>
      <c r="AL12" s="683">
        <v>0.8</v>
      </c>
      <c r="AM12" s="684"/>
      <c r="AN12" s="684"/>
      <c r="AO12" s="715"/>
      <c r="AP12" s="677" t="s">
        <v>260</v>
      </c>
      <c r="AQ12" s="678"/>
      <c r="AR12" s="678"/>
      <c r="AS12" s="678"/>
      <c r="AT12" s="678"/>
      <c r="AU12" s="678"/>
      <c r="AV12" s="678"/>
      <c r="AW12" s="678"/>
      <c r="AX12" s="678"/>
      <c r="AY12" s="678"/>
      <c r="AZ12" s="678"/>
      <c r="BA12" s="678"/>
      <c r="BB12" s="678"/>
      <c r="BC12" s="678"/>
      <c r="BD12" s="678"/>
      <c r="BE12" s="678"/>
      <c r="BF12" s="679"/>
      <c r="BG12" s="680">
        <v>5605942</v>
      </c>
      <c r="BH12" s="681"/>
      <c r="BI12" s="681"/>
      <c r="BJ12" s="681"/>
      <c r="BK12" s="681"/>
      <c r="BL12" s="681"/>
      <c r="BM12" s="681"/>
      <c r="BN12" s="682"/>
      <c r="BO12" s="713">
        <v>55.3</v>
      </c>
      <c r="BP12" s="713"/>
      <c r="BQ12" s="713"/>
      <c r="BR12" s="713"/>
      <c r="BS12" s="686" t="s">
        <v>236</v>
      </c>
      <c r="BT12" s="681"/>
      <c r="BU12" s="681"/>
      <c r="BV12" s="681"/>
      <c r="BW12" s="681"/>
      <c r="BX12" s="681"/>
      <c r="BY12" s="681"/>
      <c r="BZ12" s="681"/>
      <c r="CA12" s="681"/>
      <c r="CB12" s="726"/>
      <c r="CD12" s="727" t="s">
        <v>261</v>
      </c>
      <c r="CE12" s="724"/>
      <c r="CF12" s="724"/>
      <c r="CG12" s="724"/>
      <c r="CH12" s="724"/>
      <c r="CI12" s="724"/>
      <c r="CJ12" s="724"/>
      <c r="CK12" s="724"/>
      <c r="CL12" s="724"/>
      <c r="CM12" s="724"/>
      <c r="CN12" s="724"/>
      <c r="CO12" s="724"/>
      <c r="CP12" s="724"/>
      <c r="CQ12" s="725"/>
      <c r="CR12" s="680">
        <v>545142</v>
      </c>
      <c r="CS12" s="681"/>
      <c r="CT12" s="681"/>
      <c r="CU12" s="681"/>
      <c r="CV12" s="681"/>
      <c r="CW12" s="681"/>
      <c r="CX12" s="681"/>
      <c r="CY12" s="682"/>
      <c r="CZ12" s="713">
        <v>2</v>
      </c>
      <c r="DA12" s="713"/>
      <c r="DB12" s="713"/>
      <c r="DC12" s="713"/>
      <c r="DD12" s="686">
        <v>3568</v>
      </c>
      <c r="DE12" s="681"/>
      <c r="DF12" s="681"/>
      <c r="DG12" s="681"/>
      <c r="DH12" s="681"/>
      <c r="DI12" s="681"/>
      <c r="DJ12" s="681"/>
      <c r="DK12" s="681"/>
      <c r="DL12" s="681"/>
      <c r="DM12" s="681"/>
      <c r="DN12" s="681"/>
      <c r="DO12" s="681"/>
      <c r="DP12" s="682"/>
      <c r="DQ12" s="686">
        <v>258202</v>
      </c>
      <c r="DR12" s="681"/>
      <c r="DS12" s="681"/>
      <c r="DT12" s="681"/>
      <c r="DU12" s="681"/>
      <c r="DV12" s="681"/>
      <c r="DW12" s="681"/>
      <c r="DX12" s="681"/>
      <c r="DY12" s="681"/>
      <c r="DZ12" s="681"/>
      <c r="EA12" s="681"/>
      <c r="EB12" s="681"/>
      <c r="EC12" s="726"/>
    </row>
    <row r="13" spans="2:143" ht="11.25" customHeight="1">
      <c r="B13" s="677" t="s">
        <v>262</v>
      </c>
      <c r="C13" s="678"/>
      <c r="D13" s="678"/>
      <c r="E13" s="678"/>
      <c r="F13" s="678"/>
      <c r="G13" s="678"/>
      <c r="H13" s="678"/>
      <c r="I13" s="678"/>
      <c r="J13" s="678"/>
      <c r="K13" s="678"/>
      <c r="L13" s="678"/>
      <c r="M13" s="678"/>
      <c r="N13" s="678"/>
      <c r="O13" s="678"/>
      <c r="P13" s="678"/>
      <c r="Q13" s="679"/>
      <c r="R13" s="680" t="s">
        <v>236</v>
      </c>
      <c r="S13" s="681"/>
      <c r="T13" s="681"/>
      <c r="U13" s="681"/>
      <c r="V13" s="681"/>
      <c r="W13" s="681"/>
      <c r="X13" s="681"/>
      <c r="Y13" s="682"/>
      <c r="Z13" s="713" t="s">
        <v>236</v>
      </c>
      <c r="AA13" s="713"/>
      <c r="AB13" s="713"/>
      <c r="AC13" s="713"/>
      <c r="AD13" s="714" t="s">
        <v>236</v>
      </c>
      <c r="AE13" s="714"/>
      <c r="AF13" s="714"/>
      <c r="AG13" s="714"/>
      <c r="AH13" s="714"/>
      <c r="AI13" s="714"/>
      <c r="AJ13" s="714"/>
      <c r="AK13" s="714"/>
      <c r="AL13" s="683" t="s">
        <v>236</v>
      </c>
      <c r="AM13" s="684"/>
      <c r="AN13" s="684"/>
      <c r="AO13" s="715"/>
      <c r="AP13" s="677" t="s">
        <v>263</v>
      </c>
      <c r="AQ13" s="678"/>
      <c r="AR13" s="678"/>
      <c r="AS13" s="678"/>
      <c r="AT13" s="678"/>
      <c r="AU13" s="678"/>
      <c r="AV13" s="678"/>
      <c r="AW13" s="678"/>
      <c r="AX13" s="678"/>
      <c r="AY13" s="678"/>
      <c r="AZ13" s="678"/>
      <c r="BA13" s="678"/>
      <c r="BB13" s="678"/>
      <c r="BC13" s="678"/>
      <c r="BD13" s="678"/>
      <c r="BE13" s="678"/>
      <c r="BF13" s="679"/>
      <c r="BG13" s="680">
        <v>5604962</v>
      </c>
      <c r="BH13" s="681"/>
      <c r="BI13" s="681"/>
      <c r="BJ13" s="681"/>
      <c r="BK13" s="681"/>
      <c r="BL13" s="681"/>
      <c r="BM13" s="681"/>
      <c r="BN13" s="682"/>
      <c r="BO13" s="713">
        <v>55.3</v>
      </c>
      <c r="BP13" s="713"/>
      <c r="BQ13" s="713"/>
      <c r="BR13" s="713"/>
      <c r="BS13" s="686" t="s">
        <v>242</v>
      </c>
      <c r="BT13" s="681"/>
      <c r="BU13" s="681"/>
      <c r="BV13" s="681"/>
      <c r="BW13" s="681"/>
      <c r="BX13" s="681"/>
      <c r="BY13" s="681"/>
      <c r="BZ13" s="681"/>
      <c r="CA13" s="681"/>
      <c r="CB13" s="726"/>
      <c r="CD13" s="727" t="s">
        <v>264</v>
      </c>
      <c r="CE13" s="724"/>
      <c r="CF13" s="724"/>
      <c r="CG13" s="724"/>
      <c r="CH13" s="724"/>
      <c r="CI13" s="724"/>
      <c r="CJ13" s="724"/>
      <c r="CK13" s="724"/>
      <c r="CL13" s="724"/>
      <c r="CM13" s="724"/>
      <c r="CN13" s="724"/>
      <c r="CO13" s="724"/>
      <c r="CP13" s="724"/>
      <c r="CQ13" s="725"/>
      <c r="CR13" s="680">
        <v>2393401</v>
      </c>
      <c r="CS13" s="681"/>
      <c r="CT13" s="681"/>
      <c r="CU13" s="681"/>
      <c r="CV13" s="681"/>
      <c r="CW13" s="681"/>
      <c r="CX13" s="681"/>
      <c r="CY13" s="682"/>
      <c r="CZ13" s="713">
        <v>9</v>
      </c>
      <c r="DA13" s="713"/>
      <c r="DB13" s="713"/>
      <c r="DC13" s="713"/>
      <c r="DD13" s="686">
        <v>1089427</v>
      </c>
      <c r="DE13" s="681"/>
      <c r="DF13" s="681"/>
      <c r="DG13" s="681"/>
      <c r="DH13" s="681"/>
      <c r="DI13" s="681"/>
      <c r="DJ13" s="681"/>
      <c r="DK13" s="681"/>
      <c r="DL13" s="681"/>
      <c r="DM13" s="681"/>
      <c r="DN13" s="681"/>
      <c r="DO13" s="681"/>
      <c r="DP13" s="682"/>
      <c r="DQ13" s="686">
        <v>1519998</v>
      </c>
      <c r="DR13" s="681"/>
      <c r="DS13" s="681"/>
      <c r="DT13" s="681"/>
      <c r="DU13" s="681"/>
      <c r="DV13" s="681"/>
      <c r="DW13" s="681"/>
      <c r="DX13" s="681"/>
      <c r="DY13" s="681"/>
      <c r="DZ13" s="681"/>
      <c r="EA13" s="681"/>
      <c r="EB13" s="681"/>
      <c r="EC13" s="726"/>
    </row>
    <row r="14" spans="2:143" ht="11.25" customHeight="1">
      <c r="B14" s="677" t="s">
        <v>265</v>
      </c>
      <c r="C14" s="678"/>
      <c r="D14" s="678"/>
      <c r="E14" s="678"/>
      <c r="F14" s="678"/>
      <c r="G14" s="678"/>
      <c r="H14" s="678"/>
      <c r="I14" s="678"/>
      <c r="J14" s="678"/>
      <c r="K14" s="678"/>
      <c r="L14" s="678"/>
      <c r="M14" s="678"/>
      <c r="N14" s="678"/>
      <c r="O14" s="678"/>
      <c r="P14" s="678"/>
      <c r="Q14" s="679"/>
      <c r="R14" s="680">
        <v>12</v>
      </c>
      <c r="S14" s="681"/>
      <c r="T14" s="681"/>
      <c r="U14" s="681"/>
      <c r="V14" s="681"/>
      <c r="W14" s="681"/>
      <c r="X14" s="681"/>
      <c r="Y14" s="682"/>
      <c r="Z14" s="713">
        <v>0</v>
      </c>
      <c r="AA14" s="713"/>
      <c r="AB14" s="713"/>
      <c r="AC14" s="713"/>
      <c r="AD14" s="714">
        <v>12</v>
      </c>
      <c r="AE14" s="714"/>
      <c r="AF14" s="714"/>
      <c r="AG14" s="714"/>
      <c r="AH14" s="714"/>
      <c r="AI14" s="714"/>
      <c r="AJ14" s="714"/>
      <c r="AK14" s="714"/>
      <c r="AL14" s="683">
        <v>0</v>
      </c>
      <c r="AM14" s="684"/>
      <c r="AN14" s="684"/>
      <c r="AO14" s="715"/>
      <c r="AP14" s="677" t="s">
        <v>266</v>
      </c>
      <c r="AQ14" s="678"/>
      <c r="AR14" s="678"/>
      <c r="AS14" s="678"/>
      <c r="AT14" s="678"/>
      <c r="AU14" s="678"/>
      <c r="AV14" s="678"/>
      <c r="AW14" s="678"/>
      <c r="AX14" s="678"/>
      <c r="AY14" s="678"/>
      <c r="AZ14" s="678"/>
      <c r="BA14" s="678"/>
      <c r="BB14" s="678"/>
      <c r="BC14" s="678"/>
      <c r="BD14" s="678"/>
      <c r="BE14" s="678"/>
      <c r="BF14" s="679"/>
      <c r="BG14" s="680">
        <v>170106</v>
      </c>
      <c r="BH14" s="681"/>
      <c r="BI14" s="681"/>
      <c r="BJ14" s="681"/>
      <c r="BK14" s="681"/>
      <c r="BL14" s="681"/>
      <c r="BM14" s="681"/>
      <c r="BN14" s="682"/>
      <c r="BO14" s="713">
        <v>1.7</v>
      </c>
      <c r="BP14" s="713"/>
      <c r="BQ14" s="713"/>
      <c r="BR14" s="713"/>
      <c r="BS14" s="686" t="s">
        <v>242</v>
      </c>
      <c r="BT14" s="681"/>
      <c r="BU14" s="681"/>
      <c r="BV14" s="681"/>
      <c r="BW14" s="681"/>
      <c r="BX14" s="681"/>
      <c r="BY14" s="681"/>
      <c r="BZ14" s="681"/>
      <c r="CA14" s="681"/>
      <c r="CB14" s="726"/>
      <c r="CD14" s="727" t="s">
        <v>267</v>
      </c>
      <c r="CE14" s="724"/>
      <c r="CF14" s="724"/>
      <c r="CG14" s="724"/>
      <c r="CH14" s="724"/>
      <c r="CI14" s="724"/>
      <c r="CJ14" s="724"/>
      <c r="CK14" s="724"/>
      <c r="CL14" s="724"/>
      <c r="CM14" s="724"/>
      <c r="CN14" s="724"/>
      <c r="CO14" s="724"/>
      <c r="CP14" s="724"/>
      <c r="CQ14" s="725"/>
      <c r="CR14" s="680">
        <v>1049072</v>
      </c>
      <c r="CS14" s="681"/>
      <c r="CT14" s="681"/>
      <c r="CU14" s="681"/>
      <c r="CV14" s="681"/>
      <c r="CW14" s="681"/>
      <c r="CX14" s="681"/>
      <c r="CY14" s="682"/>
      <c r="CZ14" s="713">
        <v>3.9</v>
      </c>
      <c r="DA14" s="713"/>
      <c r="DB14" s="713"/>
      <c r="DC14" s="713"/>
      <c r="DD14" s="686">
        <v>106178</v>
      </c>
      <c r="DE14" s="681"/>
      <c r="DF14" s="681"/>
      <c r="DG14" s="681"/>
      <c r="DH14" s="681"/>
      <c r="DI14" s="681"/>
      <c r="DJ14" s="681"/>
      <c r="DK14" s="681"/>
      <c r="DL14" s="681"/>
      <c r="DM14" s="681"/>
      <c r="DN14" s="681"/>
      <c r="DO14" s="681"/>
      <c r="DP14" s="682"/>
      <c r="DQ14" s="686">
        <v>893506</v>
      </c>
      <c r="DR14" s="681"/>
      <c r="DS14" s="681"/>
      <c r="DT14" s="681"/>
      <c r="DU14" s="681"/>
      <c r="DV14" s="681"/>
      <c r="DW14" s="681"/>
      <c r="DX14" s="681"/>
      <c r="DY14" s="681"/>
      <c r="DZ14" s="681"/>
      <c r="EA14" s="681"/>
      <c r="EB14" s="681"/>
      <c r="EC14" s="726"/>
    </row>
    <row r="15" spans="2:143" ht="11.25" customHeight="1">
      <c r="B15" s="677" t="s">
        <v>268</v>
      </c>
      <c r="C15" s="678"/>
      <c r="D15" s="678"/>
      <c r="E15" s="678"/>
      <c r="F15" s="678"/>
      <c r="G15" s="678"/>
      <c r="H15" s="678"/>
      <c r="I15" s="678"/>
      <c r="J15" s="678"/>
      <c r="K15" s="678"/>
      <c r="L15" s="678"/>
      <c r="M15" s="678"/>
      <c r="N15" s="678"/>
      <c r="O15" s="678"/>
      <c r="P15" s="678"/>
      <c r="Q15" s="679"/>
      <c r="R15" s="680" t="s">
        <v>242</v>
      </c>
      <c r="S15" s="681"/>
      <c r="T15" s="681"/>
      <c r="U15" s="681"/>
      <c r="V15" s="681"/>
      <c r="W15" s="681"/>
      <c r="X15" s="681"/>
      <c r="Y15" s="682"/>
      <c r="Z15" s="713" t="s">
        <v>236</v>
      </c>
      <c r="AA15" s="713"/>
      <c r="AB15" s="713"/>
      <c r="AC15" s="713"/>
      <c r="AD15" s="714" t="s">
        <v>242</v>
      </c>
      <c r="AE15" s="714"/>
      <c r="AF15" s="714"/>
      <c r="AG15" s="714"/>
      <c r="AH15" s="714"/>
      <c r="AI15" s="714"/>
      <c r="AJ15" s="714"/>
      <c r="AK15" s="714"/>
      <c r="AL15" s="683" t="s">
        <v>236</v>
      </c>
      <c r="AM15" s="684"/>
      <c r="AN15" s="684"/>
      <c r="AO15" s="715"/>
      <c r="AP15" s="677" t="s">
        <v>269</v>
      </c>
      <c r="AQ15" s="678"/>
      <c r="AR15" s="678"/>
      <c r="AS15" s="678"/>
      <c r="AT15" s="678"/>
      <c r="AU15" s="678"/>
      <c r="AV15" s="678"/>
      <c r="AW15" s="678"/>
      <c r="AX15" s="678"/>
      <c r="AY15" s="678"/>
      <c r="AZ15" s="678"/>
      <c r="BA15" s="678"/>
      <c r="BB15" s="678"/>
      <c r="BC15" s="678"/>
      <c r="BD15" s="678"/>
      <c r="BE15" s="678"/>
      <c r="BF15" s="679"/>
      <c r="BG15" s="680">
        <v>316651</v>
      </c>
      <c r="BH15" s="681"/>
      <c r="BI15" s="681"/>
      <c r="BJ15" s="681"/>
      <c r="BK15" s="681"/>
      <c r="BL15" s="681"/>
      <c r="BM15" s="681"/>
      <c r="BN15" s="682"/>
      <c r="BO15" s="713">
        <v>3.1</v>
      </c>
      <c r="BP15" s="713"/>
      <c r="BQ15" s="713"/>
      <c r="BR15" s="713"/>
      <c r="BS15" s="686" t="s">
        <v>242</v>
      </c>
      <c r="BT15" s="681"/>
      <c r="BU15" s="681"/>
      <c r="BV15" s="681"/>
      <c r="BW15" s="681"/>
      <c r="BX15" s="681"/>
      <c r="BY15" s="681"/>
      <c r="BZ15" s="681"/>
      <c r="CA15" s="681"/>
      <c r="CB15" s="726"/>
      <c r="CD15" s="727" t="s">
        <v>270</v>
      </c>
      <c r="CE15" s="724"/>
      <c r="CF15" s="724"/>
      <c r="CG15" s="724"/>
      <c r="CH15" s="724"/>
      <c r="CI15" s="724"/>
      <c r="CJ15" s="724"/>
      <c r="CK15" s="724"/>
      <c r="CL15" s="724"/>
      <c r="CM15" s="724"/>
      <c r="CN15" s="724"/>
      <c r="CO15" s="724"/>
      <c r="CP15" s="724"/>
      <c r="CQ15" s="725"/>
      <c r="CR15" s="680">
        <v>3346502</v>
      </c>
      <c r="CS15" s="681"/>
      <c r="CT15" s="681"/>
      <c r="CU15" s="681"/>
      <c r="CV15" s="681"/>
      <c r="CW15" s="681"/>
      <c r="CX15" s="681"/>
      <c r="CY15" s="682"/>
      <c r="CZ15" s="713">
        <v>12.6</v>
      </c>
      <c r="DA15" s="713"/>
      <c r="DB15" s="713"/>
      <c r="DC15" s="713"/>
      <c r="DD15" s="686">
        <v>1226676</v>
      </c>
      <c r="DE15" s="681"/>
      <c r="DF15" s="681"/>
      <c r="DG15" s="681"/>
      <c r="DH15" s="681"/>
      <c r="DI15" s="681"/>
      <c r="DJ15" s="681"/>
      <c r="DK15" s="681"/>
      <c r="DL15" s="681"/>
      <c r="DM15" s="681"/>
      <c r="DN15" s="681"/>
      <c r="DO15" s="681"/>
      <c r="DP15" s="682"/>
      <c r="DQ15" s="686">
        <v>1898385</v>
      </c>
      <c r="DR15" s="681"/>
      <c r="DS15" s="681"/>
      <c r="DT15" s="681"/>
      <c r="DU15" s="681"/>
      <c r="DV15" s="681"/>
      <c r="DW15" s="681"/>
      <c r="DX15" s="681"/>
      <c r="DY15" s="681"/>
      <c r="DZ15" s="681"/>
      <c r="EA15" s="681"/>
      <c r="EB15" s="681"/>
      <c r="EC15" s="726"/>
    </row>
    <row r="16" spans="2:143" ht="11.25" customHeight="1">
      <c r="B16" s="677" t="s">
        <v>271</v>
      </c>
      <c r="C16" s="678"/>
      <c r="D16" s="678"/>
      <c r="E16" s="678"/>
      <c r="F16" s="678"/>
      <c r="G16" s="678"/>
      <c r="H16" s="678"/>
      <c r="I16" s="678"/>
      <c r="J16" s="678"/>
      <c r="K16" s="678"/>
      <c r="L16" s="678"/>
      <c r="M16" s="678"/>
      <c r="N16" s="678"/>
      <c r="O16" s="678"/>
      <c r="P16" s="678"/>
      <c r="Q16" s="679"/>
      <c r="R16" s="680">
        <v>21509</v>
      </c>
      <c r="S16" s="681"/>
      <c r="T16" s="681"/>
      <c r="U16" s="681"/>
      <c r="V16" s="681"/>
      <c r="W16" s="681"/>
      <c r="X16" s="681"/>
      <c r="Y16" s="682"/>
      <c r="Z16" s="713">
        <v>0.1</v>
      </c>
      <c r="AA16" s="713"/>
      <c r="AB16" s="713"/>
      <c r="AC16" s="713"/>
      <c r="AD16" s="714">
        <v>21509</v>
      </c>
      <c r="AE16" s="714"/>
      <c r="AF16" s="714"/>
      <c r="AG16" s="714"/>
      <c r="AH16" s="714"/>
      <c r="AI16" s="714"/>
      <c r="AJ16" s="714"/>
      <c r="AK16" s="714"/>
      <c r="AL16" s="683">
        <v>0.2</v>
      </c>
      <c r="AM16" s="684"/>
      <c r="AN16" s="684"/>
      <c r="AO16" s="715"/>
      <c r="AP16" s="677" t="s">
        <v>272</v>
      </c>
      <c r="AQ16" s="678"/>
      <c r="AR16" s="678"/>
      <c r="AS16" s="678"/>
      <c r="AT16" s="678"/>
      <c r="AU16" s="678"/>
      <c r="AV16" s="678"/>
      <c r="AW16" s="678"/>
      <c r="AX16" s="678"/>
      <c r="AY16" s="678"/>
      <c r="AZ16" s="678"/>
      <c r="BA16" s="678"/>
      <c r="BB16" s="678"/>
      <c r="BC16" s="678"/>
      <c r="BD16" s="678"/>
      <c r="BE16" s="678"/>
      <c r="BF16" s="679"/>
      <c r="BG16" s="680" t="s">
        <v>236</v>
      </c>
      <c r="BH16" s="681"/>
      <c r="BI16" s="681"/>
      <c r="BJ16" s="681"/>
      <c r="BK16" s="681"/>
      <c r="BL16" s="681"/>
      <c r="BM16" s="681"/>
      <c r="BN16" s="682"/>
      <c r="BO16" s="713" t="s">
        <v>236</v>
      </c>
      <c r="BP16" s="713"/>
      <c r="BQ16" s="713"/>
      <c r="BR16" s="713"/>
      <c r="BS16" s="686" t="s">
        <v>236</v>
      </c>
      <c r="BT16" s="681"/>
      <c r="BU16" s="681"/>
      <c r="BV16" s="681"/>
      <c r="BW16" s="681"/>
      <c r="BX16" s="681"/>
      <c r="BY16" s="681"/>
      <c r="BZ16" s="681"/>
      <c r="CA16" s="681"/>
      <c r="CB16" s="726"/>
      <c r="CD16" s="727" t="s">
        <v>273</v>
      </c>
      <c r="CE16" s="724"/>
      <c r="CF16" s="724"/>
      <c r="CG16" s="724"/>
      <c r="CH16" s="724"/>
      <c r="CI16" s="724"/>
      <c r="CJ16" s="724"/>
      <c r="CK16" s="724"/>
      <c r="CL16" s="724"/>
      <c r="CM16" s="724"/>
      <c r="CN16" s="724"/>
      <c r="CO16" s="724"/>
      <c r="CP16" s="724"/>
      <c r="CQ16" s="725"/>
      <c r="CR16" s="680">
        <v>3740</v>
      </c>
      <c r="CS16" s="681"/>
      <c r="CT16" s="681"/>
      <c r="CU16" s="681"/>
      <c r="CV16" s="681"/>
      <c r="CW16" s="681"/>
      <c r="CX16" s="681"/>
      <c r="CY16" s="682"/>
      <c r="CZ16" s="713">
        <v>0</v>
      </c>
      <c r="DA16" s="713"/>
      <c r="DB16" s="713"/>
      <c r="DC16" s="713"/>
      <c r="DD16" s="686" t="s">
        <v>236</v>
      </c>
      <c r="DE16" s="681"/>
      <c r="DF16" s="681"/>
      <c r="DG16" s="681"/>
      <c r="DH16" s="681"/>
      <c r="DI16" s="681"/>
      <c r="DJ16" s="681"/>
      <c r="DK16" s="681"/>
      <c r="DL16" s="681"/>
      <c r="DM16" s="681"/>
      <c r="DN16" s="681"/>
      <c r="DO16" s="681"/>
      <c r="DP16" s="682"/>
      <c r="DQ16" s="686">
        <v>195</v>
      </c>
      <c r="DR16" s="681"/>
      <c r="DS16" s="681"/>
      <c r="DT16" s="681"/>
      <c r="DU16" s="681"/>
      <c r="DV16" s="681"/>
      <c r="DW16" s="681"/>
      <c r="DX16" s="681"/>
      <c r="DY16" s="681"/>
      <c r="DZ16" s="681"/>
      <c r="EA16" s="681"/>
      <c r="EB16" s="681"/>
      <c r="EC16" s="726"/>
    </row>
    <row r="17" spans="2:133" ht="11.25" customHeight="1">
      <c r="B17" s="677" t="s">
        <v>274</v>
      </c>
      <c r="C17" s="678"/>
      <c r="D17" s="678"/>
      <c r="E17" s="678"/>
      <c r="F17" s="678"/>
      <c r="G17" s="678"/>
      <c r="H17" s="678"/>
      <c r="I17" s="678"/>
      <c r="J17" s="678"/>
      <c r="K17" s="678"/>
      <c r="L17" s="678"/>
      <c r="M17" s="678"/>
      <c r="N17" s="678"/>
      <c r="O17" s="678"/>
      <c r="P17" s="678"/>
      <c r="Q17" s="679"/>
      <c r="R17" s="680">
        <v>94240</v>
      </c>
      <c r="S17" s="681"/>
      <c r="T17" s="681"/>
      <c r="U17" s="681"/>
      <c r="V17" s="681"/>
      <c r="W17" s="681"/>
      <c r="X17" s="681"/>
      <c r="Y17" s="682"/>
      <c r="Z17" s="713">
        <v>0.3</v>
      </c>
      <c r="AA17" s="713"/>
      <c r="AB17" s="713"/>
      <c r="AC17" s="713"/>
      <c r="AD17" s="714">
        <v>94240</v>
      </c>
      <c r="AE17" s="714"/>
      <c r="AF17" s="714"/>
      <c r="AG17" s="714"/>
      <c r="AH17" s="714"/>
      <c r="AI17" s="714"/>
      <c r="AJ17" s="714"/>
      <c r="AK17" s="714"/>
      <c r="AL17" s="683">
        <v>0.8</v>
      </c>
      <c r="AM17" s="684"/>
      <c r="AN17" s="684"/>
      <c r="AO17" s="715"/>
      <c r="AP17" s="677" t="s">
        <v>275</v>
      </c>
      <c r="AQ17" s="678"/>
      <c r="AR17" s="678"/>
      <c r="AS17" s="678"/>
      <c r="AT17" s="678"/>
      <c r="AU17" s="678"/>
      <c r="AV17" s="678"/>
      <c r="AW17" s="678"/>
      <c r="AX17" s="678"/>
      <c r="AY17" s="678"/>
      <c r="AZ17" s="678"/>
      <c r="BA17" s="678"/>
      <c r="BB17" s="678"/>
      <c r="BC17" s="678"/>
      <c r="BD17" s="678"/>
      <c r="BE17" s="678"/>
      <c r="BF17" s="679"/>
      <c r="BG17" s="680">
        <v>300</v>
      </c>
      <c r="BH17" s="681"/>
      <c r="BI17" s="681"/>
      <c r="BJ17" s="681"/>
      <c r="BK17" s="681"/>
      <c r="BL17" s="681"/>
      <c r="BM17" s="681"/>
      <c r="BN17" s="682"/>
      <c r="BO17" s="713">
        <v>0</v>
      </c>
      <c r="BP17" s="713"/>
      <c r="BQ17" s="713"/>
      <c r="BR17" s="713"/>
      <c r="BS17" s="686" t="s">
        <v>236</v>
      </c>
      <c r="BT17" s="681"/>
      <c r="BU17" s="681"/>
      <c r="BV17" s="681"/>
      <c r="BW17" s="681"/>
      <c r="BX17" s="681"/>
      <c r="BY17" s="681"/>
      <c r="BZ17" s="681"/>
      <c r="CA17" s="681"/>
      <c r="CB17" s="726"/>
      <c r="CD17" s="727" t="s">
        <v>276</v>
      </c>
      <c r="CE17" s="724"/>
      <c r="CF17" s="724"/>
      <c r="CG17" s="724"/>
      <c r="CH17" s="724"/>
      <c r="CI17" s="724"/>
      <c r="CJ17" s="724"/>
      <c r="CK17" s="724"/>
      <c r="CL17" s="724"/>
      <c r="CM17" s="724"/>
      <c r="CN17" s="724"/>
      <c r="CO17" s="724"/>
      <c r="CP17" s="724"/>
      <c r="CQ17" s="725"/>
      <c r="CR17" s="680">
        <v>1850777</v>
      </c>
      <c r="CS17" s="681"/>
      <c r="CT17" s="681"/>
      <c r="CU17" s="681"/>
      <c r="CV17" s="681"/>
      <c r="CW17" s="681"/>
      <c r="CX17" s="681"/>
      <c r="CY17" s="682"/>
      <c r="CZ17" s="713">
        <v>6.9</v>
      </c>
      <c r="DA17" s="713"/>
      <c r="DB17" s="713"/>
      <c r="DC17" s="713"/>
      <c r="DD17" s="686" t="s">
        <v>242</v>
      </c>
      <c r="DE17" s="681"/>
      <c r="DF17" s="681"/>
      <c r="DG17" s="681"/>
      <c r="DH17" s="681"/>
      <c r="DI17" s="681"/>
      <c r="DJ17" s="681"/>
      <c r="DK17" s="681"/>
      <c r="DL17" s="681"/>
      <c r="DM17" s="681"/>
      <c r="DN17" s="681"/>
      <c r="DO17" s="681"/>
      <c r="DP17" s="682"/>
      <c r="DQ17" s="686">
        <v>1850777</v>
      </c>
      <c r="DR17" s="681"/>
      <c r="DS17" s="681"/>
      <c r="DT17" s="681"/>
      <c r="DU17" s="681"/>
      <c r="DV17" s="681"/>
      <c r="DW17" s="681"/>
      <c r="DX17" s="681"/>
      <c r="DY17" s="681"/>
      <c r="DZ17" s="681"/>
      <c r="EA17" s="681"/>
      <c r="EB17" s="681"/>
      <c r="EC17" s="726"/>
    </row>
    <row r="18" spans="2:133" ht="11.25" customHeight="1">
      <c r="B18" s="677" t="s">
        <v>277</v>
      </c>
      <c r="C18" s="678"/>
      <c r="D18" s="678"/>
      <c r="E18" s="678"/>
      <c r="F18" s="678"/>
      <c r="G18" s="678"/>
      <c r="H18" s="678"/>
      <c r="I18" s="678"/>
      <c r="J18" s="678"/>
      <c r="K18" s="678"/>
      <c r="L18" s="678"/>
      <c r="M18" s="678"/>
      <c r="N18" s="678"/>
      <c r="O18" s="678"/>
      <c r="P18" s="678"/>
      <c r="Q18" s="679"/>
      <c r="R18" s="680">
        <v>71678</v>
      </c>
      <c r="S18" s="681"/>
      <c r="T18" s="681"/>
      <c r="U18" s="681"/>
      <c r="V18" s="681"/>
      <c r="W18" s="681"/>
      <c r="X18" s="681"/>
      <c r="Y18" s="682"/>
      <c r="Z18" s="713">
        <v>0.3</v>
      </c>
      <c r="AA18" s="713"/>
      <c r="AB18" s="713"/>
      <c r="AC18" s="713"/>
      <c r="AD18" s="714">
        <v>71678</v>
      </c>
      <c r="AE18" s="714"/>
      <c r="AF18" s="714"/>
      <c r="AG18" s="714"/>
      <c r="AH18" s="714"/>
      <c r="AI18" s="714"/>
      <c r="AJ18" s="714"/>
      <c r="AK18" s="714"/>
      <c r="AL18" s="683">
        <v>0.6</v>
      </c>
      <c r="AM18" s="684"/>
      <c r="AN18" s="684"/>
      <c r="AO18" s="715"/>
      <c r="AP18" s="677" t="s">
        <v>278</v>
      </c>
      <c r="AQ18" s="678"/>
      <c r="AR18" s="678"/>
      <c r="AS18" s="678"/>
      <c r="AT18" s="678"/>
      <c r="AU18" s="678"/>
      <c r="AV18" s="678"/>
      <c r="AW18" s="678"/>
      <c r="AX18" s="678"/>
      <c r="AY18" s="678"/>
      <c r="AZ18" s="678"/>
      <c r="BA18" s="678"/>
      <c r="BB18" s="678"/>
      <c r="BC18" s="678"/>
      <c r="BD18" s="678"/>
      <c r="BE18" s="678"/>
      <c r="BF18" s="679"/>
      <c r="BG18" s="680" t="s">
        <v>242</v>
      </c>
      <c r="BH18" s="681"/>
      <c r="BI18" s="681"/>
      <c r="BJ18" s="681"/>
      <c r="BK18" s="681"/>
      <c r="BL18" s="681"/>
      <c r="BM18" s="681"/>
      <c r="BN18" s="682"/>
      <c r="BO18" s="713" t="s">
        <v>236</v>
      </c>
      <c r="BP18" s="713"/>
      <c r="BQ18" s="713"/>
      <c r="BR18" s="713"/>
      <c r="BS18" s="686" t="s">
        <v>242</v>
      </c>
      <c r="BT18" s="681"/>
      <c r="BU18" s="681"/>
      <c r="BV18" s="681"/>
      <c r="BW18" s="681"/>
      <c r="BX18" s="681"/>
      <c r="BY18" s="681"/>
      <c r="BZ18" s="681"/>
      <c r="CA18" s="681"/>
      <c r="CB18" s="726"/>
      <c r="CD18" s="727" t="s">
        <v>279</v>
      </c>
      <c r="CE18" s="724"/>
      <c r="CF18" s="724"/>
      <c r="CG18" s="724"/>
      <c r="CH18" s="724"/>
      <c r="CI18" s="724"/>
      <c r="CJ18" s="724"/>
      <c r="CK18" s="724"/>
      <c r="CL18" s="724"/>
      <c r="CM18" s="724"/>
      <c r="CN18" s="724"/>
      <c r="CO18" s="724"/>
      <c r="CP18" s="724"/>
      <c r="CQ18" s="725"/>
      <c r="CR18" s="680" t="s">
        <v>242</v>
      </c>
      <c r="CS18" s="681"/>
      <c r="CT18" s="681"/>
      <c r="CU18" s="681"/>
      <c r="CV18" s="681"/>
      <c r="CW18" s="681"/>
      <c r="CX18" s="681"/>
      <c r="CY18" s="682"/>
      <c r="CZ18" s="713" t="s">
        <v>236</v>
      </c>
      <c r="DA18" s="713"/>
      <c r="DB18" s="713"/>
      <c r="DC18" s="713"/>
      <c r="DD18" s="686" t="s">
        <v>236</v>
      </c>
      <c r="DE18" s="681"/>
      <c r="DF18" s="681"/>
      <c r="DG18" s="681"/>
      <c r="DH18" s="681"/>
      <c r="DI18" s="681"/>
      <c r="DJ18" s="681"/>
      <c r="DK18" s="681"/>
      <c r="DL18" s="681"/>
      <c r="DM18" s="681"/>
      <c r="DN18" s="681"/>
      <c r="DO18" s="681"/>
      <c r="DP18" s="682"/>
      <c r="DQ18" s="686" t="s">
        <v>236</v>
      </c>
      <c r="DR18" s="681"/>
      <c r="DS18" s="681"/>
      <c r="DT18" s="681"/>
      <c r="DU18" s="681"/>
      <c r="DV18" s="681"/>
      <c r="DW18" s="681"/>
      <c r="DX18" s="681"/>
      <c r="DY18" s="681"/>
      <c r="DZ18" s="681"/>
      <c r="EA18" s="681"/>
      <c r="EB18" s="681"/>
      <c r="EC18" s="726"/>
    </row>
    <row r="19" spans="2:133" ht="11.25" customHeight="1">
      <c r="B19" s="677" t="s">
        <v>280</v>
      </c>
      <c r="C19" s="678"/>
      <c r="D19" s="678"/>
      <c r="E19" s="678"/>
      <c r="F19" s="678"/>
      <c r="G19" s="678"/>
      <c r="H19" s="678"/>
      <c r="I19" s="678"/>
      <c r="J19" s="678"/>
      <c r="K19" s="678"/>
      <c r="L19" s="678"/>
      <c r="M19" s="678"/>
      <c r="N19" s="678"/>
      <c r="O19" s="678"/>
      <c r="P19" s="678"/>
      <c r="Q19" s="679"/>
      <c r="R19" s="680">
        <v>57611</v>
      </c>
      <c r="S19" s="681"/>
      <c r="T19" s="681"/>
      <c r="U19" s="681"/>
      <c r="V19" s="681"/>
      <c r="W19" s="681"/>
      <c r="X19" s="681"/>
      <c r="Y19" s="682"/>
      <c r="Z19" s="713">
        <v>0.2</v>
      </c>
      <c r="AA19" s="713"/>
      <c r="AB19" s="713"/>
      <c r="AC19" s="713"/>
      <c r="AD19" s="714">
        <v>57611</v>
      </c>
      <c r="AE19" s="714"/>
      <c r="AF19" s="714"/>
      <c r="AG19" s="714"/>
      <c r="AH19" s="714"/>
      <c r="AI19" s="714"/>
      <c r="AJ19" s="714"/>
      <c r="AK19" s="714"/>
      <c r="AL19" s="683">
        <v>0.5</v>
      </c>
      <c r="AM19" s="684"/>
      <c r="AN19" s="684"/>
      <c r="AO19" s="715"/>
      <c r="AP19" s="677" t="s">
        <v>281</v>
      </c>
      <c r="AQ19" s="678"/>
      <c r="AR19" s="678"/>
      <c r="AS19" s="678"/>
      <c r="AT19" s="678"/>
      <c r="AU19" s="678"/>
      <c r="AV19" s="678"/>
      <c r="AW19" s="678"/>
      <c r="AX19" s="678"/>
      <c r="AY19" s="678"/>
      <c r="AZ19" s="678"/>
      <c r="BA19" s="678"/>
      <c r="BB19" s="678"/>
      <c r="BC19" s="678"/>
      <c r="BD19" s="678"/>
      <c r="BE19" s="678"/>
      <c r="BF19" s="679"/>
      <c r="BG19" s="680">
        <v>752987</v>
      </c>
      <c r="BH19" s="681"/>
      <c r="BI19" s="681"/>
      <c r="BJ19" s="681"/>
      <c r="BK19" s="681"/>
      <c r="BL19" s="681"/>
      <c r="BM19" s="681"/>
      <c r="BN19" s="682"/>
      <c r="BO19" s="713">
        <v>7.4</v>
      </c>
      <c r="BP19" s="713"/>
      <c r="BQ19" s="713"/>
      <c r="BR19" s="713"/>
      <c r="BS19" s="686" t="s">
        <v>242</v>
      </c>
      <c r="BT19" s="681"/>
      <c r="BU19" s="681"/>
      <c r="BV19" s="681"/>
      <c r="BW19" s="681"/>
      <c r="BX19" s="681"/>
      <c r="BY19" s="681"/>
      <c r="BZ19" s="681"/>
      <c r="CA19" s="681"/>
      <c r="CB19" s="726"/>
      <c r="CD19" s="727" t="s">
        <v>282</v>
      </c>
      <c r="CE19" s="724"/>
      <c r="CF19" s="724"/>
      <c r="CG19" s="724"/>
      <c r="CH19" s="724"/>
      <c r="CI19" s="724"/>
      <c r="CJ19" s="724"/>
      <c r="CK19" s="724"/>
      <c r="CL19" s="724"/>
      <c r="CM19" s="724"/>
      <c r="CN19" s="724"/>
      <c r="CO19" s="724"/>
      <c r="CP19" s="724"/>
      <c r="CQ19" s="725"/>
      <c r="CR19" s="680" t="s">
        <v>236</v>
      </c>
      <c r="CS19" s="681"/>
      <c r="CT19" s="681"/>
      <c r="CU19" s="681"/>
      <c r="CV19" s="681"/>
      <c r="CW19" s="681"/>
      <c r="CX19" s="681"/>
      <c r="CY19" s="682"/>
      <c r="CZ19" s="713" t="s">
        <v>236</v>
      </c>
      <c r="DA19" s="713"/>
      <c r="DB19" s="713"/>
      <c r="DC19" s="713"/>
      <c r="DD19" s="686" t="s">
        <v>242</v>
      </c>
      <c r="DE19" s="681"/>
      <c r="DF19" s="681"/>
      <c r="DG19" s="681"/>
      <c r="DH19" s="681"/>
      <c r="DI19" s="681"/>
      <c r="DJ19" s="681"/>
      <c r="DK19" s="681"/>
      <c r="DL19" s="681"/>
      <c r="DM19" s="681"/>
      <c r="DN19" s="681"/>
      <c r="DO19" s="681"/>
      <c r="DP19" s="682"/>
      <c r="DQ19" s="686" t="s">
        <v>236</v>
      </c>
      <c r="DR19" s="681"/>
      <c r="DS19" s="681"/>
      <c r="DT19" s="681"/>
      <c r="DU19" s="681"/>
      <c r="DV19" s="681"/>
      <c r="DW19" s="681"/>
      <c r="DX19" s="681"/>
      <c r="DY19" s="681"/>
      <c r="DZ19" s="681"/>
      <c r="EA19" s="681"/>
      <c r="EB19" s="681"/>
      <c r="EC19" s="726"/>
    </row>
    <row r="20" spans="2:133" ht="11.25" customHeight="1">
      <c r="B20" s="677" t="s">
        <v>283</v>
      </c>
      <c r="C20" s="678"/>
      <c r="D20" s="678"/>
      <c r="E20" s="678"/>
      <c r="F20" s="678"/>
      <c r="G20" s="678"/>
      <c r="H20" s="678"/>
      <c r="I20" s="678"/>
      <c r="J20" s="678"/>
      <c r="K20" s="678"/>
      <c r="L20" s="678"/>
      <c r="M20" s="678"/>
      <c r="N20" s="678"/>
      <c r="O20" s="678"/>
      <c r="P20" s="678"/>
      <c r="Q20" s="679"/>
      <c r="R20" s="680">
        <v>9708</v>
      </c>
      <c r="S20" s="681"/>
      <c r="T20" s="681"/>
      <c r="U20" s="681"/>
      <c r="V20" s="681"/>
      <c r="W20" s="681"/>
      <c r="X20" s="681"/>
      <c r="Y20" s="682"/>
      <c r="Z20" s="713">
        <v>0</v>
      </c>
      <c r="AA20" s="713"/>
      <c r="AB20" s="713"/>
      <c r="AC20" s="713"/>
      <c r="AD20" s="714">
        <v>9708</v>
      </c>
      <c r="AE20" s="714"/>
      <c r="AF20" s="714"/>
      <c r="AG20" s="714"/>
      <c r="AH20" s="714"/>
      <c r="AI20" s="714"/>
      <c r="AJ20" s="714"/>
      <c r="AK20" s="714"/>
      <c r="AL20" s="683">
        <v>0.1</v>
      </c>
      <c r="AM20" s="684"/>
      <c r="AN20" s="684"/>
      <c r="AO20" s="715"/>
      <c r="AP20" s="677" t="s">
        <v>284</v>
      </c>
      <c r="AQ20" s="678"/>
      <c r="AR20" s="678"/>
      <c r="AS20" s="678"/>
      <c r="AT20" s="678"/>
      <c r="AU20" s="678"/>
      <c r="AV20" s="678"/>
      <c r="AW20" s="678"/>
      <c r="AX20" s="678"/>
      <c r="AY20" s="678"/>
      <c r="AZ20" s="678"/>
      <c r="BA20" s="678"/>
      <c r="BB20" s="678"/>
      <c r="BC20" s="678"/>
      <c r="BD20" s="678"/>
      <c r="BE20" s="678"/>
      <c r="BF20" s="679"/>
      <c r="BG20" s="680">
        <v>752987</v>
      </c>
      <c r="BH20" s="681"/>
      <c r="BI20" s="681"/>
      <c r="BJ20" s="681"/>
      <c r="BK20" s="681"/>
      <c r="BL20" s="681"/>
      <c r="BM20" s="681"/>
      <c r="BN20" s="682"/>
      <c r="BO20" s="713">
        <v>7.4</v>
      </c>
      <c r="BP20" s="713"/>
      <c r="BQ20" s="713"/>
      <c r="BR20" s="713"/>
      <c r="BS20" s="686" t="s">
        <v>236</v>
      </c>
      <c r="BT20" s="681"/>
      <c r="BU20" s="681"/>
      <c r="BV20" s="681"/>
      <c r="BW20" s="681"/>
      <c r="BX20" s="681"/>
      <c r="BY20" s="681"/>
      <c r="BZ20" s="681"/>
      <c r="CA20" s="681"/>
      <c r="CB20" s="726"/>
      <c r="CD20" s="727" t="s">
        <v>285</v>
      </c>
      <c r="CE20" s="724"/>
      <c r="CF20" s="724"/>
      <c r="CG20" s="724"/>
      <c r="CH20" s="724"/>
      <c r="CI20" s="724"/>
      <c r="CJ20" s="724"/>
      <c r="CK20" s="724"/>
      <c r="CL20" s="724"/>
      <c r="CM20" s="724"/>
      <c r="CN20" s="724"/>
      <c r="CO20" s="724"/>
      <c r="CP20" s="724"/>
      <c r="CQ20" s="725"/>
      <c r="CR20" s="680">
        <v>26656111</v>
      </c>
      <c r="CS20" s="681"/>
      <c r="CT20" s="681"/>
      <c r="CU20" s="681"/>
      <c r="CV20" s="681"/>
      <c r="CW20" s="681"/>
      <c r="CX20" s="681"/>
      <c r="CY20" s="682"/>
      <c r="CZ20" s="713">
        <v>100</v>
      </c>
      <c r="DA20" s="713"/>
      <c r="DB20" s="713"/>
      <c r="DC20" s="713"/>
      <c r="DD20" s="686">
        <v>2729554</v>
      </c>
      <c r="DE20" s="681"/>
      <c r="DF20" s="681"/>
      <c r="DG20" s="681"/>
      <c r="DH20" s="681"/>
      <c r="DI20" s="681"/>
      <c r="DJ20" s="681"/>
      <c r="DK20" s="681"/>
      <c r="DL20" s="681"/>
      <c r="DM20" s="681"/>
      <c r="DN20" s="681"/>
      <c r="DO20" s="681"/>
      <c r="DP20" s="682"/>
      <c r="DQ20" s="686">
        <v>14512995</v>
      </c>
      <c r="DR20" s="681"/>
      <c r="DS20" s="681"/>
      <c r="DT20" s="681"/>
      <c r="DU20" s="681"/>
      <c r="DV20" s="681"/>
      <c r="DW20" s="681"/>
      <c r="DX20" s="681"/>
      <c r="DY20" s="681"/>
      <c r="DZ20" s="681"/>
      <c r="EA20" s="681"/>
      <c r="EB20" s="681"/>
      <c r="EC20" s="726"/>
    </row>
    <row r="21" spans="2:133" ht="11.25" customHeight="1">
      <c r="B21" s="677" t="s">
        <v>286</v>
      </c>
      <c r="C21" s="678"/>
      <c r="D21" s="678"/>
      <c r="E21" s="678"/>
      <c r="F21" s="678"/>
      <c r="G21" s="678"/>
      <c r="H21" s="678"/>
      <c r="I21" s="678"/>
      <c r="J21" s="678"/>
      <c r="K21" s="678"/>
      <c r="L21" s="678"/>
      <c r="M21" s="678"/>
      <c r="N21" s="678"/>
      <c r="O21" s="678"/>
      <c r="P21" s="678"/>
      <c r="Q21" s="679"/>
      <c r="R21" s="680">
        <v>4359</v>
      </c>
      <c r="S21" s="681"/>
      <c r="T21" s="681"/>
      <c r="U21" s="681"/>
      <c r="V21" s="681"/>
      <c r="W21" s="681"/>
      <c r="X21" s="681"/>
      <c r="Y21" s="682"/>
      <c r="Z21" s="713">
        <v>0</v>
      </c>
      <c r="AA21" s="713"/>
      <c r="AB21" s="713"/>
      <c r="AC21" s="713"/>
      <c r="AD21" s="714">
        <v>4359</v>
      </c>
      <c r="AE21" s="714"/>
      <c r="AF21" s="714"/>
      <c r="AG21" s="714"/>
      <c r="AH21" s="714"/>
      <c r="AI21" s="714"/>
      <c r="AJ21" s="714"/>
      <c r="AK21" s="714"/>
      <c r="AL21" s="683">
        <v>0</v>
      </c>
      <c r="AM21" s="684"/>
      <c r="AN21" s="684"/>
      <c r="AO21" s="715"/>
      <c r="AP21" s="775" t="s">
        <v>287</v>
      </c>
      <c r="AQ21" s="782"/>
      <c r="AR21" s="782"/>
      <c r="AS21" s="782"/>
      <c r="AT21" s="782"/>
      <c r="AU21" s="782"/>
      <c r="AV21" s="782"/>
      <c r="AW21" s="782"/>
      <c r="AX21" s="782"/>
      <c r="AY21" s="782"/>
      <c r="AZ21" s="782"/>
      <c r="BA21" s="782"/>
      <c r="BB21" s="782"/>
      <c r="BC21" s="782"/>
      <c r="BD21" s="782"/>
      <c r="BE21" s="782"/>
      <c r="BF21" s="777"/>
      <c r="BG21" s="680">
        <v>2278</v>
      </c>
      <c r="BH21" s="681"/>
      <c r="BI21" s="681"/>
      <c r="BJ21" s="681"/>
      <c r="BK21" s="681"/>
      <c r="BL21" s="681"/>
      <c r="BM21" s="681"/>
      <c r="BN21" s="682"/>
      <c r="BO21" s="713">
        <v>0</v>
      </c>
      <c r="BP21" s="713"/>
      <c r="BQ21" s="713"/>
      <c r="BR21" s="713"/>
      <c r="BS21" s="686" t="s">
        <v>236</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288</v>
      </c>
      <c r="C22" s="678"/>
      <c r="D22" s="678"/>
      <c r="E22" s="678"/>
      <c r="F22" s="678"/>
      <c r="G22" s="678"/>
      <c r="H22" s="678"/>
      <c r="I22" s="678"/>
      <c r="J22" s="678"/>
      <c r="K22" s="678"/>
      <c r="L22" s="678"/>
      <c r="M22" s="678"/>
      <c r="N22" s="678"/>
      <c r="O22" s="678"/>
      <c r="P22" s="678"/>
      <c r="Q22" s="679"/>
      <c r="R22" s="680">
        <v>1632175</v>
      </c>
      <c r="S22" s="681"/>
      <c r="T22" s="681"/>
      <c r="U22" s="681"/>
      <c r="V22" s="681"/>
      <c r="W22" s="681"/>
      <c r="X22" s="681"/>
      <c r="Y22" s="682"/>
      <c r="Z22" s="713">
        <v>5.9</v>
      </c>
      <c r="AA22" s="713"/>
      <c r="AB22" s="713"/>
      <c r="AC22" s="713"/>
      <c r="AD22" s="714">
        <v>1252581</v>
      </c>
      <c r="AE22" s="714"/>
      <c r="AF22" s="714"/>
      <c r="AG22" s="714"/>
      <c r="AH22" s="714"/>
      <c r="AI22" s="714"/>
      <c r="AJ22" s="714"/>
      <c r="AK22" s="714"/>
      <c r="AL22" s="683">
        <v>10.1</v>
      </c>
      <c r="AM22" s="684"/>
      <c r="AN22" s="684"/>
      <c r="AO22" s="715"/>
      <c r="AP22" s="775" t="s">
        <v>289</v>
      </c>
      <c r="AQ22" s="782"/>
      <c r="AR22" s="782"/>
      <c r="AS22" s="782"/>
      <c r="AT22" s="782"/>
      <c r="AU22" s="782"/>
      <c r="AV22" s="782"/>
      <c r="AW22" s="782"/>
      <c r="AX22" s="782"/>
      <c r="AY22" s="782"/>
      <c r="AZ22" s="782"/>
      <c r="BA22" s="782"/>
      <c r="BB22" s="782"/>
      <c r="BC22" s="782"/>
      <c r="BD22" s="782"/>
      <c r="BE22" s="782"/>
      <c r="BF22" s="777"/>
      <c r="BG22" s="680" t="s">
        <v>236</v>
      </c>
      <c r="BH22" s="681"/>
      <c r="BI22" s="681"/>
      <c r="BJ22" s="681"/>
      <c r="BK22" s="681"/>
      <c r="BL22" s="681"/>
      <c r="BM22" s="681"/>
      <c r="BN22" s="682"/>
      <c r="BO22" s="713" t="s">
        <v>242</v>
      </c>
      <c r="BP22" s="713"/>
      <c r="BQ22" s="713"/>
      <c r="BR22" s="713"/>
      <c r="BS22" s="686" t="s">
        <v>236</v>
      </c>
      <c r="BT22" s="681"/>
      <c r="BU22" s="681"/>
      <c r="BV22" s="681"/>
      <c r="BW22" s="681"/>
      <c r="BX22" s="681"/>
      <c r="BY22" s="681"/>
      <c r="BZ22" s="681"/>
      <c r="CA22" s="681"/>
      <c r="CB22" s="726"/>
      <c r="CD22" s="784" t="s">
        <v>290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291</v>
      </c>
      <c r="C23" s="678"/>
      <c r="D23" s="678"/>
      <c r="E23" s="678"/>
      <c r="F23" s="678"/>
      <c r="G23" s="678"/>
      <c r="H23" s="678"/>
      <c r="I23" s="678"/>
      <c r="J23" s="678"/>
      <c r="K23" s="678"/>
      <c r="L23" s="678"/>
      <c r="M23" s="678"/>
      <c r="N23" s="678"/>
      <c r="O23" s="678"/>
      <c r="P23" s="678"/>
      <c r="Q23" s="679"/>
      <c r="R23" s="680">
        <v>1252581</v>
      </c>
      <c r="S23" s="681"/>
      <c r="T23" s="681"/>
      <c r="U23" s="681"/>
      <c r="V23" s="681"/>
      <c r="W23" s="681"/>
      <c r="X23" s="681"/>
      <c r="Y23" s="682"/>
      <c r="Z23" s="713">
        <v>4.5</v>
      </c>
      <c r="AA23" s="713"/>
      <c r="AB23" s="713"/>
      <c r="AC23" s="713"/>
      <c r="AD23" s="714">
        <v>1252581</v>
      </c>
      <c r="AE23" s="714"/>
      <c r="AF23" s="714"/>
      <c r="AG23" s="714"/>
      <c r="AH23" s="714"/>
      <c r="AI23" s="714"/>
      <c r="AJ23" s="714"/>
      <c r="AK23" s="714"/>
      <c r="AL23" s="683">
        <v>10.1</v>
      </c>
      <c r="AM23" s="684"/>
      <c r="AN23" s="684"/>
      <c r="AO23" s="715"/>
      <c r="AP23" s="775" t="s">
        <v>292</v>
      </c>
      <c r="AQ23" s="782"/>
      <c r="AR23" s="782"/>
      <c r="AS23" s="782"/>
      <c r="AT23" s="782"/>
      <c r="AU23" s="782"/>
      <c r="AV23" s="782"/>
      <c r="AW23" s="782"/>
      <c r="AX23" s="782"/>
      <c r="AY23" s="782"/>
      <c r="AZ23" s="782"/>
      <c r="BA23" s="782"/>
      <c r="BB23" s="782"/>
      <c r="BC23" s="782"/>
      <c r="BD23" s="782"/>
      <c r="BE23" s="782"/>
      <c r="BF23" s="777"/>
      <c r="BG23" s="680">
        <v>750709</v>
      </c>
      <c r="BH23" s="681"/>
      <c r="BI23" s="681"/>
      <c r="BJ23" s="681"/>
      <c r="BK23" s="681"/>
      <c r="BL23" s="681"/>
      <c r="BM23" s="681"/>
      <c r="BN23" s="682"/>
      <c r="BO23" s="713">
        <v>7.4</v>
      </c>
      <c r="BP23" s="713"/>
      <c r="BQ23" s="713"/>
      <c r="BR23" s="713"/>
      <c r="BS23" s="686" t="s">
        <v>236</v>
      </c>
      <c r="BT23" s="681"/>
      <c r="BU23" s="681"/>
      <c r="BV23" s="681"/>
      <c r="BW23" s="681"/>
      <c r="BX23" s="681"/>
      <c r="BY23" s="681"/>
      <c r="BZ23" s="681"/>
      <c r="CA23" s="681"/>
      <c r="CB23" s="726"/>
      <c r="CD23" s="784" t="s">
        <v>230</v>
      </c>
      <c r="CE23" s="785"/>
      <c r="CF23" s="785"/>
      <c r="CG23" s="785"/>
      <c r="CH23" s="785"/>
      <c r="CI23" s="785"/>
      <c r="CJ23" s="785"/>
      <c r="CK23" s="785"/>
      <c r="CL23" s="785"/>
      <c r="CM23" s="785"/>
      <c r="CN23" s="785"/>
      <c r="CO23" s="785"/>
      <c r="CP23" s="785"/>
      <c r="CQ23" s="786"/>
      <c r="CR23" s="784" t="s">
        <v>293</v>
      </c>
      <c r="CS23" s="785"/>
      <c r="CT23" s="785"/>
      <c r="CU23" s="785"/>
      <c r="CV23" s="785"/>
      <c r="CW23" s="785"/>
      <c r="CX23" s="785"/>
      <c r="CY23" s="786"/>
      <c r="CZ23" s="784" t="s">
        <v>294</v>
      </c>
      <c r="DA23" s="785"/>
      <c r="DB23" s="785"/>
      <c r="DC23" s="786"/>
      <c r="DD23" s="784" t="s">
        <v>295</v>
      </c>
      <c r="DE23" s="785"/>
      <c r="DF23" s="785"/>
      <c r="DG23" s="785"/>
      <c r="DH23" s="785"/>
      <c r="DI23" s="785"/>
      <c r="DJ23" s="785"/>
      <c r="DK23" s="786"/>
      <c r="DL23" s="793" t="s">
        <v>296</v>
      </c>
      <c r="DM23" s="794"/>
      <c r="DN23" s="794"/>
      <c r="DO23" s="794"/>
      <c r="DP23" s="794"/>
      <c r="DQ23" s="794"/>
      <c r="DR23" s="794"/>
      <c r="DS23" s="794"/>
      <c r="DT23" s="794"/>
      <c r="DU23" s="794"/>
      <c r="DV23" s="795"/>
      <c r="DW23" s="784" t="s">
        <v>297</v>
      </c>
      <c r="DX23" s="785"/>
      <c r="DY23" s="785"/>
      <c r="DZ23" s="785"/>
      <c r="EA23" s="785"/>
      <c r="EB23" s="785"/>
      <c r="EC23" s="786"/>
    </row>
    <row r="24" spans="2:133" ht="11.25" customHeight="1">
      <c r="B24" s="677" t="s">
        <v>298</v>
      </c>
      <c r="C24" s="678"/>
      <c r="D24" s="678"/>
      <c r="E24" s="678"/>
      <c r="F24" s="678"/>
      <c r="G24" s="678"/>
      <c r="H24" s="678"/>
      <c r="I24" s="678"/>
      <c r="J24" s="678"/>
      <c r="K24" s="678"/>
      <c r="L24" s="678"/>
      <c r="M24" s="678"/>
      <c r="N24" s="678"/>
      <c r="O24" s="678"/>
      <c r="P24" s="678"/>
      <c r="Q24" s="679"/>
      <c r="R24" s="680">
        <v>379594</v>
      </c>
      <c r="S24" s="681"/>
      <c r="T24" s="681"/>
      <c r="U24" s="681"/>
      <c r="V24" s="681"/>
      <c r="W24" s="681"/>
      <c r="X24" s="681"/>
      <c r="Y24" s="682"/>
      <c r="Z24" s="713">
        <v>1.4</v>
      </c>
      <c r="AA24" s="713"/>
      <c r="AB24" s="713"/>
      <c r="AC24" s="713"/>
      <c r="AD24" s="714" t="s">
        <v>236</v>
      </c>
      <c r="AE24" s="714"/>
      <c r="AF24" s="714"/>
      <c r="AG24" s="714"/>
      <c r="AH24" s="714"/>
      <c r="AI24" s="714"/>
      <c r="AJ24" s="714"/>
      <c r="AK24" s="714"/>
      <c r="AL24" s="683" t="s">
        <v>236</v>
      </c>
      <c r="AM24" s="684"/>
      <c r="AN24" s="684"/>
      <c r="AO24" s="715"/>
      <c r="AP24" s="775" t="s">
        <v>299</v>
      </c>
      <c r="AQ24" s="782"/>
      <c r="AR24" s="782"/>
      <c r="AS24" s="782"/>
      <c r="AT24" s="782"/>
      <c r="AU24" s="782"/>
      <c r="AV24" s="782"/>
      <c r="AW24" s="782"/>
      <c r="AX24" s="782"/>
      <c r="AY24" s="782"/>
      <c r="AZ24" s="782"/>
      <c r="BA24" s="782"/>
      <c r="BB24" s="782"/>
      <c r="BC24" s="782"/>
      <c r="BD24" s="782"/>
      <c r="BE24" s="782"/>
      <c r="BF24" s="777"/>
      <c r="BG24" s="680" t="s">
        <v>236</v>
      </c>
      <c r="BH24" s="681"/>
      <c r="BI24" s="681"/>
      <c r="BJ24" s="681"/>
      <c r="BK24" s="681"/>
      <c r="BL24" s="681"/>
      <c r="BM24" s="681"/>
      <c r="BN24" s="682"/>
      <c r="BO24" s="713" t="s">
        <v>242</v>
      </c>
      <c r="BP24" s="713"/>
      <c r="BQ24" s="713"/>
      <c r="BR24" s="713"/>
      <c r="BS24" s="686" t="s">
        <v>236</v>
      </c>
      <c r="BT24" s="681"/>
      <c r="BU24" s="681"/>
      <c r="BV24" s="681"/>
      <c r="BW24" s="681"/>
      <c r="BX24" s="681"/>
      <c r="BY24" s="681"/>
      <c r="BZ24" s="681"/>
      <c r="CA24" s="681"/>
      <c r="CB24" s="726"/>
      <c r="CD24" s="738" t="s">
        <v>300</v>
      </c>
      <c r="CE24" s="739"/>
      <c r="CF24" s="739"/>
      <c r="CG24" s="739"/>
      <c r="CH24" s="739"/>
      <c r="CI24" s="739"/>
      <c r="CJ24" s="739"/>
      <c r="CK24" s="739"/>
      <c r="CL24" s="739"/>
      <c r="CM24" s="739"/>
      <c r="CN24" s="739"/>
      <c r="CO24" s="739"/>
      <c r="CP24" s="739"/>
      <c r="CQ24" s="740"/>
      <c r="CR24" s="735">
        <v>10450246</v>
      </c>
      <c r="CS24" s="736"/>
      <c r="CT24" s="736"/>
      <c r="CU24" s="736"/>
      <c r="CV24" s="736"/>
      <c r="CW24" s="736"/>
      <c r="CX24" s="736"/>
      <c r="CY24" s="779"/>
      <c r="CZ24" s="780">
        <v>39.200000000000003</v>
      </c>
      <c r="DA24" s="751"/>
      <c r="DB24" s="751"/>
      <c r="DC24" s="783"/>
      <c r="DD24" s="778">
        <v>7371105</v>
      </c>
      <c r="DE24" s="736"/>
      <c r="DF24" s="736"/>
      <c r="DG24" s="736"/>
      <c r="DH24" s="736"/>
      <c r="DI24" s="736"/>
      <c r="DJ24" s="736"/>
      <c r="DK24" s="779"/>
      <c r="DL24" s="778">
        <v>6776912</v>
      </c>
      <c r="DM24" s="736"/>
      <c r="DN24" s="736"/>
      <c r="DO24" s="736"/>
      <c r="DP24" s="736"/>
      <c r="DQ24" s="736"/>
      <c r="DR24" s="736"/>
      <c r="DS24" s="736"/>
      <c r="DT24" s="736"/>
      <c r="DU24" s="736"/>
      <c r="DV24" s="779"/>
      <c r="DW24" s="780">
        <v>51.1</v>
      </c>
      <c r="DX24" s="751"/>
      <c r="DY24" s="751"/>
      <c r="DZ24" s="751"/>
      <c r="EA24" s="751"/>
      <c r="EB24" s="751"/>
      <c r="EC24" s="781"/>
    </row>
    <row r="25" spans="2:133" ht="11.25" customHeight="1">
      <c r="B25" s="677" t="s">
        <v>301</v>
      </c>
      <c r="C25" s="678"/>
      <c r="D25" s="678"/>
      <c r="E25" s="678"/>
      <c r="F25" s="678"/>
      <c r="G25" s="678"/>
      <c r="H25" s="678"/>
      <c r="I25" s="678"/>
      <c r="J25" s="678"/>
      <c r="K25" s="678"/>
      <c r="L25" s="678"/>
      <c r="M25" s="678"/>
      <c r="N25" s="678"/>
      <c r="O25" s="678"/>
      <c r="P25" s="678"/>
      <c r="Q25" s="679"/>
      <c r="R25" s="680" t="s">
        <v>236</v>
      </c>
      <c r="S25" s="681"/>
      <c r="T25" s="681"/>
      <c r="U25" s="681"/>
      <c r="V25" s="681"/>
      <c r="W25" s="681"/>
      <c r="X25" s="681"/>
      <c r="Y25" s="682"/>
      <c r="Z25" s="713" t="s">
        <v>236</v>
      </c>
      <c r="AA25" s="713"/>
      <c r="AB25" s="713"/>
      <c r="AC25" s="713"/>
      <c r="AD25" s="714" t="s">
        <v>236</v>
      </c>
      <c r="AE25" s="714"/>
      <c r="AF25" s="714"/>
      <c r="AG25" s="714"/>
      <c r="AH25" s="714"/>
      <c r="AI25" s="714"/>
      <c r="AJ25" s="714"/>
      <c r="AK25" s="714"/>
      <c r="AL25" s="683" t="s">
        <v>236</v>
      </c>
      <c r="AM25" s="684"/>
      <c r="AN25" s="684"/>
      <c r="AO25" s="715"/>
      <c r="AP25" s="775" t="s">
        <v>302</v>
      </c>
      <c r="AQ25" s="782"/>
      <c r="AR25" s="782"/>
      <c r="AS25" s="782"/>
      <c r="AT25" s="782"/>
      <c r="AU25" s="782"/>
      <c r="AV25" s="782"/>
      <c r="AW25" s="782"/>
      <c r="AX25" s="782"/>
      <c r="AY25" s="782"/>
      <c r="AZ25" s="782"/>
      <c r="BA25" s="782"/>
      <c r="BB25" s="782"/>
      <c r="BC25" s="782"/>
      <c r="BD25" s="782"/>
      <c r="BE25" s="782"/>
      <c r="BF25" s="777"/>
      <c r="BG25" s="680" t="s">
        <v>236</v>
      </c>
      <c r="BH25" s="681"/>
      <c r="BI25" s="681"/>
      <c r="BJ25" s="681"/>
      <c r="BK25" s="681"/>
      <c r="BL25" s="681"/>
      <c r="BM25" s="681"/>
      <c r="BN25" s="682"/>
      <c r="BO25" s="713" t="s">
        <v>236</v>
      </c>
      <c r="BP25" s="713"/>
      <c r="BQ25" s="713"/>
      <c r="BR25" s="713"/>
      <c r="BS25" s="686" t="s">
        <v>236</v>
      </c>
      <c r="BT25" s="681"/>
      <c r="BU25" s="681"/>
      <c r="BV25" s="681"/>
      <c r="BW25" s="681"/>
      <c r="BX25" s="681"/>
      <c r="BY25" s="681"/>
      <c r="BZ25" s="681"/>
      <c r="CA25" s="681"/>
      <c r="CB25" s="726"/>
      <c r="CD25" s="727" t="s">
        <v>303</v>
      </c>
      <c r="CE25" s="724"/>
      <c r="CF25" s="724"/>
      <c r="CG25" s="724"/>
      <c r="CH25" s="724"/>
      <c r="CI25" s="724"/>
      <c r="CJ25" s="724"/>
      <c r="CK25" s="724"/>
      <c r="CL25" s="724"/>
      <c r="CM25" s="724"/>
      <c r="CN25" s="724"/>
      <c r="CO25" s="724"/>
      <c r="CP25" s="724"/>
      <c r="CQ25" s="725"/>
      <c r="CR25" s="680">
        <v>4833349</v>
      </c>
      <c r="CS25" s="699"/>
      <c r="CT25" s="699"/>
      <c r="CU25" s="699"/>
      <c r="CV25" s="699"/>
      <c r="CW25" s="699"/>
      <c r="CX25" s="699"/>
      <c r="CY25" s="700"/>
      <c r="CZ25" s="683">
        <v>18.100000000000001</v>
      </c>
      <c r="DA25" s="701"/>
      <c r="DB25" s="701"/>
      <c r="DC25" s="702"/>
      <c r="DD25" s="686">
        <v>4441158</v>
      </c>
      <c r="DE25" s="699"/>
      <c r="DF25" s="699"/>
      <c r="DG25" s="699"/>
      <c r="DH25" s="699"/>
      <c r="DI25" s="699"/>
      <c r="DJ25" s="699"/>
      <c r="DK25" s="700"/>
      <c r="DL25" s="686">
        <v>4105935</v>
      </c>
      <c r="DM25" s="699"/>
      <c r="DN25" s="699"/>
      <c r="DO25" s="699"/>
      <c r="DP25" s="699"/>
      <c r="DQ25" s="699"/>
      <c r="DR25" s="699"/>
      <c r="DS25" s="699"/>
      <c r="DT25" s="699"/>
      <c r="DU25" s="699"/>
      <c r="DV25" s="700"/>
      <c r="DW25" s="683">
        <v>31</v>
      </c>
      <c r="DX25" s="701"/>
      <c r="DY25" s="701"/>
      <c r="DZ25" s="701"/>
      <c r="EA25" s="701"/>
      <c r="EB25" s="701"/>
      <c r="EC25" s="719"/>
    </row>
    <row r="26" spans="2:133" ht="11.25" customHeight="1">
      <c r="B26" s="677" t="s">
        <v>304</v>
      </c>
      <c r="C26" s="678"/>
      <c r="D26" s="678"/>
      <c r="E26" s="678"/>
      <c r="F26" s="678"/>
      <c r="G26" s="678"/>
      <c r="H26" s="678"/>
      <c r="I26" s="678"/>
      <c r="J26" s="678"/>
      <c r="K26" s="678"/>
      <c r="L26" s="678"/>
      <c r="M26" s="678"/>
      <c r="N26" s="678"/>
      <c r="O26" s="678"/>
      <c r="P26" s="678"/>
      <c r="Q26" s="679"/>
      <c r="R26" s="680">
        <v>13467260</v>
      </c>
      <c r="S26" s="681"/>
      <c r="T26" s="681"/>
      <c r="U26" s="681"/>
      <c r="V26" s="681"/>
      <c r="W26" s="681"/>
      <c r="X26" s="681"/>
      <c r="Y26" s="682"/>
      <c r="Z26" s="713">
        <v>48.8</v>
      </c>
      <c r="AA26" s="713"/>
      <c r="AB26" s="713"/>
      <c r="AC26" s="713"/>
      <c r="AD26" s="714">
        <v>12336957</v>
      </c>
      <c r="AE26" s="714"/>
      <c r="AF26" s="714"/>
      <c r="AG26" s="714"/>
      <c r="AH26" s="714"/>
      <c r="AI26" s="714"/>
      <c r="AJ26" s="714"/>
      <c r="AK26" s="714"/>
      <c r="AL26" s="683">
        <v>100</v>
      </c>
      <c r="AM26" s="684"/>
      <c r="AN26" s="684"/>
      <c r="AO26" s="715"/>
      <c r="AP26" s="775" t="s">
        <v>305</v>
      </c>
      <c r="AQ26" s="776"/>
      <c r="AR26" s="776"/>
      <c r="AS26" s="776"/>
      <c r="AT26" s="776"/>
      <c r="AU26" s="776"/>
      <c r="AV26" s="776"/>
      <c r="AW26" s="776"/>
      <c r="AX26" s="776"/>
      <c r="AY26" s="776"/>
      <c r="AZ26" s="776"/>
      <c r="BA26" s="776"/>
      <c r="BB26" s="776"/>
      <c r="BC26" s="776"/>
      <c r="BD26" s="776"/>
      <c r="BE26" s="776"/>
      <c r="BF26" s="777"/>
      <c r="BG26" s="680" t="s">
        <v>242</v>
      </c>
      <c r="BH26" s="681"/>
      <c r="BI26" s="681"/>
      <c r="BJ26" s="681"/>
      <c r="BK26" s="681"/>
      <c r="BL26" s="681"/>
      <c r="BM26" s="681"/>
      <c r="BN26" s="682"/>
      <c r="BO26" s="713" t="s">
        <v>236</v>
      </c>
      <c r="BP26" s="713"/>
      <c r="BQ26" s="713"/>
      <c r="BR26" s="713"/>
      <c r="BS26" s="686" t="s">
        <v>236</v>
      </c>
      <c r="BT26" s="681"/>
      <c r="BU26" s="681"/>
      <c r="BV26" s="681"/>
      <c r="BW26" s="681"/>
      <c r="BX26" s="681"/>
      <c r="BY26" s="681"/>
      <c r="BZ26" s="681"/>
      <c r="CA26" s="681"/>
      <c r="CB26" s="726"/>
      <c r="CD26" s="727" t="s">
        <v>306</v>
      </c>
      <c r="CE26" s="724"/>
      <c r="CF26" s="724"/>
      <c r="CG26" s="724"/>
      <c r="CH26" s="724"/>
      <c r="CI26" s="724"/>
      <c r="CJ26" s="724"/>
      <c r="CK26" s="724"/>
      <c r="CL26" s="724"/>
      <c r="CM26" s="724"/>
      <c r="CN26" s="724"/>
      <c r="CO26" s="724"/>
      <c r="CP26" s="724"/>
      <c r="CQ26" s="725"/>
      <c r="CR26" s="680">
        <v>2773050</v>
      </c>
      <c r="CS26" s="681"/>
      <c r="CT26" s="681"/>
      <c r="CU26" s="681"/>
      <c r="CV26" s="681"/>
      <c r="CW26" s="681"/>
      <c r="CX26" s="681"/>
      <c r="CY26" s="682"/>
      <c r="CZ26" s="683">
        <v>10.4</v>
      </c>
      <c r="DA26" s="701"/>
      <c r="DB26" s="701"/>
      <c r="DC26" s="702"/>
      <c r="DD26" s="686">
        <v>2523382</v>
      </c>
      <c r="DE26" s="681"/>
      <c r="DF26" s="681"/>
      <c r="DG26" s="681"/>
      <c r="DH26" s="681"/>
      <c r="DI26" s="681"/>
      <c r="DJ26" s="681"/>
      <c r="DK26" s="682"/>
      <c r="DL26" s="686" t="s">
        <v>236</v>
      </c>
      <c r="DM26" s="681"/>
      <c r="DN26" s="681"/>
      <c r="DO26" s="681"/>
      <c r="DP26" s="681"/>
      <c r="DQ26" s="681"/>
      <c r="DR26" s="681"/>
      <c r="DS26" s="681"/>
      <c r="DT26" s="681"/>
      <c r="DU26" s="681"/>
      <c r="DV26" s="682"/>
      <c r="DW26" s="683" t="s">
        <v>236</v>
      </c>
      <c r="DX26" s="701"/>
      <c r="DY26" s="701"/>
      <c r="DZ26" s="701"/>
      <c r="EA26" s="701"/>
      <c r="EB26" s="701"/>
      <c r="EC26" s="719"/>
    </row>
    <row r="27" spans="2:133" ht="11.25" customHeight="1">
      <c r="B27" s="677" t="s">
        <v>307</v>
      </c>
      <c r="C27" s="678"/>
      <c r="D27" s="678"/>
      <c r="E27" s="678"/>
      <c r="F27" s="678"/>
      <c r="G27" s="678"/>
      <c r="H27" s="678"/>
      <c r="I27" s="678"/>
      <c r="J27" s="678"/>
      <c r="K27" s="678"/>
      <c r="L27" s="678"/>
      <c r="M27" s="678"/>
      <c r="N27" s="678"/>
      <c r="O27" s="678"/>
      <c r="P27" s="678"/>
      <c r="Q27" s="679"/>
      <c r="R27" s="680">
        <v>5826</v>
      </c>
      <c r="S27" s="681"/>
      <c r="T27" s="681"/>
      <c r="U27" s="681"/>
      <c r="V27" s="681"/>
      <c r="W27" s="681"/>
      <c r="X27" s="681"/>
      <c r="Y27" s="682"/>
      <c r="Z27" s="713">
        <v>0</v>
      </c>
      <c r="AA27" s="713"/>
      <c r="AB27" s="713"/>
      <c r="AC27" s="713"/>
      <c r="AD27" s="714">
        <v>5826</v>
      </c>
      <c r="AE27" s="714"/>
      <c r="AF27" s="714"/>
      <c r="AG27" s="714"/>
      <c r="AH27" s="714"/>
      <c r="AI27" s="714"/>
      <c r="AJ27" s="714"/>
      <c r="AK27" s="714"/>
      <c r="AL27" s="683">
        <v>0</v>
      </c>
      <c r="AM27" s="684"/>
      <c r="AN27" s="684"/>
      <c r="AO27" s="715"/>
      <c r="AP27" s="677" t="s">
        <v>308</v>
      </c>
      <c r="AQ27" s="678"/>
      <c r="AR27" s="678"/>
      <c r="AS27" s="678"/>
      <c r="AT27" s="678"/>
      <c r="AU27" s="678"/>
      <c r="AV27" s="678"/>
      <c r="AW27" s="678"/>
      <c r="AX27" s="678"/>
      <c r="AY27" s="678"/>
      <c r="AZ27" s="678"/>
      <c r="BA27" s="678"/>
      <c r="BB27" s="678"/>
      <c r="BC27" s="678"/>
      <c r="BD27" s="678"/>
      <c r="BE27" s="678"/>
      <c r="BF27" s="679"/>
      <c r="BG27" s="680">
        <v>10142636</v>
      </c>
      <c r="BH27" s="681"/>
      <c r="BI27" s="681"/>
      <c r="BJ27" s="681"/>
      <c r="BK27" s="681"/>
      <c r="BL27" s="681"/>
      <c r="BM27" s="681"/>
      <c r="BN27" s="682"/>
      <c r="BO27" s="713">
        <v>100</v>
      </c>
      <c r="BP27" s="713"/>
      <c r="BQ27" s="713"/>
      <c r="BR27" s="713"/>
      <c r="BS27" s="686" t="s">
        <v>236</v>
      </c>
      <c r="BT27" s="681"/>
      <c r="BU27" s="681"/>
      <c r="BV27" s="681"/>
      <c r="BW27" s="681"/>
      <c r="BX27" s="681"/>
      <c r="BY27" s="681"/>
      <c r="BZ27" s="681"/>
      <c r="CA27" s="681"/>
      <c r="CB27" s="726"/>
      <c r="CD27" s="727" t="s">
        <v>309</v>
      </c>
      <c r="CE27" s="724"/>
      <c r="CF27" s="724"/>
      <c r="CG27" s="724"/>
      <c r="CH27" s="724"/>
      <c r="CI27" s="724"/>
      <c r="CJ27" s="724"/>
      <c r="CK27" s="724"/>
      <c r="CL27" s="724"/>
      <c r="CM27" s="724"/>
      <c r="CN27" s="724"/>
      <c r="CO27" s="724"/>
      <c r="CP27" s="724"/>
      <c r="CQ27" s="725"/>
      <c r="CR27" s="680">
        <v>3766120</v>
      </c>
      <c r="CS27" s="699"/>
      <c r="CT27" s="699"/>
      <c r="CU27" s="699"/>
      <c r="CV27" s="699"/>
      <c r="CW27" s="699"/>
      <c r="CX27" s="699"/>
      <c r="CY27" s="700"/>
      <c r="CZ27" s="683">
        <v>14.1</v>
      </c>
      <c r="DA27" s="701"/>
      <c r="DB27" s="701"/>
      <c r="DC27" s="702"/>
      <c r="DD27" s="686">
        <v>1079170</v>
      </c>
      <c r="DE27" s="699"/>
      <c r="DF27" s="699"/>
      <c r="DG27" s="699"/>
      <c r="DH27" s="699"/>
      <c r="DI27" s="699"/>
      <c r="DJ27" s="699"/>
      <c r="DK27" s="700"/>
      <c r="DL27" s="686">
        <v>820200</v>
      </c>
      <c r="DM27" s="699"/>
      <c r="DN27" s="699"/>
      <c r="DO27" s="699"/>
      <c r="DP27" s="699"/>
      <c r="DQ27" s="699"/>
      <c r="DR27" s="699"/>
      <c r="DS27" s="699"/>
      <c r="DT27" s="699"/>
      <c r="DU27" s="699"/>
      <c r="DV27" s="700"/>
      <c r="DW27" s="683">
        <v>6.2</v>
      </c>
      <c r="DX27" s="701"/>
      <c r="DY27" s="701"/>
      <c r="DZ27" s="701"/>
      <c r="EA27" s="701"/>
      <c r="EB27" s="701"/>
      <c r="EC27" s="719"/>
    </row>
    <row r="28" spans="2:133" ht="11.25" customHeight="1">
      <c r="B28" s="677" t="s">
        <v>310</v>
      </c>
      <c r="C28" s="678"/>
      <c r="D28" s="678"/>
      <c r="E28" s="678"/>
      <c r="F28" s="678"/>
      <c r="G28" s="678"/>
      <c r="H28" s="678"/>
      <c r="I28" s="678"/>
      <c r="J28" s="678"/>
      <c r="K28" s="678"/>
      <c r="L28" s="678"/>
      <c r="M28" s="678"/>
      <c r="N28" s="678"/>
      <c r="O28" s="678"/>
      <c r="P28" s="678"/>
      <c r="Q28" s="679"/>
      <c r="R28" s="680">
        <v>153775</v>
      </c>
      <c r="S28" s="681"/>
      <c r="T28" s="681"/>
      <c r="U28" s="681"/>
      <c r="V28" s="681"/>
      <c r="W28" s="681"/>
      <c r="X28" s="681"/>
      <c r="Y28" s="682"/>
      <c r="Z28" s="713">
        <v>0.6</v>
      </c>
      <c r="AA28" s="713"/>
      <c r="AB28" s="713"/>
      <c r="AC28" s="713"/>
      <c r="AD28" s="714" t="s">
        <v>236</v>
      </c>
      <c r="AE28" s="714"/>
      <c r="AF28" s="714"/>
      <c r="AG28" s="714"/>
      <c r="AH28" s="714"/>
      <c r="AI28" s="714"/>
      <c r="AJ28" s="714"/>
      <c r="AK28" s="714"/>
      <c r="AL28" s="683" t="s">
        <v>242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311</v>
      </c>
      <c r="CE28" s="724"/>
      <c r="CF28" s="724"/>
      <c r="CG28" s="724"/>
      <c r="CH28" s="724"/>
      <c r="CI28" s="724"/>
      <c r="CJ28" s="724"/>
      <c r="CK28" s="724"/>
      <c r="CL28" s="724"/>
      <c r="CM28" s="724"/>
      <c r="CN28" s="724"/>
      <c r="CO28" s="724"/>
      <c r="CP28" s="724"/>
      <c r="CQ28" s="725"/>
      <c r="CR28" s="680">
        <v>1850777</v>
      </c>
      <c r="CS28" s="681"/>
      <c r="CT28" s="681"/>
      <c r="CU28" s="681"/>
      <c r="CV28" s="681"/>
      <c r="CW28" s="681"/>
      <c r="CX28" s="681"/>
      <c r="CY28" s="682"/>
      <c r="CZ28" s="683">
        <v>6.9</v>
      </c>
      <c r="DA28" s="701"/>
      <c r="DB28" s="701"/>
      <c r="DC28" s="702"/>
      <c r="DD28" s="686">
        <v>1850777</v>
      </c>
      <c r="DE28" s="681"/>
      <c r="DF28" s="681"/>
      <c r="DG28" s="681"/>
      <c r="DH28" s="681"/>
      <c r="DI28" s="681"/>
      <c r="DJ28" s="681"/>
      <c r="DK28" s="682"/>
      <c r="DL28" s="686">
        <v>1850777</v>
      </c>
      <c r="DM28" s="681"/>
      <c r="DN28" s="681"/>
      <c r="DO28" s="681"/>
      <c r="DP28" s="681"/>
      <c r="DQ28" s="681"/>
      <c r="DR28" s="681"/>
      <c r="DS28" s="681"/>
      <c r="DT28" s="681"/>
      <c r="DU28" s="681"/>
      <c r="DV28" s="682"/>
      <c r="DW28" s="683">
        <v>14</v>
      </c>
      <c r="DX28" s="701"/>
      <c r="DY28" s="701"/>
      <c r="DZ28" s="701"/>
      <c r="EA28" s="701"/>
      <c r="EB28" s="701"/>
      <c r="EC28" s="719"/>
    </row>
    <row r="29" spans="2:133" ht="11.25" customHeight="1">
      <c r="B29" s="677" t="s">
        <v>312</v>
      </c>
      <c r="C29" s="678"/>
      <c r="D29" s="678"/>
      <c r="E29" s="678"/>
      <c r="F29" s="678"/>
      <c r="G29" s="678"/>
      <c r="H29" s="678"/>
      <c r="I29" s="678"/>
      <c r="J29" s="678"/>
      <c r="K29" s="678"/>
      <c r="L29" s="678"/>
      <c r="M29" s="678"/>
      <c r="N29" s="678"/>
      <c r="O29" s="678"/>
      <c r="P29" s="678"/>
      <c r="Q29" s="679"/>
      <c r="R29" s="680">
        <v>163181</v>
      </c>
      <c r="S29" s="681"/>
      <c r="T29" s="681"/>
      <c r="U29" s="681"/>
      <c r="V29" s="681"/>
      <c r="W29" s="681"/>
      <c r="X29" s="681"/>
      <c r="Y29" s="682"/>
      <c r="Z29" s="713">
        <v>0.6</v>
      </c>
      <c r="AA29" s="713"/>
      <c r="AB29" s="713"/>
      <c r="AC29" s="713"/>
      <c r="AD29" s="714" t="s">
        <v>236</v>
      </c>
      <c r="AE29" s="714"/>
      <c r="AF29" s="714"/>
      <c r="AG29" s="714"/>
      <c r="AH29" s="714"/>
      <c r="AI29" s="714"/>
      <c r="AJ29" s="714"/>
      <c r="AK29" s="714"/>
      <c r="AL29" s="683" t="s">
        <v>236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313</v>
      </c>
      <c r="CE29" s="770"/>
      <c r="CF29" s="727" t="s">
        <v>314</v>
      </c>
      <c r="CG29" s="724"/>
      <c r="CH29" s="724"/>
      <c r="CI29" s="724"/>
      <c r="CJ29" s="724"/>
      <c r="CK29" s="724"/>
      <c r="CL29" s="724"/>
      <c r="CM29" s="724"/>
      <c r="CN29" s="724"/>
      <c r="CO29" s="724"/>
      <c r="CP29" s="724"/>
      <c r="CQ29" s="725"/>
      <c r="CR29" s="680">
        <v>1850777</v>
      </c>
      <c r="CS29" s="699"/>
      <c r="CT29" s="699"/>
      <c r="CU29" s="699"/>
      <c r="CV29" s="699"/>
      <c r="CW29" s="699"/>
      <c r="CX29" s="699"/>
      <c r="CY29" s="700"/>
      <c r="CZ29" s="683">
        <v>6.9</v>
      </c>
      <c r="DA29" s="701"/>
      <c r="DB29" s="701"/>
      <c r="DC29" s="702"/>
      <c r="DD29" s="686">
        <v>1850777</v>
      </c>
      <c r="DE29" s="699"/>
      <c r="DF29" s="699"/>
      <c r="DG29" s="699"/>
      <c r="DH29" s="699"/>
      <c r="DI29" s="699"/>
      <c r="DJ29" s="699"/>
      <c r="DK29" s="700"/>
      <c r="DL29" s="686">
        <v>1850777</v>
      </c>
      <c r="DM29" s="699"/>
      <c r="DN29" s="699"/>
      <c r="DO29" s="699"/>
      <c r="DP29" s="699"/>
      <c r="DQ29" s="699"/>
      <c r="DR29" s="699"/>
      <c r="DS29" s="699"/>
      <c r="DT29" s="699"/>
      <c r="DU29" s="699"/>
      <c r="DV29" s="700"/>
      <c r="DW29" s="683">
        <v>14</v>
      </c>
      <c r="DX29" s="701"/>
      <c r="DY29" s="701"/>
      <c r="DZ29" s="701"/>
      <c r="EA29" s="701"/>
      <c r="EB29" s="701"/>
      <c r="EC29" s="719"/>
    </row>
    <row r="30" spans="2:133" ht="11.25" customHeight="1">
      <c r="B30" s="677" t="s">
        <v>315</v>
      </c>
      <c r="C30" s="678"/>
      <c r="D30" s="678"/>
      <c r="E30" s="678"/>
      <c r="F30" s="678"/>
      <c r="G30" s="678"/>
      <c r="H30" s="678"/>
      <c r="I30" s="678"/>
      <c r="J30" s="678"/>
      <c r="K30" s="678"/>
      <c r="L30" s="678"/>
      <c r="M30" s="678"/>
      <c r="N30" s="678"/>
      <c r="O30" s="678"/>
      <c r="P30" s="678"/>
      <c r="Q30" s="679"/>
      <c r="R30" s="680">
        <v>101022</v>
      </c>
      <c r="S30" s="681"/>
      <c r="T30" s="681"/>
      <c r="U30" s="681"/>
      <c r="V30" s="681"/>
      <c r="W30" s="681"/>
      <c r="X30" s="681"/>
      <c r="Y30" s="682"/>
      <c r="Z30" s="713">
        <v>0.4</v>
      </c>
      <c r="AA30" s="713"/>
      <c r="AB30" s="713"/>
      <c r="AC30" s="713"/>
      <c r="AD30" s="714" t="s">
        <v>242</v>
      </c>
      <c r="AE30" s="714"/>
      <c r="AF30" s="714"/>
      <c r="AG30" s="714"/>
      <c r="AH30" s="714"/>
      <c r="AI30" s="714"/>
      <c r="AJ30" s="714"/>
      <c r="AK30" s="714"/>
      <c r="AL30" s="683" t="s">
        <v>236</v>
      </c>
      <c r="AM30" s="684"/>
      <c r="AN30" s="684"/>
      <c r="AO30" s="715"/>
      <c r="AP30" s="741" t="s">
        <v>230</v>
      </c>
      <c r="AQ30" s="742"/>
      <c r="AR30" s="742"/>
      <c r="AS30" s="742"/>
      <c r="AT30" s="742"/>
      <c r="AU30" s="742"/>
      <c r="AV30" s="742"/>
      <c r="AW30" s="742"/>
      <c r="AX30" s="742"/>
      <c r="AY30" s="742"/>
      <c r="AZ30" s="742"/>
      <c r="BA30" s="742"/>
      <c r="BB30" s="742"/>
      <c r="BC30" s="742"/>
      <c r="BD30" s="742"/>
      <c r="BE30" s="742"/>
      <c r="BF30" s="743"/>
      <c r="BG30" s="741" t="s">
        <v>316</v>
      </c>
      <c r="BH30" s="766"/>
      <c r="BI30" s="766"/>
      <c r="BJ30" s="766"/>
      <c r="BK30" s="766"/>
      <c r="BL30" s="766"/>
      <c r="BM30" s="766"/>
      <c r="BN30" s="766"/>
      <c r="BO30" s="766"/>
      <c r="BP30" s="766"/>
      <c r="BQ30" s="767"/>
      <c r="BR30" s="741" t="s">
        <v>317</v>
      </c>
      <c r="BS30" s="766"/>
      <c r="BT30" s="766"/>
      <c r="BU30" s="766"/>
      <c r="BV30" s="766"/>
      <c r="BW30" s="766"/>
      <c r="BX30" s="766"/>
      <c r="BY30" s="766"/>
      <c r="BZ30" s="766"/>
      <c r="CA30" s="766"/>
      <c r="CB30" s="767"/>
      <c r="CD30" s="771"/>
      <c r="CE30" s="772"/>
      <c r="CF30" s="727" t="s">
        <v>318</v>
      </c>
      <c r="CG30" s="724"/>
      <c r="CH30" s="724"/>
      <c r="CI30" s="724"/>
      <c r="CJ30" s="724"/>
      <c r="CK30" s="724"/>
      <c r="CL30" s="724"/>
      <c r="CM30" s="724"/>
      <c r="CN30" s="724"/>
      <c r="CO30" s="724"/>
      <c r="CP30" s="724"/>
      <c r="CQ30" s="725"/>
      <c r="CR30" s="680">
        <v>1801182</v>
      </c>
      <c r="CS30" s="681"/>
      <c r="CT30" s="681"/>
      <c r="CU30" s="681"/>
      <c r="CV30" s="681"/>
      <c r="CW30" s="681"/>
      <c r="CX30" s="681"/>
      <c r="CY30" s="682"/>
      <c r="CZ30" s="683">
        <v>6.8</v>
      </c>
      <c r="DA30" s="701"/>
      <c r="DB30" s="701"/>
      <c r="DC30" s="702"/>
      <c r="DD30" s="686">
        <v>1801182</v>
      </c>
      <c r="DE30" s="681"/>
      <c r="DF30" s="681"/>
      <c r="DG30" s="681"/>
      <c r="DH30" s="681"/>
      <c r="DI30" s="681"/>
      <c r="DJ30" s="681"/>
      <c r="DK30" s="682"/>
      <c r="DL30" s="686">
        <v>1801182</v>
      </c>
      <c r="DM30" s="681"/>
      <c r="DN30" s="681"/>
      <c r="DO30" s="681"/>
      <c r="DP30" s="681"/>
      <c r="DQ30" s="681"/>
      <c r="DR30" s="681"/>
      <c r="DS30" s="681"/>
      <c r="DT30" s="681"/>
      <c r="DU30" s="681"/>
      <c r="DV30" s="682"/>
      <c r="DW30" s="683">
        <v>13.6</v>
      </c>
      <c r="DX30" s="701"/>
      <c r="DY30" s="701"/>
      <c r="DZ30" s="701"/>
      <c r="EA30" s="701"/>
      <c r="EB30" s="701"/>
      <c r="EC30" s="719"/>
    </row>
    <row r="31" spans="2:133" ht="11.25" customHeight="1">
      <c r="B31" s="677" t="s">
        <v>319</v>
      </c>
      <c r="C31" s="678"/>
      <c r="D31" s="678"/>
      <c r="E31" s="678"/>
      <c r="F31" s="678"/>
      <c r="G31" s="678"/>
      <c r="H31" s="678"/>
      <c r="I31" s="678"/>
      <c r="J31" s="678"/>
      <c r="K31" s="678"/>
      <c r="L31" s="678"/>
      <c r="M31" s="678"/>
      <c r="N31" s="678"/>
      <c r="O31" s="678"/>
      <c r="P31" s="678"/>
      <c r="Q31" s="679"/>
      <c r="R31" s="680">
        <v>8929145</v>
      </c>
      <c r="S31" s="681"/>
      <c r="T31" s="681"/>
      <c r="U31" s="681"/>
      <c r="V31" s="681"/>
      <c r="W31" s="681"/>
      <c r="X31" s="681"/>
      <c r="Y31" s="682"/>
      <c r="Z31" s="713">
        <v>32.299999999999997</v>
      </c>
      <c r="AA31" s="713"/>
      <c r="AB31" s="713"/>
      <c r="AC31" s="713"/>
      <c r="AD31" s="714" t="s">
        <v>236</v>
      </c>
      <c r="AE31" s="714"/>
      <c r="AF31" s="714"/>
      <c r="AG31" s="714"/>
      <c r="AH31" s="714"/>
      <c r="AI31" s="714"/>
      <c r="AJ31" s="714"/>
      <c r="AK31" s="714"/>
      <c r="AL31" s="683" t="s">
        <v>242</v>
      </c>
      <c r="AM31" s="684"/>
      <c r="AN31" s="684"/>
      <c r="AO31" s="715"/>
      <c r="AP31" s="754" t="s">
        <v>320</v>
      </c>
      <c r="AQ31" s="755"/>
      <c r="AR31" s="755"/>
      <c r="AS31" s="755"/>
      <c r="AT31" s="760" t="s">
        <v>321</v>
      </c>
      <c r="AU31" s="231"/>
      <c r="AV31" s="231"/>
      <c r="AW31" s="231"/>
      <c r="AX31" s="746" t="s">
        <v>194</v>
      </c>
      <c r="AY31" s="747"/>
      <c r="AZ31" s="747"/>
      <c r="BA31" s="747"/>
      <c r="BB31" s="747"/>
      <c r="BC31" s="747"/>
      <c r="BD31" s="747"/>
      <c r="BE31" s="747"/>
      <c r="BF31" s="748"/>
      <c r="BG31" s="749">
        <v>98</v>
      </c>
      <c r="BH31" s="750"/>
      <c r="BI31" s="750"/>
      <c r="BJ31" s="750"/>
      <c r="BK31" s="750"/>
      <c r="BL31" s="750"/>
      <c r="BM31" s="751">
        <v>95.3</v>
      </c>
      <c r="BN31" s="750"/>
      <c r="BO31" s="750"/>
      <c r="BP31" s="750"/>
      <c r="BQ31" s="752"/>
      <c r="BR31" s="749">
        <v>99.2</v>
      </c>
      <c r="BS31" s="750"/>
      <c r="BT31" s="750"/>
      <c r="BU31" s="750"/>
      <c r="BV31" s="750"/>
      <c r="BW31" s="750"/>
      <c r="BX31" s="751">
        <v>96.2</v>
      </c>
      <c r="BY31" s="750"/>
      <c r="BZ31" s="750"/>
      <c r="CA31" s="750"/>
      <c r="CB31" s="752"/>
      <c r="CD31" s="771"/>
      <c r="CE31" s="772"/>
      <c r="CF31" s="727" t="s">
        <v>322</v>
      </c>
      <c r="CG31" s="724"/>
      <c r="CH31" s="724"/>
      <c r="CI31" s="724"/>
      <c r="CJ31" s="724"/>
      <c r="CK31" s="724"/>
      <c r="CL31" s="724"/>
      <c r="CM31" s="724"/>
      <c r="CN31" s="724"/>
      <c r="CO31" s="724"/>
      <c r="CP31" s="724"/>
      <c r="CQ31" s="725"/>
      <c r="CR31" s="680">
        <v>49595</v>
      </c>
      <c r="CS31" s="699"/>
      <c r="CT31" s="699"/>
      <c r="CU31" s="699"/>
      <c r="CV31" s="699"/>
      <c r="CW31" s="699"/>
      <c r="CX31" s="699"/>
      <c r="CY31" s="700"/>
      <c r="CZ31" s="683">
        <v>0.2</v>
      </c>
      <c r="DA31" s="701"/>
      <c r="DB31" s="701"/>
      <c r="DC31" s="702"/>
      <c r="DD31" s="686">
        <v>49595</v>
      </c>
      <c r="DE31" s="699"/>
      <c r="DF31" s="699"/>
      <c r="DG31" s="699"/>
      <c r="DH31" s="699"/>
      <c r="DI31" s="699"/>
      <c r="DJ31" s="699"/>
      <c r="DK31" s="700"/>
      <c r="DL31" s="686">
        <v>49595</v>
      </c>
      <c r="DM31" s="699"/>
      <c r="DN31" s="699"/>
      <c r="DO31" s="699"/>
      <c r="DP31" s="699"/>
      <c r="DQ31" s="699"/>
      <c r="DR31" s="699"/>
      <c r="DS31" s="699"/>
      <c r="DT31" s="699"/>
      <c r="DU31" s="699"/>
      <c r="DV31" s="700"/>
      <c r="DW31" s="683">
        <v>0.4</v>
      </c>
      <c r="DX31" s="701"/>
      <c r="DY31" s="701"/>
      <c r="DZ31" s="701"/>
      <c r="EA31" s="701"/>
      <c r="EB31" s="701"/>
      <c r="EC31" s="719"/>
    </row>
    <row r="32" spans="2:133" ht="11.25" customHeight="1">
      <c r="B32" s="763" t="s">
        <v>323</v>
      </c>
      <c r="C32" s="764"/>
      <c r="D32" s="764"/>
      <c r="E32" s="764"/>
      <c r="F32" s="764"/>
      <c r="G32" s="764"/>
      <c r="H32" s="764"/>
      <c r="I32" s="764"/>
      <c r="J32" s="764"/>
      <c r="K32" s="764"/>
      <c r="L32" s="764"/>
      <c r="M32" s="764"/>
      <c r="N32" s="764"/>
      <c r="O32" s="764"/>
      <c r="P32" s="764"/>
      <c r="Q32" s="765"/>
      <c r="R32" s="680" t="s">
        <v>236</v>
      </c>
      <c r="S32" s="681"/>
      <c r="T32" s="681"/>
      <c r="U32" s="681"/>
      <c r="V32" s="681"/>
      <c r="W32" s="681"/>
      <c r="X32" s="681"/>
      <c r="Y32" s="682"/>
      <c r="Z32" s="713" t="s">
        <v>236</v>
      </c>
      <c r="AA32" s="713"/>
      <c r="AB32" s="713"/>
      <c r="AC32" s="713"/>
      <c r="AD32" s="714" t="s">
        <v>242</v>
      </c>
      <c r="AE32" s="714"/>
      <c r="AF32" s="714"/>
      <c r="AG32" s="714"/>
      <c r="AH32" s="714"/>
      <c r="AI32" s="714"/>
      <c r="AJ32" s="714"/>
      <c r="AK32" s="714"/>
      <c r="AL32" s="683" t="s">
        <v>236</v>
      </c>
      <c r="AM32" s="684"/>
      <c r="AN32" s="684"/>
      <c r="AO32" s="715"/>
      <c r="AP32" s="756"/>
      <c r="AQ32" s="757"/>
      <c r="AR32" s="757"/>
      <c r="AS32" s="757"/>
      <c r="AT32" s="761"/>
      <c r="AU32" s="230" t="s">
        <v>324</v>
      </c>
      <c r="AV32" s="230"/>
      <c r="AW32" s="230"/>
      <c r="AX32" s="677" t="s">
        <v>325</v>
      </c>
      <c r="AY32" s="678"/>
      <c r="AZ32" s="678"/>
      <c r="BA32" s="678"/>
      <c r="BB32" s="678"/>
      <c r="BC32" s="678"/>
      <c r="BD32" s="678"/>
      <c r="BE32" s="678"/>
      <c r="BF32" s="679"/>
      <c r="BG32" s="753">
        <v>96.6</v>
      </c>
      <c r="BH32" s="699"/>
      <c r="BI32" s="699"/>
      <c r="BJ32" s="699"/>
      <c r="BK32" s="699"/>
      <c r="BL32" s="699"/>
      <c r="BM32" s="684">
        <v>93.3</v>
      </c>
      <c r="BN32" s="745"/>
      <c r="BO32" s="745"/>
      <c r="BP32" s="745"/>
      <c r="BQ32" s="723"/>
      <c r="BR32" s="753">
        <v>98.9</v>
      </c>
      <c r="BS32" s="699"/>
      <c r="BT32" s="699"/>
      <c r="BU32" s="699"/>
      <c r="BV32" s="699"/>
      <c r="BW32" s="699"/>
      <c r="BX32" s="684">
        <v>95.4</v>
      </c>
      <c r="BY32" s="745"/>
      <c r="BZ32" s="745"/>
      <c r="CA32" s="745"/>
      <c r="CB32" s="723"/>
      <c r="CD32" s="773"/>
      <c r="CE32" s="774"/>
      <c r="CF32" s="727" t="s">
        <v>326</v>
      </c>
      <c r="CG32" s="724"/>
      <c r="CH32" s="724"/>
      <c r="CI32" s="724"/>
      <c r="CJ32" s="724"/>
      <c r="CK32" s="724"/>
      <c r="CL32" s="724"/>
      <c r="CM32" s="724"/>
      <c r="CN32" s="724"/>
      <c r="CO32" s="724"/>
      <c r="CP32" s="724"/>
      <c r="CQ32" s="725"/>
      <c r="CR32" s="680" t="s">
        <v>242</v>
      </c>
      <c r="CS32" s="681"/>
      <c r="CT32" s="681"/>
      <c r="CU32" s="681"/>
      <c r="CV32" s="681"/>
      <c r="CW32" s="681"/>
      <c r="CX32" s="681"/>
      <c r="CY32" s="682"/>
      <c r="CZ32" s="683" t="s">
        <v>236</v>
      </c>
      <c r="DA32" s="701"/>
      <c r="DB32" s="701"/>
      <c r="DC32" s="702"/>
      <c r="DD32" s="686" t="s">
        <v>242</v>
      </c>
      <c r="DE32" s="681"/>
      <c r="DF32" s="681"/>
      <c r="DG32" s="681"/>
      <c r="DH32" s="681"/>
      <c r="DI32" s="681"/>
      <c r="DJ32" s="681"/>
      <c r="DK32" s="682"/>
      <c r="DL32" s="686" t="s">
        <v>236</v>
      </c>
      <c r="DM32" s="681"/>
      <c r="DN32" s="681"/>
      <c r="DO32" s="681"/>
      <c r="DP32" s="681"/>
      <c r="DQ32" s="681"/>
      <c r="DR32" s="681"/>
      <c r="DS32" s="681"/>
      <c r="DT32" s="681"/>
      <c r="DU32" s="681"/>
      <c r="DV32" s="682"/>
      <c r="DW32" s="683" t="s">
        <v>236</v>
      </c>
      <c r="DX32" s="701"/>
      <c r="DY32" s="701"/>
      <c r="DZ32" s="701"/>
      <c r="EA32" s="701"/>
      <c r="EB32" s="701"/>
      <c r="EC32" s="719"/>
    </row>
    <row r="33" spans="2:133" ht="11.25" customHeight="1">
      <c r="B33" s="677" t="s">
        <v>327</v>
      </c>
      <c r="C33" s="678"/>
      <c r="D33" s="678"/>
      <c r="E33" s="678"/>
      <c r="F33" s="678"/>
      <c r="G33" s="678"/>
      <c r="H33" s="678"/>
      <c r="I33" s="678"/>
      <c r="J33" s="678"/>
      <c r="K33" s="678"/>
      <c r="L33" s="678"/>
      <c r="M33" s="678"/>
      <c r="N33" s="678"/>
      <c r="O33" s="678"/>
      <c r="P33" s="678"/>
      <c r="Q33" s="679"/>
      <c r="R33" s="680">
        <v>1327404</v>
      </c>
      <c r="S33" s="681"/>
      <c r="T33" s="681"/>
      <c r="U33" s="681"/>
      <c r="V33" s="681"/>
      <c r="W33" s="681"/>
      <c r="X33" s="681"/>
      <c r="Y33" s="682"/>
      <c r="Z33" s="713">
        <v>4.8</v>
      </c>
      <c r="AA33" s="713"/>
      <c r="AB33" s="713"/>
      <c r="AC33" s="713"/>
      <c r="AD33" s="714" t="s">
        <v>236</v>
      </c>
      <c r="AE33" s="714"/>
      <c r="AF33" s="714"/>
      <c r="AG33" s="714"/>
      <c r="AH33" s="714"/>
      <c r="AI33" s="714"/>
      <c r="AJ33" s="714"/>
      <c r="AK33" s="714"/>
      <c r="AL33" s="683" t="s">
        <v>236</v>
      </c>
      <c r="AM33" s="684"/>
      <c r="AN33" s="684"/>
      <c r="AO33" s="715"/>
      <c r="AP33" s="758"/>
      <c r="AQ33" s="759"/>
      <c r="AR33" s="759"/>
      <c r="AS33" s="759"/>
      <c r="AT33" s="762"/>
      <c r="AU33" s="232"/>
      <c r="AV33" s="232"/>
      <c r="AW33" s="232"/>
      <c r="AX33" s="661" t="s">
        <v>328</v>
      </c>
      <c r="AY33" s="662"/>
      <c r="AZ33" s="662"/>
      <c r="BA33" s="662"/>
      <c r="BB33" s="662"/>
      <c r="BC33" s="662"/>
      <c r="BD33" s="662"/>
      <c r="BE33" s="662"/>
      <c r="BF33" s="663"/>
      <c r="BG33" s="744">
        <v>98.7</v>
      </c>
      <c r="BH33" s="665"/>
      <c r="BI33" s="665"/>
      <c r="BJ33" s="665"/>
      <c r="BK33" s="665"/>
      <c r="BL33" s="665"/>
      <c r="BM33" s="707">
        <v>96.4</v>
      </c>
      <c r="BN33" s="665"/>
      <c r="BO33" s="665"/>
      <c r="BP33" s="665"/>
      <c r="BQ33" s="709"/>
      <c r="BR33" s="744">
        <v>99.3</v>
      </c>
      <c r="BS33" s="665"/>
      <c r="BT33" s="665"/>
      <c r="BU33" s="665"/>
      <c r="BV33" s="665"/>
      <c r="BW33" s="665"/>
      <c r="BX33" s="707">
        <v>96.7</v>
      </c>
      <c r="BY33" s="665"/>
      <c r="BZ33" s="665"/>
      <c r="CA33" s="665"/>
      <c r="CB33" s="709"/>
      <c r="CD33" s="727" t="s">
        <v>329</v>
      </c>
      <c r="CE33" s="724"/>
      <c r="CF33" s="724"/>
      <c r="CG33" s="724"/>
      <c r="CH33" s="724"/>
      <c r="CI33" s="724"/>
      <c r="CJ33" s="724"/>
      <c r="CK33" s="724"/>
      <c r="CL33" s="724"/>
      <c r="CM33" s="724"/>
      <c r="CN33" s="724"/>
      <c r="CO33" s="724"/>
      <c r="CP33" s="724"/>
      <c r="CQ33" s="725"/>
      <c r="CR33" s="680">
        <v>13472571</v>
      </c>
      <c r="CS33" s="699"/>
      <c r="CT33" s="699"/>
      <c r="CU33" s="699"/>
      <c r="CV33" s="699"/>
      <c r="CW33" s="699"/>
      <c r="CX33" s="699"/>
      <c r="CY33" s="700"/>
      <c r="CZ33" s="683">
        <v>50.5</v>
      </c>
      <c r="DA33" s="701"/>
      <c r="DB33" s="701"/>
      <c r="DC33" s="702"/>
      <c r="DD33" s="686">
        <v>6452344</v>
      </c>
      <c r="DE33" s="699"/>
      <c r="DF33" s="699"/>
      <c r="DG33" s="699"/>
      <c r="DH33" s="699"/>
      <c r="DI33" s="699"/>
      <c r="DJ33" s="699"/>
      <c r="DK33" s="700"/>
      <c r="DL33" s="686">
        <v>4560687</v>
      </c>
      <c r="DM33" s="699"/>
      <c r="DN33" s="699"/>
      <c r="DO33" s="699"/>
      <c r="DP33" s="699"/>
      <c r="DQ33" s="699"/>
      <c r="DR33" s="699"/>
      <c r="DS33" s="699"/>
      <c r="DT33" s="699"/>
      <c r="DU33" s="699"/>
      <c r="DV33" s="700"/>
      <c r="DW33" s="683">
        <v>34.4</v>
      </c>
      <c r="DX33" s="701"/>
      <c r="DY33" s="701"/>
      <c r="DZ33" s="701"/>
      <c r="EA33" s="701"/>
      <c r="EB33" s="701"/>
      <c r="EC33" s="719"/>
    </row>
    <row r="34" spans="2:133" ht="11.25" customHeight="1">
      <c r="B34" s="677" t="s">
        <v>330</v>
      </c>
      <c r="C34" s="678"/>
      <c r="D34" s="678"/>
      <c r="E34" s="678"/>
      <c r="F34" s="678"/>
      <c r="G34" s="678"/>
      <c r="H34" s="678"/>
      <c r="I34" s="678"/>
      <c r="J34" s="678"/>
      <c r="K34" s="678"/>
      <c r="L34" s="678"/>
      <c r="M34" s="678"/>
      <c r="N34" s="678"/>
      <c r="O34" s="678"/>
      <c r="P34" s="678"/>
      <c r="Q34" s="679"/>
      <c r="R34" s="680">
        <v>41892</v>
      </c>
      <c r="S34" s="681"/>
      <c r="T34" s="681"/>
      <c r="U34" s="681"/>
      <c r="V34" s="681"/>
      <c r="W34" s="681"/>
      <c r="X34" s="681"/>
      <c r="Y34" s="682"/>
      <c r="Z34" s="713">
        <v>0.2</v>
      </c>
      <c r="AA34" s="713"/>
      <c r="AB34" s="713"/>
      <c r="AC34" s="713"/>
      <c r="AD34" s="714" t="s">
        <v>242</v>
      </c>
      <c r="AE34" s="714"/>
      <c r="AF34" s="714"/>
      <c r="AG34" s="714"/>
      <c r="AH34" s="714"/>
      <c r="AI34" s="714"/>
      <c r="AJ34" s="714"/>
      <c r="AK34" s="714"/>
      <c r="AL34" s="683" t="s">
        <v>242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331</v>
      </c>
      <c r="CE34" s="724"/>
      <c r="CF34" s="724"/>
      <c r="CG34" s="724"/>
      <c r="CH34" s="724"/>
      <c r="CI34" s="724"/>
      <c r="CJ34" s="724"/>
      <c r="CK34" s="724"/>
      <c r="CL34" s="724"/>
      <c r="CM34" s="724"/>
      <c r="CN34" s="724"/>
      <c r="CO34" s="724"/>
      <c r="CP34" s="724"/>
      <c r="CQ34" s="725"/>
      <c r="CR34" s="680">
        <v>3955824</v>
      </c>
      <c r="CS34" s="681"/>
      <c r="CT34" s="681"/>
      <c r="CU34" s="681"/>
      <c r="CV34" s="681"/>
      <c r="CW34" s="681"/>
      <c r="CX34" s="681"/>
      <c r="CY34" s="682"/>
      <c r="CZ34" s="683">
        <v>14.8</v>
      </c>
      <c r="DA34" s="701"/>
      <c r="DB34" s="701"/>
      <c r="DC34" s="702"/>
      <c r="DD34" s="686">
        <v>2846838</v>
      </c>
      <c r="DE34" s="681"/>
      <c r="DF34" s="681"/>
      <c r="DG34" s="681"/>
      <c r="DH34" s="681"/>
      <c r="DI34" s="681"/>
      <c r="DJ34" s="681"/>
      <c r="DK34" s="682"/>
      <c r="DL34" s="686">
        <v>2192685</v>
      </c>
      <c r="DM34" s="681"/>
      <c r="DN34" s="681"/>
      <c r="DO34" s="681"/>
      <c r="DP34" s="681"/>
      <c r="DQ34" s="681"/>
      <c r="DR34" s="681"/>
      <c r="DS34" s="681"/>
      <c r="DT34" s="681"/>
      <c r="DU34" s="681"/>
      <c r="DV34" s="682"/>
      <c r="DW34" s="683">
        <v>16.5</v>
      </c>
      <c r="DX34" s="701"/>
      <c r="DY34" s="701"/>
      <c r="DZ34" s="701"/>
      <c r="EA34" s="701"/>
      <c r="EB34" s="701"/>
      <c r="EC34" s="719"/>
    </row>
    <row r="35" spans="2:133" ht="11.25" customHeight="1">
      <c r="B35" s="677" t="s">
        <v>332</v>
      </c>
      <c r="C35" s="678"/>
      <c r="D35" s="678"/>
      <c r="E35" s="678"/>
      <c r="F35" s="678"/>
      <c r="G35" s="678"/>
      <c r="H35" s="678"/>
      <c r="I35" s="678"/>
      <c r="J35" s="678"/>
      <c r="K35" s="678"/>
      <c r="L35" s="678"/>
      <c r="M35" s="678"/>
      <c r="N35" s="678"/>
      <c r="O35" s="678"/>
      <c r="P35" s="678"/>
      <c r="Q35" s="679"/>
      <c r="R35" s="680">
        <v>3611</v>
      </c>
      <c r="S35" s="681"/>
      <c r="T35" s="681"/>
      <c r="U35" s="681"/>
      <c r="V35" s="681"/>
      <c r="W35" s="681"/>
      <c r="X35" s="681"/>
      <c r="Y35" s="682"/>
      <c r="Z35" s="713">
        <v>0</v>
      </c>
      <c r="AA35" s="713"/>
      <c r="AB35" s="713"/>
      <c r="AC35" s="713"/>
      <c r="AD35" s="714" t="s">
        <v>242</v>
      </c>
      <c r="AE35" s="714"/>
      <c r="AF35" s="714"/>
      <c r="AG35" s="714"/>
      <c r="AH35" s="714"/>
      <c r="AI35" s="714"/>
      <c r="AJ35" s="714"/>
      <c r="AK35" s="714"/>
      <c r="AL35" s="683" t="s">
        <v>236</v>
      </c>
      <c r="AM35" s="684"/>
      <c r="AN35" s="684"/>
      <c r="AO35" s="715"/>
      <c r="AP35" s="235"/>
      <c r="AQ35" s="741" t="s">
        <v>333</v>
      </c>
      <c r="AR35" s="742"/>
      <c r="AS35" s="742"/>
      <c r="AT35" s="742"/>
      <c r="AU35" s="742"/>
      <c r="AV35" s="742"/>
      <c r="AW35" s="742"/>
      <c r="AX35" s="742"/>
      <c r="AY35" s="742"/>
      <c r="AZ35" s="742"/>
      <c r="BA35" s="742"/>
      <c r="BB35" s="742"/>
      <c r="BC35" s="742"/>
      <c r="BD35" s="742"/>
      <c r="BE35" s="742"/>
      <c r="BF35" s="743"/>
      <c r="BG35" s="741" t="s">
        <v>334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335</v>
      </c>
      <c r="CE35" s="724"/>
      <c r="CF35" s="724"/>
      <c r="CG35" s="724"/>
      <c r="CH35" s="724"/>
      <c r="CI35" s="724"/>
      <c r="CJ35" s="724"/>
      <c r="CK35" s="724"/>
      <c r="CL35" s="724"/>
      <c r="CM35" s="724"/>
      <c r="CN35" s="724"/>
      <c r="CO35" s="724"/>
      <c r="CP35" s="724"/>
      <c r="CQ35" s="725"/>
      <c r="CR35" s="680">
        <v>630160</v>
      </c>
      <c r="CS35" s="699"/>
      <c r="CT35" s="699"/>
      <c r="CU35" s="699"/>
      <c r="CV35" s="699"/>
      <c r="CW35" s="699"/>
      <c r="CX35" s="699"/>
      <c r="CY35" s="700"/>
      <c r="CZ35" s="683">
        <v>2.4</v>
      </c>
      <c r="DA35" s="701"/>
      <c r="DB35" s="701"/>
      <c r="DC35" s="702"/>
      <c r="DD35" s="686">
        <v>550165</v>
      </c>
      <c r="DE35" s="699"/>
      <c r="DF35" s="699"/>
      <c r="DG35" s="699"/>
      <c r="DH35" s="699"/>
      <c r="DI35" s="699"/>
      <c r="DJ35" s="699"/>
      <c r="DK35" s="700"/>
      <c r="DL35" s="686">
        <v>118405</v>
      </c>
      <c r="DM35" s="699"/>
      <c r="DN35" s="699"/>
      <c r="DO35" s="699"/>
      <c r="DP35" s="699"/>
      <c r="DQ35" s="699"/>
      <c r="DR35" s="699"/>
      <c r="DS35" s="699"/>
      <c r="DT35" s="699"/>
      <c r="DU35" s="699"/>
      <c r="DV35" s="700"/>
      <c r="DW35" s="683">
        <v>0.9</v>
      </c>
      <c r="DX35" s="701"/>
      <c r="DY35" s="701"/>
      <c r="DZ35" s="701"/>
      <c r="EA35" s="701"/>
      <c r="EB35" s="701"/>
      <c r="EC35" s="719"/>
    </row>
    <row r="36" spans="2:133" ht="11.25" customHeight="1">
      <c r="B36" s="677" t="s">
        <v>336</v>
      </c>
      <c r="C36" s="678"/>
      <c r="D36" s="678"/>
      <c r="E36" s="678"/>
      <c r="F36" s="678"/>
      <c r="G36" s="678"/>
      <c r="H36" s="678"/>
      <c r="I36" s="678"/>
      <c r="J36" s="678"/>
      <c r="K36" s="678"/>
      <c r="L36" s="678"/>
      <c r="M36" s="678"/>
      <c r="N36" s="678"/>
      <c r="O36" s="678"/>
      <c r="P36" s="678"/>
      <c r="Q36" s="679"/>
      <c r="R36" s="680">
        <v>814892</v>
      </c>
      <c r="S36" s="681"/>
      <c r="T36" s="681"/>
      <c r="U36" s="681"/>
      <c r="V36" s="681"/>
      <c r="W36" s="681"/>
      <c r="X36" s="681"/>
      <c r="Y36" s="682"/>
      <c r="Z36" s="713">
        <v>3</v>
      </c>
      <c r="AA36" s="713"/>
      <c r="AB36" s="713"/>
      <c r="AC36" s="713"/>
      <c r="AD36" s="714" t="s">
        <v>236</v>
      </c>
      <c r="AE36" s="714"/>
      <c r="AF36" s="714"/>
      <c r="AG36" s="714"/>
      <c r="AH36" s="714"/>
      <c r="AI36" s="714"/>
      <c r="AJ36" s="714"/>
      <c r="AK36" s="714"/>
      <c r="AL36" s="683" t="s">
        <v>236</v>
      </c>
      <c r="AM36" s="684"/>
      <c r="AN36" s="684"/>
      <c r="AO36" s="715"/>
      <c r="AP36" s="235"/>
      <c r="AQ36" s="732" t="s">
        <v>337</v>
      </c>
      <c r="AR36" s="733"/>
      <c r="AS36" s="733"/>
      <c r="AT36" s="733"/>
      <c r="AU36" s="733"/>
      <c r="AV36" s="733"/>
      <c r="AW36" s="733"/>
      <c r="AX36" s="733"/>
      <c r="AY36" s="734"/>
      <c r="AZ36" s="735">
        <v>2545750</v>
      </c>
      <c r="BA36" s="736"/>
      <c r="BB36" s="736"/>
      <c r="BC36" s="736"/>
      <c r="BD36" s="736"/>
      <c r="BE36" s="736"/>
      <c r="BF36" s="737"/>
      <c r="BG36" s="738" t="s">
        <v>338</v>
      </c>
      <c r="BH36" s="739"/>
      <c r="BI36" s="739"/>
      <c r="BJ36" s="739"/>
      <c r="BK36" s="739"/>
      <c r="BL36" s="739"/>
      <c r="BM36" s="739"/>
      <c r="BN36" s="739"/>
      <c r="BO36" s="739"/>
      <c r="BP36" s="739"/>
      <c r="BQ36" s="739"/>
      <c r="BR36" s="739"/>
      <c r="BS36" s="739"/>
      <c r="BT36" s="739"/>
      <c r="BU36" s="740"/>
      <c r="BV36" s="735">
        <v>77814</v>
      </c>
      <c r="BW36" s="736"/>
      <c r="BX36" s="736"/>
      <c r="BY36" s="736"/>
      <c r="BZ36" s="736"/>
      <c r="CA36" s="736"/>
      <c r="CB36" s="737"/>
      <c r="CD36" s="727" t="s">
        <v>339</v>
      </c>
      <c r="CE36" s="724"/>
      <c r="CF36" s="724"/>
      <c r="CG36" s="724"/>
      <c r="CH36" s="724"/>
      <c r="CI36" s="724"/>
      <c r="CJ36" s="724"/>
      <c r="CK36" s="724"/>
      <c r="CL36" s="724"/>
      <c r="CM36" s="724"/>
      <c r="CN36" s="724"/>
      <c r="CO36" s="724"/>
      <c r="CP36" s="724"/>
      <c r="CQ36" s="725"/>
      <c r="CR36" s="680">
        <v>6883043</v>
      </c>
      <c r="CS36" s="681"/>
      <c r="CT36" s="681"/>
      <c r="CU36" s="681"/>
      <c r="CV36" s="681"/>
      <c r="CW36" s="681"/>
      <c r="CX36" s="681"/>
      <c r="CY36" s="682"/>
      <c r="CZ36" s="683">
        <v>25.8</v>
      </c>
      <c r="DA36" s="701"/>
      <c r="DB36" s="701"/>
      <c r="DC36" s="702"/>
      <c r="DD36" s="686">
        <v>1332642</v>
      </c>
      <c r="DE36" s="681"/>
      <c r="DF36" s="681"/>
      <c r="DG36" s="681"/>
      <c r="DH36" s="681"/>
      <c r="DI36" s="681"/>
      <c r="DJ36" s="681"/>
      <c r="DK36" s="682"/>
      <c r="DL36" s="686">
        <v>761660</v>
      </c>
      <c r="DM36" s="681"/>
      <c r="DN36" s="681"/>
      <c r="DO36" s="681"/>
      <c r="DP36" s="681"/>
      <c r="DQ36" s="681"/>
      <c r="DR36" s="681"/>
      <c r="DS36" s="681"/>
      <c r="DT36" s="681"/>
      <c r="DU36" s="681"/>
      <c r="DV36" s="682"/>
      <c r="DW36" s="683">
        <v>5.7</v>
      </c>
      <c r="DX36" s="701"/>
      <c r="DY36" s="701"/>
      <c r="DZ36" s="701"/>
      <c r="EA36" s="701"/>
      <c r="EB36" s="701"/>
      <c r="EC36" s="719"/>
    </row>
    <row r="37" spans="2:133" ht="11.25" customHeight="1">
      <c r="B37" s="677" t="s">
        <v>340</v>
      </c>
      <c r="C37" s="678"/>
      <c r="D37" s="678"/>
      <c r="E37" s="678"/>
      <c r="F37" s="678"/>
      <c r="G37" s="678"/>
      <c r="H37" s="678"/>
      <c r="I37" s="678"/>
      <c r="J37" s="678"/>
      <c r="K37" s="678"/>
      <c r="L37" s="678"/>
      <c r="M37" s="678"/>
      <c r="N37" s="678"/>
      <c r="O37" s="678"/>
      <c r="P37" s="678"/>
      <c r="Q37" s="679"/>
      <c r="R37" s="680">
        <v>418816</v>
      </c>
      <c r="S37" s="681"/>
      <c r="T37" s="681"/>
      <c r="U37" s="681"/>
      <c r="V37" s="681"/>
      <c r="W37" s="681"/>
      <c r="X37" s="681"/>
      <c r="Y37" s="682"/>
      <c r="Z37" s="713">
        <v>1.5</v>
      </c>
      <c r="AA37" s="713"/>
      <c r="AB37" s="713"/>
      <c r="AC37" s="713"/>
      <c r="AD37" s="714" t="s">
        <v>236</v>
      </c>
      <c r="AE37" s="714"/>
      <c r="AF37" s="714"/>
      <c r="AG37" s="714"/>
      <c r="AH37" s="714"/>
      <c r="AI37" s="714"/>
      <c r="AJ37" s="714"/>
      <c r="AK37" s="714"/>
      <c r="AL37" s="683" t="s">
        <v>242</v>
      </c>
      <c r="AM37" s="684"/>
      <c r="AN37" s="684"/>
      <c r="AO37" s="715"/>
      <c r="AQ37" s="720" t="s">
        <v>341</v>
      </c>
      <c r="AR37" s="721"/>
      <c r="AS37" s="721"/>
      <c r="AT37" s="721"/>
      <c r="AU37" s="721"/>
      <c r="AV37" s="721"/>
      <c r="AW37" s="721"/>
      <c r="AX37" s="721"/>
      <c r="AY37" s="722"/>
      <c r="AZ37" s="680">
        <v>838700</v>
      </c>
      <c r="BA37" s="681"/>
      <c r="BB37" s="681"/>
      <c r="BC37" s="681"/>
      <c r="BD37" s="699"/>
      <c r="BE37" s="699"/>
      <c r="BF37" s="723"/>
      <c r="BG37" s="727" t="s">
        <v>342</v>
      </c>
      <c r="BH37" s="724"/>
      <c r="BI37" s="724"/>
      <c r="BJ37" s="724"/>
      <c r="BK37" s="724"/>
      <c r="BL37" s="724"/>
      <c r="BM37" s="724"/>
      <c r="BN37" s="724"/>
      <c r="BO37" s="724"/>
      <c r="BP37" s="724"/>
      <c r="BQ37" s="724"/>
      <c r="BR37" s="724"/>
      <c r="BS37" s="724"/>
      <c r="BT37" s="724"/>
      <c r="BU37" s="725"/>
      <c r="BV37" s="680">
        <v>62325</v>
      </c>
      <c r="BW37" s="681"/>
      <c r="BX37" s="681"/>
      <c r="BY37" s="681"/>
      <c r="BZ37" s="681"/>
      <c r="CA37" s="681"/>
      <c r="CB37" s="726"/>
      <c r="CD37" s="727" t="s">
        <v>343</v>
      </c>
      <c r="CE37" s="724"/>
      <c r="CF37" s="724"/>
      <c r="CG37" s="724"/>
      <c r="CH37" s="724"/>
      <c r="CI37" s="724"/>
      <c r="CJ37" s="724"/>
      <c r="CK37" s="724"/>
      <c r="CL37" s="724"/>
      <c r="CM37" s="724"/>
      <c r="CN37" s="724"/>
      <c r="CO37" s="724"/>
      <c r="CP37" s="724"/>
      <c r="CQ37" s="725"/>
      <c r="CR37" s="680">
        <v>44850</v>
      </c>
      <c r="CS37" s="699"/>
      <c r="CT37" s="699"/>
      <c r="CU37" s="699"/>
      <c r="CV37" s="699"/>
      <c r="CW37" s="699"/>
      <c r="CX37" s="699"/>
      <c r="CY37" s="700"/>
      <c r="CZ37" s="683">
        <v>0.2</v>
      </c>
      <c r="DA37" s="701"/>
      <c r="DB37" s="701"/>
      <c r="DC37" s="702"/>
      <c r="DD37" s="686">
        <v>33744</v>
      </c>
      <c r="DE37" s="699"/>
      <c r="DF37" s="699"/>
      <c r="DG37" s="699"/>
      <c r="DH37" s="699"/>
      <c r="DI37" s="699"/>
      <c r="DJ37" s="699"/>
      <c r="DK37" s="700"/>
      <c r="DL37" s="686">
        <v>33744</v>
      </c>
      <c r="DM37" s="699"/>
      <c r="DN37" s="699"/>
      <c r="DO37" s="699"/>
      <c r="DP37" s="699"/>
      <c r="DQ37" s="699"/>
      <c r="DR37" s="699"/>
      <c r="DS37" s="699"/>
      <c r="DT37" s="699"/>
      <c r="DU37" s="699"/>
      <c r="DV37" s="700"/>
      <c r="DW37" s="683">
        <v>0.3</v>
      </c>
      <c r="DX37" s="701"/>
      <c r="DY37" s="701"/>
      <c r="DZ37" s="701"/>
      <c r="EA37" s="701"/>
      <c r="EB37" s="701"/>
      <c r="EC37" s="719"/>
    </row>
    <row r="38" spans="2:133" ht="11.25" customHeight="1">
      <c r="B38" s="677" t="s">
        <v>344</v>
      </c>
      <c r="C38" s="678"/>
      <c r="D38" s="678"/>
      <c r="E38" s="678"/>
      <c r="F38" s="678"/>
      <c r="G38" s="678"/>
      <c r="H38" s="678"/>
      <c r="I38" s="678"/>
      <c r="J38" s="678"/>
      <c r="K38" s="678"/>
      <c r="L38" s="678"/>
      <c r="M38" s="678"/>
      <c r="N38" s="678"/>
      <c r="O38" s="678"/>
      <c r="P38" s="678"/>
      <c r="Q38" s="679"/>
      <c r="R38" s="680">
        <v>283396</v>
      </c>
      <c r="S38" s="681"/>
      <c r="T38" s="681"/>
      <c r="U38" s="681"/>
      <c r="V38" s="681"/>
      <c r="W38" s="681"/>
      <c r="X38" s="681"/>
      <c r="Y38" s="682"/>
      <c r="Z38" s="713">
        <v>1</v>
      </c>
      <c r="AA38" s="713"/>
      <c r="AB38" s="713"/>
      <c r="AC38" s="713"/>
      <c r="AD38" s="714" t="s">
        <v>236</v>
      </c>
      <c r="AE38" s="714"/>
      <c r="AF38" s="714"/>
      <c r="AG38" s="714"/>
      <c r="AH38" s="714"/>
      <c r="AI38" s="714"/>
      <c r="AJ38" s="714"/>
      <c r="AK38" s="714"/>
      <c r="AL38" s="683" t="s">
        <v>236</v>
      </c>
      <c r="AM38" s="684"/>
      <c r="AN38" s="684"/>
      <c r="AO38" s="715"/>
      <c r="AQ38" s="720" t="s">
        <v>345</v>
      </c>
      <c r="AR38" s="721"/>
      <c r="AS38" s="721"/>
      <c r="AT38" s="721"/>
      <c r="AU38" s="721"/>
      <c r="AV38" s="721"/>
      <c r="AW38" s="721"/>
      <c r="AX38" s="721"/>
      <c r="AY38" s="722"/>
      <c r="AZ38" s="680">
        <v>177120</v>
      </c>
      <c r="BA38" s="681"/>
      <c r="BB38" s="681"/>
      <c r="BC38" s="681"/>
      <c r="BD38" s="699"/>
      <c r="BE38" s="699"/>
      <c r="BF38" s="723"/>
      <c r="BG38" s="727" t="s">
        <v>346</v>
      </c>
      <c r="BH38" s="724"/>
      <c r="BI38" s="724"/>
      <c r="BJ38" s="724"/>
      <c r="BK38" s="724"/>
      <c r="BL38" s="724"/>
      <c r="BM38" s="724"/>
      <c r="BN38" s="724"/>
      <c r="BO38" s="724"/>
      <c r="BP38" s="724"/>
      <c r="BQ38" s="724"/>
      <c r="BR38" s="724"/>
      <c r="BS38" s="724"/>
      <c r="BT38" s="724"/>
      <c r="BU38" s="725"/>
      <c r="BV38" s="680">
        <v>5719</v>
      </c>
      <c r="BW38" s="681"/>
      <c r="BX38" s="681"/>
      <c r="BY38" s="681"/>
      <c r="BZ38" s="681"/>
      <c r="CA38" s="681"/>
      <c r="CB38" s="726"/>
      <c r="CD38" s="727" t="s">
        <v>347</v>
      </c>
      <c r="CE38" s="724"/>
      <c r="CF38" s="724"/>
      <c r="CG38" s="724"/>
      <c r="CH38" s="724"/>
      <c r="CI38" s="724"/>
      <c r="CJ38" s="724"/>
      <c r="CK38" s="724"/>
      <c r="CL38" s="724"/>
      <c r="CM38" s="724"/>
      <c r="CN38" s="724"/>
      <c r="CO38" s="724"/>
      <c r="CP38" s="724"/>
      <c r="CQ38" s="725"/>
      <c r="CR38" s="680">
        <v>1863639</v>
      </c>
      <c r="CS38" s="681"/>
      <c r="CT38" s="681"/>
      <c r="CU38" s="681"/>
      <c r="CV38" s="681"/>
      <c r="CW38" s="681"/>
      <c r="CX38" s="681"/>
      <c r="CY38" s="682"/>
      <c r="CZ38" s="683">
        <v>7</v>
      </c>
      <c r="DA38" s="701"/>
      <c r="DB38" s="701"/>
      <c r="DC38" s="702"/>
      <c r="DD38" s="686">
        <v>1613729</v>
      </c>
      <c r="DE38" s="681"/>
      <c r="DF38" s="681"/>
      <c r="DG38" s="681"/>
      <c r="DH38" s="681"/>
      <c r="DI38" s="681"/>
      <c r="DJ38" s="681"/>
      <c r="DK38" s="682"/>
      <c r="DL38" s="686">
        <v>1487937</v>
      </c>
      <c r="DM38" s="681"/>
      <c r="DN38" s="681"/>
      <c r="DO38" s="681"/>
      <c r="DP38" s="681"/>
      <c r="DQ38" s="681"/>
      <c r="DR38" s="681"/>
      <c r="DS38" s="681"/>
      <c r="DT38" s="681"/>
      <c r="DU38" s="681"/>
      <c r="DV38" s="682"/>
      <c r="DW38" s="683">
        <v>11.2</v>
      </c>
      <c r="DX38" s="701"/>
      <c r="DY38" s="701"/>
      <c r="DZ38" s="701"/>
      <c r="EA38" s="701"/>
      <c r="EB38" s="701"/>
      <c r="EC38" s="719"/>
    </row>
    <row r="39" spans="2:133" ht="11.25" customHeight="1">
      <c r="B39" s="677" t="s">
        <v>348</v>
      </c>
      <c r="C39" s="678"/>
      <c r="D39" s="678"/>
      <c r="E39" s="678"/>
      <c r="F39" s="678"/>
      <c r="G39" s="678"/>
      <c r="H39" s="678"/>
      <c r="I39" s="678"/>
      <c r="J39" s="678"/>
      <c r="K39" s="678"/>
      <c r="L39" s="678"/>
      <c r="M39" s="678"/>
      <c r="N39" s="678"/>
      <c r="O39" s="678"/>
      <c r="P39" s="678"/>
      <c r="Q39" s="679"/>
      <c r="R39" s="680">
        <v>1913100</v>
      </c>
      <c r="S39" s="681"/>
      <c r="T39" s="681"/>
      <c r="U39" s="681"/>
      <c r="V39" s="681"/>
      <c r="W39" s="681"/>
      <c r="X39" s="681"/>
      <c r="Y39" s="682"/>
      <c r="Z39" s="713">
        <v>6.9</v>
      </c>
      <c r="AA39" s="713"/>
      <c r="AB39" s="713"/>
      <c r="AC39" s="713"/>
      <c r="AD39" s="714" t="s">
        <v>236</v>
      </c>
      <c r="AE39" s="714"/>
      <c r="AF39" s="714"/>
      <c r="AG39" s="714"/>
      <c r="AH39" s="714"/>
      <c r="AI39" s="714"/>
      <c r="AJ39" s="714"/>
      <c r="AK39" s="714"/>
      <c r="AL39" s="683" t="s">
        <v>242</v>
      </c>
      <c r="AM39" s="684"/>
      <c r="AN39" s="684"/>
      <c r="AO39" s="715"/>
      <c r="AQ39" s="720" t="s">
        <v>349</v>
      </c>
      <c r="AR39" s="721"/>
      <c r="AS39" s="721"/>
      <c r="AT39" s="721"/>
      <c r="AU39" s="721"/>
      <c r="AV39" s="721"/>
      <c r="AW39" s="721"/>
      <c r="AX39" s="721"/>
      <c r="AY39" s="722"/>
      <c r="AZ39" s="680">
        <v>5291</v>
      </c>
      <c r="BA39" s="681"/>
      <c r="BB39" s="681"/>
      <c r="BC39" s="681"/>
      <c r="BD39" s="699"/>
      <c r="BE39" s="699"/>
      <c r="BF39" s="723"/>
      <c r="BG39" s="727" t="s">
        <v>350</v>
      </c>
      <c r="BH39" s="724"/>
      <c r="BI39" s="724"/>
      <c r="BJ39" s="724"/>
      <c r="BK39" s="724"/>
      <c r="BL39" s="724"/>
      <c r="BM39" s="724"/>
      <c r="BN39" s="724"/>
      <c r="BO39" s="724"/>
      <c r="BP39" s="724"/>
      <c r="BQ39" s="724"/>
      <c r="BR39" s="724"/>
      <c r="BS39" s="724"/>
      <c r="BT39" s="724"/>
      <c r="BU39" s="725"/>
      <c r="BV39" s="680">
        <v>8770</v>
      </c>
      <c r="BW39" s="681"/>
      <c r="BX39" s="681"/>
      <c r="BY39" s="681"/>
      <c r="BZ39" s="681"/>
      <c r="CA39" s="681"/>
      <c r="CB39" s="726"/>
      <c r="CD39" s="727" t="s">
        <v>351</v>
      </c>
      <c r="CE39" s="724"/>
      <c r="CF39" s="724"/>
      <c r="CG39" s="724"/>
      <c r="CH39" s="724"/>
      <c r="CI39" s="724"/>
      <c r="CJ39" s="724"/>
      <c r="CK39" s="724"/>
      <c r="CL39" s="724"/>
      <c r="CM39" s="724"/>
      <c r="CN39" s="724"/>
      <c r="CO39" s="724"/>
      <c r="CP39" s="724"/>
      <c r="CQ39" s="725"/>
      <c r="CR39" s="680">
        <v>114066</v>
      </c>
      <c r="CS39" s="699"/>
      <c r="CT39" s="699"/>
      <c r="CU39" s="699"/>
      <c r="CV39" s="699"/>
      <c r="CW39" s="699"/>
      <c r="CX39" s="699"/>
      <c r="CY39" s="700"/>
      <c r="CZ39" s="683">
        <v>0.4</v>
      </c>
      <c r="DA39" s="701"/>
      <c r="DB39" s="701"/>
      <c r="DC39" s="702"/>
      <c r="DD39" s="686">
        <v>104830</v>
      </c>
      <c r="DE39" s="699"/>
      <c r="DF39" s="699"/>
      <c r="DG39" s="699"/>
      <c r="DH39" s="699"/>
      <c r="DI39" s="699"/>
      <c r="DJ39" s="699"/>
      <c r="DK39" s="700"/>
      <c r="DL39" s="686" t="s">
        <v>236</v>
      </c>
      <c r="DM39" s="699"/>
      <c r="DN39" s="699"/>
      <c r="DO39" s="699"/>
      <c r="DP39" s="699"/>
      <c r="DQ39" s="699"/>
      <c r="DR39" s="699"/>
      <c r="DS39" s="699"/>
      <c r="DT39" s="699"/>
      <c r="DU39" s="699"/>
      <c r="DV39" s="700"/>
      <c r="DW39" s="683" t="s">
        <v>236</v>
      </c>
      <c r="DX39" s="701"/>
      <c r="DY39" s="701"/>
      <c r="DZ39" s="701"/>
      <c r="EA39" s="701"/>
      <c r="EB39" s="701"/>
      <c r="EC39" s="719"/>
    </row>
    <row r="40" spans="2:133" ht="11.25" customHeight="1">
      <c r="B40" s="677" t="s">
        <v>352</v>
      </c>
      <c r="C40" s="678"/>
      <c r="D40" s="678"/>
      <c r="E40" s="678"/>
      <c r="F40" s="678"/>
      <c r="G40" s="678"/>
      <c r="H40" s="678"/>
      <c r="I40" s="678"/>
      <c r="J40" s="678"/>
      <c r="K40" s="678"/>
      <c r="L40" s="678"/>
      <c r="M40" s="678"/>
      <c r="N40" s="678"/>
      <c r="O40" s="678"/>
      <c r="P40" s="678"/>
      <c r="Q40" s="679"/>
      <c r="R40" s="680" t="s">
        <v>242</v>
      </c>
      <c r="S40" s="681"/>
      <c r="T40" s="681"/>
      <c r="U40" s="681"/>
      <c r="V40" s="681"/>
      <c r="W40" s="681"/>
      <c r="X40" s="681"/>
      <c r="Y40" s="682"/>
      <c r="Z40" s="713" t="s">
        <v>236</v>
      </c>
      <c r="AA40" s="713"/>
      <c r="AB40" s="713"/>
      <c r="AC40" s="713"/>
      <c r="AD40" s="714" t="s">
        <v>242</v>
      </c>
      <c r="AE40" s="714"/>
      <c r="AF40" s="714"/>
      <c r="AG40" s="714"/>
      <c r="AH40" s="714"/>
      <c r="AI40" s="714"/>
      <c r="AJ40" s="714"/>
      <c r="AK40" s="714"/>
      <c r="AL40" s="683" t="s">
        <v>242</v>
      </c>
      <c r="AM40" s="684"/>
      <c r="AN40" s="684"/>
      <c r="AO40" s="715"/>
      <c r="AQ40" s="720" t="s">
        <v>353</v>
      </c>
      <c r="AR40" s="721"/>
      <c r="AS40" s="721"/>
      <c r="AT40" s="721"/>
      <c r="AU40" s="721"/>
      <c r="AV40" s="721"/>
      <c r="AW40" s="721"/>
      <c r="AX40" s="721"/>
      <c r="AY40" s="722"/>
      <c r="AZ40" s="680" t="s">
        <v>236</v>
      </c>
      <c r="BA40" s="681"/>
      <c r="BB40" s="681"/>
      <c r="BC40" s="681"/>
      <c r="BD40" s="699"/>
      <c r="BE40" s="699"/>
      <c r="BF40" s="723"/>
      <c r="BG40" s="728" t="s">
        <v>354</v>
      </c>
      <c r="BH40" s="729"/>
      <c r="BI40" s="729"/>
      <c r="BJ40" s="729"/>
      <c r="BK40" s="729"/>
      <c r="BL40" s="236"/>
      <c r="BM40" s="724" t="s">
        <v>355</v>
      </c>
      <c r="BN40" s="724"/>
      <c r="BO40" s="724"/>
      <c r="BP40" s="724"/>
      <c r="BQ40" s="724"/>
      <c r="BR40" s="724"/>
      <c r="BS40" s="724"/>
      <c r="BT40" s="724"/>
      <c r="BU40" s="725"/>
      <c r="BV40" s="680">
        <v>100</v>
      </c>
      <c r="BW40" s="681"/>
      <c r="BX40" s="681"/>
      <c r="BY40" s="681"/>
      <c r="BZ40" s="681"/>
      <c r="CA40" s="681"/>
      <c r="CB40" s="726"/>
      <c r="CD40" s="727" t="s">
        <v>356</v>
      </c>
      <c r="CE40" s="724"/>
      <c r="CF40" s="724"/>
      <c r="CG40" s="724"/>
      <c r="CH40" s="724"/>
      <c r="CI40" s="724"/>
      <c r="CJ40" s="724"/>
      <c r="CK40" s="724"/>
      <c r="CL40" s="724"/>
      <c r="CM40" s="724"/>
      <c r="CN40" s="724"/>
      <c r="CO40" s="724"/>
      <c r="CP40" s="724"/>
      <c r="CQ40" s="725"/>
      <c r="CR40" s="680">
        <v>25839</v>
      </c>
      <c r="CS40" s="681"/>
      <c r="CT40" s="681"/>
      <c r="CU40" s="681"/>
      <c r="CV40" s="681"/>
      <c r="CW40" s="681"/>
      <c r="CX40" s="681"/>
      <c r="CY40" s="682"/>
      <c r="CZ40" s="683">
        <v>0.1</v>
      </c>
      <c r="DA40" s="701"/>
      <c r="DB40" s="701"/>
      <c r="DC40" s="702"/>
      <c r="DD40" s="686">
        <v>4140</v>
      </c>
      <c r="DE40" s="681"/>
      <c r="DF40" s="681"/>
      <c r="DG40" s="681"/>
      <c r="DH40" s="681"/>
      <c r="DI40" s="681"/>
      <c r="DJ40" s="681"/>
      <c r="DK40" s="682"/>
      <c r="DL40" s="686" t="s">
        <v>236</v>
      </c>
      <c r="DM40" s="681"/>
      <c r="DN40" s="681"/>
      <c r="DO40" s="681"/>
      <c r="DP40" s="681"/>
      <c r="DQ40" s="681"/>
      <c r="DR40" s="681"/>
      <c r="DS40" s="681"/>
      <c r="DT40" s="681"/>
      <c r="DU40" s="681"/>
      <c r="DV40" s="682"/>
      <c r="DW40" s="683" t="s">
        <v>242</v>
      </c>
      <c r="DX40" s="701"/>
      <c r="DY40" s="701"/>
      <c r="DZ40" s="701"/>
      <c r="EA40" s="701"/>
      <c r="EB40" s="701"/>
      <c r="EC40" s="719"/>
    </row>
    <row r="41" spans="2:133" ht="11.25" customHeight="1">
      <c r="B41" s="677" t="s">
        <v>357</v>
      </c>
      <c r="C41" s="678"/>
      <c r="D41" s="678"/>
      <c r="E41" s="678"/>
      <c r="F41" s="678"/>
      <c r="G41" s="678"/>
      <c r="H41" s="678"/>
      <c r="I41" s="678"/>
      <c r="J41" s="678"/>
      <c r="K41" s="678"/>
      <c r="L41" s="678"/>
      <c r="M41" s="678"/>
      <c r="N41" s="678"/>
      <c r="O41" s="678"/>
      <c r="P41" s="678"/>
      <c r="Q41" s="679"/>
      <c r="R41" s="680" t="s">
        <v>236</v>
      </c>
      <c r="S41" s="681"/>
      <c r="T41" s="681"/>
      <c r="U41" s="681"/>
      <c r="V41" s="681"/>
      <c r="W41" s="681"/>
      <c r="X41" s="681"/>
      <c r="Y41" s="682"/>
      <c r="Z41" s="713" t="s">
        <v>242</v>
      </c>
      <c r="AA41" s="713"/>
      <c r="AB41" s="713"/>
      <c r="AC41" s="713"/>
      <c r="AD41" s="714" t="s">
        <v>236</v>
      </c>
      <c r="AE41" s="714"/>
      <c r="AF41" s="714"/>
      <c r="AG41" s="714"/>
      <c r="AH41" s="714"/>
      <c r="AI41" s="714"/>
      <c r="AJ41" s="714"/>
      <c r="AK41" s="714"/>
      <c r="AL41" s="683" t="s">
        <v>242</v>
      </c>
      <c r="AM41" s="684"/>
      <c r="AN41" s="684"/>
      <c r="AO41" s="715"/>
      <c r="AQ41" s="720" t="s">
        <v>358</v>
      </c>
      <c r="AR41" s="721"/>
      <c r="AS41" s="721"/>
      <c r="AT41" s="721"/>
      <c r="AU41" s="721"/>
      <c r="AV41" s="721"/>
      <c r="AW41" s="721"/>
      <c r="AX41" s="721"/>
      <c r="AY41" s="722"/>
      <c r="AZ41" s="680">
        <v>324674</v>
      </c>
      <c r="BA41" s="681"/>
      <c r="BB41" s="681"/>
      <c r="BC41" s="681"/>
      <c r="BD41" s="699"/>
      <c r="BE41" s="699"/>
      <c r="BF41" s="723"/>
      <c r="BG41" s="728"/>
      <c r="BH41" s="729"/>
      <c r="BI41" s="729"/>
      <c r="BJ41" s="729"/>
      <c r="BK41" s="729"/>
      <c r="BL41" s="236"/>
      <c r="BM41" s="724" t="s">
        <v>359</v>
      </c>
      <c r="BN41" s="724"/>
      <c r="BO41" s="724"/>
      <c r="BP41" s="724"/>
      <c r="BQ41" s="724"/>
      <c r="BR41" s="724"/>
      <c r="BS41" s="724"/>
      <c r="BT41" s="724"/>
      <c r="BU41" s="725"/>
      <c r="BV41" s="680">
        <v>1</v>
      </c>
      <c r="BW41" s="681"/>
      <c r="BX41" s="681"/>
      <c r="BY41" s="681"/>
      <c r="BZ41" s="681"/>
      <c r="CA41" s="681"/>
      <c r="CB41" s="726"/>
      <c r="CD41" s="727" t="s">
        <v>360</v>
      </c>
      <c r="CE41" s="724"/>
      <c r="CF41" s="724"/>
      <c r="CG41" s="724"/>
      <c r="CH41" s="724"/>
      <c r="CI41" s="724"/>
      <c r="CJ41" s="724"/>
      <c r="CK41" s="724"/>
      <c r="CL41" s="724"/>
      <c r="CM41" s="724"/>
      <c r="CN41" s="724"/>
      <c r="CO41" s="724"/>
      <c r="CP41" s="724"/>
      <c r="CQ41" s="725"/>
      <c r="CR41" s="680" t="s">
        <v>236</v>
      </c>
      <c r="CS41" s="699"/>
      <c r="CT41" s="699"/>
      <c r="CU41" s="699"/>
      <c r="CV41" s="699"/>
      <c r="CW41" s="699"/>
      <c r="CX41" s="699"/>
      <c r="CY41" s="700"/>
      <c r="CZ41" s="683" t="s">
        <v>242</v>
      </c>
      <c r="DA41" s="701"/>
      <c r="DB41" s="701"/>
      <c r="DC41" s="702"/>
      <c r="DD41" s="686" t="s">
        <v>236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361</v>
      </c>
      <c r="C42" s="678"/>
      <c r="D42" s="678"/>
      <c r="E42" s="678"/>
      <c r="F42" s="678"/>
      <c r="G42" s="678"/>
      <c r="H42" s="678"/>
      <c r="I42" s="678"/>
      <c r="J42" s="678"/>
      <c r="K42" s="678"/>
      <c r="L42" s="678"/>
      <c r="M42" s="678"/>
      <c r="N42" s="678"/>
      <c r="O42" s="678"/>
      <c r="P42" s="678"/>
      <c r="Q42" s="679"/>
      <c r="R42" s="680">
        <v>911500</v>
      </c>
      <c r="S42" s="681"/>
      <c r="T42" s="681"/>
      <c r="U42" s="681"/>
      <c r="V42" s="681"/>
      <c r="W42" s="681"/>
      <c r="X42" s="681"/>
      <c r="Y42" s="682"/>
      <c r="Z42" s="713">
        <v>3.3</v>
      </c>
      <c r="AA42" s="713"/>
      <c r="AB42" s="713"/>
      <c r="AC42" s="713"/>
      <c r="AD42" s="714" t="s">
        <v>242</v>
      </c>
      <c r="AE42" s="714"/>
      <c r="AF42" s="714"/>
      <c r="AG42" s="714"/>
      <c r="AH42" s="714"/>
      <c r="AI42" s="714"/>
      <c r="AJ42" s="714"/>
      <c r="AK42" s="714"/>
      <c r="AL42" s="683" t="s">
        <v>242</v>
      </c>
      <c r="AM42" s="684"/>
      <c r="AN42" s="684"/>
      <c r="AO42" s="715"/>
      <c r="AQ42" s="716" t="s">
        <v>362</v>
      </c>
      <c r="AR42" s="717"/>
      <c r="AS42" s="717"/>
      <c r="AT42" s="717"/>
      <c r="AU42" s="717"/>
      <c r="AV42" s="717"/>
      <c r="AW42" s="717"/>
      <c r="AX42" s="717"/>
      <c r="AY42" s="718"/>
      <c r="AZ42" s="664">
        <v>1199965</v>
      </c>
      <c r="BA42" s="703"/>
      <c r="BB42" s="703"/>
      <c r="BC42" s="703"/>
      <c r="BD42" s="665"/>
      <c r="BE42" s="665"/>
      <c r="BF42" s="709"/>
      <c r="BG42" s="730"/>
      <c r="BH42" s="731"/>
      <c r="BI42" s="731"/>
      <c r="BJ42" s="731"/>
      <c r="BK42" s="731"/>
      <c r="BL42" s="237"/>
      <c r="BM42" s="710" t="s">
        <v>363</v>
      </c>
      <c r="BN42" s="710"/>
      <c r="BO42" s="710"/>
      <c r="BP42" s="710"/>
      <c r="BQ42" s="710"/>
      <c r="BR42" s="710"/>
      <c r="BS42" s="710"/>
      <c r="BT42" s="710"/>
      <c r="BU42" s="711"/>
      <c r="BV42" s="664">
        <v>345</v>
      </c>
      <c r="BW42" s="703"/>
      <c r="BX42" s="703"/>
      <c r="BY42" s="703"/>
      <c r="BZ42" s="703"/>
      <c r="CA42" s="703"/>
      <c r="CB42" s="712"/>
      <c r="CD42" s="677" t="s">
        <v>364</v>
      </c>
      <c r="CE42" s="678"/>
      <c r="CF42" s="678"/>
      <c r="CG42" s="678"/>
      <c r="CH42" s="678"/>
      <c r="CI42" s="678"/>
      <c r="CJ42" s="678"/>
      <c r="CK42" s="678"/>
      <c r="CL42" s="678"/>
      <c r="CM42" s="678"/>
      <c r="CN42" s="678"/>
      <c r="CO42" s="678"/>
      <c r="CP42" s="678"/>
      <c r="CQ42" s="679"/>
      <c r="CR42" s="680">
        <v>2733294</v>
      </c>
      <c r="CS42" s="681"/>
      <c r="CT42" s="681"/>
      <c r="CU42" s="681"/>
      <c r="CV42" s="681"/>
      <c r="CW42" s="681"/>
      <c r="CX42" s="681"/>
      <c r="CY42" s="682"/>
      <c r="CZ42" s="683">
        <v>10.3</v>
      </c>
      <c r="DA42" s="684"/>
      <c r="DB42" s="684"/>
      <c r="DC42" s="685"/>
      <c r="DD42" s="686">
        <v>689546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365</v>
      </c>
      <c r="C43" s="662"/>
      <c r="D43" s="662"/>
      <c r="E43" s="662"/>
      <c r="F43" s="662"/>
      <c r="G43" s="662"/>
      <c r="H43" s="662"/>
      <c r="I43" s="662"/>
      <c r="J43" s="662"/>
      <c r="K43" s="662"/>
      <c r="L43" s="662"/>
      <c r="M43" s="662"/>
      <c r="N43" s="662"/>
      <c r="O43" s="662"/>
      <c r="P43" s="662"/>
      <c r="Q43" s="663"/>
      <c r="R43" s="664">
        <v>27623320</v>
      </c>
      <c r="S43" s="703"/>
      <c r="T43" s="703"/>
      <c r="U43" s="703"/>
      <c r="V43" s="703"/>
      <c r="W43" s="703"/>
      <c r="X43" s="703"/>
      <c r="Y43" s="704"/>
      <c r="Z43" s="705">
        <v>100</v>
      </c>
      <c r="AA43" s="705"/>
      <c r="AB43" s="705"/>
      <c r="AC43" s="705"/>
      <c r="AD43" s="706">
        <v>12342783</v>
      </c>
      <c r="AE43" s="706"/>
      <c r="AF43" s="706"/>
      <c r="AG43" s="706"/>
      <c r="AH43" s="706"/>
      <c r="AI43" s="706"/>
      <c r="AJ43" s="706"/>
      <c r="AK43" s="706"/>
      <c r="AL43" s="667">
        <v>100</v>
      </c>
      <c r="AM43" s="707"/>
      <c r="AN43" s="707"/>
      <c r="AO43" s="708"/>
      <c r="BV43" s="238"/>
      <c r="BW43" s="238"/>
      <c r="BX43" s="238"/>
      <c r="BY43" s="238"/>
      <c r="BZ43" s="238"/>
      <c r="CA43" s="238"/>
      <c r="CB43" s="238"/>
      <c r="CD43" s="677" t="s">
        <v>366</v>
      </c>
      <c r="CE43" s="678"/>
      <c r="CF43" s="678"/>
      <c r="CG43" s="678"/>
      <c r="CH43" s="678"/>
      <c r="CI43" s="678"/>
      <c r="CJ43" s="678"/>
      <c r="CK43" s="678"/>
      <c r="CL43" s="678"/>
      <c r="CM43" s="678"/>
      <c r="CN43" s="678"/>
      <c r="CO43" s="678"/>
      <c r="CP43" s="678"/>
      <c r="CQ43" s="679"/>
      <c r="CR43" s="680">
        <v>77709</v>
      </c>
      <c r="CS43" s="699"/>
      <c r="CT43" s="699"/>
      <c r="CU43" s="699"/>
      <c r="CV43" s="699"/>
      <c r="CW43" s="699"/>
      <c r="CX43" s="699"/>
      <c r="CY43" s="700"/>
      <c r="CZ43" s="683">
        <v>0.3</v>
      </c>
      <c r="DA43" s="701"/>
      <c r="DB43" s="701"/>
      <c r="DC43" s="702"/>
      <c r="DD43" s="686">
        <v>77709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313</v>
      </c>
      <c r="CE44" s="694"/>
      <c r="CF44" s="677" t="s">
        <v>367</v>
      </c>
      <c r="CG44" s="678"/>
      <c r="CH44" s="678"/>
      <c r="CI44" s="678"/>
      <c r="CJ44" s="678"/>
      <c r="CK44" s="678"/>
      <c r="CL44" s="678"/>
      <c r="CM44" s="678"/>
      <c r="CN44" s="678"/>
      <c r="CO44" s="678"/>
      <c r="CP44" s="678"/>
      <c r="CQ44" s="679"/>
      <c r="CR44" s="680">
        <v>2729554</v>
      </c>
      <c r="CS44" s="681"/>
      <c r="CT44" s="681"/>
      <c r="CU44" s="681"/>
      <c r="CV44" s="681"/>
      <c r="CW44" s="681"/>
      <c r="CX44" s="681"/>
      <c r="CY44" s="682"/>
      <c r="CZ44" s="683">
        <v>10.199999999999999</v>
      </c>
      <c r="DA44" s="684"/>
      <c r="DB44" s="684"/>
      <c r="DC44" s="685"/>
      <c r="DD44" s="686">
        <v>689351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368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369</v>
      </c>
      <c r="CG45" s="678"/>
      <c r="CH45" s="678"/>
      <c r="CI45" s="678"/>
      <c r="CJ45" s="678"/>
      <c r="CK45" s="678"/>
      <c r="CL45" s="678"/>
      <c r="CM45" s="678"/>
      <c r="CN45" s="678"/>
      <c r="CO45" s="678"/>
      <c r="CP45" s="678"/>
      <c r="CQ45" s="679"/>
      <c r="CR45" s="680">
        <v>1374002</v>
      </c>
      <c r="CS45" s="699"/>
      <c r="CT45" s="699"/>
      <c r="CU45" s="699"/>
      <c r="CV45" s="699"/>
      <c r="CW45" s="699"/>
      <c r="CX45" s="699"/>
      <c r="CY45" s="700"/>
      <c r="CZ45" s="683">
        <v>5.2</v>
      </c>
      <c r="DA45" s="701"/>
      <c r="DB45" s="701"/>
      <c r="DC45" s="702"/>
      <c r="DD45" s="686">
        <v>53537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370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371</v>
      </c>
      <c r="CG46" s="678"/>
      <c r="CH46" s="678"/>
      <c r="CI46" s="678"/>
      <c r="CJ46" s="678"/>
      <c r="CK46" s="678"/>
      <c r="CL46" s="678"/>
      <c r="CM46" s="678"/>
      <c r="CN46" s="678"/>
      <c r="CO46" s="678"/>
      <c r="CP46" s="678"/>
      <c r="CQ46" s="679"/>
      <c r="CR46" s="680">
        <v>1355552</v>
      </c>
      <c r="CS46" s="681"/>
      <c r="CT46" s="681"/>
      <c r="CU46" s="681"/>
      <c r="CV46" s="681"/>
      <c r="CW46" s="681"/>
      <c r="CX46" s="681"/>
      <c r="CY46" s="682"/>
      <c r="CZ46" s="683">
        <v>5.0999999999999996</v>
      </c>
      <c r="DA46" s="684"/>
      <c r="DB46" s="684"/>
      <c r="DC46" s="685"/>
      <c r="DD46" s="686">
        <v>635814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372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373</v>
      </c>
      <c r="CG47" s="678"/>
      <c r="CH47" s="678"/>
      <c r="CI47" s="678"/>
      <c r="CJ47" s="678"/>
      <c r="CK47" s="678"/>
      <c r="CL47" s="678"/>
      <c r="CM47" s="678"/>
      <c r="CN47" s="678"/>
      <c r="CO47" s="678"/>
      <c r="CP47" s="678"/>
      <c r="CQ47" s="679"/>
      <c r="CR47" s="680">
        <v>3740</v>
      </c>
      <c r="CS47" s="699"/>
      <c r="CT47" s="699"/>
      <c r="CU47" s="699"/>
      <c r="CV47" s="699"/>
      <c r="CW47" s="699"/>
      <c r="CX47" s="699"/>
      <c r="CY47" s="700"/>
      <c r="CZ47" s="683">
        <v>0</v>
      </c>
      <c r="DA47" s="701"/>
      <c r="DB47" s="701"/>
      <c r="DC47" s="702"/>
      <c r="DD47" s="686">
        <v>195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374</v>
      </c>
      <c r="CG48" s="678"/>
      <c r="CH48" s="678"/>
      <c r="CI48" s="678"/>
      <c r="CJ48" s="678"/>
      <c r="CK48" s="678"/>
      <c r="CL48" s="678"/>
      <c r="CM48" s="678"/>
      <c r="CN48" s="678"/>
      <c r="CO48" s="678"/>
      <c r="CP48" s="678"/>
      <c r="CQ48" s="679"/>
      <c r="CR48" s="680" t="s">
        <v>242</v>
      </c>
      <c r="CS48" s="681"/>
      <c r="CT48" s="681"/>
      <c r="CU48" s="681"/>
      <c r="CV48" s="681"/>
      <c r="CW48" s="681"/>
      <c r="CX48" s="681"/>
      <c r="CY48" s="682"/>
      <c r="CZ48" s="683" t="s">
        <v>236</v>
      </c>
      <c r="DA48" s="684"/>
      <c r="DB48" s="684"/>
      <c r="DC48" s="685"/>
      <c r="DD48" s="686" t="s">
        <v>236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375</v>
      </c>
      <c r="CE49" s="662"/>
      <c r="CF49" s="662"/>
      <c r="CG49" s="662"/>
      <c r="CH49" s="662"/>
      <c r="CI49" s="662"/>
      <c r="CJ49" s="662"/>
      <c r="CK49" s="662"/>
      <c r="CL49" s="662"/>
      <c r="CM49" s="662"/>
      <c r="CN49" s="662"/>
      <c r="CO49" s="662"/>
      <c r="CP49" s="662"/>
      <c r="CQ49" s="663"/>
      <c r="CR49" s="664">
        <v>26656111</v>
      </c>
      <c r="CS49" s="665"/>
      <c r="CT49" s="665"/>
      <c r="CU49" s="665"/>
      <c r="CV49" s="665"/>
      <c r="CW49" s="665"/>
      <c r="CX49" s="665"/>
      <c r="CY49" s="666"/>
      <c r="CZ49" s="667">
        <v>100</v>
      </c>
      <c r="DA49" s="668"/>
      <c r="DB49" s="668"/>
      <c r="DC49" s="669"/>
      <c r="DD49" s="670">
        <v>14512995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4A09twhgX0JHek+1d2arBm6ClBPgL6PCnpASWLbacbfZsaaX7ShUngW+pxAtmnl0gr1+VZqxfZ1Del03AyVD1A==" saltValue="8WgwqZk5KWP1JGZwUiwzc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19685039370078741" bottom="0" header="0" footer="0"/>
  <pageSetup paperSize="9" scale="65" orientation="landscape" blackAndWhite="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V1"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377</v>
      </c>
      <c r="DK2" s="1206"/>
      <c r="DL2" s="1206"/>
      <c r="DM2" s="1206"/>
      <c r="DN2" s="1206"/>
      <c r="DO2" s="1207"/>
      <c r="DP2" s="251"/>
      <c r="DQ2" s="1205" t="s">
        <v>378</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379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380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381</v>
      </c>
      <c r="B5" s="1091"/>
      <c r="C5" s="1091"/>
      <c r="D5" s="1091"/>
      <c r="E5" s="1091"/>
      <c r="F5" s="1091"/>
      <c r="G5" s="1091"/>
      <c r="H5" s="1091"/>
      <c r="I5" s="1091"/>
      <c r="J5" s="1091"/>
      <c r="K5" s="1091"/>
      <c r="L5" s="1091"/>
      <c r="M5" s="1091"/>
      <c r="N5" s="1091"/>
      <c r="O5" s="1091"/>
      <c r="P5" s="1092"/>
      <c r="Q5" s="1096" t="s">
        <v>382</v>
      </c>
      <c r="R5" s="1097"/>
      <c r="S5" s="1097"/>
      <c r="T5" s="1097"/>
      <c r="U5" s="1098"/>
      <c r="V5" s="1096" t="s">
        <v>383</v>
      </c>
      <c r="W5" s="1097"/>
      <c r="X5" s="1097"/>
      <c r="Y5" s="1097"/>
      <c r="Z5" s="1098"/>
      <c r="AA5" s="1096" t="s">
        <v>384</v>
      </c>
      <c r="AB5" s="1097"/>
      <c r="AC5" s="1097"/>
      <c r="AD5" s="1097"/>
      <c r="AE5" s="1097"/>
      <c r="AF5" s="1208" t="s">
        <v>385</v>
      </c>
      <c r="AG5" s="1097"/>
      <c r="AH5" s="1097"/>
      <c r="AI5" s="1097"/>
      <c r="AJ5" s="1112"/>
      <c r="AK5" s="1097" t="s">
        <v>386</v>
      </c>
      <c r="AL5" s="1097"/>
      <c r="AM5" s="1097"/>
      <c r="AN5" s="1097"/>
      <c r="AO5" s="1098"/>
      <c r="AP5" s="1096" t="s">
        <v>387</v>
      </c>
      <c r="AQ5" s="1097"/>
      <c r="AR5" s="1097"/>
      <c r="AS5" s="1097"/>
      <c r="AT5" s="1098"/>
      <c r="AU5" s="1096" t="s">
        <v>388</v>
      </c>
      <c r="AV5" s="1097"/>
      <c r="AW5" s="1097"/>
      <c r="AX5" s="1097"/>
      <c r="AY5" s="1112"/>
      <c r="AZ5" s="258"/>
      <c r="BA5" s="258"/>
      <c r="BB5" s="258"/>
      <c r="BC5" s="258"/>
      <c r="BD5" s="258"/>
      <c r="BE5" s="259"/>
      <c r="BF5" s="259"/>
      <c r="BG5" s="259"/>
      <c r="BH5" s="259"/>
      <c r="BI5" s="259"/>
      <c r="BJ5" s="259"/>
      <c r="BK5" s="259"/>
      <c r="BL5" s="259"/>
      <c r="BM5" s="259"/>
      <c r="BN5" s="259"/>
      <c r="BO5" s="259"/>
      <c r="BP5" s="259"/>
      <c r="BQ5" s="1090" t="s">
        <v>389</v>
      </c>
      <c r="BR5" s="1091"/>
      <c r="BS5" s="1091"/>
      <c r="BT5" s="1091"/>
      <c r="BU5" s="1091"/>
      <c r="BV5" s="1091"/>
      <c r="BW5" s="1091"/>
      <c r="BX5" s="1091"/>
      <c r="BY5" s="1091"/>
      <c r="BZ5" s="1091"/>
      <c r="CA5" s="1091"/>
      <c r="CB5" s="1091"/>
      <c r="CC5" s="1091"/>
      <c r="CD5" s="1091"/>
      <c r="CE5" s="1091"/>
      <c r="CF5" s="1091"/>
      <c r="CG5" s="1092"/>
      <c r="CH5" s="1096" t="s">
        <v>390</v>
      </c>
      <c r="CI5" s="1097"/>
      <c r="CJ5" s="1097"/>
      <c r="CK5" s="1097"/>
      <c r="CL5" s="1098"/>
      <c r="CM5" s="1096" t="s">
        <v>391</v>
      </c>
      <c r="CN5" s="1097"/>
      <c r="CO5" s="1097"/>
      <c r="CP5" s="1097"/>
      <c r="CQ5" s="1098"/>
      <c r="CR5" s="1096" t="s">
        <v>392</v>
      </c>
      <c r="CS5" s="1097"/>
      <c r="CT5" s="1097"/>
      <c r="CU5" s="1097"/>
      <c r="CV5" s="1098"/>
      <c r="CW5" s="1096" t="s">
        <v>393</v>
      </c>
      <c r="CX5" s="1097"/>
      <c r="CY5" s="1097"/>
      <c r="CZ5" s="1097"/>
      <c r="DA5" s="1098"/>
      <c r="DB5" s="1096" t="s">
        <v>394</v>
      </c>
      <c r="DC5" s="1097"/>
      <c r="DD5" s="1097"/>
      <c r="DE5" s="1097"/>
      <c r="DF5" s="1098"/>
      <c r="DG5" s="1193" t="s">
        <v>395</v>
      </c>
      <c r="DH5" s="1194"/>
      <c r="DI5" s="1194"/>
      <c r="DJ5" s="1194"/>
      <c r="DK5" s="1195"/>
      <c r="DL5" s="1193" t="s">
        <v>396</v>
      </c>
      <c r="DM5" s="1194"/>
      <c r="DN5" s="1194"/>
      <c r="DO5" s="1194"/>
      <c r="DP5" s="1195"/>
      <c r="DQ5" s="1096" t="s">
        <v>397</v>
      </c>
      <c r="DR5" s="1097"/>
      <c r="DS5" s="1097"/>
      <c r="DT5" s="1097"/>
      <c r="DU5" s="1098"/>
      <c r="DV5" s="1096" t="s">
        <v>388</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398</v>
      </c>
      <c r="C7" s="1146"/>
      <c r="D7" s="1146"/>
      <c r="E7" s="1146"/>
      <c r="F7" s="1146"/>
      <c r="G7" s="1146"/>
      <c r="H7" s="1146"/>
      <c r="I7" s="1146"/>
      <c r="J7" s="1146"/>
      <c r="K7" s="1146"/>
      <c r="L7" s="1146"/>
      <c r="M7" s="1146"/>
      <c r="N7" s="1146"/>
      <c r="O7" s="1146"/>
      <c r="P7" s="1147"/>
      <c r="Q7" s="1199">
        <v>27623</v>
      </c>
      <c r="R7" s="1200"/>
      <c r="S7" s="1200"/>
      <c r="T7" s="1200"/>
      <c r="U7" s="1200"/>
      <c r="V7" s="1200">
        <v>26656</v>
      </c>
      <c r="W7" s="1200"/>
      <c r="X7" s="1200"/>
      <c r="Y7" s="1200"/>
      <c r="Z7" s="1200"/>
      <c r="AA7" s="1200">
        <v>967</v>
      </c>
      <c r="AB7" s="1200"/>
      <c r="AC7" s="1200"/>
      <c r="AD7" s="1200"/>
      <c r="AE7" s="1201"/>
      <c r="AF7" s="1202">
        <v>897</v>
      </c>
      <c r="AG7" s="1203"/>
      <c r="AH7" s="1203"/>
      <c r="AI7" s="1203"/>
      <c r="AJ7" s="1204"/>
      <c r="AK7" s="1186">
        <v>815</v>
      </c>
      <c r="AL7" s="1187"/>
      <c r="AM7" s="1187"/>
      <c r="AN7" s="1187"/>
      <c r="AO7" s="1187"/>
      <c r="AP7" s="1187">
        <v>15771</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600</v>
      </c>
      <c r="BT7" s="1191"/>
      <c r="BU7" s="1191"/>
      <c r="BV7" s="1191"/>
      <c r="BW7" s="1191"/>
      <c r="BX7" s="1191"/>
      <c r="BY7" s="1191"/>
      <c r="BZ7" s="1191"/>
      <c r="CA7" s="1191"/>
      <c r="CB7" s="1191"/>
      <c r="CC7" s="1191"/>
      <c r="CD7" s="1191"/>
      <c r="CE7" s="1191"/>
      <c r="CF7" s="1191"/>
      <c r="CG7" s="1192"/>
      <c r="CH7" s="1183">
        <v>4</v>
      </c>
      <c r="CI7" s="1184"/>
      <c r="CJ7" s="1184"/>
      <c r="CK7" s="1184"/>
      <c r="CL7" s="1185"/>
      <c r="CM7" s="1183">
        <v>234</v>
      </c>
      <c r="CN7" s="1184"/>
      <c r="CO7" s="1184"/>
      <c r="CP7" s="1184"/>
      <c r="CQ7" s="1185"/>
      <c r="CR7" s="1183">
        <v>30</v>
      </c>
      <c r="CS7" s="1184"/>
      <c r="CT7" s="1184"/>
      <c r="CU7" s="1184"/>
      <c r="CV7" s="1185"/>
      <c r="CW7" s="1183">
        <v>33</v>
      </c>
      <c r="CX7" s="1184"/>
      <c r="CY7" s="1184"/>
      <c r="CZ7" s="1184"/>
      <c r="DA7" s="1185"/>
      <c r="DB7" s="1183" t="s">
        <v>603</v>
      </c>
      <c r="DC7" s="1184"/>
      <c r="DD7" s="1184"/>
      <c r="DE7" s="1184"/>
      <c r="DF7" s="1185"/>
      <c r="DG7" s="1183" t="s">
        <v>604</v>
      </c>
      <c r="DH7" s="1184"/>
      <c r="DI7" s="1184"/>
      <c r="DJ7" s="1184"/>
      <c r="DK7" s="1185"/>
      <c r="DL7" s="1183" t="s">
        <v>604</v>
      </c>
      <c r="DM7" s="1184"/>
      <c r="DN7" s="1184"/>
      <c r="DO7" s="1184"/>
      <c r="DP7" s="1185"/>
      <c r="DQ7" s="1183" t="s">
        <v>604</v>
      </c>
      <c r="DR7" s="1184"/>
      <c r="DS7" s="1184"/>
      <c r="DT7" s="1184"/>
      <c r="DU7" s="1185"/>
      <c r="DV7" s="1210"/>
      <c r="DW7" s="1211"/>
      <c r="DX7" s="1211"/>
      <c r="DY7" s="1211"/>
      <c r="DZ7" s="1212"/>
      <c r="EA7" s="256"/>
    </row>
    <row r="8" spans="1:131" s="257" customFormat="1" ht="26.25" customHeight="1">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601</v>
      </c>
      <c r="BT8" s="1110"/>
      <c r="BU8" s="1110"/>
      <c r="BV8" s="1110"/>
      <c r="BW8" s="1110"/>
      <c r="BX8" s="1110"/>
      <c r="BY8" s="1110"/>
      <c r="BZ8" s="1110"/>
      <c r="CA8" s="1110"/>
      <c r="CB8" s="1110"/>
      <c r="CC8" s="1110"/>
      <c r="CD8" s="1110"/>
      <c r="CE8" s="1110"/>
      <c r="CF8" s="1110"/>
      <c r="CG8" s="1111"/>
      <c r="CH8" s="1084">
        <v>-15</v>
      </c>
      <c r="CI8" s="1085"/>
      <c r="CJ8" s="1085"/>
      <c r="CK8" s="1085"/>
      <c r="CL8" s="1086"/>
      <c r="CM8" s="1084">
        <v>373</v>
      </c>
      <c r="CN8" s="1085"/>
      <c r="CO8" s="1085"/>
      <c r="CP8" s="1085"/>
      <c r="CQ8" s="1086"/>
      <c r="CR8" s="1084">
        <v>6</v>
      </c>
      <c r="CS8" s="1085"/>
      <c r="CT8" s="1085"/>
      <c r="CU8" s="1085"/>
      <c r="CV8" s="1086"/>
      <c r="CW8" s="1084" t="s">
        <v>602</v>
      </c>
      <c r="CX8" s="1085"/>
      <c r="CY8" s="1085"/>
      <c r="CZ8" s="1085"/>
      <c r="DA8" s="1086"/>
      <c r="DB8" s="1084">
        <v>225</v>
      </c>
      <c r="DC8" s="1085"/>
      <c r="DD8" s="1085"/>
      <c r="DE8" s="1085"/>
      <c r="DF8" s="1086"/>
      <c r="DG8" s="1084" t="s">
        <v>602</v>
      </c>
      <c r="DH8" s="1085"/>
      <c r="DI8" s="1085"/>
      <c r="DJ8" s="1085"/>
      <c r="DK8" s="1086"/>
      <c r="DL8" s="1084" t="s">
        <v>602</v>
      </c>
      <c r="DM8" s="1085"/>
      <c r="DN8" s="1085"/>
      <c r="DO8" s="1085"/>
      <c r="DP8" s="1086"/>
      <c r="DQ8" s="1084">
        <v>55</v>
      </c>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400</v>
      </c>
      <c r="B23" s="1039" t="s">
        <v>401</v>
      </c>
      <c r="C23" s="1040"/>
      <c r="D23" s="1040"/>
      <c r="E23" s="1040"/>
      <c r="F23" s="1040"/>
      <c r="G23" s="1040"/>
      <c r="H23" s="1040"/>
      <c r="I23" s="1040"/>
      <c r="J23" s="1040"/>
      <c r="K23" s="1040"/>
      <c r="L23" s="1040"/>
      <c r="M23" s="1040"/>
      <c r="N23" s="1040"/>
      <c r="O23" s="1040"/>
      <c r="P23" s="1041"/>
      <c r="Q23" s="1163">
        <v>27623</v>
      </c>
      <c r="R23" s="1164"/>
      <c r="S23" s="1164"/>
      <c r="T23" s="1164"/>
      <c r="U23" s="1164"/>
      <c r="V23" s="1164">
        <v>26656</v>
      </c>
      <c r="W23" s="1164"/>
      <c r="X23" s="1164"/>
      <c r="Y23" s="1164"/>
      <c r="Z23" s="1164"/>
      <c r="AA23" s="1164">
        <v>967</v>
      </c>
      <c r="AB23" s="1164"/>
      <c r="AC23" s="1164"/>
      <c r="AD23" s="1164"/>
      <c r="AE23" s="1165"/>
      <c r="AF23" s="1166">
        <v>897</v>
      </c>
      <c r="AG23" s="1164"/>
      <c r="AH23" s="1164"/>
      <c r="AI23" s="1164"/>
      <c r="AJ23" s="1167"/>
      <c r="AK23" s="1168"/>
      <c r="AL23" s="1169"/>
      <c r="AM23" s="1169"/>
      <c r="AN23" s="1169"/>
      <c r="AO23" s="1169"/>
      <c r="AP23" s="1164">
        <v>15771</v>
      </c>
      <c r="AQ23" s="1164"/>
      <c r="AR23" s="1164"/>
      <c r="AS23" s="1164"/>
      <c r="AT23" s="1164"/>
      <c r="AU23" s="1170"/>
      <c r="AV23" s="1170"/>
      <c r="AW23" s="1170"/>
      <c r="AX23" s="1170"/>
      <c r="AY23" s="1171"/>
      <c r="AZ23" s="1160" t="s">
        <v>402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403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404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381</v>
      </c>
      <c r="B26" s="1091"/>
      <c r="C26" s="1091"/>
      <c r="D26" s="1091"/>
      <c r="E26" s="1091"/>
      <c r="F26" s="1091"/>
      <c r="G26" s="1091"/>
      <c r="H26" s="1091"/>
      <c r="I26" s="1091"/>
      <c r="J26" s="1091"/>
      <c r="K26" s="1091"/>
      <c r="L26" s="1091"/>
      <c r="M26" s="1091"/>
      <c r="N26" s="1091"/>
      <c r="O26" s="1091"/>
      <c r="P26" s="1092"/>
      <c r="Q26" s="1096" t="s">
        <v>405</v>
      </c>
      <c r="R26" s="1097"/>
      <c r="S26" s="1097"/>
      <c r="T26" s="1097"/>
      <c r="U26" s="1098"/>
      <c r="V26" s="1096" t="s">
        <v>406</v>
      </c>
      <c r="W26" s="1097"/>
      <c r="X26" s="1097"/>
      <c r="Y26" s="1097"/>
      <c r="Z26" s="1098"/>
      <c r="AA26" s="1096" t="s">
        <v>407</v>
      </c>
      <c r="AB26" s="1097"/>
      <c r="AC26" s="1097"/>
      <c r="AD26" s="1097"/>
      <c r="AE26" s="1097"/>
      <c r="AF26" s="1154" t="s">
        <v>408</v>
      </c>
      <c r="AG26" s="1103"/>
      <c r="AH26" s="1103"/>
      <c r="AI26" s="1103"/>
      <c r="AJ26" s="1155"/>
      <c r="AK26" s="1097" t="s">
        <v>409</v>
      </c>
      <c r="AL26" s="1097"/>
      <c r="AM26" s="1097"/>
      <c r="AN26" s="1097"/>
      <c r="AO26" s="1098"/>
      <c r="AP26" s="1096" t="s">
        <v>410</v>
      </c>
      <c r="AQ26" s="1097"/>
      <c r="AR26" s="1097"/>
      <c r="AS26" s="1097"/>
      <c r="AT26" s="1098"/>
      <c r="AU26" s="1096" t="s">
        <v>411</v>
      </c>
      <c r="AV26" s="1097"/>
      <c r="AW26" s="1097"/>
      <c r="AX26" s="1097"/>
      <c r="AY26" s="1098"/>
      <c r="AZ26" s="1096" t="s">
        <v>412</v>
      </c>
      <c r="BA26" s="1097"/>
      <c r="BB26" s="1097"/>
      <c r="BC26" s="1097"/>
      <c r="BD26" s="1098"/>
      <c r="BE26" s="1096" t="s">
        <v>388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413</v>
      </c>
      <c r="C28" s="1146"/>
      <c r="D28" s="1146"/>
      <c r="E28" s="1146"/>
      <c r="F28" s="1146"/>
      <c r="G28" s="1146"/>
      <c r="H28" s="1146"/>
      <c r="I28" s="1146"/>
      <c r="J28" s="1146"/>
      <c r="K28" s="1146"/>
      <c r="L28" s="1146"/>
      <c r="M28" s="1146"/>
      <c r="N28" s="1146"/>
      <c r="O28" s="1146"/>
      <c r="P28" s="1147"/>
      <c r="Q28" s="1148">
        <v>4363</v>
      </c>
      <c r="R28" s="1149"/>
      <c r="S28" s="1149"/>
      <c r="T28" s="1149"/>
      <c r="U28" s="1149"/>
      <c r="V28" s="1149">
        <v>4285</v>
      </c>
      <c r="W28" s="1149"/>
      <c r="X28" s="1149"/>
      <c r="Y28" s="1149"/>
      <c r="Z28" s="1149"/>
      <c r="AA28" s="1149">
        <v>78</v>
      </c>
      <c r="AB28" s="1149"/>
      <c r="AC28" s="1149"/>
      <c r="AD28" s="1149"/>
      <c r="AE28" s="1150"/>
      <c r="AF28" s="1151">
        <v>78</v>
      </c>
      <c r="AG28" s="1149"/>
      <c r="AH28" s="1149"/>
      <c r="AI28" s="1149"/>
      <c r="AJ28" s="1152"/>
      <c r="AK28" s="1153">
        <v>325</v>
      </c>
      <c r="AL28" s="1141"/>
      <c r="AM28" s="1141"/>
      <c r="AN28" s="1141"/>
      <c r="AO28" s="1141"/>
      <c r="AP28" s="1141" t="s">
        <v>607</v>
      </c>
      <c r="AQ28" s="1141"/>
      <c r="AR28" s="1141"/>
      <c r="AS28" s="1141"/>
      <c r="AT28" s="1141"/>
      <c r="AU28" s="1141" t="s">
        <v>607</v>
      </c>
      <c r="AV28" s="1141"/>
      <c r="AW28" s="1141"/>
      <c r="AX28" s="1141"/>
      <c r="AY28" s="1141"/>
      <c r="AZ28" s="1142" t="s">
        <v>603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414</v>
      </c>
      <c r="C29" s="1133"/>
      <c r="D29" s="1133"/>
      <c r="E29" s="1133"/>
      <c r="F29" s="1133"/>
      <c r="G29" s="1133"/>
      <c r="H29" s="1133"/>
      <c r="I29" s="1133"/>
      <c r="J29" s="1133"/>
      <c r="K29" s="1133"/>
      <c r="L29" s="1133"/>
      <c r="M29" s="1133"/>
      <c r="N29" s="1133"/>
      <c r="O29" s="1133"/>
      <c r="P29" s="1134"/>
      <c r="Q29" s="1138">
        <v>1041</v>
      </c>
      <c r="R29" s="1139"/>
      <c r="S29" s="1139"/>
      <c r="T29" s="1139"/>
      <c r="U29" s="1139"/>
      <c r="V29" s="1139">
        <v>1030</v>
      </c>
      <c r="W29" s="1139"/>
      <c r="X29" s="1139"/>
      <c r="Y29" s="1139"/>
      <c r="Z29" s="1139"/>
      <c r="AA29" s="1139">
        <v>11</v>
      </c>
      <c r="AB29" s="1139"/>
      <c r="AC29" s="1139"/>
      <c r="AD29" s="1139"/>
      <c r="AE29" s="1140"/>
      <c r="AF29" s="1114">
        <v>11</v>
      </c>
      <c r="AG29" s="1115"/>
      <c r="AH29" s="1115"/>
      <c r="AI29" s="1115"/>
      <c r="AJ29" s="1116"/>
      <c r="AK29" s="1075">
        <v>569</v>
      </c>
      <c r="AL29" s="1066"/>
      <c r="AM29" s="1066"/>
      <c r="AN29" s="1066"/>
      <c r="AO29" s="1066"/>
      <c r="AP29" s="1066" t="s">
        <v>608</v>
      </c>
      <c r="AQ29" s="1066"/>
      <c r="AR29" s="1066"/>
      <c r="AS29" s="1066"/>
      <c r="AT29" s="1066"/>
      <c r="AU29" s="1066" t="s">
        <v>607</v>
      </c>
      <c r="AV29" s="1066"/>
      <c r="AW29" s="1066"/>
      <c r="AX29" s="1066"/>
      <c r="AY29" s="1066"/>
      <c r="AZ29" s="1137" t="s">
        <v>607</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415</v>
      </c>
      <c r="C30" s="1133"/>
      <c r="D30" s="1133"/>
      <c r="E30" s="1133"/>
      <c r="F30" s="1133"/>
      <c r="G30" s="1133"/>
      <c r="H30" s="1133"/>
      <c r="I30" s="1133"/>
      <c r="J30" s="1133"/>
      <c r="K30" s="1133"/>
      <c r="L30" s="1133"/>
      <c r="M30" s="1133"/>
      <c r="N30" s="1133"/>
      <c r="O30" s="1133"/>
      <c r="P30" s="1134"/>
      <c r="Q30" s="1138">
        <v>1309</v>
      </c>
      <c r="R30" s="1139"/>
      <c r="S30" s="1139"/>
      <c r="T30" s="1139"/>
      <c r="U30" s="1139"/>
      <c r="V30" s="1139">
        <v>1085</v>
      </c>
      <c r="W30" s="1139"/>
      <c r="X30" s="1139"/>
      <c r="Y30" s="1139"/>
      <c r="Z30" s="1139"/>
      <c r="AA30" s="1139">
        <v>224</v>
      </c>
      <c r="AB30" s="1139"/>
      <c r="AC30" s="1139"/>
      <c r="AD30" s="1139"/>
      <c r="AE30" s="1140"/>
      <c r="AF30" s="1114">
        <v>696</v>
      </c>
      <c r="AG30" s="1115"/>
      <c r="AH30" s="1115"/>
      <c r="AI30" s="1115"/>
      <c r="AJ30" s="1116"/>
      <c r="AK30" s="1075">
        <v>5</v>
      </c>
      <c r="AL30" s="1066"/>
      <c r="AM30" s="1066"/>
      <c r="AN30" s="1066"/>
      <c r="AO30" s="1066"/>
      <c r="AP30" s="1066">
        <v>1161</v>
      </c>
      <c r="AQ30" s="1066"/>
      <c r="AR30" s="1066"/>
      <c r="AS30" s="1066"/>
      <c r="AT30" s="1066"/>
      <c r="AU30" s="1066">
        <v>3</v>
      </c>
      <c r="AV30" s="1066"/>
      <c r="AW30" s="1066"/>
      <c r="AX30" s="1066"/>
      <c r="AY30" s="1066"/>
      <c r="AZ30" s="1137" t="s">
        <v>608</v>
      </c>
      <c r="BA30" s="1137"/>
      <c r="BB30" s="1137"/>
      <c r="BC30" s="1137"/>
      <c r="BD30" s="1137"/>
      <c r="BE30" s="1127" t="s">
        <v>416</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417</v>
      </c>
      <c r="C31" s="1133"/>
      <c r="D31" s="1133"/>
      <c r="E31" s="1133"/>
      <c r="F31" s="1133"/>
      <c r="G31" s="1133"/>
      <c r="H31" s="1133"/>
      <c r="I31" s="1133"/>
      <c r="J31" s="1133"/>
      <c r="K31" s="1133"/>
      <c r="L31" s="1133"/>
      <c r="M31" s="1133"/>
      <c r="N31" s="1133"/>
      <c r="O31" s="1133"/>
      <c r="P31" s="1134"/>
      <c r="Q31" s="1138">
        <v>72</v>
      </c>
      <c r="R31" s="1139"/>
      <c r="S31" s="1139"/>
      <c r="T31" s="1139"/>
      <c r="U31" s="1139"/>
      <c r="V31" s="1139">
        <v>54</v>
      </c>
      <c r="W31" s="1139"/>
      <c r="X31" s="1139"/>
      <c r="Y31" s="1139"/>
      <c r="Z31" s="1139"/>
      <c r="AA31" s="1139">
        <v>18</v>
      </c>
      <c r="AB31" s="1139"/>
      <c r="AC31" s="1139"/>
      <c r="AD31" s="1139"/>
      <c r="AE31" s="1140"/>
      <c r="AF31" s="1114">
        <v>270</v>
      </c>
      <c r="AG31" s="1115"/>
      <c r="AH31" s="1115"/>
      <c r="AI31" s="1115"/>
      <c r="AJ31" s="1116"/>
      <c r="AK31" s="1075" t="s">
        <v>609</v>
      </c>
      <c r="AL31" s="1066"/>
      <c r="AM31" s="1066"/>
      <c r="AN31" s="1066"/>
      <c r="AO31" s="1066"/>
      <c r="AP31" s="1066">
        <v>187</v>
      </c>
      <c r="AQ31" s="1066"/>
      <c r="AR31" s="1066"/>
      <c r="AS31" s="1066"/>
      <c r="AT31" s="1066"/>
      <c r="AU31" s="1066" t="s">
        <v>607</v>
      </c>
      <c r="AV31" s="1066"/>
      <c r="AW31" s="1066"/>
      <c r="AX31" s="1066"/>
      <c r="AY31" s="1066"/>
      <c r="AZ31" s="1137" t="s">
        <v>608</v>
      </c>
      <c r="BA31" s="1137"/>
      <c r="BB31" s="1137"/>
      <c r="BC31" s="1137"/>
      <c r="BD31" s="1137"/>
      <c r="BE31" s="1127" t="s">
        <v>418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419</v>
      </c>
      <c r="C32" s="1133"/>
      <c r="D32" s="1133"/>
      <c r="E32" s="1133"/>
      <c r="F32" s="1133"/>
      <c r="G32" s="1133"/>
      <c r="H32" s="1133"/>
      <c r="I32" s="1133"/>
      <c r="J32" s="1133"/>
      <c r="K32" s="1133"/>
      <c r="L32" s="1133"/>
      <c r="M32" s="1133"/>
      <c r="N32" s="1133"/>
      <c r="O32" s="1133"/>
      <c r="P32" s="1134"/>
      <c r="Q32" s="1138">
        <v>993</v>
      </c>
      <c r="R32" s="1139"/>
      <c r="S32" s="1139"/>
      <c r="T32" s="1139"/>
      <c r="U32" s="1139"/>
      <c r="V32" s="1139">
        <v>954</v>
      </c>
      <c r="W32" s="1139"/>
      <c r="X32" s="1139"/>
      <c r="Y32" s="1139"/>
      <c r="Z32" s="1139"/>
      <c r="AA32" s="1139">
        <v>39</v>
      </c>
      <c r="AB32" s="1139"/>
      <c r="AC32" s="1139"/>
      <c r="AD32" s="1139"/>
      <c r="AE32" s="1140"/>
      <c r="AF32" s="1114">
        <v>704</v>
      </c>
      <c r="AG32" s="1115"/>
      <c r="AH32" s="1115"/>
      <c r="AI32" s="1115"/>
      <c r="AJ32" s="1116"/>
      <c r="AK32" s="1075">
        <v>500</v>
      </c>
      <c r="AL32" s="1066"/>
      <c r="AM32" s="1066"/>
      <c r="AN32" s="1066"/>
      <c r="AO32" s="1066"/>
      <c r="AP32" s="1066">
        <v>8579</v>
      </c>
      <c r="AQ32" s="1066"/>
      <c r="AR32" s="1066"/>
      <c r="AS32" s="1066"/>
      <c r="AT32" s="1066"/>
      <c r="AU32" s="1066">
        <v>7112</v>
      </c>
      <c r="AV32" s="1066"/>
      <c r="AW32" s="1066"/>
      <c r="AX32" s="1066"/>
      <c r="AY32" s="1066"/>
      <c r="AZ32" s="1137" t="s">
        <v>607</v>
      </c>
      <c r="BA32" s="1137"/>
      <c r="BB32" s="1137"/>
      <c r="BC32" s="1137"/>
      <c r="BD32" s="1137"/>
      <c r="BE32" s="1127" t="s">
        <v>418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t="s">
        <v>420</v>
      </c>
      <c r="C33" s="1133"/>
      <c r="D33" s="1133"/>
      <c r="E33" s="1133"/>
      <c r="F33" s="1133"/>
      <c r="G33" s="1133"/>
      <c r="H33" s="1133"/>
      <c r="I33" s="1133"/>
      <c r="J33" s="1133"/>
      <c r="K33" s="1133"/>
      <c r="L33" s="1133"/>
      <c r="M33" s="1133"/>
      <c r="N33" s="1133"/>
      <c r="O33" s="1133"/>
      <c r="P33" s="1134"/>
      <c r="Q33" s="1138">
        <v>1727</v>
      </c>
      <c r="R33" s="1139"/>
      <c r="S33" s="1139"/>
      <c r="T33" s="1139"/>
      <c r="U33" s="1139"/>
      <c r="V33" s="1139">
        <v>1727</v>
      </c>
      <c r="W33" s="1139"/>
      <c r="X33" s="1139"/>
      <c r="Y33" s="1139"/>
      <c r="Z33" s="1139"/>
      <c r="AA33" s="1139" t="s">
        <v>629</v>
      </c>
      <c r="AB33" s="1139"/>
      <c r="AC33" s="1139"/>
      <c r="AD33" s="1139"/>
      <c r="AE33" s="1140"/>
      <c r="AF33" s="1114">
        <v>436</v>
      </c>
      <c r="AG33" s="1115"/>
      <c r="AH33" s="1115"/>
      <c r="AI33" s="1115"/>
      <c r="AJ33" s="1116"/>
      <c r="AK33" s="1075">
        <v>177</v>
      </c>
      <c r="AL33" s="1066"/>
      <c r="AM33" s="1066"/>
      <c r="AN33" s="1066"/>
      <c r="AO33" s="1066"/>
      <c r="AP33" s="1066">
        <v>267</v>
      </c>
      <c r="AQ33" s="1066"/>
      <c r="AR33" s="1066"/>
      <c r="AS33" s="1066"/>
      <c r="AT33" s="1066"/>
      <c r="AU33" s="1066">
        <v>129</v>
      </c>
      <c r="AV33" s="1066"/>
      <c r="AW33" s="1066"/>
      <c r="AX33" s="1066"/>
      <c r="AY33" s="1066"/>
      <c r="AZ33" s="1137" t="s">
        <v>608</v>
      </c>
      <c r="BA33" s="1137"/>
      <c r="BB33" s="1137"/>
      <c r="BC33" s="1137"/>
      <c r="BD33" s="1137"/>
      <c r="BE33" s="1127" t="s">
        <v>416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t="s">
        <v>421</v>
      </c>
      <c r="C34" s="1133"/>
      <c r="D34" s="1133"/>
      <c r="E34" s="1133"/>
      <c r="F34" s="1133"/>
      <c r="G34" s="1133"/>
      <c r="H34" s="1133"/>
      <c r="I34" s="1133"/>
      <c r="J34" s="1133"/>
      <c r="K34" s="1133"/>
      <c r="L34" s="1133"/>
      <c r="M34" s="1133"/>
      <c r="N34" s="1133"/>
      <c r="O34" s="1133"/>
      <c r="P34" s="1134"/>
      <c r="Q34" s="1138">
        <f>314+160+16</f>
        <v>490</v>
      </c>
      <c r="R34" s="1139"/>
      <c r="S34" s="1139"/>
      <c r="T34" s="1139"/>
      <c r="U34" s="1139"/>
      <c r="V34" s="1139">
        <f>296+186</f>
        <v>482</v>
      </c>
      <c r="W34" s="1139"/>
      <c r="X34" s="1139"/>
      <c r="Y34" s="1139"/>
      <c r="Z34" s="1139"/>
      <c r="AA34" s="1139">
        <v>8</v>
      </c>
      <c r="AB34" s="1139"/>
      <c r="AC34" s="1139"/>
      <c r="AD34" s="1139"/>
      <c r="AE34" s="1140"/>
      <c r="AF34" s="1114">
        <v>8</v>
      </c>
      <c r="AG34" s="1115"/>
      <c r="AH34" s="1115"/>
      <c r="AI34" s="1115"/>
      <c r="AJ34" s="1116"/>
      <c r="AK34" s="1075">
        <v>339</v>
      </c>
      <c r="AL34" s="1066"/>
      <c r="AM34" s="1066"/>
      <c r="AN34" s="1066"/>
      <c r="AO34" s="1066"/>
      <c r="AP34" s="1066">
        <v>2407</v>
      </c>
      <c r="AQ34" s="1066"/>
      <c r="AR34" s="1066"/>
      <c r="AS34" s="1066"/>
      <c r="AT34" s="1066"/>
      <c r="AU34" s="1066">
        <v>2407</v>
      </c>
      <c r="AV34" s="1066"/>
      <c r="AW34" s="1066"/>
      <c r="AX34" s="1066"/>
      <c r="AY34" s="1066"/>
      <c r="AZ34" s="1137" t="s">
        <v>607</v>
      </c>
      <c r="BA34" s="1137"/>
      <c r="BB34" s="1137"/>
      <c r="BC34" s="1137"/>
      <c r="BD34" s="1137"/>
      <c r="BE34" s="1127" t="s">
        <v>422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400</v>
      </c>
      <c r="B63" s="1039" t="s">
        <v>424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2203</v>
      </c>
      <c r="AG63" s="1054"/>
      <c r="AH63" s="1054"/>
      <c r="AI63" s="1054"/>
      <c r="AJ63" s="1125"/>
      <c r="AK63" s="1126"/>
      <c r="AL63" s="1058"/>
      <c r="AM63" s="1058"/>
      <c r="AN63" s="1058"/>
      <c r="AO63" s="1058"/>
      <c r="AP63" s="1054">
        <v>12601</v>
      </c>
      <c r="AQ63" s="1054"/>
      <c r="AR63" s="1054"/>
      <c r="AS63" s="1054"/>
      <c r="AT63" s="1054"/>
      <c r="AU63" s="1054">
        <v>9651</v>
      </c>
      <c r="AV63" s="1054"/>
      <c r="AW63" s="1054"/>
      <c r="AX63" s="1054"/>
      <c r="AY63" s="1054"/>
      <c r="AZ63" s="1120"/>
      <c r="BA63" s="1120"/>
      <c r="BB63" s="1120"/>
      <c r="BC63" s="1120"/>
      <c r="BD63" s="1120"/>
      <c r="BE63" s="1055"/>
      <c r="BF63" s="1055"/>
      <c r="BG63" s="1055"/>
      <c r="BH63" s="1055"/>
      <c r="BI63" s="1056"/>
      <c r="BJ63" s="1121" t="s">
        <v>402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426</v>
      </c>
      <c r="B66" s="1091"/>
      <c r="C66" s="1091"/>
      <c r="D66" s="1091"/>
      <c r="E66" s="1091"/>
      <c r="F66" s="1091"/>
      <c r="G66" s="1091"/>
      <c r="H66" s="1091"/>
      <c r="I66" s="1091"/>
      <c r="J66" s="1091"/>
      <c r="K66" s="1091"/>
      <c r="L66" s="1091"/>
      <c r="M66" s="1091"/>
      <c r="N66" s="1091"/>
      <c r="O66" s="1091"/>
      <c r="P66" s="1092"/>
      <c r="Q66" s="1096" t="s">
        <v>427</v>
      </c>
      <c r="R66" s="1097"/>
      <c r="S66" s="1097"/>
      <c r="T66" s="1097"/>
      <c r="U66" s="1098"/>
      <c r="V66" s="1096" t="s">
        <v>428</v>
      </c>
      <c r="W66" s="1097"/>
      <c r="X66" s="1097"/>
      <c r="Y66" s="1097"/>
      <c r="Z66" s="1098"/>
      <c r="AA66" s="1096" t="s">
        <v>429</v>
      </c>
      <c r="AB66" s="1097"/>
      <c r="AC66" s="1097"/>
      <c r="AD66" s="1097"/>
      <c r="AE66" s="1098"/>
      <c r="AF66" s="1102" t="s">
        <v>430</v>
      </c>
      <c r="AG66" s="1103"/>
      <c r="AH66" s="1103"/>
      <c r="AI66" s="1103"/>
      <c r="AJ66" s="1104"/>
      <c r="AK66" s="1096" t="s">
        <v>431</v>
      </c>
      <c r="AL66" s="1091"/>
      <c r="AM66" s="1091"/>
      <c r="AN66" s="1091"/>
      <c r="AO66" s="1092"/>
      <c r="AP66" s="1096" t="s">
        <v>432</v>
      </c>
      <c r="AQ66" s="1097"/>
      <c r="AR66" s="1097"/>
      <c r="AS66" s="1097"/>
      <c r="AT66" s="1098"/>
      <c r="AU66" s="1096" t="s">
        <v>433</v>
      </c>
      <c r="AV66" s="1097"/>
      <c r="AW66" s="1097"/>
      <c r="AX66" s="1097"/>
      <c r="AY66" s="1098"/>
      <c r="AZ66" s="1096" t="s">
        <v>388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610</v>
      </c>
      <c r="C68" s="1081"/>
      <c r="D68" s="1081"/>
      <c r="E68" s="1081"/>
      <c r="F68" s="1081"/>
      <c r="G68" s="1081"/>
      <c r="H68" s="1081"/>
      <c r="I68" s="1081"/>
      <c r="J68" s="1081"/>
      <c r="K68" s="1081"/>
      <c r="L68" s="1081"/>
      <c r="M68" s="1081"/>
      <c r="N68" s="1081"/>
      <c r="O68" s="1081"/>
      <c r="P68" s="1082"/>
      <c r="Q68" s="1083">
        <v>297</v>
      </c>
      <c r="R68" s="1077"/>
      <c r="S68" s="1077"/>
      <c r="T68" s="1077"/>
      <c r="U68" s="1077"/>
      <c r="V68" s="1077">
        <v>286</v>
      </c>
      <c r="W68" s="1077"/>
      <c r="X68" s="1077"/>
      <c r="Y68" s="1077"/>
      <c r="Z68" s="1077"/>
      <c r="AA68" s="1077">
        <v>11</v>
      </c>
      <c r="AB68" s="1077"/>
      <c r="AC68" s="1077"/>
      <c r="AD68" s="1077"/>
      <c r="AE68" s="1077"/>
      <c r="AF68" s="1077">
        <v>11</v>
      </c>
      <c r="AG68" s="1077"/>
      <c r="AH68" s="1077"/>
      <c r="AI68" s="1077"/>
      <c r="AJ68" s="1077"/>
      <c r="AK68" s="1077">
        <v>85</v>
      </c>
      <c r="AL68" s="1077"/>
      <c r="AM68" s="1077"/>
      <c r="AN68" s="1077"/>
      <c r="AO68" s="1077"/>
      <c r="AP68" s="1077" t="s">
        <v>603</v>
      </c>
      <c r="AQ68" s="1077"/>
      <c r="AR68" s="1077"/>
      <c r="AS68" s="1077"/>
      <c r="AT68" s="1077"/>
      <c r="AU68" s="1077" t="s">
        <v>623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611</v>
      </c>
      <c r="C69" s="1070"/>
      <c r="D69" s="1070"/>
      <c r="E69" s="1070"/>
      <c r="F69" s="1070"/>
      <c r="G69" s="1070"/>
      <c r="H69" s="1070"/>
      <c r="I69" s="1070"/>
      <c r="J69" s="1070"/>
      <c r="K69" s="1070"/>
      <c r="L69" s="1070"/>
      <c r="M69" s="1070"/>
      <c r="N69" s="1070"/>
      <c r="O69" s="1070"/>
      <c r="P69" s="1071"/>
      <c r="Q69" s="1072">
        <v>7294</v>
      </c>
      <c r="R69" s="1066"/>
      <c r="S69" s="1066"/>
      <c r="T69" s="1066"/>
      <c r="U69" s="1066"/>
      <c r="V69" s="1066">
        <v>5559</v>
      </c>
      <c r="W69" s="1066"/>
      <c r="X69" s="1066"/>
      <c r="Y69" s="1066"/>
      <c r="Z69" s="1066"/>
      <c r="AA69" s="1066">
        <v>1735</v>
      </c>
      <c r="AB69" s="1066"/>
      <c r="AC69" s="1066"/>
      <c r="AD69" s="1066"/>
      <c r="AE69" s="1066"/>
      <c r="AF69" s="1066">
        <v>1735</v>
      </c>
      <c r="AG69" s="1066"/>
      <c r="AH69" s="1066"/>
      <c r="AI69" s="1066"/>
      <c r="AJ69" s="1066"/>
      <c r="AK69" s="1066">
        <v>21</v>
      </c>
      <c r="AL69" s="1066"/>
      <c r="AM69" s="1066"/>
      <c r="AN69" s="1066"/>
      <c r="AO69" s="1066"/>
      <c r="AP69" s="1066" t="s">
        <v>602</v>
      </c>
      <c r="AQ69" s="1066"/>
      <c r="AR69" s="1066"/>
      <c r="AS69" s="1066"/>
      <c r="AT69" s="1066"/>
      <c r="AU69" s="1066" t="s">
        <v>603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612</v>
      </c>
      <c r="C70" s="1070"/>
      <c r="D70" s="1070"/>
      <c r="E70" s="1070"/>
      <c r="F70" s="1070"/>
      <c r="G70" s="1070"/>
      <c r="H70" s="1070"/>
      <c r="I70" s="1070"/>
      <c r="J70" s="1070"/>
      <c r="K70" s="1070"/>
      <c r="L70" s="1070"/>
      <c r="M70" s="1070"/>
      <c r="N70" s="1070"/>
      <c r="O70" s="1070"/>
      <c r="P70" s="1071"/>
      <c r="Q70" s="1072">
        <v>109</v>
      </c>
      <c r="R70" s="1066"/>
      <c r="S70" s="1066"/>
      <c r="T70" s="1066"/>
      <c r="U70" s="1066"/>
      <c r="V70" s="1066">
        <v>108</v>
      </c>
      <c r="W70" s="1066"/>
      <c r="X70" s="1066"/>
      <c r="Y70" s="1066"/>
      <c r="Z70" s="1066"/>
      <c r="AA70" s="1066">
        <v>1</v>
      </c>
      <c r="AB70" s="1066"/>
      <c r="AC70" s="1066"/>
      <c r="AD70" s="1066"/>
      <c r="AE70" s="1066"/>
      <c r="AF70" s="1066">
        <v>1</v>
      </c>
      <c r="AG70" s="1066"/>
      <c r="AH70" s="1066"/>
      <c r="AI70" s="1066"/>
      <c r="AJ70" s="1066"/>
      <c r="AK70" s="1066" t="s">
        <v>603</v>
      </c>
      <c r="AL70" s="1066"/>
      <c r="AM70" s="1066"/>
      <c r="AN70" s="1066"/>
      <c r="AO70" s="1066"/>
      <c r="AP70" s="1066" t="s">
        <v>603</v>
      </c>
      <c r="AQ70" s="1066"/>
      <c r="AR70" s="1066"/>
      <c r="AS70" s="1066"/>
      <c r="AT70" s="1066"/>
      <c r="AU70" s="1066" t="s">
        <v>623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613</v>
      </c>
      <c r="C71" s="1070"/>
      <c r="D71" s="1070"/>
      <c r="E71" s="1070"/>
      <c r="F71" s="1070"/>
      <c r="G71" s="1070"/>
      <c r="H71" s="1070"/>
      <c r="I71" s="1070"/>
      <c r="J71" s="1070"/>
      <c r="K71" s="1070"/>
      <c r="L71" s="1070"/>
      <c r="M71" s="1070"/>
      <c r="N71" s="1070"/>
      <c r="O71" s="1070"/>
      <c r="P71" s="1071"/>
      <c r="Q71" s="1072">
        <v>55</v>
      </c>
      <c r="R71" s="1066"/>
      <c r="S71" s="1066"/>
      <c r="T71" s="1066"/>
      <c r="U71" s="1066"/>
      <c r="V71" s="1066">
        <v>55</v>
      </c>
      <c r="W71" s="1066"/>
      <c r="X71" s="1066"/>
      <c r="Y71" s="1066"/>
      <c r="Z71" s="1066"/>
      <c r="AA71" s="1066">
        <v>0</v>
      </c>
      <c r="AB71" s="1066"/>
      <c r="AC71" s="1066"/>
      <c r="AD71" s="1066"/>
      <c r="AE71" s="1066"/>
      <c r="AF71" s="1066">
        <v>0</v>
      </c>
      <c r="AG71" s="1066"/>
      <c r="AH71" s="1066"/>
      <c r="AI71" s="1066"/>
      <c r="AJ71" s="1066"/>
      <c r="AK71" s="1066" t="s">
        <v>603</v>
      </c>
      <c r="AL71" s="1066"/>
      <c r="AM71" s="1066"/>
      <c r="AN71" s="1066"/>
      <c r="AO71" s="1066"/>
      <c r="AP71" s="1066" t="s">
        <v>603</v>
      </c>
      <c r="AQ71" s="1066"/>
      <c r="AR71" s="1066"/>
      <c r="AS71" s="1066"/>
      <c r="AT71" s="1066"/>
      <c r="AU71" s="1066" t="s">
        <v>603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614</v>
      </c>
      <c r="C72" s="1070"/>
      <c r="D72" s="1070"/>
      <c r="E72" s="1070"/>
      <c r="F72" s="1070"/>
      <c r="G72" s="1070"/>
      <c r="H72" s="1070"/>
      <c r="I72" s="1070"/>
      <c r="J72" s="1070"/>
      <c r="K72" s="1070"/>
      <c r="L72" s="1070"/>
      <c r="M72" s="1070"/>
      <c r="N72" s="1070"/>
      <c r="O72" s="1070"/>
      <c r="P72" s="1071"/>
      <c r="Q72" s="1072">
        <v>6</v>
      </c>
      <c r="R72" s="1066"/>
      <c r="S72" s="1066"/>
      <c r="T72" s="1066"/>
      <c r="U72" s="1066"/>
      <c r="V72" s="1066">
        <v>5</v>
      </c>
      <c r="W72" s="1066"/>
      <c r="X72" s="1066"/>
      <c r="Y72" s="1066"/>
      <c r="Z72" s="1066"/>
      <c r="AA72" s="1066">
        <v>1</v>
      </c>
      <c r="AB72" s="1066"/>
      <c r="AC72" s="1066"/>
      <c r="AD72" s="1066"/>
      <c r="AE72" s="1066"/>
      <c r="AF72" s="1066">
        <v>1</v>
      </c>
      <c r="AG72" s="1066"/>
      <c r="AH72" s="1066"/>
      <c r="AI72" s="1066"/>
      <c r="AJ72" s="1066"/>
      <c r="AK72" s="1066" t="s">
        <v>603</v>
      </c>
      <c r="AL72" s="1066"/>
      <c r="AM72" s="1066"/>
      <c r="AN72" s="1066"/>
      <c r="AO72" s="1066"/>
      <c r="AP72" s="1066" t="s">
        <v>603</v>
      </c>
      <c r="AQ72" s="1066"/>
      <c r="AR72" s="1066"/>
      <c r="AS72" s="1066"/>
      <c r="AT72" s="1066"/>
      <c r="AU72" s="1066" t="s">
        <v>623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t="s">
        <v>615</v>
      </c>
      <c r="C73" s="1070"/>
      <c r="D73" s="1070"/>
      <c r="E73" s="1070"/>
      <c r="F73" s="1070"/>
      <c r="G73" s="1070"/>
      <c r="H73" s="1070"/>
      <c r="I73" s="1070"/>
      <c r="J73" s="1070"/>
      <c r="K73" s="1070"/>
      <c r="L73" s="1070"/>
      <c r="M73" s="1070"/>
      <c r="N73" s="1070"/>
      <c r="O73" s="1070"/>
      <c r="P73" s="1071"/>
      <c r="Q73" s="1072">
        <v>3</v>
      </c>
      <c r="R73" s="1066"/>
      <c r="S73" s="1066"/>
      <c r="T73" s="1066"/>
      <c r="U73" s="1066"/>
      <c r="V73" s="1066">
        <v>2</v>
      </c>
      <c r="W73" s="1066"/>
      <c r="X73" s="1066"/>
      <c r="Y73" s="1066"/>
      <c r="Z73" s="1066"/>
      <c r="AA73" s="1066">
        <v>1</v>
      </c>
      <c r="AB73" s="1066"/>
      <c r="AC73" s="1066"/>
      <c r="AD73" s="1066"/>
      <c r="AE73" s="1066"/>
      <c r="AF73" s="1066">
        <v>1</v>
      </c>
      <c r="AG73" s="1066"/>
      <c r="AH73" s="1066"/>
      <c r="AI73" s="1066"/>
      <c r="AJ73" s="1066"/>
      <c r="AK73" s="1066">
        <v>0</v>
      </c>
      <c r="AL73" s="1066"/>
      <c r="AM73" s="1066"/>
      <c r="AN73" s="1066"/>
      <c r="AO73" s="1066"/>
      <c r="AP73" s="1066" t="s">
        <v>623</v>
      </c>
      <c r="AQ73" s="1066"/>
      <c r="AR73" s="1066"/>
      <c r="AS73" s="1066"/>
      <c r="AT73" s="1066"/>
      <c r="AU73" s="1066" t="s">
        <v>603</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t="s">
        <v>616</v>
      </c>
      <c r="C74" s="1070"/>
      <c r="D74" s="1070"/>
      <c r="E74" s="1070"/>
      <c r="F74" s="1070"/>
      <c r="G74" s="1070"/>
      <c r="H74" s="1070"/>
      <c r="I74" s="1070"/>
      <c r="J74" s="1070"/>
      <c r="K74" s="1070"/>
      <c r="L74" s="1070"/>
      <c r="M74" s="1070"/>
      <c r="N74" s="1070"/>
      <c r="O74" s="1070"/>
      <c r="P74" s="1071"/>
      <c r="Q74" s="1072">
        <v>266</v>
      </c>
      <c r="R74" s="1066"/>
      <c r="S74" s="1066"/>
      <c r="T74" s="1066"/>
      <c r="U74" s="1066"/>
      <c r="V74" s="1066">
        <v>257</v>
      </c>
      <c r="W74" s="1066"/>
      <c r="X74" s="1066"/>
      <c r="Y74" s="1066"/>
      <c r="Z74" s="1066"/>
      <c r="AA74" s="1066">
        <v>9</v>
      </c>
      <c r="AB74" s="1066"/>
      <c r="AC74" s="1066"/>
      <c r="AD74" s="1066"/>
      <c r="AE74" s="1066"/>
      <c r="AF74" s="1066">
        <v>9</v>
      </c>
      <c r="AG74" s="1066"/>
      <c r="AH74" s="1066"/>
      <c r="AI74" s="1066"/>
      <c r="AJ74" s="1066"/>
      <c r="AK74" s="1066" t="s">
        <v>603</v>
      </c>
      <c r="AL74" s="1066"/>
      <c r="AM74" s="1066"/>
      <c r="AN74" s="1066"/>
      <c r="AO74" s="1066"/>
      <c r="AP74" s="1066">
        <v>741</v>
      </c>
      <c r="AQ74" s="1066"/>
      <c r="AR74" s="1066"/>
      <c r="AS74" s="1066"/>
      <c r="AT74" s="1066"/>
      <c r="AU74" s="1066">
        <v>33</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t="s">
        <v>617</v>
      </c>
      <c r="C75" s="1070"/>
      <c r="D75" s="1070"/>
      <c r="E75" s="1070"/>
      <c r="F75" s="1070"/>
      <c r="G75" s="1070"/>
      <c r="H75" s="1070"/>
      <c r="I75" s="1070"/>
      <c r="J75" s="1070"/>
      <c r="K75" s="1070"/>
      <c r="L75" s="1070"/>
      <c r="M75" s="1070"/>
      <c r="N75" s="1070"/>
      <c r="O75" s="1070"/>
      <c r="P75" s="1071"/>
      <c r="Q75" s="1073">
        <v>272</v>
      </c>
      <c r="R75" s="1074"/>
      <c r="S75" s="1074"/>
      <c r="T75" s="1074"/>
      <c r="U75" s="1075"/>
      <c r="V75" s="1076">
        <v>272</v>
      </c>
      <c r="W75" s="1074"/>
      <c r="X75" s="1074"/>
      <c r="Y75" s="1074"/>
      <c r="Z75" s="1075"/>
      <c r="AA75" s="1066">
        <v>0</v>
      </c>
      <c r="AB75" s="1066"/>
      <c r="AC75" s="1066"/>
      <c r="AD75" s="1066"/>
      <c r="AE75" s="1066"/>
      <c r="AF75" s="1066">
        <v>0</v>
      </c>
      <c r="AG75" s="1066"/>
      <c r="AH75" s="1066"/>
      <c r="AI75" s="1066"/>
      <c r="AJ75" s="1066"/>
      <c r="AK75" s="1066" t="s">
        <v>603</v>
      </c>
      <c r="AL75" s="1066"/>
      <c r="AM75" s="1066"/>
      <c r="AN75" s="1066"/>
      <c r="AO75" s="1066"/>
      <c r="AP75" s="1066" t="s">
        <v>603</v>
      </c>
      <c r="AQ75" s="1066"/>
      <c r="AR75" s="1066"/>
      <c r="AS75" s="1066"/>
      <c r="AT75" s="1066"/>
      <c r="AU75" s="1066" t="s">
        <v>603</v>
      </c>
      <c r="AV75" s="1066"/>
      <c r="AW75" s="1066"/>
      <c r="AX75" s="1066"/>
      <c r="AY75" s="1066"/>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t="s">
        <v>618</v>
      </c>
      <c r="C76" s="1070"/>
      <c r="D76" s="1070"/>
      <c r="E76" s="1070"/>
      <c r="F76" s="1070"/>
      <c r="G76" s="1070"/>
      <c r="H76" s="1070"/>
      <c r="I76" s="1070"/>
      <c r="J76" s="1070"/>
      <c r="K76" s="1070"/>
      <c r="L76" s="1070"/>
      <c r="M76" s="1070"/>
      <c r="N76" s="1070"/>
      <c r="O76" s="1070"/>
      <c r="P76" s="1071"/>
      <c r="Q76" s="1073">
        <v>19128</v>
      </c>
      <c r="R76" s="1074"/>
      <c r="S76" s="1074"/>
      <c r="T76" s="1074"/>
      <c r="U76" s="1075"/>
      <c r="V76" s="1076">
        <v>18613</v>
      </c>
      <c r="W76" s="1074"/>
      <c r="X76" s="1074"/>
      <c r="Y76" s="1074"/>
      <c r="Z76" s="1075"/>
      <c r="AA76" s="1076">
        <v>515</v>
      </c>
      <c r="AB76" s="1074"/>
      <c r="AC76" s="1074"/>
      <c r="AD76" s="1074"/>
      <c r="AE76" s="1075"/>
      <c r="AF76" s="1076">
        <v>515</v>
      </c>
      <c r="AG76" s="1074"/>
      <c r="AH76" s="1074"/>
      <c r="AI76" s="1074"/>
      <c r="AJ76" s="1075"/>
      <c r="AK76" s="1076">
        <v>180</v>
      </c>
      <c r="AL76" s="1074"/>
      <c r="AM76" s="1074"/>
      <c r="AN76" s="1074"/>
      <c r="AO76" s="1075"/>
      <c r="AP76" s="1066" t="s">
        <v>603</v>
      </c>
      <c r="AQ76" s="1066"/>
      <c r="AR76" s="1066"/>
      <c r="AS76" s="1066"/>
      <c r="AT76" s="1066"/>
      <c r="AU76" s="1066" t="s">
        <v>603</v>
      </c>
      <c r="AV76" s="1066"/>
      <c r="AW76" s="1066"/>
      <c r="AX76" s="1066"/>
      <c r="AY76" s="1066"/>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t="s">
        <v>619</v>
      </c>
      <c r="C77" s="1070"/>
      <c r="D77" s="1070"/>
      <c r="E77" s="1070"/>
      <c r="F77" s="1070"/>
      <c r="G77" s="1070"/>
      <c r="H77" s="1070"/>
      <c r="I77" s="1070"/>
      <c r="J77" s="1070"/>
      <c r="K77" s="1070"/>
      <c r="L77" s="1070"/>
      <c r="M77" s="1070"/>
      <c r="N77" s="1070"/>
      <c r="O77" s="1070"/>
      <c r="P77" s="1071"/>
      <c r="Q77" s="1073">
        <v>224</v>
      </c>
      <c r="R77" s="1074"/>
      <c r="S77" s="1074"/>
      <c r="T77" s="1074"/>
      <c r="U77" s="1075"/>
      <c r="V77" s="1076">
        <v>149</v>
      </c>
      <c r="W77" s="1074"/>
      <c r="X77" s="1074"/>
      <c r="Y77" s="1074"/>
      <c r="Z77" s="1075"/>
      <c r="AA77" s="1076">
        <v>75</v>
      </c>
      <c r="AB77" s="1074"/>
      <c r="AC77" s="1074"/>
      <c r="AD77" s="1074"/>
      <c r="AE77" s="1075"/>
      <c r="AF77" s="1076">
        <v>75</v>
      </c>
      <c r="AG77" s="1074"/>
      <c r="AH77" s="1074"/>
      <c r="AI77" s="1074"/>
      <c r="AJ77" s="1075"/>
      <c r="AK77" s="1066" t="s">
        <v>603</v>
      </c>
      <c r="AL77" s="1066"/>
      <c r="AM77" s="1066"/>
      <c r="AN77" s="1066"/>
      <c r="AO77" s="1066"/>
      <c r="AP77" s="1066" t="s">
        <v>603</v>
      </c>
      <c r="AQ77" s="1066"/>
      <c r="AR77" s="1066"/>
      <c r="AS77" s="1066"/>
      <c r="AT77" s="1066"/>
      <c r="AU77" s="1066" t="s">
        <v>603</v>
      </c>
      <c r="AV77" s="1066"/>
      <c r="AW77" s="1066"/>
      <c r="AX77" s="1066"/>
      <c r="AY77" s="1066"/>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t="s">
        <v>620</v>
      </c>
      <c r="C78" s="1070"/>
      <c r="D78" s="1070"/>
      <c r="E78" s="1070"/>
      <c r="F78" s="1070"/>
      <c r="G78" s="1070"/>
      <c r="H78" s="1070"/>
      <c r="I78" s="1070"/>
      <c r="J78" s="1070"/>
      <c r="K78" s="1070"/>
      <c r="L78" s="1070"/>
      <c r="M78" s="1070"/>
      <c r="N78" s="1070"/>
      <c r="O78" s="1070"/>
      <c r="P78" s="1071"/>
      <c r="Q78" s="1072">
        <v>33</v>
      </c>
      <c r="R78" s="1066"/>
      <c r="S78" s="1066"/>
      <c r="T78" s="1066"/>
      <c r="U78" s="1066"/>
      <c r="V78" s="1066">
        <v>24</v>
      </c>
      <c r="W78" s="1066"/>
      <c r="X78" s="1066"/>
      <c r="Y78" s="1066"/>
      <c r="Z78" s="1066"/>
      <c r="AA78" s="1066">
        <v>9</v>
      </c>
      <c r="AB78" s="1066"/>
      <c r="AC78" s="1066"/>
      <c r="AD78" s="1066"/>
      <c r="AE78" s="1066"/>
      <c r="AF78" s="1066">
        <v>9</v>
      </c>
      <c r="AG78" s="1066"/>
      <c r="AH78" s="1066"/>
      <c r="AI78" s="1066"/>
      <c r="AJ78" s="1066"/>
      <c r="AK78" s="1066" t="s">
        <v>603</v>
      </c>
      <c r="AL78" s="1066"/>
      <c r="AM78" s="1066"/>
      <c r="AN78" s="1066"/>
      <c r="AO78" s="1066"/>
      <c r="AP78" s="1066" t="s">
        <v>603</v>
      </c>
      <c r="AQ78" s="1066"/>
      <c r="AR78" s="1066"/>
      <c r="AS78" s="1066"/>
      <c r="AT78" s="1066"/>
      <c r="AU78" s="1066" t="s">
        <v>603</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t="s">
        <v>621</v>
      </c>
      <c r="C79" s="1070"/>
      <c r="D79" s="1070"/>
      <c r="E79" s="1070"/>
      <c r="F79" s="1070"/>
      <c r="G79" s="1070"/>
      <c r="H79" s="1070"/>
      <c r="I79" s="1070"/>
      <c r="J79" s="1070"/>
      <c r="K79" s="1070"/>
      <c r="L79" s="1070"/>
      <c r="M79" s="1070"/>
      <c r="N79" s="1070"/>
      <c r="O79" s="1070"/>
      <c r="P79" s="1071"/>
      <c r="Q79" s="1072">
        <v>188</v>
      </c>
      <c r="R79" s="1066"/>
      <c r="S79" s="1066"/>
      <c r="T79" s="1066"/>
      <c r="U79" s="1066"/>
      <c r="V79" s="1066">
        <v>183</v>
      </c>
      <c r="W79" s="1066"/>
      <c r="X79" s="1066"/>
      <c r="Y79" s="1066"/>
      <c r="Z79" s="1066"/>
      <c r="AA79" s="1066">
        <v>5</v>
      </c>
      <c r="AB79" s="1066"/>
      <c r="AC79" s="1066"/>
      <c r="AD79" s="1066"/>
      <c r="AE79" s="1066"/>
      <c r="AF79" s="1066">
        <v>5</v>
      </c>
      <c r="AG79" s="1066"/>
      <c r="AH79" s="1066"/>
      <c r="AI79" s="1066"/>
      <c r="AJ79" s="1066"/>
      <c r="AK79" s="1066" t="s">
        <v>603</v>
      </c>
      <c r="AL79" s="1066"/>
      <c r="AM79" s="1066"/>
      <c r="AN79" s="1066"/>
      <c r="AO79" s="1066"/>
      <c r="AP79" s="1066" t="s">
        <v>623</v>
      </c>
      <c r="AQ79" s="1066"/>
      <c r="AR79" s="1066"/>
      <c r="AS79" s="1066"/>
      <c r="AT79" s="1066"/>
      <c r="AU79" s="1066" t="s">
        <v>603</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t="s">
        <v>622</v>
      </c>
      <c r="C80" s="1070"/>
      <c r="D80" s="1070"/>
      <c r="E80" s="1070"/>
      <c r="F80" s="1070"/>
      <c r="G80" s="1070"/>
      <c r="H80" s="1070"/>
      <c r="I80" s="1070"/>
      <c r="J80" s="1070"/>
      <c r="K80" s="1070"/>
      <c r="L80" s="1070"/>
      <c r="M80" s="1070"/>
      <c r="N80" s="1070"/>
      <c r="O80" s="1070"/>
      <c r="P80" s="1071"/>
      <c r="Q80" s="1072">
        <v>233436</v>
      </c>
      <c r="R80" s="1066"/>
      <c r="S80" s="1066"/>
      <c r="T80" s="1066"/>
      <c r="U80" s="1066"/>
      <c r="V80" s="1066">
        <v>216486</v>
      </c>
      <c r="W80" s="1066"/>
      <c r="X80" s="1066"/>
      <c r="Y80" s="1066"/>
      <c r="Z80" s="1066"/>
      <c r="AA80" s="1066">
        <v>16951</v>
      </c>
      <c r="AB80" s="1066"/>
      <c r="AC80" s="1066"/>
      <c r="AD80" s="1066"/>
      <c r="AE80" s="1066"/>
      <c r="AF80" s="1066">
        <v>16951</v>
      </c>
      <c r="AG80" s="1066"/>
      <c r="AH80" s="1066"/>
      <c r="AI80" s="1066"/>
      <c r="AJ80" s="1066"/>
      <c r="AK80" s="1066" t="s">
        <v>603</v>
      </c>
      <c r="AL80" s="1066"/>
      <c r="AM80" s="1066"/>
      <c r="AN80" s="1066"/>
      <c r="AO80" s="1066"/>
      <c r="AP80" s="1066" t="s">
        <v>623</v>
      </c>
      <c r="AQ80" s="1066"/>
      <c r="AR80" s="1066"/>
      <c r="AS80" s="1066"/>
      <c r="AT80" s="1066"/>
      <c r="AU80" s="1066" t="s">
        <v>603</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400</v>
      </c>
      <c r="B88" s="1039" t="s">
        <v>434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19313</v>
      </c>
      <c r="AG88" s="1054"/>
      <c r="AH88" s="1054"/>
      <c r="AI88" s="1054"/>
      <c r="AJ88" s="1054"/>
      <c r="AK88" s="1058"/>
      <c r="AL88" s="1058"/>
      <c r="AM88" s="1058"/>
      <c r="AN88" s="1058"/>
      <c r="AO88" s="1058"/>
      <c r="AP88" s="1054">
        <v>741</v>
      </c>
      <c r="AQ88" s="1054"/>
      <c r="AR88" s="1054"/>
      <c r="AS88" s="1054"/>
      <c r="AT88" s="1054"/>
      <c r="AU88" s="1054">
        <v>33</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400</v>
      </c>
      <c r="BR102" s="1039" t="s">
        <v>435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36</v>
      </c>
      <c r="CS102" s="1046"/>
      <c r="CT102" s="1046"/>
      <c r="CU102" s="1046"/>
      <c r="CV102" s="1047"/>
      <c r="CW102" s="1045">
        <v>33</v>
      </c>
      <c r="CX102" s="1046"/>
      <c r="CY102" s="1046"/>
      <c r="CZ102" s="1046"/>
      <c r="DA102" s="1047"/>
      <c r="DB102" s="1045">
        <v>225</v>
      </c>
      <c r="DC102" s="1046"/>
      <c r="DD102" s="1046"/>
      <c r="DE102" s="1046"/>
      <c r="DF102" s="1047"/>
      <c r="DG102" s="1045" t="s">
        <v>605</v>
      </c>
      <c r="DH102" s="1046"/>
      <c r="DI102" s="1046"/>
      <c r="DJ102" s="1046"/>
      <c r="DK102" s="1047"/>
      <c r="DL102" s="1045" t="s">
        <v>606</v>
      </c>
      <c r="DM102" s="1046"/>
      <c r="DN102" s="1046"/>
      <c r="DO102" s="1046"/>
      <c r="DP102" s="1047"/>
      <c r="DQ102" s="1045">
        <v>55</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440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442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443</v>
      </c>
      <c r="AB109" s="989"/>
      <c r="AC109" s="989"/>
      <c r="AD109" s="989"/>
      <c r="AE109" s="990"/>
      <c r="AF109" s="991" t="s">
        <v>444</v>
      </c>
      <c r="AG109" s="989"/>
      <c r="AH109" s="989"/>
      <c r="AI109" s="989"/>
      <c r="AJ109" s="990"/>
      <c r="AK109" s="991" t="s">
        <v>316</v>
      </c>
      <c r="AL109" s="989"/>
      <c r="AM109" s="989"/>
      <c r="AN109" s="989"/>
      <c r="AO109" s="990"/>
      <c r="AP109" s="991" t="s">
        <v>445</v>
      </c>
      <c r="AQ109" s="989"/>
      <c r="AR109" s="989"/>
      <c r="AS109" s="989"/>
      <c r="AT109" s="1020"/>
      <c r="AU109" s="988" t="s">
        <v>442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443</v>
      </c>
      <c r="BR109" s="989"/>
      <c r="BS109" s="989"/>
      <c r="BT109" s="989"/>
      <c r="BU109" s="990"/>
      <c r="BV109" s="991" t="s">
        <v>444</v>
      </c>
      <c r="BW109" s="989"/>
      <c r="BX109" s="989"/>
      <c r="BY109" s="989"/>
      <c r="BZ109" s="990"/>
      <c r="CA109" s="991" t="s">
        <v>316</v>
      </c>
      <c r="CB109" s="989"/>
      <c r="CC109" s="989"/>
      <c r="CD109" s="989"/>
      <c r="CE109" s="990"/>
      <c r="CF109" s="1027" t="s">
        <v>445</v>
      </c>
      <c r="CG109" s="1027"/>
      <c r="CH109" s="1027"/>
      <c r="CI109" s="1027"/>
      <c r="CJ109" s="1027"/>
      <c r="CK109" s="991" t="s">
        <v>446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443</v>
      </c>
      <c r="DH109" s="989"/>
      <c r="DI109" s="989"/>
      <c r="DJ109" s="989"/>
      <c r="DK109" s="990"/>
      <c r="DL109" s="991" t="s">
        <v>444</v>
      </c>
      <c r="DM109" s="989"/>
      <c r="DN109" s="989"/>
      <c r="DO109" s="989"/>
      <c r="DP109" s="990"/>
      <c r="DQ109" s="991" t="s">
        <v>316</v>
      </c>
      <c r="DR109" s="989"/>
      <c r="DS109" s="989"/>
      <c r="DT109" s="989"/>
      <c r="DU109" s="990"/>
      <c r="DV109" s="991" t="s">
        <v>445</v>
      </c>
      <c r="DW109" s="989"/>
      <c r="DX109" s="989"/>
      <c r="DY109" s="989"/>
      <c r="DZ109" s="1020"/>
    </row>
    <row r="110" spans="1:131" s="248" customFormat="1" ht="26.25" customHeight="1">
      <c r="A110" s="891" t="s">
        <v>447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2220687</v>
      </c>
      <c r="AB110" s="982"/>
      <c r="AC110" s="982"/>
      <c r="AD110" s="982"/>
      <c r="AE110" s="983"/>
      <c r="AF110" s="984">
        <v>1858271</v>
      </c>
      <c r="AG110" s="982"/>
      <c r="AH110" s="982"/>
      <c r="AI110" s="982"/>
      <c r="AJ110" s="983"/>
      <c r="AK110" s="984">
        <v>1850777</v>
      </c>
      <c r="AL110" s="982"/>
      <c r="AM110" s="982"/>
      <c r="AN110" s="982"/>
      <c r="AO110" s="983"/>
      <c r="AP110" s="985">
        <v>16.100000000000001</v>
      </c>
      <c r="AQ110" s="986"/>
      <c r="AR110" s="986"/>
      <c r="AS110" s="986"/>
      <c r="AT110" s="987"/>
      <c r="AU110" s="1021" t="s">
        <v>73</v>
      </c>
      <c r="AV110" s="1022"/>
      <c r="AW110" s="1022"/>
      <c r="AX110" s="1022"/>
      <c r="AY110" s="1022"/>
      <c r="AZ110" s="947" t="s">
        <v>448</v>
      </c>
      <c r="BA110" s="892"/>
      <c r="BB110" s="892"/>
      <c r="BC110" s="892"/>
      <c r="BD110" s="892"/>
      <c r="BE110" s="892"/>
      <c r="BF110" s="892"/>
      <c r="BG110" s="892"/>
      <c r="BH110" s="892"/>
      <c r="BI110" s="892"/>
      <c r="BJ110" s="892"/>
      <c r="BK110" s="892"/>
      <c r="BL110" s="892"/>
      <c r="BM110" s="892"/>
      <c r="BN110" s="892"/>
      <c r="BO110" s="892"/>
      <c r="BP110" s="893"/>
      <c r="BQ110" s="948">
        <v>15938808</v>
      </c>
      <c r="BR110" s="929"/>
      <c r="BS110" s="929"/>
      <c r="BT110" s="929"/>
      <c r="BU110" s="929"/>
      <c r="BV110" s="929">
        <v>15658760</v>
      </c>
      <c r="BW110" s="929"/>
      <c r="BX110" s="929"/>
      <c r="BY110" s="929"/>
      <c r="BZ110" s="929"/>
      <c r="CA110" s="929">
        <v>15770678</v>
      </c>
      <c r="CB110" s="929"/>
      <c r="CC110" s="929"/>
      <c r="CD110" s="929"/>
      <c r="CE110" s="929"/>
      <c r="CF110" s="953">
        <v>136.9</v>
      </c>
      <c r="CG110" s="954"/>
      <c r="CH110" s="954"/>
      <c r="CI110" s="954"/>
      <c r="CJ110" s="954"/>
      <c r="CK110" s="1017" t="s">
        <v>449</v>
      </c>
      <c r="CL110" s="903"/>
      <c r="CM110" s="978" t="s">
        <v>450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451</v>
      </c>
      <c r="DH110" s="929"/>
      <c r="DI110" s="929"/>
      <c r="DJ110" s="929"/>
      <c r="DK110" s="929"/>
      <c r="DL110" s="929" t="s">
        <v>451</v>
      </c>
      <c r="DM110" s="929"/>
      <c r="DN110" s="929"/>
      <c r="DO110" s="929"/>
      <c r="DP110" s="929"/>
      <c r="DQ110" s="929" t="s">
        <v>451</v>
      </c>
      <c r="DR110" s="929"/>
      <c r="DS110" s="929"/>
      <c r="DT110" s="929"/>
      <c r="DU110" s="929"/>
      <c r="DV110" s="930" t="s">
        <v>452</v>
      </c>
      <c r="DW110" s="930"/>
      <c r="DX110" s="930"/>
      <c r="DY110" s="930"/>
      <c r="DZ110" s="931"/>
    </row>
    <row r="111" spans="1:131" s="248" customFormat="1" ht="26.25" customHeight="1">
      <c r="A111" s="858" t="s">
        <v>453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402</v>
      </c>
      <c r="AB111" s="1010"/>
      <c r="AC111" s="1010"/>
      <c r="AD111" s="1010"/>
      <c r="AE111" s="1011"/>
      <c r="AF111" s="1012" t="s">
        <v>454</v>
      </c>
      <c r="AG111" s="1010"/>
      <c r="AH111" s="1010"/>
      <c r="AI111" s="1010"/>
      <c r="AJ111" s="1011"/>
      <c r="AK111" s="1012" t="s">
        <v>402</v>
      </c>
      <c r="AL111" s="1010"/>
      <c r="AM111" s="1010"/>
      <c r="AN111" s="1010"/>
      <c r="AO111" s="1011"/>
      <c r="AP111" s="1013" t="s">
        <v>454</v>
      </c>
      <c r="AQ111" s="1014"/>
      <c r="AR111" s="1014"/>
      <c r="AS111" s="1014"/>
      <c r="AT111" s="1015"/>
      <c r="AU111" s="1023"/>
      <c r="AV111" s="1024"/>
      <c r="AW111" s="1024"/>
      <c r="AX111" s="1024"/>
      <c r="AY111" s="1024"/>
      <c r="AZ111" s="899" t="s">
        <v>455</v>
      </c>
      <c r="BA111" s="834"/>
      <c r="BB111" s="834"/>
      <c r="BC111" s="834"/>
      <c r="BD111" s="834"/>
      <c r="BE111" s="834"/>
      <c r="BF111" s="834"/>
      <c r="BG111" s="834"/>
      <c r="BH111" s="834"/>
      <c r="BI111" s="834"/>
      <c r="BJ111" s="834"/>
      <c r="BK111" s="834"/>
      <c r="BL111" s="834"/>
      <c r="BM111" s="834"/>
      <c r="BN111" s="834"/>
      <c r="BO111" s="834"/>
      <c r="BP111" s="835"/>
      <c r="BQ111" s="900" t="s">
        <v>456</v>
      </c>
      <c r="BR111" s="901"/>
      <c r="BS111" s="901"/>
      <c r="BT111" s="901"/>
      <c r="BU111" s="901"/>
      <c r="BV111" s="901" t="s">
        <v>402</v>
      </c>
      <c r="BW111" s="901"/>
      <c r="BX111" s="901"/>
      <c r="BY111" s="901"/>
      <c r="BZ111" s="901"/>
      <c r="CA111" s="901" t="s">
        <v>457</v>
      </c>
      <c r="CB111" s="901"/>
      <c r="CC111" s="901"/>
      <c r="CD111" s="901"/>
      <c r="CE111" s="901"/>
      <c r="CF111" s="962" t="s">
        <v>402</v>
      </c>
      <c r="CG111" s="963"/>
      <c r="CH111" s="963"/>
      <c r="CI111" s="963"/>
      <c r="CJ111" s="963"/>
      <c r="CK111" s="1018"/>
      <c r="CL111" s="905"/>
      <c r="CM111" s="908" t="s">
        <v>458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454</v>
      </c>
      <c r="DH111" s="901"/>
      <c r="DI111" s="901"/>
      <c r="DJ111" s="901"/>
      <c r="DK111" s="901"/>
      <c r="DL111" s="901" t="s">
        <v>402</v>
      </c>
      <c r="DM111" s="901"/>
      <c r="DN111" s="901"/>
      <c r="DO111" s="901"/>
      <c r="DP111" s="901"/>
      <c r="DQ111" s="901" t="s">
        <v>456</v>
      </c>
      <c r="DR111" s="901"/>
      <c r="DS111" s="901"/>
      <c r="DT111" s="901"/>
      <c r="DU111" s="901"/>
      <c r="DV111" s="878" t="s">
        <v>402</v>
      </c>
      <c r="DW111" s="878"/>
      <c r="DX111" s="878"/>
      <c r="DY111" s="878"/>
      <c r="DZ111" s="879"/>
    </row>
    <row r="112" spans="1:131" s="248" customFormat="1" ht="26.25" customHeight="1">
      <c r="A112" s="1003" t="s">
        <v>459</v>
      </c>
      <c r="B112" s="1004"/>
      <c r="C112" s="834" t="s">
        <v>460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457</v>
      </c>
      <c r="AB112" s="864"/>
      <c r="AC112" s="864"/>
      <c r="AD112" s="864"/>
      <c r="AE112" s="865"/>
      <c r="AF112" s="866" t="s">
        <v>454</v>
      </c>
      <c r="AG112" s="864"/>
      <c r="AH112" s="864"/>
      <c r="AI112" s="864"/>
      <c r="AJ112" s="865"/>
      <c r="AK112" s="866" t="s">
        <v>402</v>
      </c>
      <c r="AL112" s="864"/>
      <c r="AM112" s="864"/>
      <c r="AN112" s="864"/>
      <c r="AO112" s="865"/>
      <c r="AP112" s="911" t="s">
        <v>454</v>
      </c>
      <c r="AQ112" s="912"/>
      <c r="AR112" s="912"/>
      <c r="AS112" s="912"/>
      <c r="AT112" s="913"/>
      <c r="AU112" s="1023"/>
      <c r="AV112" s="1024"/>
      <c r="AW112" s="1024"/>
      <c r="AX112" s="1024"/>
      <c r="AY112" s="1024"/>
      <c r="AZ112" s="899" t="s">
        <v>461</v>
      </c>
      <c r="BA112" s="834"/>
      <c r="BB112" s="834"/>
      <c r="BC112" s="834"/>
      <c r="BD112" s="834"/>
      <c r="BE112" s="834"/>
      <c r="BF112" s="834"/>
      <c r="BG112" s="834"/>
      <c r="BH112" s="834"/>
      <c r="BI112" s="834"/>
      <c r="BJ112" s="834"/>
      <c r="BK112" s="834"/>
      <c r="BL112" s="834"/>
      <c r="BM112" s="834"/>
      <c r="BN112" s="834"/>
      <c r="BO112" s="834"/>
      <c r="BP112" s="835"/>
      <c r="BQ112" s="900">
        <v>9487012</v>
      </c>
      <c r="BR112" s="901"/>
      <c r="BS112" s="901"/>
      <c r="BT112" s="901"/>
      <c r="BU112" s="901"/>
      <c r="BV112" s="901">
        <v>9518360</v>
      </c>
      <c r="BW112" s="901"/>
      <c r="BX112" s="901"/>
      <c r="BY112" s="901"/>
      <c r="BZ112" s="901"/>
      <c r="CA112" s="901">
        <v>9652137</v>
      </c>
      <c r="CB112" s="901"/>
      <c r="CC112" s="901"/>
      <c r="CD112" s="901"/>
      <c r="CE112" s="901"/>
      <c r="CF112" s="962">
        <v>83.8</v>
      </c>
      <c r="CG112" s="963"/>
      <c r="CH112" s="963"/>
      <c r="CI112" s="963"/>
      <c r="CJ112" s="963"/>
      <c r="CK112" s="1018"/>
      <c r="CL112" s="905"/>
      <c r="CM112" s="908" t="s">
        <v>462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463</v>
      </c>
      <c r="DH112" s="901"/>
      <c r="DI112" s="901"/>
      <c r="DJ112" s="901"/>
      <c r="DK112" s="901"/>
      <c r="DL112" s="901" t="s">
        <v>457</v>
      </c>
      <c r="DM112" s="901"/>
      <c r="DN112" s="901"/>
      <c r="DO112" s="901"/>
      <c r="DP112" s="901"/>
      <c r="DQ112" s="901" t="s">
        <v>454</v>
      </c>
      <c r="DR112" s="901"/>
      <c r="DS112" s="901"/>
      <c r="DT112" s="901"/>
      <c r="DU112" s="901"/>
      <c r="DV112" s="878" t="s">
        <v>456</v>
      </c>
      <c r="DW112" s="878"/>
      <c r="DX112" s="878"/>
      <c r="DY112" s="878"/>
      <c r="DZ112" s="879"/>
    </row>
    <row r="113" spans="1:130" s="248" customFormat="1" ht="26.25" customHeight="1">
      <c r="A113" s="1005"/>
      <c r="B113" s="1006"/>
      <c r="C113" s="834" t="s">
        <v>464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688718</v>
      </c>
      <c r="AB113" s="1010"/>
      <c r="AC113" s="1010"/>
      <c r="AD113" s="1010"/>
      <c r="AE113" s="1011"/>
      <c r="AF113" s="1012">
        <v>705862</v>
      </c>
      <c r="AG113" s="1010"/>
      <c r="AH113" s="1010"/>
      <c r="AI113" s="1010"/>
      <c r="AJ113" s="1011"/>
      <c r="AK113" s="1012">
        <v>673611</v>
      </c>
      <c r="AL113" s="1010"/>
      <c r="AM113" s="1010"/>
      <c r="AN113" s="1010"/>
      <c r="AO113" s="1011"/>
      <c r="AP113" s="1013">
        <v>5.8</v>
      </c>
      <c r="AQ113" s="1014"/>
      <c r="AR113" s="1014"/>
      <c r="AS113" s="1014"/>
      <c r="AT113" s="1015"/>
      <c r="AU113" s="1023"/>
      <c r="AV113" s="1024"/>
      <c r="AW113" s="1024"/>
      <c r="AX113" s="1024"/>
      <c r="AY113" s="1024"/>
      <c r="AZ113" s="899" t="s">
        <v>465</v>
      </c>
      <c r="BA113" s="834"/>
      <c r="BB113" s="834"/>
      <c r="BC113" s="834"/>
      <c r="BD113" s="834"/>
      <c r="BE113" s="834"/>
      <c r="BF113" s="834"/>
      <c r="BG113" s="834"/>
      <c r="BH113" s="834"/>
      <c r="BI113" s="834"/>
      <c r="BJ113" s="834"/>
      <c r="BK113" s="834"/>
      <c r="BL113" s="834"/>
      <c r="BM113" s="834"/>
      <c r="BN113" s="834"/>
      <c r="BO113" s="834"/>
      <c r="BP113" s="835"/>
      <c r="BQ113" s="900">
        <v>52254</v>
      </c>
      <c r="BR113" s="901"/>
      <c r="BS113" s="901"/>
      <c r="BT113" s="901"/>
      <c r="BU113" s="901"/>
      <c r="BV113" s="901">
        <v>42770</v>
      </c>
      <c r="BW113" s="901"/>
      <c r="BX113" s="901"/>
      <c r="BY113" s="901"/>
      <c r="BZ113" s="901"/>
      <c r="CA113" s="901">
        <v>33256</v>
      </c>
      <c r="CB113" s="901"/>
      <c r="CC113" s="901"/>
      <c r="CD113" s="901"/>
      <c r="CE113" s="901"/>
      <c r="CF113" s="962">
        <v>0.3</v>
      </c>
      <c r="CG113" s="963"/>
      <c r="CH113" s="963"/>
      <c r="CI113" s="963"/>
      <c r="CJ113" s="963"/>
      <c r="CK113" s="1018"/>
      <c r="CL113" s="905"/>
      <c r="CM113" s="908" t="s">
        <v>466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454</v>
      </c>
      <c r="DH113" s="864"/>
      <c r="DI113" s="864"/>
      <c r="DJ113" s="864"/>
      <c r="DK113" s="865"/>
      <c r="DL113" s="866" t="s">
        <v>402</v>
      </c>
      <c r="DM113" s="864"/>
      <c r="DN113" s="864"/>
      <c r="DO113" s="864"/>
      <c r="DP113" s="865"/>
      <c r="DQ113" s="866" t="s">
        <v>456</v>
      </c>
      <c r="DR113" s="864"/>
      <c r="DS113" s="864"/>
      <c r="DT113" s="864"/>
      <c r="DU113" s="865"/>
      <c r="DV113" s="911" t="s">
        <v>467</v>
      </c>
      <c r="DW113" s="912"/>
      <c r="DX113" s="912"/>
      <c r="DY113" s="912"/>
      <c r="DZ113" s="913"/>
    </row>
    <row r="114" spans="1:130" s="248" customFormat="1" ht="26.25" customHeight="1">
      <c r="A114" s="1005"/>
      <c r="B114" s="1006"/>
      <c r="C114" s="834" t="s">
        <v>468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457</v>
      </c>
      <c r="AB114" s="864"/>
      <c r="AC114" s="864"/>
      <c r="AD114" s="864"/>
      <c r="AE114" s="865"/>
      <c r="AF114" s="866" t="s">
        <v>402</v>
      </c>
      <c r="AG114" s="864"/>
      <c r="AH114" s="864"/>
      <c r="AI114" s="864"/>
      <c r="AJ114" s="865"/>
      <c r="AK114" s="866" t="s">
        <v>402</v>
      </c>
      <c r="AL114" s="864"/>
      <c r="AM114" s="864"/>
      <c r="AN114" s="864"/>
      <c r="AO114" s="865"/>
      <c r="AP114" s="911" t="s">
        <v>454</v>
      </c>
      <c r="AQ114" s="912"/>
      <c r="AR114" s="912"/>
      <c r="AS114" s="912"/>
      <c r="AT114" s="913"/>
      <c r="AU114" s="1023"/>
      <c r="AV114" s="1024"/>
      <c r="AW114" s="1024"/>
      <c r="AX114" s="1024"/>
      <c r="AY114" s="1024"/>
      <c r="AZ114" s="899" t="s">
        <v>469</v>
      </c>
      <c r="BA114" s="834"/>
      <c r="BB114" s="834"/>
      <c r="BC114" s="834"/>
      <c r="BD114" s="834"/>
      <c r="BE114" s="834"/>
      <c r="BF114" s="834"/>
      <c r="BG114" s="834"/>
      <c r="BH114" s="834"/>
      <c r="BI114" s="834"/>
      <c r="BJ114" s="834"/>
      <c r="BK114" s="834"/>
      <c r="BL114" s="834"/>
      <c r="BM114" s="834"/>
      <c r="BN114" s="834"/>
      <c r="BO114" s="834"/>
      <c r="BP114" s="835"/>
      <c r="BQ114" s="900">
        <v>2758109</v>
      </c>
      <c r="BR114" s="901"/>
      <c r="BS114" s="901"/>
      <c r="BT114" s="901"/>
      <c r="BU114" s="901"/>
      <c r="BV114" s="901">
        <v>2867438</v>
      </c>
      <c r="BW114" s="901"/>
      <c r="BX114" s="901"/>
      <c r="BY114" s="901"/>
      <c r="BZ114" s="901"/>
      <c r="CA114" s="901">
        <v>2850762</v>
      </c>
      <c r="CB114" s="901"/>
      <c r="CC114" s="901"/>
      <c r="CD114" s="901"/>
      <c r="CE114" s="901"/>
      <c r="CF114" s="962">
        <v>24.7</v>
      </c>
      <c r="CG114" s="963"/>
      <c r="CH114" s="963"/>
      <c r="CI114" s="963"/>
      <c r="CJ114" s="963"/>
      <c r="CK114" s="1018"/>
      <c r="CL114" s="905"/>
      <c r="CM114" s="908" t="s">
        <v>470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402</v>
      </c>
      <c r="DH114" s="864"/>
      <c r="DI114" s="864"/>
      <c r="DJ114" s="864"/>
      <c r="DK114" s="865"/>
      <c r="DL114" s="866" t="s">
        <v>457</v>
      </c>
      <c r="DM114" s="864"/>
      <c r="DN114" s="864"/>
      <c r="DO114" s="864"/>
      <c r="DP114" s="865"/>
      <c r="DQ114" s="866" t="s">
        <v>467</v>
      </c>
      <c r="DR114" s="864"/>
      <c r="DS114" s="864"/>
      <c r="DT114" s="864"/>
      <c r="DU114" s="865"/>
      <c r="DV114" s="911" t="s">
        <v>454</v>
      </c>
      <c r="DW114" s="912"/>
      <c r="DX114" s="912"/>
      <c r="DY114" s="912"/>
      <c r="DZ114" s="913"/>
    </row>
    <row r="115" spans="1:130" s="248" customFormat="1" ht="26.25" customHeight="1">
      <c r="A115" s="1005"/>
      <c r="B115" s="1006"/>
      <c r="C115" s="834" t="s">
        <v>471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457</v>
      </c>
      <c r="AB115" s="1010"/>
      <c r="AC115" s="1010"/>
      <c r="AD115" s="1010"/>
      <c r="AE115" s="1011"/>
      <c r="AF115" s="1012" t="s">
        <v>402</v>
      </c>
      <c r="AG115" s="1010"/>
      <c r="AH115" s="1010"/>
      <c r="AI115" s="1010"/>
      <c r="AJ115" s="1011"/>
      <c r="AK115" s="1012" t="s">
        <v>454</v>
      </c>
      <c r="AL115" s="1010"/>
      <c r="AM115" s="1010"/>
      <c r="AN115" s="1010"/>
      <c r="AO115" s="1011"/>
      <c r="AP115" s="1013" t="s">
        <v>402</v>
      </c>
      <c r="AQ115" s="1014"/>
      <c r="AR115" s="1014"/>
      <c r="AS115" s="1014"/>
      <c r="AT115" s="1015"/>
      <c r="AU115" s="1023"/>
      <c r="AV115" s="1024"/>
      <c r="AW115" s="1024"/>
      <c r="AX115" s="1024"/>
      <c r="AY115" s="1024"/>
      <c r="AZ115" s="899" t="s">
        <v>472</v>
      </c>
      <c r="BA115" s="834"/>
      <c r="BB115" s="834"/>
      <c r="BC115" s="834"/>
      <c r="BD115" s="834"/>
      <c r="BE115" s="834"/>
      <c r="BF115" s="834"/>
      <c r="BG115" s="834"/>
      <c r="BH115" s="834"/>
      <c r="BI115" s="834"/>
      <c r="BJ115" s="834"/>
      <c r="BK115" s="834"/>
      <c r="BL115" s="834"/>
      <c r="BM115" s="834"/>
      <c r="BN115" s="834"/>
      <c r="BO115" s="834"/>
      <c r="BP115" s="835"/>
      <c r="BQ115" s="900">
        <v>51172</v>
      </c>
      <c r="BR115" s="901"/>
      <c r="BS115" s="901"/>
      <c r="BT115" s="901"/>
      <c r="BU115" s="901"/>
      <c r="BV115" s="901">
        <v>25394</v>
      </c>
      <c r="BW115" s="901"/>
      <c r="BX115" s="901"/>
      <c r="BY115" s="901"/>
      <c r="BZ115" s="901"/>
      <c r="CA115" s="901">
        <v>54586</v>
      </c>
      <c r="CB115" s="901"/>
      <c r="CC115" s="901"/>
      <c r="CD115" s="901"/>
      <c r="CE115" s="901"/>
      <c r="CF115" s="962">
        <v>0.5</v>
      </c>
      <c r="CG115" s="963"/>
      <c r="CH115" s="963"/>
      <c r="CI115" s="963"/>
      <c r="CJ115" s="963"/>
      <c r="CK115" s="1018"/>
      <c r="CL115" s="905"/>
      <c r="CM115" s="899" t="s">
        <v>473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456</v>
      </c>
      <c r="DH115" s="864"/>
      <c r="DI115" s="864"/>
      <c r="DJ115" s="864"/>
      <c r="DK115" s="865"/>
      <c r="DL115" s="866" t="s">
        <v>402</v>
      </c>
      <c r="DM115" s="864"/>
      <c r="DN115" s="864"/>
      <c r="DO115" s="864"/>
      <c r="DP115" s="865"/>
      <c r="DQ115" s="866" t="s">
        <v>454</v>
      </c>
      <c r="DR115" s="864"/>
      <c r="DS115" s="864"/>
      <c r="DT115" s="864"/>
      <c r="DU115" s="865"/>
      <c r="DV115" s="911" t="s">
        <v>402</v>
      </c>
      <c r="DW115" s="912"/>
      <c r="DX115" s="912"/>
      <c r="DY115" s="912"/>
      <c r="DZ115" s="913"/>
    </row>
    <row r="116" spans="1:130" s="248" customFormat="1" ht="26.25" customHeight="1">
      <c r="A116" s="1007"/>
      <c r="B116" s="1008"/>
      <c r="C116" s="967" t="s">
        <v>474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402</v>
      </c>
      <c r="AB116" s="864"/>
      <c r="AC116" s="864"/>
      <c r="AD116" s="864"/>
      <c r="AE116" s="865"/>
      <c r="AF116" s="866" t="s">
        <v>475</v>
      </c>
      <c r="AG116" s="864"/>
      <c r="AH116" s="864"/>
      <c r="AI116" s="864"/>
      <c r="AJ116" s="865"/>
      <c r="AK116" s="866" t="s">
        <v>402</v>
      </c>
      <c r="AL116" s="864"/>
      <c r="AM116" s="864"/>
      <c r="AN116" s="864"/>
      <c r="AO116" s="865"/>
      <c r="AP116" s="911" t="s">
        <v>402</v>
      </c>
      <c r="AQ116" s="912"/>
      <c r="AR116" s="912"/>
      <c r="AS116" s="912"/>
      <c r="AT116" s="913"/>
      <c r="AU116" s="1023"/>
      <c r="AV116" s="1024"/>
      <c r="AW116" s="1024"/>
      <c r="AX116" s="1024"/>
      <c r="AY116" s="1024"/>
      <c r="AZ116" s="950" t="s">
        <v>476</v>
      </c>
      <c r="BA116" s="951"/>
      <c r="BB116" s="951"/>
      <c r="BC116" s="951"/>
      <c r="BD116" s="951"/>
      <c r="BE116" s="951"/>
      <c r="BF116" s="951"/>
      <c r="BG116" s="951"/>
      <c r="BH116" s="951"/>
      <c r="BI116" s="951"/>
      <c r="BJ116" s="951"/>
      <c r="BK116" s="951"/>
      <c r="BL116" s="951"/>
      <c r="BM116" s="951"/>
      <c r="BN116" s="951"/>
      <c r="BO116" s="951"/>
      <c r="BP116" s="952"/>
      <c r="BQ116" s="900" t="s">
        <v>456</v>
      </c>
      <c r="BR116" s="901"/>
      <c r="BS116" s="901"/>
      <c r="BT116" s="901"/>
      <c r="BU116" s="901"/>
      <c r="BV116" s="901" t="s">
        <v>456</v>
      </c>
      <c r="BW116" s="901"/>
      <c r="BX116" s="901"/>
      <c r="BY116" s="901"/>
      <c r="BZ116" s="901"/>
      <c r="CA116" s="901" t="s">
        <v>457</v>
      </c>
      <c r="CB116" s="901"/>
      <c r="CC116" s="901"/>
      <c r="CD116" s="901"/>
      <c r="CE116" s="901"/>
      <c r="CF116" s="962" t="s">
        <v>457</v>
      </c>
      <c r="CG116" s="963"/>
      <c r="CH116" s="963"/>
      <c r="CI116" s="963"/>
      <c r="CJ116" s="963"/>
      <c r="CK116" s="1018"/>
      <c r="CL116" s="905"/>
      <c r="CM116" s="908" t="s">
        <v>477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402</v>
      </c>
      <c r="DH116" s="864"/>
      <c r="DI116" s="864"/>
      <c r="DJ116" s="864"/>
      <c r="DK116" s="865"/>
      <c r="DL116" s="866" t="s">
        <v>456</v>
      </c>
      <c r="DM116" s="864"/>
      <c r="DN116" s="864"/>
      <c r="DO116" s="864"/>
      <c r="DP116" s="865"/>
      <c r="DQ116" s="866" t="s">
        <v>402</v>
      </c>
      <c r="DR116" s="864"/>
      <c r="DS116" s="864"/>
      <c r="DT116" s="864"/>
      <c r="DU116" s="865"/>
      <c r="DV116" s="911" t="s">
        <v>475</v>
      </c>
      <c r="DW116" s="912"/>
      <c r="DX116" s="912"/>
      <c r="DY116" s="912"/>
      <c r="DZ116" s="913"/>
    </row>
    <row r="117" spans="1:130" s="248" customFormat="1" ht="26.25" customHeight="1">
      <c r="A117" s="988" t="s">
        <v>194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478</v>
      </c>
      <c r="Z117" s="990"/>
      <c r="AA117" s="995">
        <v>2909405</v>
      </c>
      <c r="AB117" s="996"/>
      <c r="AC117" s="996"/>
      <c r="AD117" s="996"/>
      <c r="AE117" s="997"/>
      <c r="AF117" s="998">
        <v>2564133</v>
      </c>
      <c r="AG117" s="996"/>
      <c r="AH117" s="996"/>
      <c r="AI117" s="996"/>
      <c r="AJ117" s="997"/>
      <c r="AK117" s="998">
        <v>2524388</v>
      </c>
      <c r="AL117" s="996"/>
      <c r="AM117" s="996"/>
      <c r="AN117" s="996"/>
      <c r="AO117" s="997"/>
      <c r="AP117" s="999"/>
      <c r="AQ117" s="1000"/>
      <c r="AR117" s="1000"/>
      <c r="AS117" s="1000"/>
      <c r="AT117" s="1001"/>
      <c r="AU117" s="1023"/>
      <c r="AV117" s="1024"/>
      <c r="AW117" s="1024"/>
      <c r="AX117" s="1024"/>
      <c r="AY117" s="1024"/>
      <c r="AZ117" s="950" t="s">
        <v>479</v>
      </c>
      <c r="BA117" s="951"/>
      <c r="BB117" s="951"/>
      <c r="BC117" s="951"/>
      <c r="BD117" s="951"/>
      <c r="BE117" s="951"/>
      <c r="BF117" s="951"/>
      <c r="BG117" s="951"/>
      <c r="BH117" s="951"/>
      <c r="BI117" s="951"/>
      <c r="BJ117" s="951"/>
      <c r="BK117" s="951"/>
      <c r="BL117" s="951"/>
      <c r="BM117" s="951"/>
      <c r="BN117" s="951"/>
      <c r="BO117" s="951"/>
      <c r="BP117" s="952"/>
      <c r="BQ117" s="900" t="s">
        <v>454</v>
      </c>
      <c r="BR117" s="901"/>
      <c r="BS117" s="901"/>
      <c r="BT117" s="901"/>
      <c r="BU117" s="901"/>
      <c r="BV117" s="901" t="s">
        <v>402</v>
      </c>
      <c r="BW117" s="901"/>
      <c r="BX117" s="901"/>
      <c r="BY117" s="901"/>
      <c r="BZ117" s="901"/>
      <c r="CA117" s="901" t="s">
        <v>402</v>
      </c>
      <c r="CB117" s="901"/>
      <c r="CC117" s="901"/>
      <c r="CD117" s="901"/>
      <c r="CE117" s="901"/>
      <c r="CF117" s="962" t="s">
        <v>463</v>
      </c>
      <c r="CG117" s="963"/>
      <c r="CH117" s="963"/>
      <c r="CI117" s="963"/>
      <c r="CJ117" s="963"/>
      <c r="CK117" s="1018"/>
      <c r="CL117" s="905"/>
      <c r="CM117" s="908" t="s">
        <v>480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456</v>
      </c>
      <c r="DH117" s="864"/>
      <c r="DI117" s="864"/>
      <c r="DJ117" s="864"/>
      <c r="DK117" s="865"/>
      <c r="DL117" s="866" t="s">
        <v>456</v>
      </c>
      <c r="DM117" s="864"/>
      <c r="DN117" s="864"/>
      <c r="DO117" s="864"/>
      <c r="DP117" s="865"/>
      <c r="DQ117" s="866" t="s">
        <v>463</v>
      </c>
      <c r="DR117" s="864"/>
      <c r="DS117" s="864"/>
      <c r="DT117" s="864"/>
      <c r="DU117" s="865"/>
      <c r="DV117" s="911" t="s">
        <v>454</v>
      </c>
      <c r="DW117" s="912"/>
      <c r="DX117" s="912"/>
      <c r="DY117" s="912"/>
      <c r="DZ117" s="913"/>
    </row>
    <row r="118" spans="1:130" s="248" customFormat="1" ht="26.25" customHeight="1">
      <c r="A118" s="988" t="s">
        <v>446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443</v>
      </c>
      <c r="AB118" s="989"/>
      <c r="AC118" s="989"/>
      <c r="AD118" s="989"/>
      <c r="AE118" s="990"/>
      <c r="AF118" s="991" t="s">
        <v>444</v>
      </c>
      <c r="AG118" s="989"/>
      <c r="AH118" s="989"/>
      <c r="AI118" s="989"/>
      <c r="AJ118" s="990"/>
      <c r="AK118" s="991" t="s">
        <v>316</v>
      </c>
      <c r="AL118" s="989"/>
      <c r="AM118" s="989"/>
      <c r="AN118" s="989"/>
      <c r="AO118" s="990"/>
      <c r="AP118" s="992" t="s">
        <v>445</v>
      </c>
      <c r="AQ118" s="993"/>
      <c r="AR118" s="993"/>
      <c r="AS118" s="993"/>
      <c r="AT118" s="994"/>
      <c r="AU118" s="1023"/>
      <c r="AV118" s="1024"/>
      <c r="AW118" s="1024"/>
      <c r="AX118" s="1024"/>
      <c r="AY118" s="1024"/>
      <c r="AZ118" s="966" t="s">
        <v>481</v>
      </c>
      <c r="BA118" s="967"/>
      <c r="BB118" s="967"/>
      <c r="BC118" s="967"/>
      <c r="BD118" s="967"/>
      <c r="BE118" s="967"/>
      <c r="BF118" s="967"/>
      <c r="BG118" s="967"/>
      <c r="BH118" s="967"/>
      <c r="BI118" s="967"/>
      <c r="BJ118" s="967"/>
      <c r="BK118" s="967"/>
      <c r="BL118" s="967"/>
      <c r="BM118" s="967"/>
      <c r="BN118" s="967"/>
      <c r="BO118" s="967"/>
      <c r="BP118" s="968"/>
      <c r="BQ118" s="969" t="s">
        <v>456</v>
      </c>
      <c r="BR118" s="932"/>
      <c r="BS118" s="932"/>
      <c r="BT118" s="932"/>
      <c r="BU118" s="932"/>
      <c r="BV118" s="932" t="s">
        <v>454</v>
      </c>
      <c r="BW118" s="932"/>
      <c r="BX118" s="932"/>
      <c r="BY118" s="932"/>
      <c r="BZ118" s="932"/>
      <c r="CA118" s="932" t="s">
        <v>402</v>
      </c>
      <c r="CB118" s="932"/>
      <c r="CC118" s="932"/>
      <c r="CD118" s="932"/>
      <c r="CE118" s="932"/>
      <c r="CF118" s="962" t="s">
        <v>456</v>
      </c>
      <c r="CG118" s="963"/>
      <c r="CH118" s="963"/>
      <c r="CI118" s="963"/>
      <c r="CJ118" s="963"/>
      <c r="CK118" s="1018"/>
      <c r="CL118" s="905"/>
      <c r="CM118" s="908" t="s">
        <v>482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457</v>
      </c>
      <c r="DH118" s="864"/>
      <c r="DI118" s="864"/>
      <c r="DJ118" s="864"/>
      <c r="DK118" s="865"/>
      <c r="DL118" s="866" t="s">
        <v>463</v>
      </c>
      <c r="DM118" s="864"/>
      <c r="DN118" s="864"/>
      <c r="DO118" s="864"/>
      <c r="DP118" s="865"/>
      <c r="DQ118" s="866" t="s">
        <v>456</v>
      </c>
      <c r="DR118" s="864"/>
      <c r="DS118" s="864"/>
      <c r="DT118" s="864"/>
      <c r="DU118" s="865"/>
      <c r="DV118" s="911" t="s">
        <v>456</v>
      </c>
      <c r="DW118" s="912"/>
      <c r="DX118" s="912"/>
      <c r="DY118" s="912"/>
      <c r="DZ118" s="913"/>
    </row>
    <row r="119" spans="1:130" s="248" customFormat="1" ht="26.25" customHeight="1">
      <c r="A119" s="902" t="s">
        <v>449</v>
      </c>
      <c r="B119" s="903"/>
      <c r="C119" s="978" t="s">
        <v>450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402</v>
      </c>
      <c r="AB119" s="982"/>
      <c r="AC119" s="982"/>
      <c r="AD119" s="982"/>
      <c r="AE119" s="983"/>
      <c r="AF119" s="984" t="s">
        <v>454</v>
      </c>
      <c r="AG119" s="982"/>
      <c r="AH119" s="982"/>
      <c r="AI119" s="982"/>
      <c r="AJ119" s="983"/>
      <c r="AK119" s="984" t="s">
        <v>402</v>
      </c>
      <c r="AL119" s="982"/>
      <c r="AM119" s="982"/>
      <c r="AN119" s="982"/>
      <c r="AO119" s="983"/>
      <c r="AP119" s="985" t="s">
        <v>456</v>
      </c>
      <c r="AQ119" s="986"/>
      <c r="AR119" s="986"/>
      <c r="AS119" s="986"/>
      <c r="AT119" s="987"/>
      <c r="AU119" s="1025"/>
      <c r="AV119" s="1026"/>
      <c r="AW119" s="1026"/>
      <c r="AX119" s="1026"/>
      <c r="AY119" s="1026"/>
      <c r="AZ119" s="279" t="s">
        <v>194</v>
      </c>
      <c r="BA119" s="279"/>
      <c r="BB119" s="279"/>
      <c r="BC119" s="279"/>
      <c r="BD119" s="279"/>
      <c r="BE119" s="279"/>
      <c r="BF119" s="279"/>
      <c r="BG119" s="279"/>
      <c r="BH119" s="279"/>
      <c r="BI119" s="279"/>
      <c r="BJ119" s="279"/>
      <c r="BK119" s="279"/>
      <c r="BL119" s="279"/>
      <c r="BM119" s="279"/>
      <c r="BN119" s="279"/>
      <c r="BO119" s="964" t="s">
        <v>483</v>
      </c>
      <c r="BP119" s="965"/>
      <c r="BQ119" s="969">
        <v>28287355</v>
      </c>
      <c r="BR119" s="932"/>
      <c r="BS119" s="932"/>
      <c r="BT119" s="932"/>
      <c r="BU119" s="932"/>
      <c r="BV119" s="932">
        <v>28112722</v>
      </c>
      <c r="BW119" s="932"/>
      <c r="BX119" s="932"/>
      <c r="BY119" s="932"/>
      <c r="BZ119" s="932"/>
      <c r="CA119" s="932">
        <v>28361419</v>
      </c>
      <c r="CB119" s="932"/>
      <c r="CC119" s="932"/>
      <c r="CD119" s="932"/>
      <c r="CE119" s="932"/>
      <c r="CF119" s="830"/>
      <c r="CG119" s="831"/>
      <c r="CH119" s="831"/>
      <c r="CI119" s="831"/>
      <c r="CJ119" s="921"/>
      <c r="CK119" s="1019"/>
      <c r="CL119" s="907"/>
      <c r="CM119" s="925" t="s">
        <v>484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456</v>
      </c>
      <c r="DH119" s="847"/>
      <c r="DI119" s="847"/>
      <c r="DJ119" s="847"/>
      <c r="DK119" s="848"/>
      <c r="DL119" s="849" t="s">
        <v>402</v>
      </c>
      <c r="DM119" s="847"/>
      <c r="DN119" s="847"/>
      <c r="DO119" s="847"/>
      <c r="DP119" s="848"/>
      <c r="DQ119" s="849" t="s">
        <v>402</v>
      </c>
      <c r="DR119" s="847"/>
      <c r="DS119" s="847"/>
      <c r="DT119" s="847"/>
      <c r="DU119" s="848"/>
      <c r="DV119" s="935" t="s">
        <v>402</v>
      </c>
      <c r="DW119" s="936"/>
      <c r="DX119" s="936"/>
      <c r="DY119" s="936"/>
      <c r="DZ119" s="937"/>
    </row>
    <row r="120" spans="1:130" s="248" customFormat="1" ht="26.25" customHeight="1">
      <c r="A120" s="904"/>
      <c r="B120" s="905"/>
      <c r="C120" s="908" t="s">
        <v>458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454</v>
      </c>
      <c r="AB120" s="864"/>
      <c r="AC120" s="864"/>
      <c r="AD120" s="864"/>
      <c r="AE120" s="865"/>
      <c r="AF120" s="866" t="s">
        <v>456</v>
      </c>
      <c r="AG120" s="864"/>
      <c r="AH120" s="864"/>
      <c r="AI120" s="864"/>
      <c r="AJ120" s="865"/>
      <c r="AK120" s="866" t="s">
        <v>402</v>
      </c>
      <c r="AL120" s="864"/>
      <c r="AM120" s="864"/>
      <c r="AN120" s="864"/>
      <c r="AO120" s="865"/>
      <c r="AP120" s="911" t="s">
        <v>456</v>
      </c>
      <c r="AQ120" s="912"/>
      <c r="AR120" s="912"/>
      <c r="AS120" s="912"/>
      <c r="AT120" s="913"/>
      <c r="AU120" s="970" t="s">
        <v>485</v>
      </c>
      <c r="AV120" s="971"/>
      <c r="AW120" s="971"/>
      <c r="AX120" s="971"/>
      <c r="AY120" s="972"/>
      <c r="AZ120" s="947" t="s">
        <v>486</v>
      </c>
      <c r="BA120" s="892"/>
      <c r="BB120" s="892"/>
      <c r="BC120" s="892"/>
      <c r="BD120" s="892"/>
      <c r="BE120" s="892"/>
      <c r="BF120" s="892"/>
      <c r="BG120" s="892"/>
      <c r="BH120" s="892"/>
      <c r="BI120" s="892"/>
      <c r="BJ120" s="892"/>
      <c r="BK120" s="892"/>
      <c r="BL120" s="892"/>
      <c r="BM120" s="892"/>
      <c r="BN120" s="892"/>
      <c r="BO120" s="892"/>
      <c r="BP120" s="893"/>
      <c r="BQ120" s="948">
        <v>6777649</v>
      </c>
      <c r="BR120" s="929"/>
      <c r="BS120" s="929"/>
      <c r="BT120" s="929"/>
      <c r="BU120" s="929"/>
      <c r="BV120" s="929">
        <v>6726824</v>
      </c>
      <c r="BW120" s="929"/>
      <c r="BX120" s="929"/>
      <c r="BY120" s="929"/>
      <c r="BZ120" s="929"/>
      <c r="CA120" s="929">
        <v>6432431</v>
      </c>
      <c r="CB120" s="929"/>
      <c r="CC120" s="929"/>
      <c r="CD120" s="929"/>
      <c r="CE120" s="929"/>
      <c r="CF120" s="953">
        <v>55.8</v>
      </c>
      <c r="CG120" s="954"/>
      <c r="CH120" s="954"/>
      <c r="CI120" s="954"/>
      <c r="CJ120" s="954"/>
      <c r="CK120" s="955" t="s">
        <v>487</v>
      </c>
      <c r="CL120" s="939"/>
      <c r="CM120" s="939"/>
      <c r="CN120" s="939"/>
      <c r="CO120" s="940"/>
      <c r="CP120" s="959" t="s">
        <v>488</v>
      </c>
      <c r="CQ120" s="960"/>
      <c r="CR120" s="960"/>
      <c r="CS120" s="960"/>
      <c r="CT120" s="960"/>
      <c r="CU120" s="960"/>
      <c r="CV120" s="960"/>
      <c r="CW120" s="960"/>
      <c r="CX120" s="960"/>
      <c r="CY120" s="960"/>
      <c r="CZ120" s="960"/>
      <c r="DA120" s="960"/>
      <c r="DB120" s="960"/>
      <c r="DC120" s="960"/>
      <c r="DD120" s="960"/>
      <c r="DE120" s="960"/>
      <c r="DF120" s="961"/>
      <c r="DG120" s="948">
        <v>6584649</v>
      </c>
      <c r="DH120" s="929"/>
      <c r="DI120" s="929"/>
      <c r="DJ120" s="929"/>
      <c r="DK120" s="929"/>
      <c r="DL120" s="929">
        <v>6779797</v>
      </c>
      <c r="DM120" s="929"/>
      <c r="DN120" s="929"/>
      <c r="DO120" s="929"/>
      <c r="DP120" s="929"/>
      <c r="DQ120" s="929">
        <v>7111923</v>
      </c>
      <c r="DR120" s="929"/>
      <c r="DS120" s="929"/>
      <c r="DT120" s="929"/>
      <c r="DU120" s="929"/>
      <c r="DV120" s="930">
        <v>61.7</v>
      </c>
      <c r="DW120" s="930"/>
      <c r="DX120" s="930"/>
      <c r="DY120" s="930"/>
      <c r="DZ120" s="931"/>
    </row>
    <row r="121" spans="1:130" s="248" customFormat="1" ht="26.25" customHeight="1">
      <c r="A121" s="904"/>
      <c r="B121" s="905"/>
      <c r="C121" s="950" t="s">
        <v>489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454</v>
      </c>
      <c r="AB121" s="864"/>
      <c r="AC121" s="864"/>
      <c r="AD121" s="864"/>
      <c r="AE121" s="865"/>
      <c r="AF121" s="866" t="s">
        <v>402</v>
      </c>
      <c r="AG121" s="864"/>
      <c r="AH121" s="864"/>
      <c r="AI121" s="864"/>
      <c r="AJ121" s="865"/>
      <c r="AK121" s="866" t="s">
        <v>454</v>
      </c>
      <c r="AL121" s="864"/>
      <c r="AM121" s="864"/>
      <c r="AN121" s="864"/>
      <c r="AO121" s="865"/>
      <c r="AP121" s="911" t="s">
        <v>463</v>
      </c>
      <c r="AQ121" s="912"/>
      <c r="AR121" s="912"/>
      <c r="AS121" s="912"/>
      <c r="AT121" s="913"/>
      <c r="AU121" s="973"/>
      <c r="AV121" s="974"/>
      <c r="AW121" s="974"/>
      <c r="AX121" s="974"/>
      <c r="AY121" s="975"/>
      <c r="AZ121" s="899" t="s">
        <v>490</v>
      </c>
      <c r="BA121" s="834"/>
      <c r="BB121" s="834"/>
      <c r="BC121" s="834"/>
      <c r="BD121" s="834"/>
      <c r="BE121" s="834"/>
      <c r="BF121" s="834"/>
      <c r="BG121" s="834"/>
      <c r="BH121" s="834"/>
      <c r="BI121" s="834"/>
      <c r="BJ121" s="834"/>
      <c r="BK121" s="834"/>
      <c r="BL121" s="834"/>
      <c r="BM121" s="834"/>
      <c r="BN121" s="834"/>
      <c r="BO121" s="834"/>
      <c r="BP121" s="835"/>
      <c r="BQ121" s="900">
        <v>6707108</v>
      </c>
      <c r="BR121" s="901"/>
      <c r="BS121" s="901"/>
      <c r="BT121" s="901"/>
      <c r="BU121" s="901"/>
      <c r="BV121" s="901">
        <v>7130293</v>
      </c>
      <c r="BW121" s="901"/>
      <c r="BX121" s="901"/>
      <c r="BY121" s="901"/>
      <c r="BZ121" s="901"/>
      <c r="CA121" s="901">
        <v>7685649</v>
      </c>
      <c r="CB121" s="901"/>
      <c r="CC121" s="901"/>
      <c r="CD121" s="901"/>
      <c r="CE121" s="901"/>
      <c r="CF121" s="962">
        <v>66.7</v>
      </c>
      <c r="CG121" s="963"/>
      <c r="CH121" s="963"/>
      <c r="CI121" s="963"/>
      <c r="CJ121" s="963"/>
      <c r="CK121" s="956"/>
      <c r="CL121" s="942"/>
      <c r="CM121" s="942"/>
      <c r="CN121" s="942"/>
      <c r="CO121" s="943"/>
      <c r="CP121" s="922" t="s">
        <v>491</v>
      </c>
      <c r="CQ121" s="923"/>
      <c r="CR121" s="923"/>
      <c r="CS121" s="923"/>
      <c r="CT121" s="923"/>
      <c r="CU121" s="923"/>
      <c r="CV121" s="923"/>
      <c r="CW121" s="923"/>
      <c r="CX121" s="923"/>
      <c r="CY121" s="923"/>
      <c r="CZ121" s="923"/>
      <c r="DA121" s="923"/>
      <c r="DB121" s="923"/>
      <c r="DC121" s="923"/>
      <c r="DD121" s="923"/>
      <c r="DE121" s="923"/>
      <c r="DF121" s="924"/>
      <c r="DG121" s="900">
        <v>2750437</v>
      </c>
      <c r="DH121" s="901"/>
      <c r="DI121" s="901"/>
      <c r="DJ121" s="901"/>
      <c r="DK121" s="901"/>
      <c r="DL121" s="901">
        <v>2586038</v>
      </c>
      <c r="DM121" s="901"/>
      <c r="DN121" s="901"/>
      <c r="DO121" s="901"/>
      <c r="DP121" s="901"/>
      <c r="DQ121" s="901">
        <v>2407493</v>
      </c>
      <c r="DR121" s="901"/>
      <c r="DS121" s="901"/>
      <c r="DT121" s="901"/>
      <c r="DU121" s="901"/>
      <c r="DV121" s="878">
        <v>20.9</v>
      </c>
      <c r="DW121" s="878"/>
      <c r="DX121" s="878"/>
      <c r="DY121" s="878"/>
      <c r="DZ121" s="879"/>
    </row>
    <row r="122" spans="1:130" s="248" customFormat="1" ht="26.25" customHeight="1">
      <c r="A122" s="904"/>
      <c r="B122" s="905"/>
      <c r="C122" s="908" t="s">
        <v>470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402</v>
      </c>
      <c r="AB122" s="864"/>
      <c r="AC122" s="864"/>
      <c r="AD122" s="864"/>
      <c r="AE122" s="865"/>
      <c r="AF122" s="866" t="s">
        <v>402</v>
      </c>
      <c r="AG122" s="864"/>
      <c r="AH122" s="864"/>
      <c r="AI122" s="864"/>
      <c r="AJ122" s="865"/>
      <c r="AK122" s="866" t="s">
        <v>456</v>
      </c>
      <c r="AL122" s="864"/>
      <c r="AM122" s="864"/>
      <c r="AN122" s="864"/>
      <c r="AO122" s="865"/>
      <c r="AP122" s="911" t="s">
        <v>402</v>
      </c>
      <c r="AQ122" s="912"/>
      <c r="AR122" s="912"/>
      <c r="AS122" s="912"/>
      <c r="AT122" s="913"/>
      <c r="AU122" s="973"/>
      <c r="AV122" s="974"/>
      <c r="AW122" s="974"/>
      <c r="AX122" s="974"/>
      <c r="AY122" s="975"/>
      <c r="AZ122" s="966" t="s">
        <v>492</v>
      </c>
      <c r="BA122" s="967"/>
      <c r="BB122" s="967"/>
      <c r="BC122" s="967"/>
      <c r="BD122" s="967"/>
      <c r="BE122" s="967"/>
      <c r="BF122" s="967"/>
      <c r="BG122" s="967"/>
      <c r="BH122" s="967"/>
      <c r="BI122" s="967"/>
      <c r="BJ122" s="967"/>
      <c r="BK122" s="967"/>
      <c r="BL122" s="967"/>
      <c r="BM122" s="967"/>
      <c r="BN122" s="967"/>
      <c r="BO122" s="967"/>
      <c r="BP122" s="968"/>
      <c r="BQ122" s="969">
        <v>18745118</v>
      </c>
      <c r="BR122" s="932"/>
      <c r="BS122" s="932"/>
      <c r="BT122" s="932"/>
      <c r="BU122" s="932"/>
      <c r="BV122" s="932">
        <v>18186149</v>
      </c>
      <c r="BW122" s="932"/>
      <c r="BX122" s="932"/>
      <c r="BY122" s="932"/>
      <c r="BZ122" s="932"/>
      <c r="CA122" s="932">
        <v>18261016</v>
      </c>
      <c r="CB122" s="932"/>
      <c r="CC122" s="932"/>
      <c r="CD122" s="932"/>
      <c r="CE122" s="932"/>
      <c r="CF122" s="933">
        <v>158.5</v>
      </c>
      <c r="CG122" s="934"/>
      <c r="CH122" s="934"/>
      <c r="CI122" s="934"/>
      <c r="CJ122" s="934"/>
      <c r="CK122" s="956"/>
      <c r="CL122" s="942"/>
      <c r="CM122" s="942"/>
      <c r="CN122" s="942"/>
      <c r="CO122" s="943"/>
      <c r="CP122" s="922" t="s">
        <v>420</v>
      </c>
      <c r="CQ122" s="923"/>
      <c r="CR122" s="923"/>
      <c r="CS122" s="923"/>
      <c r="CT122" s="923"/>
      <c r="CU122" s="923"/>
      <c r="CV122" s="923"/>
      <c r="CW122" s="923"/>
      <c r="CX122" s="923"/>
      <c r="CY122" s="923"/>
      <c r="CZ122" s="923"/>
      <c r="DA122" s="923"/>
      <c r="DB122" s="923"/>
      <c r="DC122" s="923"/>
      <c r="DD122" s="923"/>
      <c r="DE122" s="923"/>
      <c r="DF122" s="924"/>
      <c r="DG122" s="900">
        <v>141309</v>
      </c>
      <c r="DH122" s="901"/>
      <c r="DI122" s="901"/>
      <c r="DJ122" s="901"/>
      <c r="DK122" s="901"/>
      <c r="DL122" s="901">
        <v>144476</v>
      </c>
      <c r="DM122" s="901"/>
      <c r="DN122" s="901"/>
      <c r="DO122" s="901"/>
      <c r="DP122" s="901"/>
      <c r="DQ122" s="901">
        <v>129238</v>
      </c>
      <c r="DR122" s="901"/>
      <c r="DS122" s="901"/>
      <c r="DT122" s="901"/>
      <c r="DU122" s="901"/>
      <c r="DV122" s="878">
        <v>1.1000000000000001</v>
      </c>
      <c r="DW122" s="878"/>
      <c r="DX122" s="878"/>
      <c r="DY122" s="878"/>
      <c r="DZ122" s="879"/>
    </row>
    <row r="123" spans="1:130" s="248" customFormat="1" ht="26.25" customHeight="1">
      <c r="A123" s="904"/>
      <c r="B123" s="905"/>
      <c r="C123" s="908" t="s">
        <v>477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402</v>
      </c>
      <c r="AB123" s="864"/>
      <c r="AC123" s="864"/>
      <c r="AD123" s="864"/>
      <c r="AE123" s="865"/>
      <c r="AF123" s="866" t="s">
        <v>456</v>
      </c>
      <c r="AG123" s="864"/>
      <c r="AH123" s="864"/>
      <c r="AI123" s="864"/>
      <c r="AJ123" s="865"/>
      <c r="AK123" s="866" t="s">
        <v>454</v>
      </c>
      <c r="AL123" s="864"/>
      <c r="AM123" s="864"/>
      <c r="AN123" s="864"/>
      <c r="AO123" s="865"/>
      <c r="AP123" s="911" t="s">
        <v>402</v>
      </c>
      <c r="AQ123" s="912"/>
      <c r="AR123" s="912"/>
      <c r="AS123" s="912"/>
      <c r="AT123" s="913"/>
      <c r="AU123" s="976"/>
      <c r="AV123" s="977"/>
      <c r="AW123" s="977"/>
      <c r="AX123" s="977"/>
      <c r="AY123" s="977"/>
      <c r="AZ123" s="279" t="s">
        <v>194</v>
      </c>
      <c r="BA123" s="279"/>
      <c r="BB123" s="279"/>
      <c r="BC123" s="279"/>
      <c r="BD123" s="279"/>
      <c r="BE123" s="279"/>
      <c r="BF123" s="279"/>
      <c r="BG123" s="279"/>
      <c r="BH123" s="279"/>
      <c r="BI123" s="279"/>
      <c r="BJ123" s="279"/>
      <c r="BK123" s="279"/>
      <c r="BL123" s="279"/>
      <c r="BM123" s="279"/>
      <c r="BN123" s="279"/>
      <c r="BO123" s="964" t="s">
        <v>493</v>
      </c>
      <c r="BP123" s="965"/>
      <c r="BQ123" s="919">
        <v>32229875</v>
      </c>
      <c r="BR123" s="920"/>
      <c r="BS123" s="920"/>
      <c r="BT123" s="920"/>
      <c r="BU123" s="920"/>
      <c r="BV123" s="920">
        <v>32043266</v>
      </c>
      <c r="BW123" s="920"/>
      <c r="BX123" s="920"/>
      <c r="BY123" s="920"/>
      <c r="BZ123" s="920"/>
      <c r="CA123" s="920">
        <v>32379096</v>
      </c>
      <c r="CB123" s="920"/>
      <c r="CC123" s="920"/>
      <c r="CD123" s="920"/>
      <c r="CE123" s="920"/>
      <c r="CF123" s="830"/>
      <c r="CG123" s="831"/>
      <c r="CH123" s="831"/>
      <c r="CI123" s="831"/>
      <c r="CJ123" s="921"/>
      <c r="CK123" s="956"/>
      <c r="CL123" s="942"/>
      <c r="CM123" s="942"/>
      <c r="CN123" s="942"/>
      <c r="CO123" s="943"/>
      <c r="CP123" s="922" t="s">
        <v>494</v>
      </c>
      <c r="CQ123" s="923"/>
      <c r="CR123" s="923"/>
      <c r="CS123" s="923"/>
      <c r="CT123" s="923"/>
      <c r="CU123" s="923"/>
      <c r="CV123" s="923"/>
      <c r="CW123" s="923"/>
      <c r="CX123" s="923"/>
      <c r="CY123" s="923"/>
      <c r="CZ123" s="923"/>
      <c r="DA123" s="923"/>
      <c r="DB123" s="923"/>
      <c r="DC123" s="923"/>
      <c r="DD123" s="923"/>
      <c r="DE123" s="923"/>
      <c r="DF123" s="924"/>
      <c r="DG123" s="863">
        <v>10617</v>
      </c>
      <c r="DH123" s="864"/>
      <c r="DI123" s="864"/>
      <c r="DJ123" s="864"/>
      <c r="DK123" s="865"/>
      <c r="DL123" s="866">
        <v>8049</v>
      </c>
      <c r="DM123" s="864"/>
      <c r="DN123" s="864"/>
      <c r="DO123" s="864"/>
      <c r="DP123" s="865"/>
      <c r="DQ123" s="866">
        <v>3483</v>
      </c>
      <c r="DR123" s="864"/>
      <c r="DS123" s="864"/>
      <c r="DT123" s="864"/>
      <c r="DU123" s="865"/>
      <c r="DV123" s="911">
        <v>0</v>
      </c>
      <c r="DW123" s="912"/>
      <c r="DX123" s="912"/>
      <c r="DY123" s="912"/>
      <c r="DZ123" s="913"/>
    </row>
    <row r="124" spans="1:130" s="248" customFormat="1" ht="26.25" customHeight="1" thickBot="1">
      <c r="A124" s="904"/>
      <c r="B124" s="905"/>
      <c r="C124" s="908" t="s">
        <v>480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456</v>
      </c>
      <c r="AB124" s="864"/>
      <c r="AC124" s="864"/>
      <c r="AD124" s="864"/>
      <c r="AE124" s="865"/>
      <c r="AF124" s="866" t="s">
        <v>402</v>
      </c>
      <c r="AG124" s="864"/>
      <c r="AH124" s="864"/>
      <c r="AI124" s="864"/>
      <c r="AJ124" s="865"/>
      <c r="AK124" s="866" t="s">
        <v>456</v>
      </c>
      <c r="AL124" s="864"/>
      <c r="AM124" s="864"/>
      <c r="AN124" s="864"/>
      <c r="AO124" s="865"/>
      <c r="AP124" s="911" t="s">
        <v>402</v>
      </c>
      <c r="AQ124" s="912"/>
      <c r="AR124" s="912"/>
      <c r="AS124" s="912"/>
      <c r="AT124" s="913"/>
      <c r="AU124" s="914" t="s">
        <v>495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456</v>
      </c>
      <c r="BR124" s="918"/>
      <c r="BS124" s="918"/>
      <c r="BT124" s="918"/>
      <c r="BU124" s="918"/>
      <c r="BV124" s="918" t="s">
        <v>402</v>
      </c>
      <c r="BW124" s="918"/>
      <c r="BX124" s="918"/>
      <c r="BY124" s="918"/>
      <c r="BZ124" s="918"/>
      <c r="CA124" s="918" t="s">
        <v>456</v>
      </c>
      <c r="CB124" s="918"/>
      <c r="CC124" s="918"/>
      <c r="CD124" s="918"/>
      <c r="CE124" s="918"/>
      <c r="CF124" s="808"/>
      <c r="CG124" s="809"/>
      <c r="CH124" s="809"/>
      <c r="CI124" s="809"/>
      <c r="CJ124" s="949"/>
      <c r="CK124" s="957"/>
      <c r="CL124" s="957"/>
      <c r="CM124" s="957"/>
      <c r="CN124" s="957"/>
      <c r="CO124" s="958"/>
      <c r="CP124" s="922" t="s">
        <v>496</v>
      </c>
      <c r="CQ124" s="923"/>
      <c r="CR124" s="923"/>
      <c r="CS124" s="923"/>
      <c r="CT124" s="923"/>
      <c r="CU124" s="923"/>
      <c r="CV124" s="923"/>
      <c r="CW124" s="923"/>
      <c r="CX124" s="923"/>
      <c r="CY124" s="923"/>
      <c r="CZ124" s="923"/>
      <c r="DA124" s="923"/>
      <c r="DB124" s="923"/>
      <c r="DC124" s="923"/>
      <c r="DD124" s="923"/>
      <c r="DE124" s="923"/>
      <c r="DF124" s="924"/>
      <c r="DG124" s="846" t="s">
        <v>454</v>
      </c>
      <c r="DH124" s="847"/>
      <c r="DI124" s="847"/>
      <c r="DJ124" s="847"/>
      <c r="DK124" s="848"/>
      <c r="DL124" s="849" t="s">
        <v>402</v>
      </c>
      <c r="DM124" s="847"/>
      <c r="DN124" s="847"/>
      <c r="DO124" s="847"/>
      <c r="DP124" s="848"/>
      <c r="DQ124" s="849" t="s">
        <v>402</v>
      </c>
      <c r="DR124" s="847"/>
      <c r="DS124" s="847"/>
      <c r="DT124" s="847"/>
      <c r="DU124" s="848"/>
      <c r="DV124" s="935" t="s">
        <v>456</v>
      </c>
      <c r="DW124" s="936"/>
      <c r="DX124" s="936"/>
      <c r="DY124" s="936"/>
      <c r="DZ124" s="937"/>
    </row>
    <row r="125" spans="1:130" s="248" customFormat="1" ht="26.25" customHeight="1">
      <c r="A125" s="904"/>
      <c r="B125" s="905"/>
      <c r="C125" s="908" t="s">
        <v>482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402</v>
      </c>
      <c r="AB125" s="864"/>
      <c r="AC125" s="864"/>
      <c r="AD125" s="864"/>
      <c r="AE125" s="865"/>
      <c r="AF125" s="866" t="s">
        <v>456</v>
      </c>
      <c r="AG125" s="864"/>
      <c r="AH125" s="864"/>
      <c r="AI125" s="864"/>
      <c r="AJ125" s="865"/>
      <c r="AK125" s="866" t="s">
        <v>402</v>
      </c>
      <c r="AL125" s="864"/>
      <c r="AM125" s="864"/>
      <c r="AN125" s="864"/>
      <c r="AO125" s="865"/>
      <c r="AP125" s="911" t="s">
        <v>463</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497</v>
      </c>
      <c r="CL125" s="939"/>
      <c r="CM125" s="939"/>
      <c r="CN125" s="939"/>
      <c r="CO125" s="940"/>
      <c r="CP125" s="947" t="s">
        <v>498</v>
      </c>
      <c r="CQ125" s="892"/>
      <c r="CR125" s="892"/>
      <c r="CS125" s="892"/>
      <c r="CT125" s="892"/>
      <c r="CU125" s="892"/>
      <c r="CV125" s="892"/>
      <c r="CW125" s="892"/>
      <c r="CX125" s="892"/>
      <c r="CY125" s="892"/>
      <c r="CZ125" s="892"/>
      <c r="DA125" s="892"/>
      <c r="DB125" s="892"/>
      <c r="DC125" s="892"/>
      <c r="DD125" s="892"/>
      <c r="DE125" s="892"/>
      <c r="DF125" s="893"/>
      <c r="DG125" s="948" t="s">
        <v>402</v>
      </c>
      <c r="DH125" s="929"/>
      <c r="DI125" s="929"/>
      <c r="DJ125" s="929"/>
      <c r="DK125" s="929"/>
      <c r="DL125" s="929" t="s">
        <v>463</v>
      </c>
      <c r="DM125" s="929"/>
      <c r="DN125" s="929"/>
      <c r="DO125" s="929"/>
      <c r="DP125" s="929"/>
      <c r="DQ125" s="929" t="s">
        <v>463</v>
      </c>
      <c r="DR125" s="929"/>
      <c r="DS125" s="929"/>
      <c r="DT125" s="929"/>
      <c r="DU125" s="929"/>
      <c r="DV125" s="930" t="s">
        <v>454</v>
      </c>
      <c r="DW125" s="930"/>
      <c r="DX125" s="930"/>
      <c r="DY125" s="930"/>
      <c r="DZ125" s="931"/>
    </row>
    <row r="126" spans="1:130" s="248" customFormat="1" ht="26.25" customHeight="1" thickBot="1">
      <c r="A126" s="904"/>
      <c r="B126" s="905"/>
      <c r="C126" s="908" t="s">
        <v>484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402</v>
      </c>
      <c r="AB126" s="864"/>
      <c r="AC126" s="864"/>
      <c r="AD126" s="864"/>
      <c r="AE126" s="865"/>
      <c r="AF126" s="866" t="s">
        <v>457</v>
      </c>
      <c r="AG126" s="864"/>
      <c r="AH126" s="864"/>
      <c r="AI126" s="864"/>
      <c r="AJ126" s="865"/>
      <c r="AK126" s="866" t="s">
        <v>402</v>
      </c>
      <c r="AL126" s="864"/>
      <c r="AM126" s="864"/>
      <c r="AN126" s="864"/>
      <c r="AO126" s="865"/>
      <c r="AP126" s="911" t="s">
        <v>402</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499</v>
      </c>
      <c r="CQ126" s="834"/>
      <c r="CR126" s="834"/>
      <c r="CS126" s="834"/>
      <c r="CT126" s="834"/>
      <c r="CU126" s="834"/>
      <c r="CV126" s="834"/>
      <c r="CW126" s="834"/>
      <c r="CX126" s="834"/>
      <c r="CY126" s="834"/>
      <c r="CZ126" s="834"/>
      <c r="DA126" s="834"/>
      <c r="DB126" s="834"/>
      <c r="DC126" s="834"/>
      <c r="DD126" s="834"/>
      <c r="DE126" s="834"/>
      <c r="DF126" s="835"/>
      <c r="DG126" s="900">
        <v>51172</v>
      </c>
      <c r="DH126" s="901"/>
      <c r="DI126" s="901"/>
      <c r="DJ126" s="901"/>
      <c r="DK126" s="901"/>
      <c r="DL126" s="901">
        <v>25394</v>
      </c>
      <c r="DM126" s="901"/>
      <c r="DN126" s="901"/>
      <c r="DO126" s="901"/>
      <c r="DP126" s="901"/>
      <c r="DQ126" s="901">
        <v>54586</v>
      </c>
      <c r="DR126" s="901"/>
      <c r="DS126" s="901"/>
      <c r="DT126" s="901"/>
      <c r="DU126" s="901"/>
      <c r="DV126" s="878">
        <v>0.5</v>
      </c>
      <c r="DW126" s="878"/>
      <c r="DX126" s="878"/>
      <c r="DY126" s="878"/>
      <c r="DZ126" s="879"/>
    </row>
    <row r="127" spans="1:130" s="248" customFormat="1" ht="26.25" customHeight="1">
      <c r="A127" s="906"/>
      <c r="B127" s="907"/>
      <c r="C127" s="925" t="s">
        <v>500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454</v>
      </c>
      <c r="AB127" s="864"/>
      <c r="AC127" s="864"/>
      <c r="AD127" s="864"/>
      <c r="AE127" s="865"/>
      <c r="AF127" s="866" t="s">
        <v>402</v>
      </c>
      <c r="AG127" s="864"/>
      <c r="AH127" s="864"/>
      <c r="AI127" s="864"/>
      <c r="AJ127" s="865"/>
      <c r="AK127" s="866" t="s">
        <v>402</v>
      </c>
      <c r="AL127" s="864"/>
      <c r="AM127" s="864"/>
      <c r="AN127" s="864"/>
      <c r="AO127" s="865"/>
      <c r="AP127" s="911" t="s">
        <v>402</v>
      </c>
      <c r="AQ127" s="912"/>
      <c r="AR127" s="912"/>
      <c r="AS127" s="912"/>
      <c r="AT127" s="913"/>
      <c r="AU127" s="284"/>
      <c r="AV127" s="284"/>
      <c r="AW127" s="284"/>
      <c r="AX127" s="928" t="s">
        <v>501</v>
      </c>
      <c r="AY127" s="896"/>
      <c r="AZ127" s="896"/>
      <c r="BA127" s="896"/>
      <c r="BB127" s="896"/>
      <c r="BC127" s="896"/>
      <c r="BD127" s="896"/>
      <c r="BE127" s="897"/>
      <c r="BF127" s="895" t="s">
        <v>502</v>
      </c>
      <c r="BG127" s="896"/>
      <c r="BH127" s="896"/>
      <c r="BI127" s="896"/>
      <c r="BJ127" s="896"/>
      <c r="BK127" s="896"/>
      <c r="BL127" s="897"/>
      <c r="BM127" s="895" t="s">
        <v>503</v>
      </c>
      <c r="BN127" s="896"/>
      <c r="BO127" s="896"/>
      <c r="BP127" s="896"/>
      <c r="BQ127" s="896"/>
      <c r="BR127" s="896"/>
      <c r="BS127" s="897"/>
      <c r="BT127" s="895" t="s">
        <v>504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505</v>
      </c>
      <c r="CQ127" s="834"/>
      <c r="CR127" s="834"/>
      <c r="CS127" s="834"/>
      <c r="CT127" s="834"/>
      <c r="CU127" s="834"/>
      <c r="CV127" s="834"/>
      <c r="CW127" s="834"/>
      <c r="CX127" s="834"/>
      <c r="CY127" s="834"/>
      <c r="CZ127" s="834"/>
      <c r="DA127" s="834"/>
      <c r="DB127" s="834"/>
      <c r="DC127" s="834"/>
      <c r="DD127" s="834"/>
      <c r="DE127" s="834"/>
      <c r="DF127" s="835"/>
      <c r="DG127" s="900" t="s">
        <v>402</v>
      </c>
      <c r="DH127" s="901"/>
      <c r="DI127" s="901"/>
      <c r="DJ127" s="901"/>
      <c r="DK127" s="901"/>
      <c r="DL127" s="901" t="s">
        <v>402</v>
      </c>
      <c r="DM127" s="901"/>
      <c r="DN127" s="901"/>
      <c r="DO127" s="901"/>
      <c r="DP127" s="901"/>
      <c r="DQ127" s="901" t="s">
        <v>402</v>
      </c>
      <c r="DR127" s="901"/>
      <c r="DS127" s="901"/>
      <c r="DT127" s="901"/>
      <c r="DU127" s="901"/>
      <c r="DV127" s="878" t="s">
        <v>457</v>
      </c>
      <c r="DW127" s="878"/>
      <c r="DX127" s="878"/>
      <c r="DY127" s="878"/>
      <c r="DZ127" s="879"/>
    </row>
    <row r="128" spans="1:130" s="248" customFormat="1" ht="26.25" customHeight="1" thickBot="1">
      <c r="A128" s="880" t="s">
        <v>506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507</v>
      </c>
      <c r="X128" s="882"/>
      <c r="Y128" s="882"/>
      <c r="Z128" s="883"/>
      <c r="AA128" s="884">
        <v>731014</v>
      </c>
      <c r="AB128" s="885"/>
      <c r="AC128" s="885"/>
      <c r="AD128" s="885"/>
      <c r="AE128" s="886"/>
      <c r="AF128" s="887">
        <v>437208</v>
      </c>
      <c r="AG128" s="885"/>
      <c r="AH128" s="885"/>
      <c r="AI128" s="885"/>
      <c r="AJ128" s="886"/>
      <c r="AK128" s="887">
        <v>516481</v>
      </c>
      <c r="AL128" s="885"/>
      <c r="AM128" s="885"/>
      <c r="AN128" s="885"/>
      <c r="AO128" s="886"/>
      <c r="AP128" s="888"/>
      <c r="AQ128" s="889"/>
      <c r="AR128" s="889"/>
      <c r="AS128" s="889"/>
      <c r="AT128" s="890"/>
      <c r="AU128" s="284"/>
      <c r="AV128" s="284"/>
      <c r="AW128" s="284"/>
      <c r="AX128" s="891" t="s">
        <v>508</v>
      </c>
      <c r="AY128" s="892"/>
      <c r="AZ128" s="892"/>
      <c r="BA128" s="892"/>
      <c r="BB128" s="892"/>
      <c r="BC128" s="892"/>
      <c r="BD128" s="892"/>
      <c r="BE128" s="893"/>
      <c r="BF128" s="870" t="s">
        <v>402</v>
      </c>
      <c r="BG128" s="871"/>
      <c r="BH128" s="871"/>
      <c r="BI128" s="871"/>
      <c r="BJ128" s="871"/>
      <c r="BK128" s="871"/>
      <c r="BL128" s="894"/>
      <c r="BM128" s="870">
        <v>12.92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509</v>
      </c>
      <c r="CQ128" s="812"/>
      <c r="CR128" s="812"/>
      <c r="CS128" s="812"/>
      <c r="CT128" s="812"/>
      <c r="CU128" s="812"/>
      <c r="CV128" s="812"/>
      <c r="CW128" s="812"/>
      <c r="CX128" s="812"/>
      <c r="CY128" s="812"/>
      <c r="CZ128" s="812"/>
      <c r="DA128" s="812"/>
      <c r="DB128" s="812"/>
      <c r="DC128" s="812"/>
      <c r="DD128" s="812"/>
      <c r="DE128" s="812"/>
      <c r="DF128" s="813"/>
      <c r="DG128" s="874" t="s">
        <v>402</v>
      </c>
      <c r="DH128" s="875"/>
      <c r="DI128" s="875"/>
      <c r="DJ128" s="875"/>
      <c r="DK128" s="875"/>
      <c r="DL128" s="875" t="s">
        <v>454</v>
      </c>
      <c r="DM128" s="875"/>
      <c r="DN128" s="875"/>
      <c r="DO128" s="875"/>
      <c r="DP128" s="875"/>
      <c r="DQ128" s="875" t="s">
        <v>454</v>
      </c>
      <c r="DR128" s="875"/>
      <c r="DS128" s="875"/>
      <c r="DT128" s="875"/>
      <c r="DU128" s="875"/>
      <c r="DV128" s="876" t="s">
        <v>457</v>
      </c>
      <c r="DW128" s="876"/>
      <c r="DX128" s="876"/>
      <c r="DY128" s="876"/>
      <c r="DZ128" s="877"/>
    </row>
    <row r="129" spans="1:131" s="248" customFormat="1" ht="26.25" customHeight="1">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510</v>
      </c>
      <c r="X129" s="861"/>
      <c r="Y129" s="861"/>
      <c r="Z129" s="862"/>
      <c r="AA129" s="863">
        <v>13168471</v>
      </c>
      <c r="AB129" s="864"/>
      <c r="AC129" s="864"/>
      <c r="AD129" s="864"/>
      <c r="AE129" s="865"/>
      <c r="AF129" s="866">
        <v>12790434</v>
      </c>
      <c r="AG129" s="864"/>
      <c r="AH129" s="864"/>
      <c r="AI129" s="864"/>
      <c r="AJ129" s="865"/>
      <c r="AK129" s="866">
        <v>13297126</v>
      </c>
      <c r="AL129" s="864"/>
      <c r="AM129" s="864"/>
      <c r="AN129" s="864"/>
      <c r="AO129" s="865"/>
      <c r="AP129" s="867"/>
      <c r="AQ129" s="868"/>
      <c r="AR129" s="868"/>
      <c r="AS129" s="868"/>
      <c r="AT129" s="869"/>
      <c r="AU129" s="286"/>
      <c r="AV129" s="286"/>
      <c r="AW129" s="286"/>
      <c r="AX129" s="833" t="s">
        <v>511</v>
      </c>
      <c r="AY129" s="834"/>
      <c r="AZ129" s="834"/>
      <c r="BA129" s="834"/>
      <c r="BB129" s="834"/>
      <c r="BC129" s="834"/>
      <c r="BD129" s="834"/>
      <c r="BE129" s="835"/>
      <c r="BF129" s="853" t="s">
        <v>457</v>
      </c>
      <c r="BG129" s="854"/>
      <c r="BH129" s="854"/>
      <c r="BI129" s="854"/>
      <c r="BJ129" s="854"/>
      <c r="BK129" s="854"/>
      <c r="BL129" s="855"/>
      <c r="BM129" s="853">
        <v>17.920000000000002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512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513</v>
      </c>
      <c r="X130" s="861"/>
      <c r="Y130" s="861"/>
      <c r="Z130" s="862"/>
      <c r="AA130" s="863">
        <v>2048679</v>
      </c>
      <c r="AB130" s="864"/>
      <c r="AC130" s="864"/>
      <c r="AD130" s="864"/>
      <c r="AE130" s="865"/>
      <c r="AF130" s="866">
        <v>1814062</v>
      </c>
      <c r="AG130" s="864"/>
      <c r="AH130" s="864"/>
      <c r="AI130" s="864"/>
      <c r="AJ130" s="865"/>
      <c r="AK130" s="866">
        <v>1777697</v>
      </c>
      <c r="AL130" s="864"/>
      <c r="AM130" s="864"/>
      <c r="AN130" s="864"/>
      <c r="AO130" s="865"/>
      <c r="AP130" s="867"/>
      <c r="AQ130" s="868"/>
      <c r="AR130" s="868"/>
      <c r="AS130" s="868"/>
      <c r="AT130" s="869"/>
      <c r="AU130" s="286"/>
      <c r="AV130" s="286"/>
      <c r="AW130" s="286"/>
      <c r="AX130" s="833" t="s">
        <v>514</v>
      </c>
      <c r="AY130" s="834"/>
      <c r="AZ130" s="834"/>
      <c r="BA130" s="834"/>
      <c r="BB130" s="834"/>
      <c r="BC130" s="834"/>
      <c r="BD130" s="834"/>
      <c r="BE130" s="835"/>
      <c r="BF130" s="836">
        <v>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515</v>
      </c>
      <c r="X131" s="844"/>
      <c r="Y131" s="844"/>
      <c r="Z131" s="845"/>
      <c r="AA131" s="846">
        <v>11119792</v>
      </c>
      <c r="AB131" s="847"/>
      <c r="AC131" s="847"/>
      <c r="AD131" s="847"/>
      <c r="AE131" s="848"/>
      <c r="AF131" s="849">
        <v>10976372</v>
      </c>
      <c r="AG131" s="847"/>
      <c r="AH131" s="847"/>
      <c r="AI131" s="847"/>
      <c r="AJ131" s="848"/>
      <c r="AK131" s="849">
        <v>11519429</v>
      </c>
      <c r="AL131" s="847"/>
      <c r="AM131" s="847"/>
      <c r="AN131" s="847"/>
      <c r="AO131" s="848"/>
      <c r="AP131" s="850"/>
      <c r="AQ131" s="851"/>
      <c r="AR131" s="851"/>
      <c r="AS131" s="851"/>
      <c r="AT131" s="852"/>
      <c r="AU131" s="286"/>
      <c r="AV131" s="286"/>
      <c r="AW131" s="286"/>
      <c r="AX131" s="811" t="s">
        <v>516</v>
      </c>
      <c r="AY131" s="812"/>
      <c r="AZ131" s="812"/>
      <c r="BA131" s="812"/>
      <c r="BB131" s="812"/>
      <c r="BC131" s="812"/>
      <c r="BD131" s="812"/>
      <c r="BE131" s="813"/>
      <c r="BF131" s="814" t="s">
        <v>517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518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519</v>
      </c>
      <c r="W132" s="824"/>
      <c r="X132" s="824"/>
      <c r="Y132" s="824"/>
      <c r="Z132" s="825"/>
      <c r="AA132" s="826">
        <v>1.1664966400000001</v>
      </c>
      <c r="AB132" s="827"/>
      <c r="AC132" s="827"/>
      <c r="AD132" s="827"/>
      <c r="AE132" s="828"/>
      <c r="AF132" s="829">
        <v>2.8503316029999999</v>
      </c>
      <c r="AG132" s="827"/>
      <c r="AH132" s="827"/>
      <c r="AI132" s="827"/>
      <c r="AJ132" s="828"/>
      <c r="AK132" s="829">
        <v>1.99844975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520</v>
      </c>
      <c r="W133" s="803"/>
      <c r="X133" s="803"/>
      <c r="Y133" s="803"/>
      <c r="Z133" s="804"/>
      <c r="AA133" s="805">
        <v>1.1000000000000001</v>
      </c>
      <c r="AB133" s="806"/>
      <c r="AC133" s="806"/>
      <c r="AD133" s="806"/>
      <c r="AE133" s="807"/>
      <c r="AF133" s="805">
        <v>1.8</v>
      </c>
      <c r="AG133" s="806"/>
      <c r="AH133" s="806"/>
      <c r="AI133" s="806"/>
      <c r="AJ133" s="807"/>
      <c r="AK133" s="805">
        <v>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gHQFr9pMZe3cd5hrK9QJ5brzAhE1DlXrQTIDBZWtCblJbFCB5wPrVFZbFp9vlLYl2s2642bHIlpzwacDMBczw==" saltValue="A1F5jgd032Be3TsQ8XDAG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pageSetup paperSize="8" scale="40" orientation="portrait" blackAndWhite="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I26" zoomScale="70" zoomScaleNormal="85" zoomScaleSheetLayoutView="7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521</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A5fwmfkiSNePSl1O590QNKz64xHQzL7K7Evpa333fxTpt9IEv2/WgPxxiCsh+NhpeBGwoUkzXltZPBDYFkGNLg==" saltValue="PnjHQRXhcDrQTE4fFs3VyA==" spinCount="100000" sheet="1" objects="1" scenarios="1"/>
  <dataConsolidate/>
  <phoneticPr fontId="2"/>
  <printOptions horizontalCentered="1"/>
  <pageMargins left="0" right="0" top="0.19685039370078741" bottom="0" header="0" footer="0"/>
  <pageSetup paperSize="9" scale="44" orientation="landscape" blackAndWhite="1"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H1"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ytJUbGm66b3q9G+H2crVKcFAerkMIBZWJfC1lB5L//IZCp1mmrZL+FGDisBDYA8kQL+J5K+1ZsuWrA/W2Rls4w==" saltValue="kwD5Lu+oyJOnlq9z1lxUSQ==" spinCount="100000" sheet="1" objects="1" scenarios="1"/>
  <dataConsolidate/>
  <phoneticPr fontId="2"/>
  <printOptions horizontalCentered="1"/>
  <pageMargins left="0" right="0" top="0.19685039370078741" bottom="0" header="0" footer="0"/>
  <pageSetup paperSize="9" scale="47" orientation="landscape" blackAndWhite="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522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523</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524</v>
      </c>
      <c r="AP7" s="305"/>
      <c r="AQ7" s="306" t="s">
        <v>525</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526</v>
      </c>
      <c r="AQ8" s="312" t="s">
        <v>527</v>
      </c>
      <c r="AR8" s="313" t="s">
        <v>528</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529</v>
      </c>
      <c r="AL9" s="1228"/>
      <c r="AM9" s="1228"/>
      <c r="AN9" s="1229"/>
      <c r="AO9" s="314">
        <v>4833349</v>
      </c>
      <c r="AP9" s="314">
        <v>97517</v>
      </c>
      <c r="AQ9" s="315">
        <v>83474</v>
      </c>
      <c r="AR9" s="316">
        <v>16.8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530</v>
      </c>
      <c r="AL10" s="1228"/>
      <c r="AM10" s="1228"/>
      <c r="AN10" s="1229"/>
      <c r="AO10" s="317">
        <v>4451</v>
      </c>
      <c r="AP10" s="317">
        <v>90</v>
      </c>
      <c r="AQ10" s="318">
        <v>8278</v>
      </c>
      <c r="AR10" s="319">
        <v>-98.9</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531</v>
      </c>
      <c r="AL11" s="1228"/>
      <c r="AM11" s="1228"/>
      <c r="AN11" s="1229"/>
      <c r="AO11" s="317">
        <v>91247</v>
      </c>
      <c r="AP11" s="317">
        <v>1841</v>
      </c>
      <c r="AQ11" s="318">
        <v>1520</v>
      </c>
      <c r="AR11" s="319">
        <v>21.1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532</v>
      </c>
      <c r="AL12" s="1228"/>
      <c r="AM12" s="1228"/>
      <c r="AN12" s="1229"/>
      <c r="AO12" s="317" t="s">
        <v>533</v>
      </c>
      <c r="AP12" s="317" t="s">
        <v>533</v>
      </c>
      <c r="AQ12" s="318">
        <v>13</v>
      </c>
      <c r="AR12" s="319" t="s">
        <v>533</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534</v>
      </c>
      <c r="AL13" s="1228"/>
      <c r="AM13" s="1228"/>
      <c r="AN13" s="1229"/>
      <c r="AO13" s="317">
        <v>120171</v>
      </c>
      <c r="AP13" s="317">
        <v>2425</v>
      </c>
      <c r="AQ13" s="318">
        <v>2948</v>
      </c>
      <c r="AR13" s="319">
        <v>-17.7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535</v>
      </c>
      <c r="AL14" s="1228"/>
      <c r="AM14" s="1228"/>
      <c r="AN14" s="1229"/>
      <c r="AO14" s="317">
        <v>77709</v>
      </c>
      <c r="AP14" s="317">
        <v>1568</v>
      </c>
      <c r="AQ14" s="318">
        <v>1798</v>
      </c>
      <c r="AR14" s="319">
        <v>-12.8</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536</v>
      </c>
      <c r="AL15" s="1231"/>
      <c r="AM15" s="1231"/>
      <c r="AN15" s="1232"/>
      <c r="AO15" s="317">
        <v>-308430</v>
      </c>
      <c r="AP15" s="317">
        <v>-6223</v>
      </c>
      <c r="AQ15" s="318">
        <v>-6111</v>
      </c>
      <c r="AR15" s="319">
        <v>1.8</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194</v>
      </c>
      <c r="AL16" s="1231"/>
      <c r="AM16" s="1231"/>
      <c r="AN16" s="1232"/>
      <c r="AO16" s="317">
        <v>4818497</v>
      </c>
      <c r="AP16" s="317">
        <v>97218</v>
      </c>
      <c r="AQ16" s="318">
        <v>91920</v>
      </c>
      <c r="AR16" s="319">
        <v>5.8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537</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538</v>
      </c>
      <c r="AP20" s="326" t="s">
        <v>539</v>
      </c>
      <c r="AQ20" s="327" t="s">
        <v>540</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541</v>
      </c>
      <c r="AL21" s="1234"/>
      <c r="AM21" s="1234"/>
      <c r="AN21" s="1235"/>
      <c r="AO21" s="330">
        <v>9.1199999999999992</v>
      </c>
      <c r="AP21" s="331">
        <v>8.52</v>
      </c>
      <c r="AQ21" s="332">
        <v>0.6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542</v>
      </c>
      <c r="AL22" s="1234"/>
      <c r="AM22" s="1234"/>
      <c r="AN22" s="1235"/>
      <c r="AO22" s="335">
        <v>99.8</v>
      </c>
      <c r="AP22" s="336">
        <v>97.5</v>
      </c>
      <c r="AQ22" s="337">
        <v>2.2999999999999998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543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544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545</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524</v>
      </c>
      <c r="AP30" s="305"/>
      <c r="AQ30" s="306" t="s">
        <v>525</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526</v>
      </c>
      <c r="AQ31" s="312" t="s">
        <v>527</v>
      </c>
      <c r="AR31" s="313" t="s">
        <v>528</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546</v>
      </c>
      <c r="AL32" s="1217"/>
      <c r="AM32" s="1217"/>
      <c r="AN32" s="1218"/>
      <c r="AO32" s="345">
        <v>1850777</v>
      </c>
      <c r="AP32" s="345">
        <v>37341</v>
      </c>
      <c r="AQ32" s="346">
        <v>52518</v>
      </c>
      <c r="AR32" s="347">
        <v>-28.9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547</v>
      </c>
      <c r="AL33" s="1217"/>
      <c r="AM33" s="1217"/>
      <c r="AN33" s="1218"/>
      <c r="AO33" s="345" t="s">
        <v>533</v>
      </c>
      <c r="AP33" s="345" t="s">
        <v>533</v>
      </c>
      <c r="AQ33" s="346" t="s">
        <v>533</v>
      </c>
      <c r="AR33" s="347" t="s">
        <v>533</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548</v>
      </c>
      <c r="AL34" s="1217"/>
      <c r="AM34" s="1217"/>
      <c r="AN34" s="1218"/>
      <c r="AO34" s="345" t="s">
        <v>533</v>
      </c>
      <c r="AP34" s="345" t="s">
        <v>533</v>
      </c>
      <c r="AQ34" s="346">
        <v>24</v>
      </c>
      <c r="AR34" s="347" t="s">
        <v>533</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549</v>
      </c>
      <c r="AL35" s="1217"/>
      <c r="AM35" s="1217"/>
      <c r="AN35" s="1218"/>
      <c r="AO35" s="345">
        <v>673611</v>
      </c>
      <c r="AP35" s="345">
        <v>13591</v>
      </c>
      <c r="AQ35" s="346">
        <v>18573</v>
      </c>
      <c r="AR35" s="347">
        <v>-26.8</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550</v>
      </c>
      <c r="AL36" s="1217"/>
      <c r="AM36" s="1217"/>
      <c r="AN36" s="1218"/>
      <c r="AO36" s="345" t="s">
        <v>533</v>
      </c>
      <c r="AP36" s="345" t="s">
        <v>533</v>
      </c>
      <c r="AQ36" s="346">
        <v>2920</v>
      </c>
      <c r="AR36" s="347" t="s">
        <v>533</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551</v>
      </c>
      <c r="AL37" s="1217"/>
      <c r="AM37" s="1217"/>
      <c r="AN37" s="1218"/>
      <c r="AO37" s="345" t="s">
        <v>533</v>
      </c>
      <c r="AP37" s="345" t="s">
        <v>533</v>
      </c>
      <c r="AQ37" s="346">
        <v>483</v>
      </c>
      <c r="AR37" s="347" t="s">
        <v>533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552</v>
      </c>
      <c r="AL38" s="1214"/>
      <c r="AM38" s="1214"/>
      <c r="AN38" s="1215"/>
      <c r="AO38" s="348" t="s">
        <v>533</v>
      </c>
      <c r="AP38" s="348" t="s">
        <v>533</v>
      </c>
      <c r="AQ38" s="349">
        <v>1</v>
      </c>
      <c r="AR38" s="337" t="s">
        <v>533</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553</v>
      </c>
      <c r="AL39" s="1214"/>
      <c r="AM39" s="1214"/>
      <c r="AN39" s="1215"/>
      <c r="AO39" s="345">
        <v>-516481</v>
      </c>
      <c r="AP39" s="345">
        <v>-10420</v>
      </c>
      <c r="AQ39" s="346">
        <v>-4335</v>
      </c>
      <c r="AR39" s="347">
        <v>140.4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554</v>
      </c>
      <c r="AL40" s="1217"/>
      <c r="AM40" s="1217"/>
      <c r="AN40" s="1218"/>
      <c r="AO40" s="345">
        <v>-1777697</v>
      </c>
      <c r="AP40" s="345">
        <v>-35867</v>
      </c>
      <c r="AQ40" s="346">
        <v>-49481</v>
      </c>
      <c r="AR40" s="347">
        <v>-27.5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308</v>
      </c>
      <c r="AL41" s="1220"/>
      <c r="AM41" s="1220"/>
      <c r="AN41" s="1221"/>
      <c r="AO41" s="345">
        <v>230210</v>
      </c>
      <c r="AP41" s="345">
        <v>4645</v>
      </c>
      <c r="AQ41" s="346">
        <v>20703</v>
      </c>
      <c r="AR41" s="347">
        <v>-77.599999999999994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555</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557</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524</v>
      </c>
      <c r="AN49" s="1224" t="s">
        <v>558</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559</v>
      </c>
      <c r="AO50" s="362" t="s">
        <v>560</v>
      </c>
      <c r="AP50" s="363" t="s">
        <v>561</v>
      </c>
      <c r="AQ50" s="364" t="s">
        <v>562</v>
      </c>
      <c r="AR50" s="365" t="s">
        <v>563</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564</v>
      </c>
      <c r="AL51" s="358"/>
      <c r="AM51" s="366">
        <v>2172735</v>
      </c>
      <c r="AN51" s="367">
        <v>43709</v>
      </c>
      <c r="AO51" s="368">
        <v>-3.6</v>
      </c>
      <c r="AP51" s="369">
        <v>57295</v>
      </c>
      <c r="AQ51" s="370">
        <v>-26.1</v>
      </c>
      <c r="AR51" s="371">
        <v>22.5</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565</v>
      </c>
      <c r="AM52" s="374">
        <v>1729601</v>
      </c>
      <c r="AN52" s="375">
        <v>34795</v>
      </c>
      <c r="AO52" s="376">
        <v>-7.7</v>
      </c>
      <c r="AP52" s="377">
        <v>32771</v>
      </c>
      <c r="AQ52" s="378">
        <v>-23.4</v>
      </c>
      <c r="AR52" s="379">
        <v>15.7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566</v>
      </c>
      <c r="AL53" s="358"/>
      <c r="AM53" s="366">
        <v>2602616</v>
      </c>
      <c r="AN53" s="367">
        <v>52110</v>
      </c>
      <c r="AO53" s="368">
        <v>19.2</v>
      </c>
      <c r="AP53" s="369">
        <v>54110</v>
      </c>
      <c r="AQ53" s="370">
        <v>-5.6</v>
      </c>
      <c r="AR53" s="371">
        <v>24.8</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565</v>
      </c>
      <c r="AM54" s="374">
        <v>2059770</v>
      </c>
      <c r="AN54" s="375">
        <v>41241</v>
      </c>
      <c r="AO54" s="376">
        <v>18.5</v>
      </c>
      <c r="AP54" s="377">
        <v>30620</v>
      </c>
      <c r="AQ54" s="378">
        <v>-6.6</v>
      </c>
      <c r="AR54" s="379">
        <v>25.1</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567</v>
      </c>
      <c r="AL55" s="358"/>
      <c r="AM55" s="366">
        <v>2185067</v>
      </c>
      <c r="AN55" s="367">
        <v>44003</v>
      </c>
      <c r="AO55" s="368">
        <v>-15.6</v>
      </c>
      <c r="AP55" s="369">
        <v>54684</v>
      </c>
      <c r="AQ55" s="370">
        <v>1.1000000000000001</v>
      </c>
      <c r="AR55" s="371">
        <v>-16.7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565</v>
      </c>
      <c r="AM56" s="374">
        <v>1876438</v>
      </c>
      <c r="AN56" s="375">
        <v>37788</v>
      </c>
      <c r="AO56" s="376">
        <v>-8.4</v>
      </c>
      <c r="AP56" s="377">
        <v>32829</v>
      </c>
      <c r="AQ56" s="378">
        <v>7.2</v>
      </c>
      <c r="AR56" s="379">
        <v>-15.6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568</v>
      </c>
      <c r="AL57" s="358"/>
      <c r="AM57" s="366">
        <v>2812721</v>
      </c>
      <c r="AN57" s="367">
        <v>56571</v>
      </c>
      <c r="AO57" s="368">
        <v>28.6</v>
      </c>
      <c r="AP57" s="369">
        <v>62383</v>
      </c>
      <c r="AQ57" s="370">
        <v>14.1</v>
      </c>
      <c r="AR57" s="371">
        <v>14.5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565</v>
      </c>
      <c r="AM58" s="374">
        <v>1440702</v>
      </c>
      <c r="AN58" s="375">
        <v>28976</v>
      </c>
      <c r="AO58" s="376">
        <v>-23.3</v>
      </c>
      <c r="AP58" s="377">
        <v>35325</v>
      </c>
      <c r="AQ58" s="378">
        <v>7.6</v>
      </c>
      <c r="AR58" s="379">
        <v>-30.9</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569</v>
      </c>
      <c r="AL59" s="358"/>
      <c r="AM59" s="366">
        <v>2729554</v>
      </c>
      <c r="AN59" s="367">
        <v>55071</v>
      </c>
      <c r="AO59" s="368">
        <v>-2.7</v>
      </c>
      <c r="AP59" s="369">
        <v>76347</v>
      </c>
      <c r="AQ59" s="370">
        <v>22.4</v>
      </c>
      <c r="AR59" s="371">
        <v>-25.1</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565</v>
      </c>
      <c r="AM60" s="374">
        <v>1355552</v>
      </c>
      <c r="AN60" s="375">
        <v>27350</v>
      </c>
      <c r="AO60" s="376">
        <v>-5.6</v>
      </c>
      <c r="AP60" s="377">
        <v>41762</v>
      </c>
      <c r="AQ60" s="378">
        <v>18.2</v>
      </c>
      <c r="AR60" s="379">
        <v>-23.8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570</v>
      </c>
      <c r="AL61" s="380"/>
      <c r="AM61" s="381">
        <v>2500539</v>
      </c>
      <c r="AN61" s="382">
        <v>50293</v>
      </c>
      <c r="AO61" s="383">
        <v>5.2</v>
      </c>
      <c r="AP61" s="384">
        <v>60964</v>
      </c>
      <c r="AQ61" s="385">
        <v>1.2</v>
      </c>
      <c r="AR61" s="371">
        <v>4</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565</v>
      </c>
      <c r="AM62" s="374">
        <v>1692413</v>
      </c>
      <c r="AN62" s="375">
        <v>34030</v>
      </c>
      <c r="AO62" s="376">
        <v>-5.3</v>
      </c>
      <c r="AP62" s="377">
        <v>34661</v>
      </c>
      <c r="AQ62" s="378">
        <v>0.6</v>
      </c>
      <c r="AR62" s="379">
        <v>-5.9</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P4nagAV/IY98Btfb2wx9GAajiT8PO/QYSBnbJ36azeke6znzRIjUxI2M/VI9opYRZlTcV9DzAaob6MYHBNfNdA==" saltValue="x6FZ3un33ToUHLyQBw4CO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19685039370078741" bottom="0" header="0" footer="0"/>
  <pageSetup paperSize="9" scale="61" orientation="landscape" blackAndWhite="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572</v>
      </c>
    </row>
    <row r="120" spans="125:125" ht="13.5" hidden="1" customHeight="1"/>
    <row r="121" spans="125:125" ht="13.5" hidden="1" customHeight="1">
      <c r="DU121" s="292"/>
    </row>
  </sheetData>
  <sheetProtection algorithmName="SHA-512" hashValue="acFEDqM0cuXjgNv4QV35LUyC6JsobUDBdLm1V9/HQSvfiZw/KB6qjxmTT7S3dBZuz3TTybkzxBHhXYdsxgvhCQ==" saltValue="ConYbLwqrlhzfHkN8zD9Sg==" spinCount="100000" sheet="1" objects="1" scenarios="1"/>
  <dataConsolidate/>
  <phoneticPr fontId="2"/>
  <printOptions horizontalCentered="1"/>
  <pageMargins left="0" right="0" top="0.19685039370078741" bottom="0" header="0" footer="0"/>
  <pageSetup paperSize="9" scale="39" orientation="landscape" blackAndWhite="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6" zoomScale="70" zoomScaleNormal="7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573</v>
      </c>
    </row>
  </sheetData>
  <sheetProtection algorithmName="SHA-512" hashValue="t3k7+iUEXFxVKC91qyMLiglysJdlHDHquJEK5wyWlDWIhKmuj1w84GIMyp0OwtqjGW05TQ3yUy+JYNREXO0j6w==" saltValue="BK2aWJDnEmN4xqnd0iyEYg==" spinCount="100000" sheet="1" objects="1" scenarios="1"/>
  <dataConsolidate/>
  <phoneticPr fontId="2"/>
  <printOptions horizontalCentered="1"/>
  <pageMargins left="0" right="0" top="0.19685039370078741" bottom="0" header="0" footer="0"/>
  <pageSetup paperSize="9" scale="39" orientation="landscape" blackAndWhite="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3"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238" t="s">
        <v>3</v>
      </c>
      <c r="D47" s="1238"/>
      <c r="E47" s="1239"/>
      <c r="F47" s="11">
        <v>30.93</v>
      </c>
      <c r="G47" s="12">
        <v>27.15</v>
      </c>
      <c r="H47" s="12">
        <v>22.59</v>
      </c>
      <c r="I47" s="12">
        <v>21.96</v>
      </c>
      <c r="J47" s="13">
        <v>17.93</v>
      </c>
    </row>
    <row r="48" spans="2:10" ht="57.75" customHeight="1">
      <c r="B48" s="14"/>
      <c r="C48" s="1240" t="s">
        <v>4</v>
      </c>
      <c r="D48" s="1240"/>
      <c r="E48" s="1241"/>
      <c r="F48" s="15">
        <v>2.56</v>
      </c>
      <c r="G48" s="16">
        <v>5.25</v>
      </c>
      <c r="H48" s="16">
        <v>7.73</v>
      </c>
      <c r="I48" s="16">
        <v>5.1100000000000003</v>
      </c>
      <c r="J48" s="17">
        <v>6.75</v>
      </c>
    </row>
    <row r="49" spans="2:10" ht="57.75" customHeight="1" thickBot="1">
      <c r="B49" s="18"/>
      <c r="C49" s="1242" t="s">
        <v>5</v>
      </c>
      <c r="D49" s="1242"/>
      <c r="E49" s="1243"/>
      <c r="F49" s="19" t="s">
        <v>579</v>
      </c>
      <c r="G49" s="20" t="s">
        <v>580</v>
      </c>
      <c r="H49" s="20" t="s">
        <v>581</v>
      </c>
      <c r="I49" s="20" t="s">
        <v>582</v>
      </c>
      <c r="J49" s="21" t="s">
        <v>583</v>
      </c>
    </row>
    <row r="50" spans="2:10" ht="13.5" customHeight="1"/>
  </sheetData>
  <sheetProtection algorithmName="SHA-512" hashValue="FG25qQT5dzCi5PF/wTpvi8bIV++vbW8eFjYtWrvdILL8jOybdQksf5ev10TQqCsiy5pOrbmOrVzBTJavChDrMA==" saltValue="jVKSu+LYp2U6Pcjgr1kt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blackAndWhite="1"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2022-09-09T07:59:23Z</cp:lastPrinted>
  <dcterms:created xsi:type="dcterms:W3CDTF">2022-02-02T05:37:37Z</dcterms:created>
  <dcterms:modified xsi:type="dcterms:W3CDTF">2022-09-26T11:41:14Z</dcterms:modified>
  <cp:category/>
</cp:coreProperties>
</file>