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２年度決算\11_市町から回答（2回目）\01市町回答\21明和町　●〆9.22回答待ち\"/>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<sst xmlns="http://schemas.openxmlformats.org/spreadsheetml/2006/main" count="1164" uniqueCount="609">
  <si>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</si>
  <si>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</si>
  <si>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</si>
  <si>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</si>
  <si>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</si>
  <si>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</si>
  <si>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</si>
  <si>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</si>
  <si>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</si>
  <si>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</si>
  <si>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</si>
  <si>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</si>
  <si>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</si>
  <si>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</si>
  <si>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</si>
  <si>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</si>
  <si>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</si>
  <si>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</si>
  <si>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</si>
  <si>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</si>
  <si>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</si>
  <si>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</si>
  <si>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</si>
  <si>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</si>
  <si>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</si>
  <si>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</si>
  <si>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</si>
  <si>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</si>
  <si>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</si>
  <si>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</si>
  <si>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</si>
  <si>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</si>
  <si>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</si>
  <si>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</si>
  <si>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</si>
  <si>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</si>
  <si>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</si>
  <si>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</si>
  <si>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</si>
  <si>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</si>
  <si>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</si>
  <si>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</si>
  <si>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</si>
  <si>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</si>
  <si>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</si>
  <si>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</si>
  <si>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</si>
  <si>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</si>
  <si>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</si>
  <si>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</si>
  <si>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</si>
  <si>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</si>
  <si>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</si>
  <si>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</si>
  <si>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</si>
  <si>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</si>
  <si>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</si>
  <si>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</si>
  <si>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</si>
  <si>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</si>
  <si>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</si>
  <si>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</si>
  <si>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</si>
  <si>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</si>
  <si>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</si>
  <si>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</si>
  <si>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</si>
  <si>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</si>
  <si>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</si>
  <si>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</si>
  <si>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</si>
  <si>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</si>
  <si>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</si>
  <si>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</si>
  <si>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</si>
  <si>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</si>
  <si>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</si>
  <si>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</si>
  <si>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</si>
  <si>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</si>
  <si>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</si>
  <si>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</si>
  <si>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</si>
  <si>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</si>
  <si>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</si>
  <si>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</si>
  <si>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</si>
  <si>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</si>
  <si>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</si>
  <si>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</si>
  <si>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</si>
  <si>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</si>
  <si>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</si>
  <si>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</si>
  <si>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</si>
  <si>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</si>
  <si>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</si>
  <si>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</si>
  <si>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明和町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</si>
  <si>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</si>
  <si>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</si>
  <si>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</si>
  <si>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</si>
  <si>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</si>
  <si>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</si>
  <si>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</si>
  <si>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</si>
  <si>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</si>
  <si>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</si>
  <si>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</si>
  <si>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</si>
  <si>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</si>
  <si>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</si>
  <si>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</si>
  <si>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</si>
  <si>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</si>
  <si>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</si>
  <si>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</si>
  <si>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</si>
  <si>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</si>
  <si>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</si>
  <si>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</si>
  <si>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</si>
  <si>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</si>
  <si>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</si>
  <si>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</si>
  <si>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</si>
  <si>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</si>
  <si>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</si>
  <si>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</si>
  <si>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</si>
  <si>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</si>
  <si>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</si>
  <si>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</si>
  <si>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</si>
  <si>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</si>
  <si>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</si>
  <si>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</si>
  <si>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</si>
  <si>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</si>
  <si>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</si>
  <si>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</si>
  <si>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</si>
  <si>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</si>
  <si>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</si>
  <si>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</si>
  <si>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</si>
  <si>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</si>
  <si>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</si>
  <si>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</si>
  <si>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</si>
  <si>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</si>
  <si>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</si>
  <si>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</si>
  <si>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</si>
  <si>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</si>
  <si>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</si>
  <si>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</si>
  <si>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</si>
  <si>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</si>
  <si>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</si>
  <si>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</si>
  <si>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</si>
  <si>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</si>
  <si>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</si>
  <si>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</si>
  <si>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</si>
  <si>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</si>
  <si>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</si>
  <si>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</si>
  <si>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</si>
  <si>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</si>
  <si>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</si>
  <si>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</si>
  <si>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</si>
  <si>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</si>
  <si>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</si>
  <si>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</si>
  <si>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</si>
  <si>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</si>
  <si>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</si>
  <si>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</si>
  <si>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</si>
  <si>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</si>
  <si>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</si>
  <si>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</si>
  <si>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</si>
  <si>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</si>
  <si>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</si>
  <si>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</si>
  <si>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</si>
  <si>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</si>
  <si>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</si>
  <si>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</si>
  <si>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</si>
  <si>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</si>
  <si>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</si>
  <si>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</si>
  <si>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</si>
  <si>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</si>
  <si>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</si>
  <si>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</si>
  <si>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</si>
  <si>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</si>
  <si>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</si>
  <si>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</si>
  <si>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</si>
  <si>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</si>
  <si>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</si>
  <si>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</si>
  <si>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</si>
  <si>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</si>
  <si>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</si>
  <si>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三重県明和町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</si>
  <si>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</si>
  <si>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</si>
  <si>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</si>
  <si>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</si>
  <si>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</si>
  <si>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</si>
  <si>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</si>
  <si>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</si>
  <si>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</si>
  <si>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</si>
  <si>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</si>
  <si>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</si>
  <si>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</si>
  <si>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</si>
  <si>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</si>
  <si>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</si>
  <si>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</si>
  <si>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</si>
  <si>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</si>
  <si>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</si>
  <si>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</si>
  <si>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</si>
  <si>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</si>
  <si>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</si>
  <si>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</si>
  <si>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</si>
  <si>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</si>
  <si>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</si>
  <si>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</si>
  <si>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</si>
  <si>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</si>
  <si>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</si>
  <si>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</si>
  <si>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</si>
  <si>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</si>
  <si>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</si>
  <si>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</si>
  <si>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</si>
  <si>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</si>
  <si>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</si>
  <si>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</si>
  <si>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</si>
  <si>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</si>
  <si>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</si>
  <si>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</si>
  <si>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</si>
  <si>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</si>
  <si>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</si>
  <si>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</si>
  <si>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</si>
  <si>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</si>
  <si>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</si>
  <si>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</si>
  <si>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</si>
  <si>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</si>
  <si>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</si>
  <si>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</si>
  <si>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</si>
  <si>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</si>
  <si>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</si>
  <si>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</si>
  <si>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</si>
  <si>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</si>
  <si>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</si>
  <si>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</si>
  <si>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</si>
  <si>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</si>
  <si>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</si>
  <si>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</si>
  <si>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</si>
  <si>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</si>
  <si>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</si>
  <si>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</si>
  <si>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</si>
  <si>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</si>
  <si>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</si>
  <si>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</si>
  <si>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</si>
  <si>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</si>
  <si>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</si>
  <si>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</si>
  <si>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</si>
  <si>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</si>
  <si>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</si>
  <si>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</si>
  <si>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</si>
  <si>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</si>
  <si>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</si>
  <si>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</si>
  <si>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</si>
  <si>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</si>
  <si>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</si>
  <si>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</si>
  <si>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</si>
  <si>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</si>
  <si>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</si>
  <si>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</si>
  <si>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</si>
  <si>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</si>
  <si>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</si>
  <si>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</si>
  <si>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</si>
  <si>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</si>
  <si>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</si>
  <si>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</si>
  <si>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</si>
  <si>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</si>
  <si>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</si>
  <si>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</si>
  <si>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</si>
  <si>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</si>
  <si>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</si>
  <si>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</si>
  <si>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</si>
  <si>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</si>
  <si>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</si>
  <si>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</si>
  <si>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</si>
  <si>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</si>
  <si>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</si>
  <si>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</si>
  <si>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</si>
  <si>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</si>
  <si>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</si>
  <si>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</si>
  <si>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</si>
  <si>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</si>
  <si>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</si>
  <si>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</si>
  <si>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</si>
  <si>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</si>
  <si>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</si>
  <si>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</si>
  <si>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</si>
  <si>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</si>
  <si>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</si>
  <si>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</si>
  <si>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</si>
  <si>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</si>
  <si>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</si>
  <si>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</si>
  <si>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</si>
  <si>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</si>
  <si>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</si>
  <si>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</si>
  <si>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</si>
  <si>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</si>
  <si>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</si>
  <si>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</si>
  <si>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</si>
  <si>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</si>
  <si>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</si>
  <si>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</si>
  <si>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</si>
  <si>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三重県明和町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</si>
  <si>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</si>
  <si>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</si>
  <si>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</si>
  <si>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</si>
  <si>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</si>
  <si>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</si>
  <si>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</si>
  <si>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</si>
  <si>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</si>
  <si>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</si>
  <si>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</si>
  <si>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</si>
  <si>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</si>
  <si>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</si>
  <si>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</si>
  <si>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</si>
  <si>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</si>
  <si>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</si>
  <si>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</si>
  <si>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</si>
  <si>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斎宮跡保存事業特別会計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</si>
  <si>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</si>
  <si>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</si>
  <si>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</si>
  <si>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</si>
  <si>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</si>
  <si>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</si>
  <si>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</si>
  <si>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</si>
  <si>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</si>
  <si>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</si>
  <si>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</si>
  <si>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</si>
  <si>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</si>
  <si>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</si>
  <si>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</si>
  <si>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</si>
  <si>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</si>
  <si>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</si>
  <si>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</si>
  <si>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</si>
  <si>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</si>
  <si>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</si>
  <si>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</si>
  <si>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</si>
  <si>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</si>
  <si>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</si>
  <si>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</si>
  <si>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</si>
  <si>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</si>
  <si>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</si>
  <si>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</si>
  <si>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</si>
  <si>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</si>
  <si>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</si>
  <si>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</si>
  <si>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</si>
  <si>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</si>
  <si>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</si>
  <si>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</si>
  <si>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</si>
  <si>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</si>
  <si>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</si>
  <si>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</si>
  <si>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</si>
  <si>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</si>
  <si>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</si>
  <si>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</si>
  <si>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</si>
  <si>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</si>
  <si>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</si>
  <si>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</si>
  <si>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</si>
  <si>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</si>
  <si>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</si>
  <si>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</si>
  <si>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</si>
  <si>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</si>
  <si>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</si>
  <si>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</si>
  <si>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</si>
  <si>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</si>
  <si>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</si>
  <si>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</si>
  <si>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</si>
  <si>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</si>
  <si>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</si>
  <si>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</si>
  <si>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</si>
  <si>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</si>
  <si>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</si>
  <si>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</si>
  <si>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</si>
  <si>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</si>
  <si>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</si>
  <si>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</si>
  <si>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</si>
  <si>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</si>
  <si>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</si>
  <si>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</si>
  <si>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</si>
  <si>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</si>
  <si>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</si>
  <si>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</si>
  <si>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</si>
  <si>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</si>
  <si>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</si>
  <si>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</si>
  <si>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</si>
  <si>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</si>
  <si>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</si>
  <si>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</si>
  <si>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</si>
  <si>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</si>
  <si>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</si>
  <si>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</si>
  <si>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</si>
  <si>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</si>
  <si>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</si>
  <si>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</si>
  <si>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</si>
  <si>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</si>
  <si>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</si>
  <si>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</si>
  <si>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</si>
  <si>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</si>
  <si>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</si>
  <si>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</si>
  <si>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</si>
  <si>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</si>
  <si>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</si>
  <si>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</si>
  <si>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</si>
  <si>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</si>
  <si>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</si>
  <si>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</si>
  <si>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</si>
  <si>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</si>
  <si>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</si>
  <si>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</si>
  <si>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</si>
  <si>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</si>
  <si>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</si>
  <si>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</si>
  <si>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</si>
  <si>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</si>
  <si>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</si>
  <si>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</si>
  <si>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</si>
  <si>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</si>
  <si>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</si>
  <si>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</si>
  <si>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</si>
  <si>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</si>
  <si>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</si>
  <si>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</si>
  <si>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</si>
  <si>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</si>
  <si>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</si>
  <si>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</si>
  <si>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</si>
  <si>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</si>
  <si>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</si>
  <si>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</si>
  <si>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</si>
  <si>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</si>
  <si>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</si>
  <si>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</si>
  <si>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</si>
  <si>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</si>
  <si>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</si>
  <si>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</si>
  <si>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</si>
  <si>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</si>
  <si>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</si>
  <si>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</si>
  <si>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</si>
  <si>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</si>
  <si>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</si>
  <si>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</si>
  <si>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</si>
  <si>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</si>
  <si>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</si>
  <si>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</si>
  <si>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8.19</t>
  </si>
  <si>
    <t>▲ 6.02</t>
  </si>
  <si>
    <t>▲ 1.39</t>
  </si>
  <si>
    <t>一般会計</t>
  </si>
  <si>
    <t>水道事業会計</t>
  </si>
  <si>
    <t>国民健康保険特別会計</t>
  </si>
  <si>
    <t>介護保険特別会計</t>
  </si>
  <si>
    <t>公共下水道事業特別会計</t>
  </si>
  <si>
    <t>住宅新築資金等貸付事業特別会計</t>
  </si>
  <si>
    <t>斎宮跡保存事業特別会計</t>
  </si>
  <si>
    <t>▲ 0.14</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</si>
  <si>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</si>
  <si>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</si>
  <si>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</si>
  <si>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</si>
  <si>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</si>
  <si>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</si>
  <si>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</si>
  <si>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</si>
  <si>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</si>
  <si>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</si>
  <si>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伊勢広域環境組合</t>
    <rPh sb="0" eb="4">
      <t>イセコウイキ</t>
    </rPh>
    <rPh sb="4" eb="6">
      <t>カンキョウ</t>
    </rPh>
    <rPh sb="6" eb="8">
      <t>クミアイ</t>
    </rPh>
    <phoneticPr fontId="2"/>
  </si>
  <si>
    <t>松阪地区広域消防組合</t>
    <rPh sb="0" eb="2">
      <t>マツサカ</t>
    </rPh>
    <rPh sb="2" eb="4">
      <t>チク</t>
    </rPh>
    <rPh sb="4" eb="6">
      <t>コウイキ</t>
    </rPh>
    <rPh sb="6" eb="8">
      <t>ショウボウ</t>
    </rPh>
    <rPh sb="8" eb="10">
      <t>クミアイ</t>
    </rPh>
    <phoneticPr fontId="2"/>
  </si>
  <si>
    <t>宮川福祉施設組合　一般会計</t>
    <rPh sb="0" eb="4">
      <t>ミヤガワフクシ</t>
    </rPh>
    <rPh sb="4" eb="8">
      <t>シセツクミアイ</t>
    </rPh>
    <rPh sb="9" eb="11">
      <t>イッパン</t>
    </rPh>
    <rPh sb="11" eb="13">
      <t>カイケイ</t>
    </rPh>
    <phoneticPr fontId="2"/>
  </si>
  <si>
    <t>宮川福祉施設組合　介護サービス事業特別会計</t>
    <rPh sb="0" eb="4">
      <t>ミヤガワフクシ</t>
    </rPh>
    <rPh sb="4" eb="8">
      <t>シセツクミアイ</t>
    </rPh>
    <rPh sb="9" eb="11">
      <t>カイゴ</t>
    </rPh>
    <rPh sb="15" eb="17">
      <t>ジギョウ</t>
    </rPh>
    <rPh sb="17" eb="19">
      <t>トクベツ</t>
    </rPh>
    <rPh sb="19" eb="21">
      <t>カイケイ</t>
    </rPh>
    <phoneticPr fontId="2"/>
  </si>
  <si>
    <t>三重県後期高齢者医療広域連合　一般会計</t>
    <rPh sb="0" eb="3">
      <t>ミエケン</t>
    </rPh>
    <rPh sb="3" eb="5">
      <t>コウキ</t>
    </rPh>
    <rPh sb="5" eb="8">
      <t>コウレイシャ</t>
    </rPh>
    <rPh sb="8" eb="10">
      <t>イリョウ</t>
    </rPh>
    <rPh sb="10" eb="12">
      <t>コウイキ</t>
    </rPh>
    <rPh sb="12" eb="14">
      <t>レンゴウ</t>
    </rPh>
    <rPh sb="15" eb="19">
      <t>イッパンカイケイ</t>
    </rPh>
    <phoneticPr fontId="2"/>
  </si>
  <si>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</si>
  <si>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三重地方税管理回収機構　一般会計</t>
    <rPh sb="0" eb="2">
      <t>ミエ</t>
    </rPh>
    <rPh sb="2" eb="4">
      <t>チホウ</t>
    </rPh>
    <rPh sb="4" eb="5">
      <t>ゼイ</t>
    </rPh>
    <rPh sb="5" eb="7">
      <t>カンリ</t>
    </rPh>
    <rPh sb="7" eb="9">
      <t>カイシュウ</t>
    </rPh>
    <rPh sb="9" eb="11">
      <t>キコウ</t>
    </rPh>
    <rPh sb="12" eb="14">
      <t>イッパン</t>
    </rPh>
    <rPh sb="14" eb="16">
      <t>カイケイ</t>
    </rPh>
    <phoneticPr fontId="2"/>
  </si>
  <si>
    <t>三重地方税管理回収機構　滞納整理拡充事業特別会計</t>
    <rPh sb="0" eb="2">
      <t>ミエ</t>
    </rPh>
    <rPh sb="2" eb="4">
      <t>チホウ</t>
    </rPh>
    <rPh sb="4" eb="5">
      <t>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</si>
  <si>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松阪地区広域衛生組合</t>
    <rPh sb="0" eb="2">
      <t>マツサカ</t>
    </rPh>
    <rPh sb="2" eb="4">
      <t>チク</t>
    </rPh>
    <rPh sb="4" eb="6">
      <t>コウイキ</t>
    </rPh>
    <rPh sb="6" eb="8">
      <t>エイセイ</t>
    </rPh>
    <rPh sb="8" eb="10">
      <t>クミアイ</t>
    </rPh>
    <phoneticPr fontId="2"/>
  </si>
  <si>
    <t>三重県市町総合事務組合　一般会計</t>
    <rPh sb="0" eb="3">
      <t>ミエケン</t>
    </rPh>
    <rPh sb="3" eb="5">
      <t>シチョウ</t>
    </rPh>
    <rPh sb="5" eb="7">
      <t>ソウゴウ</t>
    </rPh>
    <rPh sb="7" eb="9">
      <t>ジム</t>
    </rPh>
    <rPh sb="9" eb="11">
      <t>クミアイ</t>
    </rPh>
    <rPh sb="12" eb="16">
      <t>イッパンカイケイ</t>
    </rPh>
    <phoneticPr fontId="2"/>
  </si>
  <si>
    <t>三重県市町総合事務組合　退職手当特別会計</t>
    <rPh sb="0" eb="3">
      <t>ミエケン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</si>
  <si>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　デジタル地図特別会計</t>
    <rPh sb="0" eb="3">
      <t>ミエケン</t>
    </rPh>
    <rPh sb="3" eb="5">
      <t>シチョウ</t>
    </rPh>
    <rPh sb="5" eb="7">
      <t>ソウゴウ</t>
    </rPh>
    <rPh sb="7" eb="9">
      <t>ジム</t>
    </rPh>
    <rPh sb="9" eb="11">
      <t>クミアイ</t>
    </rPh>
    <rPh sb="16" eb="18">
      <t>チズ</t>
    </rPh>
    <rPh sb="18" eb="20">
      <t>トクベツ</t>
    </rPh>
    <rPh sb="20" eb="22">
      <t>カイケイ</t>
    </rPh>
    <phoneticPr fontId="2"/>
  </si>
  <si>
    <t>三重県市町総合事務組合　共同研修特別会計</t>
    <rPh sb="0" eb="3">
      <t>ミエケン</t>
    </rPh>
    <rPh sb="3" eb="5">
      <t>シチョウ</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</si>
  <si>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　物品特別会計</t>
    <rPh sb="0" eb="3">
      <t>ミエケン</t>
    </rPh>
    <rPh sb="3" eb="5">
      <t>シチョウ</t>
    </rPh>
    <rPh sb="5" eb="7">
      <t>ソウゴウ</t>
    </rPh>
    <rPh sb="7" eb="9">
      <t>ジム</t>
    </rPh>
    <rPh sb="9" eb="11">
      <t>クミアイ</t>
    </rPh>
    <rPh sb="12" eb="14">
      <t>ブッピン</t>
    </rPh>
    <rPh sb="14" eb="16">
      <t>トクベツ</t>
    </rPh>
    <rPh sb="16" eb="18">
      <t>カイケイ</t>
    </rPh>
    <phoneticPr fontId="2"/>
  </si>
  <si>
    <t>三重県市町総合事務組合　公平委員会特別会計</t>
    <rPh sb="0" eb="3">
      <t>ミエケン</t>
    </rPh>
    <rPh sb="3" eb="5">
      <t>シチョウ</t>
    </rPh>
    <rPh sb="5" eb="7">
      <t>ソウゴウ</t>
    </rPh>
    <rPh sb="7" eb="9">
      <t>ジム</t>
    </rPh>
    <rPh sb="9" eb="11">
      <t>クミアイ</t>
    </rPh>
    <rPh sb="12" eb="14">
      <t>コウヘイ</t>
    </rPh>
    <rPh sb="14" eb="17">
      <t>イインカイ</t>
    </rPh>
    <rPh sb="17" eb="19">
      <t>トクベツ</t>
    </rPh>
    <rPh sb="19" eb="21">
      <t>カイケイ</t>
    </rPh>
    <phoneticPr fontId="2"/>
  </si>
  <si>
    <t>三重県市町総合事務組合　消防救急無線特別会計</t>
    <rPh sb="0" eb="3">
      <t>ミエケン</t>
    </rPh>
    <rPh sb="3" eb="5">
      <t>シチョウ</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</si>
  <si>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多気東部土地開発公社</t>
    <rPh sb="0" eb="2">
      <t>タキ</t>
    </rPh>
    <rPh sb="2" eb="4">
      <t>トウブ</t>
    </rPh>
    <rPh sb="4" eb="6">
      <t>トチ</t>
    </rPh>
    <rPh sb="6" eb="8">
      <t>カイハツ</t>
    </rPh>
    <rPh sb="8" eb="10">
      <t>コウシャ</t>
    </rPh>
    <phoneticPr fontId="2"/>
  </si>
  <si>
    <t>ふるさと寄附基金</t>
    <rPh sb="4" eb="6">
      <t>キフ</t>
    </rPh>
    <rPh sb="6" eb="8">
      <t>キキン</t>
    </rPh>
    <phoneticPr fontId="5"/>
  </si>
  <si>
    <t>公共施設等基金</t>
    <rPh sb="0" eb="2">
      <t>コウキョウ</t>
    </rPh>
    <rPh sb="2" eb="4">
      <t>シセツ</t>
    </rPh>
    <rPh sb="4" eb="5">
      <t>トウ</t>
    </rPh>
    <rPh sb="5" eb="7">
      <t>キキン</t>
    </rPh>
    <phoneticPr fontId="5"/>
  </si>
  <si>
    <t>退職手当基金</t>
    <rPh sb="0" eb="2">
      <t>タイショク</t>
    </rPh>
    <rPh sb="2" eb="4">
      <t>テアテ</t>
    </rPh>
    <rPh sb="4" eb="6">
      <t>キキン</t>
    </rPh>
    <phoneticPr fontId="5"/>
  </si>
  <si>
    <t>文化・スポーツ振興基金</t>
    <rPh sb="0" eb="2">
      <t>ブンカ</t>
    </rPh>
    <rPh sb="7" eb="9">
      <t>シンコウ</t>
    </rPh>
    <rPh sb="9" eb="11">
      <t>キキン</t>
    </rPh>
    <phoneticPr fontId="5"/>
  </si>
  <si>
    <t>教育・福祉施設建設基金</t>
    <rPh sb="0" eb="2">
      <t>キョウイク</t>
    </rPh>
    <rPh sb="3" eb="5">
      <t>フクシ</t>
    </rPh>
    <rPh sb="5" eb="7">
      <t>シセツ</t>
    </rPh>
    <rPh sb="7" eb="9">
      <t>ケンセツ</t>
    </rPh>
    <rPh sb="9" eb="11">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</si>
  <si>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</si>
  <si>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</si>
  <si>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</si>
  <si>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</si>
  <si>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</si>
  <si>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</si>
  <si>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</si>
  <si>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</si>
  <si>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</si>
  <si>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</si>
  <si>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</si>
  <si>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令和２年度は前年度に比べて減少したものの、ここ数年増加傾向が続き、類似団体と比較して高い水準にある一方、有形固定資産減価償却率は類似団体と比較して低い水準で推移している。これは、ここ数年で大規模なハード整備事業が複数続いたためである。今後は公共施設総合管理計画に基づき、計画的に公共施設の整理を進めていきたい。</t>
    <rPh sb="9" eb="11">
      <t>レイワ</t>
    </rPh>
    <rPh sb="12" eb="14">
      <t>ネンド</t>
    </rPh>
    <rPh sb="15" eb="18">
      <t>ゼンネンド</t>
    </rPh>
    <rPh sb="19" eb="20">
      <t>クラ</t>
    </rPh>
    <rPh sb="22" eb="24">
      <t>ゲンショウ</t>
    </rPh>
    <rPh sb="32" eb="34">
      <t>スウネン</t>
    </rPh>
    <rPh sb="47" eb="49">
      <t>ヒカク</t>
    </rPh>
    <rPh sb="78" eb="80">
      <t>ヒカク</t>
    </rPh>
    <rPh sb="140" eb="141">
      <t>モト</t>
    </rPh>
    <phoneticPr fontId="5"/>
  </si>
  <si>
    <t>　将来負担比率及び実質公債費比率ともに類似団体と比較して高い水準にあり、いずれも増加傾向にある。主な要因は、大規模なハード整備事業において多額の地方債を発行し、年々地方債残高が増加し、それに伴い公債費も増加しているためである。
　今後は、財政健全化プランや公共施設総合管理計画に基づき、持続可能な財政運営に努めたい。</t>
    <rPh sb="24" eb="26">
      <t>ヒカク</t>
    </rPh>
    <rPh sb="28" eb="29">
      <t>タカ</t>
    </rPh>
    <rPh sb="30" eb="32">
      <t>スイジュン</t>
    </rPh>
    <rPh sb="115" eb="117">
      <t>コンゴ</t>
    </rPh>
    <rPh sb="128" eb="130">
      <t>コウキョウ</t>
    </rPh>
    <rPh sb="130" eb="132">
      <t>シセツ</t>
    </rPh>
    <rPh sb="132" eb="134">
      <t>ソウゴウ</t>
    </rPh>
    <rPh sb="134" eb="136">
      <t>カンリ</t>
    </rPh>
    <rPh sb="136" eb="138">
      <t>ケイカク</t>
    </rPh>
    <rPh sb="139" eb="140">
      <t>モト</t>
    </rPh>
    <rPh sb="143" eb="145">
      <t>ジゾク</t>
    </rPh>
    <rPh sb="145" eb="147">
      <t>カノウ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</si>
</sst>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EC7E-4242-AE1A-5D817E16F0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93788</c:v>
                </c:pt>
                <c:pt idx="1">
                  <c:v>84441</c:v>
                </c:pt>
                <c:pt idx="2">
                  <c:v>107818</c:v>
                </c:pt>
                <c:pt idx="3">
                  <c:v>118672</c:v>
                </c:pt>
                <c:pt idx="4">
                  <c:v>53780</c:v>
                </c:pt>
              </c:numCache>
            </c:numRef>
          </c:val>
          <c:smooth val="0"/>
          <c:extLst>
            <c:ext xmlns:c16="http://schemas.microsoft.com/office/drawing/2014/chart" uri="{C3380CC4-5D6E-409C-BE32-E72D297353CC}">
              <c16:uniqueId val="{00000001-EC7E-4242-AE1A-5D817E16F08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9.43</c:v>
                </c:pt>
                <c:pt idx="1">
                  <c:v>7.81</c:v>
                </c:pt>
                <c:pt idx="2">
                  <c:v>7.6</c:v>
                </c:pt>
                <c:pt idx="3">
                  <c:v>9.82</c:v>
                </c:pt>
                <c:pt idx="4">
                  <c:v>13.86</c:v>
                </c:pt>
              </c:numCache>
            </c:numRef>
          </c:val>
          <c:extLst>
            <c:ext xmlns:c16="http://schemas.microsoft.com/office/drawing/2014/chart" uri="{C3380CC4-5D6E-409C-BE32-E72D297353CC}">
              <c16:uniqueId val="{00000000-1222-4B8E-BF85-63180A95FED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13.79</c:v>
                </c:pt>
                <c:pt idx="1">
                  <c:v>8.98</c:v>
                </c:pt>
                <c:pt idx="2">
                  <c:v>7.36</c:v>
                </c:pt>
                <c:pt idx="3">
                  <c:v>9.27</c:v>
                </c:pt>
                <c:pt idx="4">
                  <c:v>10.26</c:v>
                </c:pt>
              </c:numCache>
            </c:numRef>
          </c:val>
          <c:extLst>
            <c:ext xmlns:c16="http://schemas.microsoft.com/office/drawing/2014/chart" uri="{C3380CC4-5D6E-409C-BE32-E72D297353CC}">
              <c16:uniqueId val="{00000001-1222-4B8E-BF85-63180A95FED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-8.19</c:v>
                </c:pt>
                <c:pt idx="1">
                  <c:v>-6.02</c:v>
                </c:pt>
                <c:pt idx="2">
                  <c:v>-1.39</c:v>
                </c:pt>
                <c:pt idx="3">
                  <c:v>4.0199999999999996</c:v>
                </c:pt>
                <c:pt idx="4">
                  <c:v>6.51</c:v>
                </c:pt>
              </c:numCache>
            </c:numRef>
          </c:val>
          <c:smooth val="0"/>
          <c:extLst>
            <c:ext xmlns:c16="http://schemas.microsoft.com/office/drawing/2014/chart" uri="{C3380CC4-5D6E-409C-BE32-E72D297353CC}">
              <c16:uniqueId val="{00000002-1222-4B8E-BF85-63180A95FED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0.17</c:v>
                </c:pt>
                <c:pt idx="2">
                  <c:v>#N/A</c:v>
                </c:pt>
                <c:pt idx="3">
                  <c:v>0.19</c:v>
                </c:pt>
                <c:pt idx="4">
                  <c:v>#N/A</c:v>
                </c:pt>
                <c:pt idx="5">
                  <c:v>0.12</c:v>
                </c:pt>
                <c:pt idx="6">
                  <c:v>#N/A</c:v>
                </c:pt>
                <c:pt idx="7">
                  <c:v>0.56999999999999995</c:v>
                </c:pt>
                <c:pt idx="8">
                  <c:v>#N/A</c:v>
                </c:pt>
                <c:pt idx="9">
                  <c:v>0.2</c:v>
                </c:pt>
              </c:numCache>
            </c:numRef>
          </c:val>
          <c:extLst>
            <c:ext xmlns:c16="http://schemas.microsoft.com/office/drawing/2014/chart" uri="{C3380CC4-5D6E-409C-BE32-E72D297353CC}">
              <c16:uniqueId val="{00000000-AD03-4877-9542-EAA93BAD2F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03-4877-9542-EAA93BAD2FE3}"/>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0.21</c:v>
                </c:pt>
                <c:pt idx="2">
                  <c:v>#N/A</c:v>
                </c:pt>
                <c:pt idx="3">
                  <c:v>0.16</c:v>
                </c:pt>
                <c:pt idx="4">
                  <c:v>#N/A</c:v>
                </c:pt>
                <c:pt idx="5">
                  <c:v>0.19</c:v>
                </c:pt>
                <c:pt idx="6">
                  <c:v>#N/A</c:v>
                </c:pt>
                <c:pt idx="7">
                  <c:v>0.24</c:v>
                </c:pt>
                <c:pt idx="8">
                  <c:v>#N/A</c:v>
                </c:pt>
                <c:pt idx="9">
                  <c:v>0.23</c:v>
                </c:pt>
              </c:numCache>
            </c:numRef>
          </c:val>
          <c:extLst>
            <c:ext xmlns:c16="http://schemas.microsoft.com/office/drawing/2014/chart" uri="{C3380CC4-5D6E-409C-BE32-E72D297353CC}">
              <c16:uniqueId val="{00000002-AD03-4877-9542-EAA93BAD2FE3}"/>
            </c:ext>
          </c:extLst>
        </c:ser>
        <c:ser>
          <c:idx val="3"/>
          <c:order val="3"/>
          <c:tx>
            <c:strRef>
              <c:f>データシート!$A$30</c:f>
              <c:strCache>
                <c:ptCount val="1"/>
                <c:pt idx="0">
                  <c:v>斎宮跡保存事業特別会計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4.71</c:v>
                </c:pt>
                <c:pt idx="2">
                  <c:v>0.14000000000000001</c:v>
                </c:pt>
                <c:pt idx="3">
                  <c:v>#N/A</c:v>
                </c:pt>
                <c:pt idx="4">
                  <c:v>#N/A</c:v>
                </c:pt>
                <c:pt idx="5">
                  <c:v>0.54</c:v>
                </c:pt>
                <c:pt idx="6">
                  <c:v>#N/A</c:v>
                </c:pt>
                <c:pt idx="7">
                  <c:v>0.15</c:v>
                </c:pt>
                <c:pt idx="8">
                  <c:v>#N/A</c:v>
                </c:pt>
                <c:pt idx="9">
                  <c:v>0.24</c:v>
                </c:pt>
              </c:numCache>
            </c:numRef>
          </c:val>
          <c:extLst>
            <c:ext xmlns:c16="http://schemas.microsoft.com/office/drawing/2014/chart" uri="{C3380CC4-5D6E-409C-BE32-E72D297353CC}">
              <c16:uniqueId val="{00000003-AD03-4877-9542-EAA93BAD2FE3}"/>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0.32</c:v>
                </c:pt>
                <c:pt idx="2">
                  <c:v>#N/A</c:v>
                </c:pt>
                <c:pt idx="3">
                  <c:v>0.35</c:v>
                </c:pt>
                <c:pt idx="4">
                  <c:v>#N/A</c:v>
                </c:pt>
                <c:pt idx="5">
                  <c:v>0.39</c:v>
                </c:pt>
                <c:pt idx="6">
                  <c:v>#N/A</c:v>
                </c:pt>
                <c:pt idx="7">
                  <c:v>0.35</c:v>
                </c:pt>
                <c:pt idx="8">
                  <c:v>#N/A</c:v>
                </c:pt>
                <c:pt idx="9">
                  <c:v>0.3</c:v>
                </c:pt>
              </c:numCache>
            </c:numRef>
          </c:val>
          <c:extLst>
            <c:ext xmlns:c16="http://schemas.microsoft.com/office/drawing/2014/chart" uri="{C3380CC4-5D6E-409C-BE32-E72D297353CC}">
              <c16:uniqueId val="{00000004-AD03-4877-9542-EAA93BAD2FE3}"/>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0.48</c:v>
                </c:pt>
                <c:pt idx="2">
                  <c:v>#N/A</c:v>
                </c:pt>
                <c:pt idx="3">
                  <c:v>0.63</c:v>
                </c:pt>
                <c:pt idx="4">
                  <c:v>#N/A</c:v>
                </c:pt>
                <c:pt idx="5">
                  <c:v>0.76</c:v>
                </c:pt>
                <c:pt idx="6">
                  <c:v>#N/A</c:v>
                </c:pt>
                <c:pt idx="7">
                  <c:v>0.91</c:v>
                </c:pt>
                <c:pt idx="8">
                  <c:v>#N/A</c:v>
                </c:pt>
                <c:pt idx="9">
                  <c:v>0.87</c:v>
                </c:pt>
              </c:numCache>
            </c:numRef>
          </c:val>
          <c:extLst>
            <c:ext xmlns:c16="http://schemas.microsoft.com/office/drawing/2014/chart" uri="{C3380CC4-5D6E-409C-BE32-E72D297353CC}">
              <c16:uniqueId val="{00000005-AD03-4877-9542-EAA93BAD2FE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2.56</c:v>
                </c:pt>
                <c:pt idx="2">
                  <c:v>#N/A</c:v>
                </c:pt>
                <c:pt idx="3">
                  <c:v>3.86</c:v>
                </c:pt>
                <c:pt idx="4">
                  <c:v>#N/A</c:v>
                </c:pt>
                <c:pt idx="5">
                  <c:v>3.49</c:v>
                </c:pt>
                <c:pt idx="6">
                  <c:v>#N/A</c:v>
                </c:pt>
                <c:pt idx="7">
                  <c:v>2.84</c:v>
                </c:pt>
                <c:pt idx="8">
                  <c:v>#N/A</c:v>
                </c:pt>
                <c:pt idx="9">
                  <c:v>2.3199999999999998</c:v>
                </c:pt>
              </c:numCache>
            </c:numRef>
          </c:val>
          <c:extLst>
            <c:ext xmlns:c16="http://schemas.microsoft.com/office/drawing/2014/chart" uri="{C3380CC4-5D6E-409C-BE32-E72D297353CC}">
              <c16:uniqueId val="{00000006-AD03-4877-9542-EAA93BAD2FE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4.3899999999999997</c:v>
                </c:pt>
                <c:pt idx="2">
                  <c:v>#N/A</c:v>
                </c:pt>
                <c:pt idx="3">
                  <c:v>7</c:v>
                </c:pt>
                <c:pt idx="4">
                  <c:v>#N/A</c:v>
                </c:pt>
                <c:pt idx="5">
                  <c:v>2.73</c:v>
                </c:pt>
                <c:pt idx="6">
                  <c:v>#N/A</c:v>
                </c:pt>
                <c:pt idx="7">
                  <c:v>2.71</c:v>
                </c:pt>
                <c:pt idx="8">
                  <c:v>#N/A</c:v>
                </c:pt>
                <c:pt idx="9">
                  <c:v>3.88</c:v>
                </c:pt>
              </c:numCache>
            </c:numRef>
          </c:val>
          <c:extLst>
            <c:ext xmlns:c16="http://schemas.microsoft.com/office/drawing/2014/chart" uri="{C3380CC4-5D6E-409C-BE32-E72D297353CC}">
              <c16:uniqueId val="{00000007-AD03-4877-9542-EAA93BAD2FE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11.37</c:v>
                </c:pt>
                <c:pt idx="2">
                  <c:v>#N/A</c:v>
                </c:pt>
                <c:pt idx="3">
                  <c:v>10.5</c:v>
                </c:pt>
                <c:pt idx="4">
                  <c:v>#N/A</c:v>
                </c:pt>
                <c:pt idx="5">
                  <c:v>9.42</c:v>
                </c:pt>
                <c:pt idx="6">
                  <c:v>#N/A</c:v>
                </c:pt>
                <c:pt idx="7">
                  <c:v>9.48</c:v>
                </c:pt>
                <c:pt idx="8">
                  <c:v>#N/A</c:v>
                </c:pt>
                <c:pt idx="9">
                  <c:v>8.48</c:v>
                </c:pt>
              </c:numCache>
            </c:numRef>
          </c:val>
          <c:extLst>
            <c:ext xmlns:c16="http://schemas.microsoft.com/office/drawing/2014/chart" uri="{C3380CC4-5D6E-409C-BE32-E72D297353CC}">
              <c16:uniqueId val="{00000008-AD03-4877-9542-EAA93BAD2FE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4.3899999999999997</c:v>
                </c:pt>
                <c:pt idx="2">
                  <c:v>#N/A</c:v>
                </c:pt>
                <c:pt idx="3">
                  <c:v>7.59</c:v>
                </c:pt>
                <c:pt idx="4">
                  <c:v>#N/A</c:v>
                </c:pt>
                <c:pt idx="5">
                  <c:v>6.65</c:v>
                </c:pt>
                <c:pt idx="6">
                  <c:v>#N/A</c:v>
                </c:pt>
                <c:pt idx="7">
                  <c:v>9.3000000000000007</c:v>
                </c:pt>
                <c:pt idx="8">
                  <c:v>#N/A</c:v>
                </c:pt>
                <c:pt idx="9">
                  <c:v>13.31</c:v>
                </c:pt>
              </c:numCache>
            </c:numRef>
          </c:val>
          <c:extLst>
            <c:ext xmlns:c16="http://schemas.microsoft.com/office/drawing/2014/chart" uri="{C3380CC4-5D6E-409C-BE32-E72D297353CC}">
              <c16:uniqueId val="{00000009-AD03-4877-9542-EAA93BAD2FE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739</c:v>
                </c:pt>
                <c:pt idx="5">
                  <c:v>748</c:v>
                </c:pt>
                <c:pt idx="8">
                  <c:v>729</c:v>
                </c:pt>
                <c:pt idx="11">
                  <c:v>723</c:v>
                </c:pt>
                <c:pt idx="14">
                  <c:v>704</c:v>
                </c:pt>
              </c:numCache>
            </c:numRef>
          </c:val>
          <c:extLst>
            <c:ext xmlns:c16="http://schemas.microsoft.com/office/drawing/2014/chart" uri="{C3380CC4-5D6E-409C-BE32-E72D297353CC}">
              <c16:uniqueId val="{00000000-1466-4525-8C5C-16DA289488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66-4525-8C5C-16DA289488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466-4525-8C5C-16DA289488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74</c:v>
                </c:pt>
                <c:pt idx="3">
                  <c:v>72</c:v>
                </c:pt>
                <c:pt idx="6">
                  <c:v>58</c:v>
                </c:pt>
                <c:pt idx="9">
                  <c:v>46</c:v>
                </c:pt>
                <c:pt idx="12">
                  <c:v>35</c:v>
                </c:pt>
              </c:numCache>
            </c:numRef>
          </c:val>
          <c:extLst>
            <c:ext xmlns:c16="http://schemas.microsoft.com/office/drawing/2014/chart" uri="{C3380CC4-5D6E-409C-BE32-E72D297353CC}">
              <c16:uniqueId val="{00000003-1466-4525-8C5C-16DA289488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226</c:v>
                </c:pt>
                <c:pt idx="3">
                  <c:v>230</c:v>
                </c:pt>
                <c:pt idx="6">
                  <c:v>250</c:v>
                </c:pt>
                <c:pt idx="9">
                  <c:v>268</c:v>
                </c:pt>
                <c:pt idx="12">
                  <c:v>286</c:v>
                </c:pt>
              </c:numCache>
            </c:numRef>
          </c:val>
          <c:extLst>
            <c:ext xmlns:c16="http://schemas.microsoft.com/office/drawing/2014/chart" uri="{C3380CC4-5D6E-409C-BE32-E72D297353CC}">
              <c16:uniqueId val="{00000004-1466-4525-8C5C-16DA289488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66-4525-8C5C-16DA289488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66-4525-8C5C-16DA289488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853</c:v>
                </c:pt>
                <c:pt idx="3">
                  <c:v>855</c:v>
                </c:pt>
                <c:pt idx="6">
                  <c:v>831</c:v>
                </c:pt>
                <c:pt idx="9">
                  <c:v>864</c:v>
                </c:pt>
                <c:pt idx="12">
                  <c:v>926</c:v>
                </c:pt>
              </c:numCache>
            </c:numRef>
          </c:val>
          <c:extLst>
            <c:ext xmlns:c16="http://schemas.microsoft.com/office/drawing/2014/chart" uri="{C3380CC4-5D6E-409C-BE32-E72D297353CC}">
              <c16:uniqueId val="{00000007-1466-4525-8C5C-16DA2894888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414</c:v>
                </c:pt>
                <c:pt idx="2">
                  <c:v>#N/A</c:v>
                </c:pt>
                <c:pt idx="3">
                  <c:v>#N/A</c:v>
                </c:pt>
                <c:pt idx="4">
                  <c:v>409</c:v>
                </c:pt>
                <c:pt idx="5">
                  <c:v>#N/A</c:v>
                </c:pt>
                <c:pt idx="6">
                  <c:v>#N/A</c:v>
                </c:pt>
                <c:pt idx="7">
                  <c:v>410</c:v>
                </c:pt>
                <c:pt idx="8">
                  <c:v>#N/A</c:v>
                </c:pt>
                <c:pt idx="9">
                  <c:v>#N/A</c:v>
                </c:pt>
                <c:pt idx="10">
                  <c:v>455</c:v>
                </c:pt>
                <c:pt idx="11">
                  <c:v>#N/A</c:v>
                </c:pt>
                <c:pt idx="12">
                  <c:v>#N/A</c:v>
                </c:pt>
                <c:pt idx="13">
                  <c:v>543</c:v>
                </c:pt>
                <c:pt idx="14">
                  <c:v>#N/A</c:v>
                </c:pt>
              </c:numCache>
            </c:numRef>
          </c:val>
          <c:smooth val="0"/>
          <c:extLst>
            <c:ext xmlns:c16="http://schemas.microsoft.com/office/drawing/2014/chart" uri="{C3380CC4-5D6E-409C-BE32-E72D297353CC}">
              <c16:uniqueId val="{00000008-1466-4525-8C5C-16DA2894888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8456</c:v>
                </c:pt>
                <c:pt idx="5">
                  <c:v>8717</c:v>
                </c:pt>
                <c:pt idx="8">
                  <c:v>9002</c:v>
                </c:pt>
                <c:pt idx="11">
                  <c:v>9027</c:v>
                </c:pt>
                <c:pt idx="14">
                  <c:v>9086</c:v>
                </c:pt>
              </c:numCache>
            </c:numRef>
          </c:val>
          <c:extLst>
            <c:ext xmlns:c16="http://schemas.microsoft.com/office/drawing/2014/chart" uri="{C3380CC4-5D6E-409C-BE32-E72D297353CC}">
              <c16:uniqueId val="{00000000-E4F5-4AAA-A352-9EBE1E601BA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926</c:v>
                </c:pt>
                <c:pt idx="5">
                  <c:v>710</c:v>
                </c:pt>
                <c:pt idx="8">
                  <c:v>591</c:v>
                </c:pt>
                <c:pt idx="11">
                  <c:v>569</c:v>
                </c:pt>
                <c:pt idx="14">
                  <c:v>607</c:v>
                </c:pt>
              </c:numCache>
            </c:numRef>
          </c:val>
          <c:extLst>
            <c:ext xmlns:c16="http://schemas.microsoft.com/office/drawing/2014/chart" uri="{C3380CC4-5D6E-409C-BE32-E72D297353CC}">
              <c16:uniqueId val="{00000001-E4F5-4AAA-A352-9EBE1E601BA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2021</c:v>
                </c:pt>
                <c:pt idx="5">
                  <c:v>1884</c:v>
                </c:pt>
                <c:pt idx="8">
                  <c:v>1695</c:v>
                </c:pt>
                <c:pt idx="11">
                  <c:v>2278</c:v>
                </c:pt>
                <c:pt idx="14">
                  <c:v>2800</c:v>
                </c:pt>
              </c:numCache>
            </c:numRef>
          </c:val>
          <c:extLst>
            <c:ext xmlns:c16="http://schemas.microsoft.com/office/drawing/2014/chart" uri="{C3380CC4-5D6E-409C-BE32-E72D297353CC}">
              <c16:uniqueId val="{00000002-E4F5-4AAA-A352-9EBE1E601BA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F5-4AAA-A352-9EBE1E601BA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F5-4AAA-A352-9EBE1E601BA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460</c:v>
                </c:pt>
                <c:pt idx="3">
                  <c:v>274</c:v>
                </c:pt>
                <c:pt idx="6">
                  <c:v>253</c:v>
                </c:pt>
                <c:pt idx="9">
                  <c:v>282</c:v>
                </c:pt>
                <c:pt idx="12">
                  <c:v>288</c:v>
                </c:pt>
              </c:numCache>
            </c:numRef>
          </c:val>
          <c:extLst>
            <c:ext xmlns:c16="http://schemas.microsoft.com/office/drawing/2014/chart" uri="{C3380CC4-5D6E-409C-BE32-E72D297353CC}">
              <c16:uniqueId val="{00000005-E4F5-4AAA-A352-9EBE1E601BA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998</c:v>
                </c:pt>
                <c:pt idx="3">
                  <c:v>952</c:v>
                </c:pt>
                <c:pt idx="6">
                  <c:v>913</c:v>
                </c:pt>
                <c:pt idx="9">
                  <c:v>957</c:v>
                </c:pt>
                <c:pt idx="12">
                  <c:v>938</c:v>
                </c:pt>
              </c:numCache>
            </c:numRef>
          </c:val>
          <c:extLst>
            <c:ext xmlns:c16="http://schemas.microsoft.com/office/drawing/2014/chart" uri="{C3380CC4-5D6E-409C-BE32-E72D297353CC}">
              <c16:uniqueId val="{00000006-E4F5-4AAA-A352-9EBE1E601BA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345</c:v>
                </c:pt>
                <c:pt idx="3">
                  <c:v>280</c:v>
                </c:pt>
                <c:pt idx="6">
                  <c:v>244</c:v>
                </c:pt>
                <c:pt idx="9">
                  <c:v>258</c:v>
                </c:pt>
                <c:pt idx="12">
                  <c:v>238</c:v>
                </c:pt>
              </c:numCache>
            </c:numRef>
          </c:val>
          <c:extLst>
            <c:ext xmlns:c16="http://schemas.microsoft.com/office/drawing/2014/chart" uri="{C3380CC4-5D6E-409C-BE32-E72D297353CC}">
              <c16:uniqueId val="{00000007-E4F5-4AAA-A352-9EBE1E601BA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4856</c:v>
                </c:pt>
                <c:pt idx="3">
                  <c:v>4932</c:v>
                </c:pt>
                <c:pt idx="6">
                  <c:v>4497</c:v>
                </c:pt>
                <c:pt idx="9">
                  <c:v>4849</c:v>
                </c:pt>
                <c:pt idx="12">
                  <c:v>5274</c:v>
                </c:pt>
              </c:numCache>
            </c:numRef>
          </c:val>
          <c:extLst>
            <c:ext xmlns:c16="http://schemas.microsoft.com/office/drawing/2014/chart" uri="{C3380CC4-5D6E-409C-BE32-E72D297353CC}">
              <c16:uniqueId val="{00000008-E4F5-4AAA-A352-9EBE1E601BA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4F5-4AAA-A352-9EBE1E601BA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9140</c:v>
                </c:pt>
                <c:pt idx="3">
                  <c:v>9440</c:v>
                </c:pt>
                <c:pt idx="6">
                  <c:v>10415</c:v>
                </c:pt>
                <c:pt idx="9">
                  <c:v>11461</c:v>
                </c:pt>
                <c:pt idx="12">
                  <c:v>11537</c:v>
                </c:pt>
              </c:numCache>
            </c:numRef>
          </c:val>
          <c:extLst>
            <c:ext xmlns:c16="http://schemas.microsoft.com/office/drawing/2014/chart" uri="{C3380CC4-5D6E-409C-BE32-E72D297353CC}">
              <c16:uniqueId val="{0000000A-E4F5-4AAA-A352-9EBE1E601BA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4396</c:v>
                </c:pt>
                <c:pt idx="2">
                  <c:v>#N/A</c:v>
                </c:pt>
                <c:pt idx="3">
                  <c:v>#N/A</c:v>
                </c:pt>
                <c:pt idx="4">
                  <c:v>4566</c:v>
                </c:pt>
                <c:pt idx="5">
                  <c:v>#N/A</c:v>
                </c:pt>
                <c:pt idx="6">
                  <c:v>#N/A</c:v>
                </c:pt>
                <c:pt idx="7">
                  <c:v>5034</c:v>
                </c:pt>
                <c:pt idx="8">
                  <c:v>#N/A</c:v>
                </c:pt>
                <c:pt idx="9">
                  <c:v>#N/A</c:v>
                </c:pt>
                <c:pt idx="10">
                  <c:v>5933</c:v>
                </c:pt>
                <c:pt idx="11">
                  <c:v>#N/A</c:v>
                </c:pt>
                <c:pt idx="12">
                  <c:v>#N/A</c:v>
                </c:pt>
                <c:pt idx="13">
                  <c:v>5782</c:v>
                </c:pt>
                <c:pt idx="14">
                  <c:v>#N/A</c:v>
                </c:pt>
              </c:numCache>
            </c:numRef>
          </c:val>
          <c:smooth val="0"/>
          <c:extLst>
            <c:ext xmlns:c16="http://schemas.microsoft.com/office/drawing/2014/chart" uri="{C3380CC4-5D6E-409C-BE32-E72D297353CC}">
              <c16:uniqueId val="{0000000B-E4F5-4AAA-A352-9EBE1E601BA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400</c:v>
                </c:pt>
                <c:pt idx="1">
                  <c:v>500</c:v>
                </c:pt>
                <c:pt idx="2">
                  <c:v>600</c:v>
                </c:pt>
              </c:numCache>
            </c:numRef>
          </c:val>
          <c:extLst>
            <c:ext xmlns:c16="http://schemas.microsoft.com/office/drawing/2014/chart" uri="{C3380CC4-5D6E-409C-BE32-E72D297353CC}">
              <c16:uniqueId val="{00000000-D0FB-481A-9417-AEE092A2A6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238</c:v>
                </c:pt>
                <c:pt idx="1">
                  <c:v>237</c:v>
                </c:pt>
                <c:pt idx="2">
                  <c:v>237</c:v>
                </c:pt>
              </c:numCache>
            </c:numRef>
          </c:val>
          <c:extLst>
            <c:ext xmlns:c16="http://schemas.microsoft.com/office/drawing/2014/chart" uri="{C3380CC4-5D6E-409C-BE32-E72D297353CC}">
              <c16:uniqueId val="{00000001-D0FB-481A-9417-AEE092A2A6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723</c:v>
                </c:pt>
                <c:pt idx="1">
                  <c:v>1137</c:v>
                </c:pt>
                <c:pt idx="2">
                  <c:v>1519</c:v>
                </c:pt>
              </c:numCache>
            </c:numRef>
          </c:val>
          <c:extLst>
            <c:ext xmlns:c16="http://schemas.microsoft.com/office/drawing/2014/chart" uri="{C3380CC4-5D6E-409C-BE32-E72D297353CC}">
              <c16:uniqueId val="{00000002-D0FB-481A-9417-AEE092A2A6B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8491895941523322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{52FCF783-AAF0-4EB4-BD24-BA9EB7DB929E}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7BE-4575-B3FF-C5D21279B9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{87ECB00C-2DAC-48E0-AE4C-A9CB00672F15}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BE-4575-B3FF-C5D21279B9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{E00F9651-206D-46F6-A3EE-26366FC2D3BC}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BE-4575-B3FF-C5D21279B9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{B58D41CF-A13F-4D52-9839-7DD8B9347DEF}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BE-4575-B3FF-C5D21279B9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{BD08C8B8-CB38-45DA-AA96-D36CB995C752}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BE-4575-B3FF-C5D21279B96F}"/>
                </c:ext>
              </c:extLst>
            </c:dLbl>
            <c:dLbl>
              <c:idx val="8"/>
              <c:layout>
                <c:manualLayout>
                  <c:x val="0"/>
                  <c:y val="4.2821300066675999E-3"/>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{8EA5F67F-9D67-42FE-B3E5-71974398EF07}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7BE-4575-B3FF-C5D21279B96F}"/>
                </c:ext>
              </c:extLst>
            </c:dLbl>
            <c:dLbl>
              <c:idx val="16"/>
              <c:layout>
                <c:manualLayout>
                  <c:x val="0"/>
                  <c:y val="3.0718585783448328E-3"/>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{C78AE816-EE76-4E2F-8A1A-03FF7B37FB65}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7BE-4575-B3FF-C5D21279B96F}"/>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{EB98224C-9DD2-437D-B28F-A525419C32E8}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7BE-4575-B3FF-C5D21279B96F}"/>
                </c:ext>
              </c:extLst>
            </c:dLbl>
            <c:dLbl>
              <c:idx val="32"/>
              <c:layout>
                <c:manualLayout>
                  <c:x val="0"/>
                  <c:y val="1.1138440202751548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{2071740E-4107-44E3-AF67-F18A05CBB050}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7BE-4575-B3FF-C5D21279B9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48.1</c:v>
                </c:pt>
                <c:pt idx="8">
                  <c:v>48.4</c:v>
                </c:pt>
                <c:pt idx="16">
                  <c:v>48.2</c:v>
                </c:pt>
                <c:pt idx="24">
                  <c:v>47.2</c:v>
                </c:pt>
                <c:pt idx="32">
                  <c:v>47.3</c:v>
                </c:pt>
              </c:numCache>
            </c:numRef>
          </c:xVal>
          <c:yVal>
            <c:numRef>
              <c:f>公会計指標分析・財政指標組合せ分析表!$BP$51:$DC$51</c:f>
              <c:numCache>
                <c:formatCode>#,##0.0;"▲ "#,##0.0</c:formatCode>
                <c:ptCount val="40"/>
                <c:pt idx="0">
                  <c:v>96.7</c:v>
                </c:pt>
                <c:pt idx="8">
                  <c:v>98.7</c:v>
                </c:pt>
                <c:pt idx="16">
                  <c:v>105.9</c:v>
                </c:pt>
                <c:pt idx="24">
                  <c:v>125.7</c:v>
                </c:pt>
                <c:pt idx="32">
                  <c:v>111.9</c:v>
                </c:pt>
              </c:numCache>
            </c:numRef>
          </c:yVal>
          <c:smooth val="0"/>
          <c:extLst>
            <c:ext xmlns:c16="http://schemas.microsoft.com/office/drawing/2014/chart" uri="{C3380CC4-5D6E-409C-BE32-E72D297353CC}">
              <c16:uniqueId val="{00000009-A7BE-4575-B3FF-C5D21279B96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{4616B319-966C-422F-AFA9-6B1C3CD643CA}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7BE-4575-B3FF-C5D21279B96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{A8C48131-29E1-4EDE-823D-0A63B7D1F43A}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BE-4575-B3FF-C5D21279B9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{FFE7ABC6-A2C8-49D1-9294-E0D22DB26CB4}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BE-4575-B3FF-C5D21279B9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{EE302CCB-FCD5-406A-8E02-775876F4503D}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BE-4575-B3FF-C5D21279B9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{3006D1E2-AAB1-439F-B15D-F44B795BCEB0}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BE-4575-B3FF-C5D21279B96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{32CFBB12-DF69-4695-9F4B-0C56379B07FB}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7BE-4575-B3FF-C5D21279B96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{9A8F53DA-F8F0-4497-8774-B07FFD81D039}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7BE-4575-B3FF-C5D21279B96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{69EAF9A1-0FC3-4050-8468-49076D6198B2}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7BE-4575-B3FF-C5D21279B96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{15EF8929-ED50-4FD6-98C3-17DEFBC8D2A7}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7BE-4575-B3FF-C5D21279B9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A7BE-4575-B3FF-C5D21279B96F}"/>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{558E522F-42A8-4B6F-BB1F-019FC4F88D6A}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56A-454A-ADCE-53C5DB4A5E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{AC254E58-6FEB-44DC-A960-00D536B6CE19}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6A-454A-ADCE-53C5DB4A5E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{8BD28549-56B8-477B-934B-0FCFF9079CED}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6A-454A-ADCE-53C5DB4A5E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{F3C9919B-8ADD-4DCE-AACA-3B72EE9F7BE2}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6A-454A-ADCE-53C5DB4A5E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{8F98FF05-5E9C-465D-A375-5D23F12541A1}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6A-454A-ADCE-53C5DB4A5E64}"/>
                </c:ext>
              </c:extLst>
            </c:dLbl>
            <c:dLbl>
              <c:idx val="8"/>
              <c:layout>
                <c:manualLayout>
                  <c:x val="-2.8829840147400729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{950F9738-4DB2-4C73-959C-524A1E45D5F9}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56A-454A-ADCE-53C5DB4A5E64}"/>
                </c:ext>
              </c:extLst>
            </c:dLbl>
            <c:dLbl>
              <c:idx val="16"/>
              <c:layout>
                <c:manualLayout>
                  <c:x val="-3.4566143090820539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{0E3DDB3F-0C21-4673-A557-0ABF7D7E6E5B}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56A-454A-ADCE-53C5DB4A5E6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{9888D4A1-58B6-4FB4-85B9-7144D14C2095}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56A-454A-ADCE-53C5DB4A5E6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{F00B47C6-53F7-46B0-A4A1-3EFE9F88AC41}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56A-454A-ADCE-53C5DB4A5E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8.6999999999999993</c:v>
                </c:pt>
                <c:pt idx="16">
                  <c:v>8.8000000000000007</c:v>
                </c:pt>
                <c:pt idx="24">
                  <c:v>9</c:v>
                </c:pt>
                <c:pt idx="32">
                  <c:v>9.6</c:v>
                </c:pt>
              </c:numCache>
            </c:numRef>
          </c:xVal>
          <c:yVal>
            <c:numRef>
              <c:f>公会計指標分析・財政指標組合せ分析表!$BP$73:$DC$73</c:f>
              <c:numCache>
                <c:formatCode>#,##0.0;"▲ "#,##0.0</c:formatCode>
                <c:ptCount val="40"/>
                <c:pt idx="0">
                  <c:v>96.7</c:v>
                </c:pt>
                <c:pt idx="8">
                  <c:v>98.7</c:v>
                </c:pt>
                <c:pt idx="16">
                  <c:v>105.9</c:v>
                </c:pt>
                <c:pt idx="24">
                  <c:v>125.7</c:v>
                </c:pt>
                <c:pt idx="32">
                  <c:v>111.9</c:v>
                </c:pt>
              </c:numCache>
            </c:numRef>
          </c:yVal>
          <c:smooth val="0"/>
          <c:extLst>
            <c:ext xmlns:c16="http://schemas.microsoft.com/office/drawing/2014/chart" uri="{C3380CC4-5D6E-409C-BE32-E72D297353CC}">
              <c16:uniqueId val="{00000009-E56A-454A-ADCE-53C5DB4A5E6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3.2881204076698034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{871A75C5-097A-4788-8917-724CF5DBD2FE}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56A-454A-ADCE-53C5DB4A5E6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{EBD2285B-833E-4E92-BDE1-6D731F664030}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6A-454A-ADCE-53C5DB4A5E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{F2B59873-BC8B-4591-B775-EF7D90C0F27C}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6A-454A-ADCE-53C5DB4A5E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{ACA28C6D-A099-49D2-BE43-9F2A9BE61861}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6A-454A-ADCE-53C5DB4A5E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{D3450D31-E6A3-487C-A20C-68F903FEE862}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6A-454A-ADCE-53C5DB4A5E64}"/>
                </c:ext>
              </c:extLst>
            </c:dLbl>
            <c:dLbl>
              <c:idx val="8"/>
              <c:layout>
                <c:manualLayout>
                  <c:x val="-1.8235628084249993E-2"/>
                  <c:y val="-6.319820372119594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{82275801-14A8-48C4-9DEE-B355091EBEB5}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56A-454A-ADCE-53C5DB4A5E64}"/>
                </c:ext>
              </c:extLst>
            </c:dLbl>
            <c:dLbl>
              <c:idx val="16"/>
              <c:layout>
                <c:manualLayout>
                  <c:x val="-3.1697991619110633E-2"/>
                  <c:y val="-9.117053346548786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{431C6E01-FB1D-4D82-BDCA-F8ABDA6F4D73}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56A-454A-ADCE-53C5DB4A5E6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{C451FCD0-5424-4CAD-B2B1-D0CFBA201738}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56A-454A-ADCE-53C5DB4A5E6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{C28AFE5D-0584-4626-97FA-D95395EF53BA}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56A-454A-ADCE-53C5DB4A5E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E56A-454A-ADCE-53C5DB4A5E64}"/>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入公債費等はほぼ横ばいで推移しているが、元利償還金等については、引き続き増加傾向が続いている。要因としては、臨時財政対策債や経常的な公共事業の借入による償還に加えて、津波避難タワー建設事業や明和中学校建設事業の償還が始まってきたためである。本格的な償還はこれから始まるため、今後も増加傾向はしばらく続く見込みである。</a:t>
          </a:r>
        </a:p>
        <a:p>
          <a:r>
            <a:rPr kumimoji="1" lang="ja-JP" altLang="en-US" sz="1400">
              <a:latin typeface="ＭＳ ゴシック" pitchFamily="49" charset="-128"/>
              <a:ea typeface="ＭＳ ゴシック" pitchFamily="49" charset="-128"/>
            </a:rPr>
            <a:t>　また、公共下水道事業においても令和３年度までは毎年２億円以上の借入が続くため、公営企業債の元利償還金に対する繰入金も今後も増加していく見込みである。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満期一括償還地方債の起債はなし。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前年度に比べ、将来負担比率の分子全体として１５１百万円の減額となった。</a:t>
          </a:r>
        </a:p>
        <a:p>
          <a:r>
            <a:rPr kumimoji="1" lang="ja-JP" altLang="en-US" sz="1400">
              <a:latin typeface="ＭＳ ゴシック" pitchFamily="49" charset="-128"/>
              <a:ea typeface="ＭＳ ゴシック" pitchFamily="49" charset="-128"/>
            </a:rPr>
            <a:t>　主な要因としては、将来負担額（Ａ）について、道路防災事業等で地方債の借入を行っているが、可能な限り他の地方債の償還の範囲内に収めたため、大幅な増額とならなかった。充当可能財源等（Ｂ）についても、財政調整基金やふるさと寄附金基金への積立を行ったため、充当可能基金が増となっている。　</a:t>
          </a:r>
        </a:p>
        <a:p>
          <a:r>
            <a:rPr kumimoji="1" lang="ja-JP" altLang="en-US" sz="1400">
              <a:latin typeface="ＭＳ ゴシック" pitchFamily="49" charset="-128"/>
              <a:ea typeface="ＭＳ ゴシック" pitchFamily="49" charset="-128"/>
            </a:rPr>
            <a:t>　継続して道路防災事業を行い、その先に新小学校建設事業等が控えていることから、しばらく起債残高の増加傾向が見込まれる。そのため、その他の投資的事業を抑制し、起債残高の増加を抑制したい。また積極的な歳入確保により、充当可能基金の増を図り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三重県明和町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津波避難タワー建設事業や歴史的風致維持向上計画事業などの複数の大規模事業を行ってきたことや慢性的な財源不足を補うために財政調整基金の取り崩しを行ってきた。今年度も年度末に決算剰余金で１億円の積立を行ったため、財政調整基金は増額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また、その他特定目的基金では、前年度に引き続きふるさと寄付が好調であり、ふるさと寄附基金で取り崩しながらも積立を行ったため増額となっている。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財政調整基金の残高を標準財政規模の２０％以上となるように努めたい。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教育・福祉施設建設基金に関しては、明和中学校建設事業で大半を取り崩した。今後は小学校区の見直しを進めていくうえで新たな小学校の建設の可能性があるため、計画的に積み立てていきたい。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ふるさと寄附基金は寄附者の意向を考慮し、各事業において充当していく方針である。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①教育・福祉施設建設基金：教育、福祉施設建設の財源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②ふるさと寄附基金：ふるさと寄附制度を活用して明和町を応援するために寄せられた寄附金をそれぞれの寄附者の思いを実現するための事業の財源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①平成２８年度より毎年明和中学校建設に向けて取崩を行ってきており、令和２年度末では３０百万円となっている。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②平成２７年度以降、地場産返礼品の拡大や納税サイトの活用により、寄附金が大幅に増えたため。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①今後、小学校区の見直しを進めていくうえで新たな小学校の建設の可能性があるため、計画的に積み立てを行っていきたい。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②寄附者の意向に合わせ、該当する各事業において充当していきたい。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津波避難タワー建設事業や歴史的風致維持向上計画事業などの複数の大規模事業を行ってきたことや慢性的な財源不足を補うために財政調整基金の取り崩しを行ってきた。今年度も年度末に決算剰余金で１億円の積立を行ったため、増額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令和７年度末残高で１０億円を目標としており、今後も災害時等に備え、標準財政規模の２０％以上を維持できるように定期的に積み立てをしていきたい。</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参考　令和２年度決算における標準財政規模：５，８４９百万円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計画及び基金条例に基づき、取り崩しや積み立てを行っており、残高としては横ばいで推移している。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今後も計画及び基金条例に基づき管理していきたい。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23,083
22,867
41.04
14,315,174
13,471,124
810,475
5,848,737
11,537,337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当町では、公共施設等総合管理計画において、公共施設等の保有量（面積）を今後４０年間で約９％削減するという目標を掲げ、今後老朽化した施設の集約化や除却を計画的に進めていくところである。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有形固定資産減価償却率は類似団体と比較して低い状況にはあるが、老朽化した施設も数多くあり、今後も計画的に公共施設の整理を行っていきたい。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72" name="有形固定資産減価償却率平均値テキスト"/>
        <xdr:cNvSpPr txBox="1"/>
      </xdr:nvSpPr>
      <xdr:spPr>
        <a:xfrm>
          <a:off x="4813300" y="5849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35106</xdr:rowOff>
    </xdr:from>
    <xdr:to>
      <xdr:col>23</xdr:col>
      <xdr:colOff>136525</xdr:colOff>
      <xdr:row>27</xdr:row>
      <xdr:rowOff>136706</xdr:rowOff>
    </xdr:to>
    <xdr:sp macro="" textlink="">
      <xdr:nvSpPr>
        <xdr:cNvPr id="83" name="楕円 82"/>
        <xdr:cNvSpPr/>
      </xdr:nvSpPr>
      <xdr:spPr>
        <a:xfrm>
          <a:off x="4711700" y="543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57983</xdr:rowOff>
    </xdr:from>
    <xdr:ext cx="405111" cy="259045"/>
    <xdr:sp macro="" textlink="">
      <xdr:nvSpPr>
        <xdr:cNvPr id="84" name="有形固定資産減価償却率該当値テキスト"/>
        <xdr:cNvSpPr txBox="1"/>
      </xdr:nvSpPr>
      <xdr:spPr>
        <a:xfrm>
          <a:off x="4813300" y="5287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32022</xdr:rowOff>
    </xdr:from>
    <xdr:to>
      <xdr:col>19</xdr:col>
      <xdr:colOff>187325</xdr:colOff>
      <xdr:row>27</xdr:row>
      <xdr:rowOff>133622</xdr:rowOff>
    </xdr:to>
    <xdr:sp macro="" textlink="">
      <xdr:nvSpPr>
        <xdr:cNvPr id="85" name="楕円 84"/>
        <xdr:cNvSpPr/>
      </xdr:nvSpPr>
      <xdr:spPr>
        <a:xfrm>
          <a:off x="4000500" y="543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82822</xdr:rowOff>
    </xdr:from>
    <xdr:to>
      <xdr:col>23</xdr:col>
      <xdr:colOff>85725</xdr:colOff>
      <xdr:row>27</xdr:row>
      <xdr:rowOff>85906</xdr:rowOff>
    </xdr:to>
    <xdr:cxnSp macro="">
      <xdr:nvCxnSpPr>
        <xdr:cNvPr id="86" name="直線コネクタ 85"/>
        <xdr:cNvCxnSpPr/>
      </xdr:nvCxnSpPr>
      <xdr:spPr>
        <a:xfrm>
          <a:off x="4051300" y="5483497"/>
          <a:ext cx="7112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62865</xdr:rowOff>
    </xdr:from>
    <xdr:to>
      <xdr:col>15</xdr:col>
      <xdr:colOff>187325</xdr:colOff>
      <xdr:row>27</xdr:row>
      <xdr:rowOff>164465</xdr:rowOff>
    </xdr:to>
    <xdr:sp macro="" textlink="">
      <xdr:nvSpPr>
        <xdr:cNvPr id="87" name="楕円 86"/>
        <xdr:cNvSpPr/>
      </xdr:nvSpPr>
      <xdr:spPr>
        <a:xfrm>
          <a:off x="3238500" y="54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82822</xdr:rowOff>
    </xdr:from>
    <xdr:to>
      <xdr:col>19</xdr:col>
      <xdr:colOff>136525</xdr:colOff>
      <xdr:row>27</xdr:row>
      <xdr:rowOff>113665</xdr:rowOff>
    </xdr:to>
    <xdr:cxnSp macro="">
      <xdr:nvCxnSpPr>
        <xdr:cNvPr id="88" name="直線コネクタ 87"/>
        <xdr:cNvCxnSpPr/>
      </xdr:nvCxnSpPr>
      <xdr:spPr>
        <a:xfrm flipV="1">
          <a:off x="3289300" y="5483497"/>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69033</xdr:rowOff>
    </xdr:from>
    <xdr:to>
      <xdr:col>11</xdr:col>
      <xdr:colOff>187325</xdr:colOff>
      <xdr:row>27</xdr:row>
      <xdr:rowOff>170633</xdr:rowOff>
    </xdr:to>
    <xdr:sp macro="" textlink="">
      <xdr:nvSpPr>
        <xdr:cNvPr id="89" name="楕円 88"/>
        <xdr:cNvSpPr/>
      </xdr:nvSpPr>
      <xdr:spPr>
        <a:xfrm>
          <a:off x="2476500" y="54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113665</xdr:rowOff>
    </xdr:from>
    <xdr:to>
      <xdr:col>15</xdr:col>
      <xdr:colOff>136525</xdr:colOff>
      <xdr:row>27</xdr:row>
      <xdr:rowOff>119833</xdr:rowOff>
    </xdr:to>
    <xdr:cxnSp macro="">
      <xdr:nvCxnSpPr>
        <xdr:cNvPr id="90" name="直線コネクタ 89"/>
        <xdr:cNvCxnSpPr/>
      </xdr:nvCxnSpPr>
      <xdr:spPr>
        <a:xfrm flipV="1">
          <a:off x="2527300" y="5514340"/>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59781</xdr:rowOff>
    </xdr:from>
    <xdr:to>
      <xdr:col>7</xdr:col>
      <xdr:colOff>187325</xdr:colOff>
      <xdr:row>27</xdr:row>
      <xdr:rowOff>161381</xdr:rowOff>
    </xdr:to>
    <xdr:sp macro="" textlink="">
      <xdr:nvSpPr>
        <xdr:cNvPr id="91" name="楕円 90"/>
        <xdr:cNvSpPr/>
      </xdr:nvSpPr>
      <xdr:spPr>
        <a:xfrm>
          <a:off x="1714500" y="546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110581</xdr:rowOff>
    </xdr:from>
    <xdr:to>
      <xdr:col>11</xdr:col>
      <xdr:colOff>136525</xdr:colOff>
      <xdr:row>27</xdr:row>
      <xdr:rowOff>119833</xdr:rowOff>
    </xdr:to>
    <xdr:cxnSp macro="">
      <xdr:nvCxnSpPr>
        <xdr:cNvPr id="92" name="直線コネクタ 91"/>
        <xdr:cNvCxnSpPr/>
      </xdr:nvCxnSpPr>
      <xdr:spPr>
        <a:xfrm>
          <a:off x="1765300" y="5511256"/>
          <a:ext cx="7620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93" name="n_1aveValue有形固定資産減価償却率"/>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155048</xdr:rowOff>
    </xdr:from>
    <xdr:ext cx="405111" cy="259045"/>
    <xdr:sp macro="" textlink="">
      <xdr:nvSpPr>
        <xdr:cNvPr id="94" name="n_2aveValue有形固定資産減価償却率"/>
        <xdr:cNvSpPr txBox="1"/>
      </xdr:nvSpPr>
      <xdr:spPr>
        <a:xfrm>
          <a:off x="3086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95" name="n_3aveValue有形固定資産減価償却率"/>
        <xdr:cNvSpPr txBox="1"/>
      </xdr:nvSpPr>
      <xdr:spPr>
        <a:xfrm>
          <a:off x="2324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50182</xdr:rowOff>
    </xdr:from>
    <xdr:ext cx="405111" cy="259045"/>
    <xdr:sp macro="" textlink="">
      <xdr:nvSpPr>
        <xdr:cNvPr id="96" name="n_4aveValue有形固定資産減価償却率"/>
        <xdr:cNvSpPr txBox="1"/>
      </xdr:nvSpPr>
      <xdr:spPr>
        <a:xfrm>
          <a:off x="15627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150149</xdr:rowOff>
    </xdr:from>
    <xdr:ext cx="405111" cy="259045"/>
    <xdr:sp macro="" textlink="">
      <xdr:nvSpPr>
        <xdr:cNvPr id="97" name="n_1mainValue有形固定資産減価償却率"/>
        <xdr:cNvSpPr txBox="1"/>
      </xdr:nvSpPr>
      <xdr:spPr>
        <a:xfrm>
          <a:off x="3836044" y="5207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9542</xdr:rowOff>
    </xdr:from>
    <xdr:ext cx="405111" cy="259045"/>
    <xdr:sp macro="" textlink="">
      <xdr:nvSpPr>
        <xdr:cNvPr id="98" name="n_2mainValue有形固定資産減価償却率"/>
        <xdr:cNvSpPr txBox="1"/>
      </xdr:nvSpPr>
      <xdr:spPr>
        <a:xfrm>
          <a:off x="3086744" y="523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15710</xdr:rowOff>
    </xdr:from>
    <xdr:ext cx="405111" cy="259045"/>
    <xdr:sp macro="" textlink="">
      <xdr:nvSpPr>
        <xdr:cNvPr id="99" name="n_3mainValue有形固定資産減価償却率"/>
        <xdr:cNvSpPr txBox="1"/>
      </xdr:nvSpPr>
      <xdr:spPr>
        <a:xfrm>
          <a:off x="2324744" y="5244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6458</xdr:rowOff>
    </xdr:from>
    <xdr:ext cx="405111" cy="259045"/>
    <xdr:sp macro="" textlink="">
      <xdr:nvSpPr>
        <xdr:cNvPr id="100" name="n_4mainValue有形固定資産減価償却率"/>
        <xdr:cNvSpPr txBox="1"/>
      </xdr:nvSpPr>
      <xdr:spPr>
        <a:xfrm>
          <a:off x="1562744" y="5235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ここ数年、中学校の建て替えをはじめ、大規模なハード整備事業を複数実施してきたことにより、将来負担額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と比較して高い状況に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今後は将来負担額を減らしていけるように事業の見直しや投資的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を抑制</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を図りたい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7" name="直線コネクタ 126"/>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8" name="債務償還比率最小値テキスト"/>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9" name="直線コネクタ 128"/>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2" name="債務償還比率平均値テキスト"/>
        <xdr:cNvSpPr txBox="1"/>
      </xdr:nvSpPr>
      <xdr:spPr>
        <a:xfrm>
          <a:off x="14846300" y="5665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3" name="フローチャート: 判断 132"/>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4" name="フローチャート: 判断 133"/>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5" name="フローチャート: 判断 134"/>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6" name="フローチャート: 判断 135"/>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7" name="フローチャート: 判断 136"/>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83083</xdr:rowOff>
    </xdr:from>
    <xdr:to>
      <xdr:col>76</xdr:col>
      <xdr:colOff>73025</xdr:colOff>
      <xdr:row>31</xdr:row>
      <xdr:rowOff>13233</xdr:rowOff>
    </xdr:to>
    <xdr:sp macro="" textlink="">
      <xdr:nvSpPr>
        <xdr:cNvPr id="143" name="楕円 142"/>
        <xdr:cNvSpPr/>
      </xdr:nvSpPr>
      <xdr:spPr>
        <a:xfrm>
          <a:off x="14744700" y="59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61510</xdr:rowOff>
    </xdr:from>
    <xdr:ext cx="469744" cy="259045"/>
    <xdr:sp macro="" textlink="">
      <xdr:nvSpPr>
        <xdr:cNvPr id="144" name="債務償還比率該当値テキスト"/>
        <xdr:cNvSpPr txBox="1"/>
      </xdr:nvSpPr>
      <xdr:spPr>
        <a:xfrm>
          <a:off x="14846300" y="597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86599</xdr:rowOff>
    </xdr:from>
    <xdr:to>
      <xdr:col>72</xdr:col>
      <xdr:colOff>123825</xdr:colOff>
      <xdr:row>32</xdr:row>
      <xdr:rowOff>16749</xdr:rowOff>
    </xdr:to>
    <xdr:sp macro="" textlink="">
      <xdr:nvSpPr>
        <xdr:cNvPr id="145" name="楕円 144"/>
        <xdr:cNvSpPr/>
      </xdr:nvSpPr>
      <xdr:spPr>
        <a:xfrm>
          <a:off x="14033500" y="617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133883</xdr:rowOff>
    </xdr:from>
    <xdr:to>
      <xdr:col>76</xdr:col>
      <xdr:colOff>22225</xdr:colOff>
      <xdr:row>31</xdr:row>
      <xdr:rowOff>137399</xdr:rowOff>
    </xdr:to>
    <xdr:cxnSp macro="">
      <xdr:nvCxnSpPr>
        <xdr:cNvPr id="146" name="直線コネクタ 145"/>
        <xdr:cNvCxnSpPr/>
      </xdr:nvCxnSpPr>
      <xdr:spPr>
        <a:xfrm flipV="1">
          <a:off x="14084300" y="6048908"/>
          <a:ext cx="711200" cy="17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117170</xdr:rowOff>
    </xdr:from>
    <xdr:to>
      <xdr:col>68</xdr:col>
      <xdr:colOff>123825</xdr:colOff>
      <xdr:row>32</xdr:row>
      <xdr:rowOff>47320</xdr:rowOff>
    </xdr:to>
    <xdr:sp macro="" textlink="">
      <xdr:nvSpPr>
        <xdr:cNvPr id="147" name="楕円 146"/>
        <xdr:cNvSpPr/>
      </xdr:nvSpPr>
      <xdr:spPr>
        <a:xfrm>
          <a:off x="13271500" y="62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137399</xdr:rowOff>
    </xdr:from>
    <xdr:to>
      <xdr:col>72</xdr:col>
      <xdr:colOff>73025</xdr:colOff>
      <xdr:row>31</xdr:row>
      <xdr:rowOff>167970</xdr:rowOff>
    </xdr:to>
    <xdr:cxnSp macro="">
      <xdr:nvCxnSpPr>
        <xdr:cNvPr id="148" name="直線コネクタ 147"/>
        <xdr:cNvCxnSpPr/>
      </xdr:nvCxnSpPr>
      <xdr:spPr>
        <a:xfrm flipV="1">
          <a:off x="13322300" y="6223874"/>
          <a:ext cx="762000" cy="3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110287</xdr:rowOff>
    </xdr:from>
    <xdr:to>
      <xdr:col>64</xdr:col>
      <xdr:colOff>123825</xdr:colOff>
      <xdr:row>31</xdr:row>
      <xdr:rowOff>40437</xdr:rowOff>
    </xdr:to>
    <xdr:sp macro="" textlink="">
      <xdr:nvSpPr>
        <xdr:cNvPr id="149" name="楕円 148"/>
        <xdr:cNvSpPr/>
      </xdr:nvSpPr>
      <xdr:spPr>
        <a:xfrm>
          <a:off x="12509500" y="602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161087</xdr:rowOff>
    </xdr:from>
    <xdr:to>
      <xdr:col>68</xdr:col>
      <xdr:colOff>73025</xdr:colOff>
      <xdr:row>31</xdr:row>
      <xdr:rowOff>167970</xdr:rowOff>
    </xdr:to>
    <xdr:cxnSp macro="">
      <xdr:nvCxnSpPr>
        <xdr:cNvPr id="150" name="直線コネクタ 149"/>
        <xdr:cNvCxnSpPr/>
      </xdr:nvCxnSpPr>
      <xdr:spPr>
        <a:xfrm>
          <a:off x="12560300" y="6076112"/>
          <a:ext cx="762000" cy="17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100787</xdr:rowOff>
    </xdr:from>
    <xdr:to>
      <xdr:col>60</xdr:col>
      <xdr:colOff>123825</xdr:colOff>
      <xdr:row>31</xdr:row>
      <xdr:rowOff>30937</xdr:rowOff>
    </xdr:to>
    <xdr:sp macro="" textlink="">
      <xdr:nvSpPr>
        <xdr:cNvPr id="151" name="楕円 150"/>
        <xdr:cNvSpPr/>
      </xdr:nvSpPr>
      <xdr:spPr>
        <a:xfrm>
          <a:off x="11747500" y="60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151587</xdr:rowOff>
    </xdr:from>
    <xdr:to>
      <xdr:col>64</xdr:col>
      <xdr:colOff>73025</xdr:colOff>
      <xdr:row>30</xdr:row>
      <xdr:rowOff>161087</xdr:rowOff>
    </xdr:to>
    <xdr:cxnSp macro="">
      <xdr:nvCxnSpPr>
        <xdr:cNvPr id="152" name="直線コネクタ 151"/>
        <xdr:cNvCxnSpPr/>
      </xdr:nvCxnSpPr>
      <xdr:spPr>
        <a:xfrm>
          <a:off x="11798300" y="6066612"/>
          <a:ext cx="762000" cy="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3" name="n_1aveValue債務償還比率"/>
        <xdr:cNvSpPr txBox="1"/>
      </xdr:nvSpPr>
      <xdr:spPr>
        <a:xfrm>
          <a:off x="13836727" y="56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4" name="n_2aveValue債務償還比率"/>
        <xdr:cNvSpPr txBox="1"/>
      </xdr:nvSpPr>
      <xdr:spPr>
        <a:xfrm>
          <a:off x="13087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5" name="n_3aveValue債務償還比率"/>
        <xdr:cNvSpPr txBox="1"/>
      </xdr:nvSpPr>
      <xdr:spPr>
        <a:xfrm>
          <a:off x="12325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56" name="n_4aveValue債務償還比率"/>
        <xdr:cNvSpPr txBox="1"/>
      </xdr:nvSpPr>
      <xdr:spPr>
        <a:xfrm>
          <a:off x="11563427" y="563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7876</xdr:rowOff>
    </xdr:from>
    <xdr:ext cx="469744" cy="259045"/>
    <xdr:sp macro="" textlink="">
      <xdr:nvSpPr>
        <xdr:cNvPr id="157" name="n_1mainValue債務償還比率"/>
        <xdr:cNvSpPr txBox="1"/>
      </xdr:nvSpPr>
      <xdr:spPr>
        <a:xfrm>
          <a:off x="13836727" y="626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32</xdr:row>
      <xdr:rowOff>38447</xdr:rowOff>
    </xdr:from>
    <xdr:ext cx="560923" cy="259045"/>
    <xdr:sp macro="" textlink="">
      <xdr:nvSpPr>
        <xdr:cNvPr id="158" name="n_2mainValue債務償還比率"/>
        <xdr:cNvSpPr txBox="1"/>
      </xdr:nvSpPr>
      <xdr:spPr>
        <a:xfrm>
          <a:off x="13041838" y="629637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31564</xdr:rowOff>
    </xdr:from>
    <xdr:ext cx="469744" cy="259045"/>
    <xdr:sp macro="" textlink="">
      <xdr:nvSpPr>
        <xdr:cNvPr id="159" name="n_3mainValue債務償還比率"/>
        <xdr:cNvSpPr txBox="1"/>
      </xdr:nvSpPr>
      <xdr:spPr>
        <a:xfrm>
          <a:off x="12325427" y="611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22064</xdr:rowOff>
    </xdr:from>
    <xdr:ext cx="469744" cy="259045"/>
    <xdr:sp macro="" textlink="">
      <xdr:nvSpPr>
        <xdr:cNvPr id="160" name="n_4mainValue債務償還比率"/>
        <xdr:cNvSpPr txBox="1"/>
      </xdr:nvSpPr>
      <xdr:spPr>
        <a:xfrm>
          <a:off x="11563427" y="610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23,083
22,867
41.04
14,315,174
13,471,124
810,475
5,848,737
11,537,337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73" name="楕円 72"/>
        <xdr:cNvSpPr/>
      </xdr:nvSpPr>
      <xdr:spPr>
        <a:xfrm>
          <a:off x="4584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48277</xdr:rowOff>
    </xdr:from>
    <xdr:ext cx="405111" cy="259045"/>
    <xdr:sp macro="" textlink="">
      <xdr:nvSpPr>
        <xdr:cNvPr id="74" name="【道路】&#10;有形固定資産減価償却率該当値テキスト"/>
        <xdr:cNvSpPr txBox="1"/>
      </xdr:nvSpPr>
      <xdr:spPr>
        <a:xfrm>
          <a:off x="46736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2540</xdr:rowOff>
    </xdr:from>
    <xdr:to>
      <xdr:col>20</xdr:col>
      <xdr:colOff>38100</xdr:colOff>
      <xdr:row>37</xdr:row>
      <xdr:rowOff>104140</xdr:rowOff>
    </xdr:to>
    <xdr:sp macro="" textlink="">
      <xdr:nvSpPr>
        <xdr:cNvPr id="75" name="楕円 74"/>
        <xdr:cNvSpPr/>
      </xdr:nvSpPr>
      <xdr:spPr>
        <a:xfrm>
          <a:off x="3746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53340</xdr:rowOff>
    </xdr:from>
    <xdr:to>
      <xdr:col>24</xdr:col>
      <xdr:colOff>63500</xdr:colOff>
      <xdr:row>37</xdr:row>
      <xdr:rowOff>76200</xdr:rowOff>
    </xdr:to>
    <xdr:cxnSp macro="">
      <xdr:nvCxnSpPr>
        <xdr:cNvPr id="76" name="直線コネクタ 75"/>
        <xdr:cNvCxnSpPr/>
      </xdr:nvCxnSpPr>
      <xdr:spPr>
        <a:xfrm>
          <a:off x="3797300" y="63969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162560</xdr:rowOff>
    </xdr:from>
    <xdr:to>
      <xdr:col>15</xdr:col>
      <xdr:colOff>101600</xdr:colOff>
      <xdr:row>37</xdr:row>
      <xdr:rowOff>92710</xdr:rowOff>
    </xdr:to>
    <xdr:sp macro="" textlink="">
      <xdr:nvSpPr>
        <xdr:cNvPr id="77" name="楕円 76"/>
        <xdr:cNvSpPr/>
      </xdr:nvSpPr>
      <xdr:spPr>
        <a:xfrm>
          <a:off x="2857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41910</xdr:rowOff>
    </xdr:from>
    <xdr:to>
      <xdr:col>19</xdr:col>
      <xdr:colOff>177800</xdr:colOff>
      <xdr:row>37</xdr:row>
      <xdr:rowOff>53340</xdr:rowOff>
    </xdr:to>
    <xdr:cxnSp macro="">
      <xdr:nvCxnSpPr>
        <xdr:cNvPr id="78" name="直線コネクタ 77"/>
        <xdr:cNvCxnSpPr/>
      </xdr:nvCxnSpPr>
      <xdr:spPr>
        <a:xfrm>
          <a:off x="2908300" y="63855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137795</xdr:rowOff>
    </xdr:from>
    <xdr:to>
      <xdr:col>10</xdr:col>
      <xdr:colOff>165100</xdr:colOff>
      <xdr:row>37</xdr:row>
      <xdr:rowOff>67945</xdr:rowOff>
    </xdr:to>
    <xdr:sp macro="" textlink="">
      <xdr:nvSpPr>
        <xdr:cNvPr id="79" name="楕円 78"/>
        <xdr:cNvSpPr/>
      </xdr:nvSpPr>
      <xdr:spPr>
        <a:xfrm>
          <a:off x="1968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17145</xdr:rowOff>
    </xdr:from>
    <xdr:to>
      <xdr:col>15</xdr:col>
      <xdr:colOff>50800</xdr:colOff>
      <xdr:row>37</xdr:row>
      <xdr:rowOff>41910</xdr:rowOff>
    </xdr:to>
    <xdr:cxnSp macro="">
      <xdr:nvCxnSpPr>
        <xdr:cNvPr id="80" name="直線コネクタ 79"/>
        <xdr:cNvCxnSpPr/>
      </xdr:nvCxnSpPr>
      <xdr:spPr>
        <a:xfrm>
          <a:off x="2019300" y="63607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160655</xdr:rowOff>
    </xdr:from>
    <xdr:to>
      <xdr:col>6</xdr:col>
      <xdr:colOff>38100</xdr:colOff>
      <xdr:row>37</xdr:row>
      <xdr:rowOff>90805</xdr:rowOff>
    </xdr:to>
    <xdr:sp macro="" textlink="">
      <xdr:nvSpPr>
        <xdr:cNvPr id="81" name="楕円 80"/>
        <xdr:cNvSpPr/>
      </xdr:nvSpPr>
      <xdr:spPr>
        <a:xfrm>
          <a:off x="1079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17145</xdr:rowOff>
    </xdr:from>
    <xdr:to>
      <xdr:col>10</xdr:col>
      <xdr:colOff>114300</xdr:colOff>
      <xdr:row>37</xdr:row>
      <xdr:rowOff>40005</xdr:rowOff>
    </xdr:to>
    <xdr:cxnSp macro="">
      <xdr:nvCxnSpPr>
        <xdr:cNvPr id="82" name="直線コネクタ 81"/>
        <xdr:cNvCxnSpPr/>
      </xdr:nvCxnSpPr>
      <xdr:spPr>
        <a:xfrm flipV="1">
          <a:off x="1130300" y="63607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120667</xdr:rowOff>
    </xdr:from>
    <xdr:ext cx="405111" cy="259045"/>
    <xdr:sp macro="" textlink="">
      <xdr:nvSpPr>
        <xdr:cNvPr id="87" name="n_1mainValue【道路】&#10;有形固定資産減価償却率"/>
        <xdr:cNvSpPr txBox="1"/>
      </xdr:nvSpPr>
      <xdr:spPr>
        <a:xfrm>
          <a:off x="3582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109237</xdr:rowOff>
    </xdr:from>
    <xdr:ext cx="405111" cy="259045"/>
    <xdr:sp macro="" textlink="">
      <xdr:nvSpPr>
        <xdr:cNvPr id="88" name="n_2mainValue【道路】&#10;有形固定資産減価償却率"/>
        <xdr:cNvSpPr txBox="1"/>
      </xdr:nvSpPr>
      <xdr:spPr>
        <a:xfrm>
          <a:off x="2705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84472</xdr:rowOff>
    </xdr:from>
    <xdr:ext cx="405111" cy="259045"/>
    <xdr:sp macro="" textlink="">
      <xdr:nvSpPr>
        <xdr:cNvPr id="89" name="n_3mainValue【道路】&#10;有形固定資産減価償却率"/>
        <xdr:cNvSpPr txBox="1"/>
      </xdr:nvSpPr>
      <xdr:spPr>
        <a:xfrm>
          <a:off x="1816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107332</xdr:rowOff>
    </xdr:from>
    <xdr:ext cx="405111" cy="259045"/>
    <xdr:sp macro="" textlink="">
      <xdr:nvSpPr>
        <xdr:cNvPr id="90" name="n_4mainValue【道路】&#10;有形固定資産減価償却率"/>
        <xdr:cNvSpPr txBox="1"/>
      </xdr:nvSpPr>
      <xdr:spPr>
        <a:xfrm>
          <a:off x="927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132033</xdr:rowOff>
    </xdr:from>
    <xdr:ext cx="469744" cy="259045"/>
    <xdr:sp macro="" textlink="">
      <xdr:nvSpPr>
        <xdr:cNvPr id="119" name="【道路】&#10;一人当たり延長平均値テキスト"/>
        <xdr:cNvSpPr txBox="1"/>
      </xdr:nvSpPr>
      <xdr:spPr>
        <a:xfrm>
          <a:off x="10515600" y="6818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136499</xdr:rowOff>
    </xdr:from>
    <xdr:to>
      <xdr:col>55</xdr:col>
      <xdr:colOff>50800</xdr:colOff>
      <xdr:row>38</xdr:row>
      <xdr:rowOff>66649</xdr:rowOff>
    </xdr:to>
    <xdr:sp macro="" textlink="">
      <xdr:nvSpPr>
        <xdr:cNvPr id="130" name="楕円 129"/>
        <xdr:cNvSpPr/>
      </xdr:nvSpPr>
      <xdr:spPr>
        <a:xfrm>
          <a:off x="10426700" y="64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159376</xdr:rowOff>
    </xdr:from>
    <xdr:ext cx="534377" cy="259045"/>
    <xdr:sp macro="" textlink="">
      <xdr:nvSpPr>
        <xdr:cNvPr id="131" name="【道路】&#10;一人当たり延長該当値テキスト"/>
        <xdr:cNvSpPr txBox="1"/>
      </xdr:nvSpPr>
      <xdr:spPr>
        <a:xfrm>
          <a:off x="10515600" y="633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134099</xdr:rowOff>
    </xdr:from>
    <xdr:to>
      <xdr:col>50</xdr:col>
      <xdr:colOff>165100</xdr:colOff>
      <xdr:row>38</xdr:row>
      <xdr:rowOff>64249</xdr:rowOff>
    </xdr:to>
    <xdr:sp macro="" textlink="">
      <xdr:nvSpPr>
        <xdr:cNvPr id="132" name="楕円 131"/>
        <xdr:cNvSpPr/>
      </xdr:nvSpPr>
      <xdr:spPr>
        <a:xfrm>
          <a:off x="9588500" y="647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13450</xdr:rowOff>
    </xdr:from>
    <xdr:to>
      <xdr:col>55</xdr:col>
      <xdr:colOff>0</xdr:colOff>
      <xdr:row>38</xdr:row>
      <xdr:rowOff>15849</xdr:rowOff>
    </xdr:to>
    <xdr:cxnSp macro="">
      <xdr:nvCxnSpPr>
        <xdr:cNvPr id="133" name="直線コネクタ 132"/>
        <xdr:cNvCxnSpPr/>
      </xdr:nvCxnSpPr>
      <xdr:spPr>
        <a:xfrm>
          <a:off x="9639300" y="6528550"/>
          <a:ext cx="8382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136499</xdr:rowOff>
    </xdr:from>
    <xdr:to>
      <xdr:col>46</xdr:col>
      <xdr:colOff>38100</xdr:colOff>
      <xdr:row>38</xdr:row>
      <xdr:rowOff>66649</xdr:rowOff>
    </xdr:to>
    <xdr:sp macro="" textlink="">
      <xdr:nvSpPr>
        <xdr:cNvPr id="134" name="楕円 133"/>
        <xdr:cNvSpPr/>
      </xdr:nvSpPr>
      <xdr:spPr>
        <a:xfrm>
          <a:off x="8699500" y="64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13450</xdr:rowOff>
    </xdr:from>
    <xdr:to>
      <xdr:col>50</xdr:col>
      <xdr:colOff>114300</xdr:colOff>
      <xdr:row>38</xdr:row>
      <xdr:rowOff>15849</xdr:rowOff>
    </xdr:to>
    <xdr:cxnSp macro="">
      <xdr:nvCxnSpPr>
        <xdr:cNvPr id="135" name="直線コネクタ 134"/>
        <xdr:cNvCxnSpPr/>
      </xdr:nvCxnSpPr>
      <xdr:spPr>
        <a:xfrm flipV="1">
          <a:off x="8750300" y="6528550"/>
          <a:ext cx="8890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136766</xdr:rowOff>
    </xdr:from>
    <xdr:to>
      <xdr:col>41</xdr:col>
      <xdr:colOff>101600</xdr:colOff>
      <xdr:row>38</xdr:row>
      <xdr:rowOff>66917</xdr:rowOff>
    </xdr:to>
    <xdr:sp macro="" textlink="">
      <xdr:nvSpPr>
        <xdr:cNvPr id="136" name="楕円 135"/>
        <xdr:cNvSpPr/>
      </xdr:nvSpPr>
      <xdr:spPr>
        <a:xfrm>
          <a:off x="7810500" y="64804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15849</xdr:rowOff>
    </xdr:from>
    <xdr:to>
      <xdr:col>45</xdr:col>
      <xdr:colOff>177800</xdr:colOff>
      <xdr:row>38</xdr:row>
      <xdr:rowOff>16116</xdr:rowOff>
    </xdr:to>
    <xdr:cxnSp macro="">
      <xdr:nvCxnSpPr>
        <xdr:cNvPr id="137" name="直線コネクタ 136"/>
        <xdr:cNvCxnSpPr/>
      </xdr:nvCxnSpPr>
      <xdr:spPr>
        <a:xfrm flipV="1">
          <a:off x="7861300" y="6530949"/>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137566</xdr:rowOff>
    </xdr:from>
    <xdr:to>
      <xdr:col>36</xdr:col>
      <xdr:colOff>165100</xdr:colOff>
      <xdr:row>38</xdr:row>
      <xdr:rowOff>67717</xdr:rowOff>
    </xdr:to>
    <xdr:sp macro="" textlink="">
      <xdr:nvSpPr>
        <xdr:cNvPr id="138" name="楕円 137"/>
        <xdr:cNvSpPr/>
      </xdr:nvSpPr>
      <xdr:spPr>
        <a:xfrm>
          <a:off x="6921500" y="64812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16116</xdr:rowOff>
    </xdr:from>
    <xdr:to>
      <xdr:col>41</xdr:col>
      <xdr:colOff>50800</xdr:colOff>
      <xdr:row>38</xdr:row>
      <xdr:rowOff>16916</xdr:rowOff>
    </xdr:to>
    <xdr:cxnSp macro="">
      <xdr:nvCxnSpPr>
        <xdr:cNvPr id="139" name="直線コネクタ 138"/>
        <xdr:cNvCxnSpPr/>
      </xdr:nvCxnSpPr>
      <xdr:spPr>
        <a:xfrm flipV="1">
          <a:off x="6972300" y="6531216"/>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58882</xdr:rowOff>
    </xdr:from>
    <xdr:ext cx="469744" cy="259045"/>
    <xdr:sp macro="" textlink="">
      <xdr:nvSpPr>
        <xdr:cNvPr id="140" name="n_1aveValue【道路】&#10;一人当たり延長"/>
        <xdr:cNvSpPr txBox="1"/>
      </xdr:nvSpPr>
      <xdr:spPr>
        <a:xfrm>
          <a:off x="9391727" y="691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56976</xdr:rowOff>
    </xdr:from>
    <xdr:ext cx="469744" cy="259045"/>
    <xdr:sp macro="" textlink="">
      <xdr:nvSpPr>
        <xdr:cNvPr id="141" name="n_2aveValue【道路】&#10;一人当たり延長"/>
        <xdr:cNvSpPr txBox="1"/>
      </xdr:nvSpPr>
      <xdr:spPr>
        <a:xfrm>
          <a:off x="8515427" y="691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72331</xdr:rowOff>
    </xdr:from>
    <xdr:ext cx="469744" cy="259045"/>
    <xdr:sp macro="" textlink="">
      <xdr:nvSpPr>
        <xdr:cNvPr id="142" name="n_3aveValue【道路】&#10;一人当たり延長"/>
        <xdr:cNvSpPr txBox="1"/>
      </xdr:nvSpPr>
      <xdr:spPr>
        <a:xfrm>
          <a:off x="7626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43451</xdr:rowOff>
    </xdr:from>
    <xdr:ext cx="469744" cy="259045"/>
    <xdr:sp macro="" textlink="">
      <xdr:nvSpPr>
        <xdr:cNvPr id="143" name="n_4aveValue【道路】&#10;一人当たり延長"/>
        <xdr:cNvSpPr txBox="1"/>
      </xdr:nvSpPr>
      <xdr:spPr>
        <a:xfrm>
          <a:off x="6737427" y="690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80776</xdr:rowOff>
    </xdr:from>
    <xdr:ext cx="534377" cy="259045"/>
    <xdr:sp macro="" textlink="">
      <xdr:nvSpPr>
        <xdr:cNvPr id="144" name="n_1mainValue【道路】&#10;一人当たり延長"/>
        <xdr:cNvSpPr txBox="1"/>
      </xdr:nvSpPr>
      <xdr:spPr>
        <a:xfrm>
          <a:off x="9359411" y="625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83176</xdr:rowOff>
    </xdr:from>
    <xdr:ext cx="534377" cy="259045"/>
    <xdr:sp macro="" textlink="">
      <xdr:nvSpPr>
        <xdr:cNvPr id="145" name="n_2mainValue【道路】&#10;一人当たり延長"/>
        <xdr:cNvSpPr txBox="1"/>
      </xdr:nvSpPr>
      <xdr:spPr>
        <a:xfrm>
          <a:off x="8483111" y="625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83443</xdr:rowOff>
    </xdr:from>
    <xdr:ext cx="534377" cy="259045"/>
    <xdr:sp macro="" textlink="">
      <xdr:nvSpPr>
        <xdr:cNvPr id="146" name="n_3mainValue【道路】&#10;一人当たり延長"/>
        <xdr:cNvSpPr txBox="1"/>
      </xdr:nvSpPr>
      <xdr:spPr>
        <a:xfrm>
          <a:off x="7594111" y="625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84243</xdr:rowOff>
    </xdr:from>
    <xdr:ext cx="534377" cy="259045"/>
    <xdr:sp macro="" textlink="">
      <xdr:nvSpPr>
        <xdr:cNvPr id="147" name="n_4mainValue【道路】&#10;一人当たり延長"/>
        <xdr:cNvSpPr txBox="1"/>
      </xdr:nvSpPr>
      <xdr:spPr>
        <a:xfrm>
          <a:off x="6705111" y="62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8" name="【橋りょう・トンネ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115751</xdr:rowOff>
    </xdr:from>
    <xdr:to>
      <xdr:col>24</xdr:col>
      <xdr:colOff>114300</xdr:colOff>
      <xdr:row>60</xdr:row>
      <xdr:rowOff>45901</xdr:rowOff>
    </xdr:to>
    <xdr:sp macro="" textlink="">
      <xdr:nvSpPr>
        <xdr:cNvPr id="189" name="楕円 188"/>
        <xdr:cNvSpPr/>
      </xdr:nvSpPr>
      <xdr:spPr>
        <a:xfrm>
          <a:off x="45847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138628</xdr:rowOff>
    </xdr:from>
    <xdr:ext cx="405111" cy="259045"/>
    <xdr:sp macro="" textlink="">
      <xdr:nvSpPr>
        <xdr:cNvPr id="190" name="【橋りょう・トンネル】&#10;有形固定資産減価償却率該当値テキスト"/>
        <xdr:cNvSpPr txBox="1"/>
      </xdr:nvSpPr>
      <xdr:spPr>
        <a:xfrm>
          <a:off x="4673600" y="1008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91259</xdr:rowOff>
    </xdr:from>
    <xdr:to>
      <xdr:col>20</xdr:col>
      <xdr:colOff>38100</xdr:colOff>
      <xdr:row>60</xdr:row>
      <xdr:rowOff>21409</xdr:rowOff>
    </xdr:to>
    <xdr:sp macro="" textlink="">
      <xdr:nvSpPr>
        <xdr:cNvPr id="191" name="楕円 190"/>
        <xdr:cNvSpPr/>
      </xdr:nvSpPr>
      <xdr:spPr>
        <a:xfrm>
          <a:off x="3746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142059</xdr:rowOff>
    </xdr:from>
    <xdr:to>
      <xdr:col>24</xdr:col>
      <xdr:colOff>63500</xdr:colOff>
      <xdr:row>59</xdr:row>
      <xdr:rowOff>166551</xdr:rowOff>
    </xdr:to>
    <xdr:cxnSp macro="">
      <xdr:nvCxnSpPr>
        <xdr:cNvPr id="192" name="直線コネクタ 191"/>
        <xdr:cNvCxnSpPr/>
      </xdr:nvCxnSpPr>
      <xdr:spPr>
        <a:xfrm>
          <a:off x="3797300" y="1025760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68399</xdr:rowOff>
    </xdr:from>
    <xdr:to>
      <xdr:col>15</xdr:col>
      <xdr:colOff>101600</xdr:colOff>
      <xdr:row>59</xdr:row>
      <xdr:rowOff>169999</xdr:rowOff>
    </xdr:to>
    <xdr:sp macro="" textlink="">
      <xdr:nvSpPr>
        <xdr:cNvPr id="193" name="楕円 192"/>
        <xdr:cNvSpPr/>
      </xdr:nvSpPr>
      <xdr:spPr>
        <a:xfrm>
          <a:off x="2857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119199</xdr:rowOff>
    </xdr:from>
    <xdr:to>
      <xdr:col>19</xdr:col>
      <xdr:colOff>177800</xdr:colOff>
      <xdr:row>59</xdr:row>
      <xdr:rowOff>142059</xdr:rowOff>
    </xdr:to>
    <xdr:cxnSp macro="">
      <xdr:nvCxnSpPr>
        <xdr:cNvPr id="194" name="直線コネクタ 193"/>
        <xdr:cNvCxnSpPr/>
      </xdr:nvCxnSpPr>
      <xdr:spPr>
        <a:xfrm>
          <a:off x="2908300" y="1023474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40640</xdr:rowOff>
    </xdr:from>
    <xdr:to>
      <xdr:col>10</xdr:col>
      <xdr:colOff>165100</xdr:colOff>
      <xdr:row>59</xdr:row>
      <xdr:rowOff>142240</xdr:rowOff>
    </xdr:to>
    <xdr:sp macro="" textlink="">
      <xdr:nvSpPr>
        <xdr:cNvPr id="195" name="楕円 194"/>
        <xdr:cNvSpPr/>
      </xdr:nvSpPr>
      <xdr:spPr>
        <a:xfrm>
          <a:off x="1968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91440</xdr:rowOff>
    </xdr:from>
    <xdr:to>
      <xdr:col>15</xdr:col>
      <xdr:colOff>50800</xdr:colOff>
      <xdr:row>59</xdr:row>
      <xdr:rowOff>119199</xdr:rowOff>
    </xdr:to>
    <xdr:cxnSp macro="">
      <xdr:nvCxnSpPr>
        <xdr:cNvPr id="196" name="直線コネクタ 195"/>
        <xdr:cNvCxnSpPr/>
      </xdr:nvCxnSpPr>
      <xdr:spPr>
        <a:xfrm>
          <a:off x="2019300" y="1020699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14515</xdr:rowOff>
    </xdr:from>
    <xdr:to>
      <xdr:col>6</xdr:col>
      <xdr:colOff>38100</xdr:colOff>
      <xdr:row>59</xdr:row>
      <xdr:rowOff>116115</xdr:rowOff>
    </xdr:to>
    <xdr:sp macro="" textlink="">
      <xdr:nvSpPr>
        <xdr:cNvPr id="197" name="楕円 196"/>
        <xdr:cNvSpPr/>
      </xdr:nvSpPr>
      <xdr:spPr>
        <a:xfrm>
          <a:off x="1079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65315</xdr:rowOff>
    </xdr:from>
    <xdr:to>
      <xdr:col>10</xdr:col>
      <xdr:colOff>114300</xdr:colOff>
      <xdr:row>59</xdr:row>
      <xdr:rowOff>91440</xdr:rowOff>
    </xdr:to>
    <xdr:cxnSp macro="">
      <xdr:nvCxnSpPr>
        <xdr:cNvPr id="198" name="直線コネクタ 197"/>
        <xdr:cNvCxnSpPr/>
      </xdr:nvCxnSpPr>
      <xdr:spPr>
        <a:xfrm>
          <a:off x="1130300" y="1018086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99" name="n_1aveValue【橋りょう・トンネル】&#10;有形固定資産減価償却率"/>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200" name="n_2aveValue【橋りょう・トンネル】&#10;有形固定資産減価償却率"/>
        <xdr:cNvSpPr txBox="1"/>
      </xdr:nvSpPr>
      <xdr:spPr>
        <a:xfrm>
          <a:off x="2705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136633</xdr:rowOff>
    </xdr:from>
    <xdr:ext cx="405111" cy="259045"/>
    <xdr:sp macro="" textlink="">
      <xdr:nvSpPr>
        <xdr:cNvPr id="201" name="n_3aveValue【橋りょう・トンネル】&#10;有形固定資産減価償却率"/>
        <xdr:cNvSpPr txBox="1"/>
      </xdr:nvSpPr>
      <xdr:spPr>
        <a:xfrm>
          <a:off x="1816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149696</xdr:rowOff>
    </xdr:from>
    <xdr:ext cx="405111" cy="259045"/>
    <xdr:sp macro="" textlink="">
      <xdr:nvSpPr>
        <xdr:cNvPr id="202" name="n_4aveValue【橋りょう・トンネル】&#10;有形固定資産減価償却率"/>
        <xdr:cNvSpPr txBox="1"/>
      </xdr:nvSpPr>
      <xdr:spPr>
        <a:xfrm>
          <a:off x="927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37936</xdr:rowOff>
    </xdr:from>
    <xdr:ext cx="405111" cy="259045"/>
    <xdr:sp macro="" textlink="">
      <xdr:nvSpPr>
        <xdr:cNvPr id="203" name="n_1mainValue【橋りょう・トンネル】&#10;有形固定資産減価償却率"/>
        <xdr:cNvSpPr txBox="1"/>
      </xdr:nvSpPr>
      <xdr:spPr>
        <a:xfrm>
          <a:off x="3582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15076</xdr:rowOff>
    </xdr:from>
    <xdr:ext cx="405111" cy="259045"/>
    <xdr:sp macro="" textlink="">
      <xdr:nvSpPr>
        <xdr:cNvPr id="204" name="n_2mainValue【橋りょう・トンネル】&#10;有形固定資産減価償却率"/>
        <xdr:cNvSpPr txBox="1"/>
      </xdr:nvSpPr>
      <xdr:spPr>
        <a:xfrm>
          <a:off x="2705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158767</xdr:rowOff>
    </xdr:from>
    <xdr:ext cx="405111" cy="259045"/>
    <xdr:sp macro="" textlink="">
      <xdr:nvSpPr>
        <xdr:cNvPr id="205" name="n_3mainValue【橋りょう・トンネル】&#10;有形固定資産減価償却率"/>
        <xdr:cNvSpPr txBox="1"/>
      </xdr:nvSpPr>
      <xdr:spPr>
        <a:xfrm>
          <a:off x="1816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132642</xdr:rowOff>
    </xdr:from>
    <xdr:ext cx="405111" cy="259045"/>
    <xdr:sp macro="" textlink="">
      <xdr:nvSpPr>
        <xdr:cNvPr id="206" name="n_4mainValue【橋りょう・トンネル】&#10;有形固定資産減価償却率"/>
        <xdr:cNvSpPr txBox="1"/>
      </xdr:nvSpPr>
      <xdr:spPr>
        <a:xfrm>
          <a:off x="9277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139109</xdr:rowOff>
    </xdr:from>
    <xdr:ext cx="599010" cy="259045"/>
    <xdr:sp macro="" textlink="">
      <xdr:nvSpPr>
        <xdr:cNvPr id="235" name="【橋りょう・トンネル】&#10;一人当たり有形固定資産（償却資産）額平均値テキスト"/>
        <xdr:cNvSpPr txBox="1"/>
      </xdr:nvSpPr>
      <xdr:spPr>
        <a:xfrm>
          <a:off x="10515600" y="10769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71840</xdr:rowOff>
    </xdr:from>
    <xdr:to>
      <xdr:col>55</xdr:col>
      <xdr:colOff>50800</xdr:colOff>
      <xdr:row>62</xdr:row>
      <xdr:rowOff>1990</xdr:rowOff>
    </xdr:to>
    <xdr:sp macro="" textlink="">
      <xdr:nvSpPr>
        <xdr:cNvPr id="246" name="楕円 245"/>
        <xdr:cNvSpPr/>
      </xdr:nvSpPr>
      <xdr:spPr>
        <a:xfrm>
          <a:off x="10426700" y="105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94717</xdr:rowOff>
    </xdr:from>
    <xdr:ext cx="599010" cy="259045"/>
    <xdr:sp macro="" textlink="">
      <xdr:nvSpPr>
        <xdr:cNvPr id="247" name="【橋りょう・トンネル】&#10;一人当たり有形固定資産（償却資産）額該当値テキスト"/>
        <xdr:cNvSpPr txBox="1"/>
      </xdr:nvSpPr>
      <xdr:spPr>
        <a:xfrm>
          <a:off x="10515600" y="1038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74372</xdr:rowOff>
    </xdr:from>
    <xdr:to>
      <xdr:col>50</xdr:col>
      <xdr:colOff>165100</xdr:colOff>
      <xdr:row>62</xdr:row>
      <xdr:rowOff>4522</xdr:rowOff>
    </xdr:to>
    <xdr:sp macro="" textlink="">
      <xdr:nvSpPr>
        <xdr:cNvPr id="248" name="楕円 247"/>
        <xdr:cNvSpPr/>
      </xdr:nvSpPr>
      <xdr:spPr>
        <a:xfrm>
          <a:off x="9588500" y="1053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122640</xdr:rowOff>
    </xdr:from>
    <xdr:to>
      <xdr:col>55</xdr:col>
      <xdr:colOff>0</xdr:colOff>
      <xdr:row>61</xdr:row>
      <xdr:rowOff>125172</xdr:rowOff>
    </xdr:to>
    <xdr:cxnSp macro="">
      <xdr:nvCxnSpPr>
        <xdr:cNvPr id="249" name="直線コネクタ 248"/>
        <xdr:cNvCxnSpPr/>
      </xdr:nvCxnSpPr>
      <xdr:spPr>
        <a:xfrm flipV="1">
          <a:off x="9639300" y="10581090"/>
          <a:ext cx="838200" cy="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77885</xdr:rowOff>
    </xdr:from>
    <xdr:to>
      <xdr:col>46</xdr:col>
      <xdr:colOff>38100</xdr:colOff>
      <xdr:row>62</xdr:row>
      <xdr:rowOff>8035</xdr:rowOff>
    </xdr:to>
    <xdr:sp macro="" textlink="">
      <xdr:nvSpPr>
        <xdr:cNvPr id="250" name="楕円 249"/>
        <xdr:cNvSpPr/>
      </xdr:nvSpPr>
      <xdr:spPr>
        <a:xfrm>
          <a:off x="8699500" y="1053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125172</xdr:rowOff>
    </xdr:from>
    <xdr:to>
      <xdr:col>50</xdr:col>
      <xdr:colOff>114300</xdr:colOff>
      <xdr:row>61</xdr:row>
      <xdr:rowOff>128685</xdr:rowOff>
    </xdr:to>
    <xdr:cxnSp macro="">
      <xdr:nvCxnSpPr>
        <xdr:cNvPr id="251" name="直線コネクタ 250"/>
        <xdr:cNvCxnSpPr/>
      </xdr:nvCxnSpPr>
      <xdr:spPr>
        <a:xfrm flipV="1">
          <a:off x="8750300" y="10583622"/>
          <a:ext cx="889000" cy="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78538</xdr:rowOff>
    </xdr:from>
    <xdr:to>
      <xdr:col>41</xdr:col>
      <xdr:colOff>101600</xdr:colOff>
      <xdr:row>62</xdr:row>
      <xdr:rowOff>8688</xdr:rowOff>
    </xdr:to>
    <xdr:sp macro="" textlink="">
      <xdr:nvSpPr>
        <xdr:cNvPr id="252" name="楕円 251"/>
        <xdr:cNvSpPr/>
      </xdr:nvSpPr>
      <xdr:spPr>
        <a:xfrm>
          <a:off x="7810500" y="1053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128685</xdr:rowOff>
    </xdr:from>
    <xdr:to>
      <xdr:col>45</xdr:col>
      <xdr:colOff>177800</xdr:colOff>
      <xdr:row>61</xdr:row>
      <xdr:rowOff>129338</xdr:rowOff>
    </xdr:to>
    <xdr:cxnSp macro="">
      <xdr:nvCxnSpPr>
        <xdr:cNvPr id="253" name="直線コネクタ 252"/>
        <xdr:cNvCxnSpPr/>
      </xdr:nvCxnSpPr>
      <xdr:spPr>
        <a:xfrm flipV="1">
          <a:off x="7861300" y="10587135"/>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78534</xdr:rowOff>
    </xdr:from>
    <xdr:to>
      <xdr:col>36</xdr:col>
      <xdr:colOff>165100</xdr:colOff>
      <xdr:row>62</xdr:row>
      <xdr:rowOff>8684</xdr:rowOff>
    </xdr:to>
    <xdr:sp macro="" textlink="">
      <xdr:nvSpPr>
        <xdr:cNvPr id="254" name="楕円 253"/>
        <xdr:cNvSpPr/>
      </xdr:nvSpPr>
      <xdr:spPr>
        <a:xfrm>
          <a:off x="6921500" y="1053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129334</xdr:rowOff>
    </xdr:from>
    <xdr:to>
      <xdr:col>41</xdr:col>
      <xdr:colOff>50800</xdr:colOff>
      <xdr:row>61</xdr:row>
      <xdr:rowOff>129338</xdr:rowOff>
    </xdr:to>
    <xdr:cxnSp macro="">
      <xdr:nvCxnSpPr>
        <xdr:cNvPr id="255" name="直線コネクタ 254"/>
        <xdr:cNvCxnSpPr/>
      </xdr:nvCxnSpPr>
      <xdr:spPr>
        <a:xfrm>
          <a:off x="6972300" y="10587784"/>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31268</xdr:rowOff>
    </xdr:from>
    <xdr:ext cx="599010" cy="259045"/>
    <xdr:sp macro="" textlink="">
      <xdr:nvSpPr>
        <xdr:cNvPr id="256" name="n_1aveValue【橋りょう・トンネル】&#10;一人当たり有形固定資産（償却資産）額"/>
        <xdr:cNvSpPr txBox="1"/>
      </xdr:nvSpPr>
      <xdr:spPr>
        <a:xfrm>
          <a:off x="9327095" y="1083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45703</xdr:rowOff>
    </xdr:from>
    <xdr:ext cx="599010" cy="259045"/>
    <xdr:sp macro="" textlink="">
      <xdr:nvSpPr>
        <xdr:cNvPr id="257" name="n_2aveValue【橋りょう・トンネル】&#10;一人当たり有形固定資産（償却資産）額"/>
        <xdr:cNvSpPr txBox="1"/>
      </xdr:nvSpPr>
      <xdr:spPr>
        <a:xfrm>
          <a:off x="8450795" y="1084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47007</xdr:rowOff>
    </xdr:from>
    <xdr:ext cx="599010" cy="259045"/>
    <xdr:sp macro="" textlink="">
      <xdr:nvSpPr>
        <xdr:cNvPr id="258" name="n_3aveValue【橋りょう・トンネル】&#10;一人当たり有形固定資産（償却資産）額"/>
        <xdr:cNvSpPr txBox="1"/>
      </xdr:nvSpPr>
      <xdr:spPr>
        <a:xfrm>
          <a:off x="7561795" y="108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56614</xdr:rowOff>
    </xdr:from>
    <xdr:ext cx="599010" cy="259045"/>
    <xdr:sp macro="" textlink="">
      <xdr:nvSpPr>
        <xdr:cNvPr id="259" name="n_4aveValue【橋りょう・トンネル】&#10;一人当たり有形固定資産（償却資産）額"/>
        <xdr:cNvSpPr txBox="1"/>
      </xdr:nvSpPr>
      <xdr:spPr>
        <a:xfrm>
          <a:off x="6672795" y="1085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21049</xdr:rowOff>
    </xdr:from>
    <xdr:ext cx="599010" cy="259045"/>
    <xdr:sp macro="" textlink="">
      <xdr:nvSpPr>
        <xdr:cNvPr id="260" name="n_1mainValue【橋りょう・トンネル】&#10;一人当たり有形固定資産（償却資産）額"/>
        <xdr:cNvSpPr txBox="1"/>
      </xdr:nvSpPr>
      <xdr:spPr>
        <a:xfrm>
          <a:off x="9327095" y="1030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24562</xdr:rowOff>
    </xdr:from>
    <xdr:ext cx="599010" cy="259045"/>
    <xdr:sp macro="" textlink="">
      <xdr:nvSpPr>
        <xdr:cNvPr id="261" name="n_2mainValue【橋りょう・トンネル】&#10;一人当たり有形固定資産（償却資産）額"/>
        <xdr:cNvSpPr txBox="1"/>
      </xdr:nvSpPr>
      <xdr:spPr>
        <a:xfrm>
          <a:off x="8450795" y="1031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25215</xdr:rowOff>
    </xdr:from>
    <xdr:ext cx="599010" cy="259045"/>
    <xdr:sp macro="" textlink="">
      <xdr:nvSpPr>
        <xdr:cNvPr id="262" name="n_3mainValue【橋りょう・トンネル】&#10;一人当たり有形固定資産（償却資産）額"/>
        <xdr:cNvSpPr txBox="1"/>
      </xdr:nvSpPr>
      <xdr:spPr>
        <a:xfrm>
          <a:off x="7561795" y="1031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25211</xdr:rowOff>
    </xdr:from>
    <xdr:ext cx="599010" cy="259045"/>
    <xdr:sp macro="" textlink="">
      <xdr:nvSpPr>
        <xdr:cNvPr id="263" name="n_4mainValue【橋りょう・トンネル】&#10;一人当たり有形固定資産（償却資産）額"/>
        <xdr:cNvSpPr txBox="1"/>
      </xdr:nvSpPr>
      <xdr:spPr>
        <a:xfrm>
          <a:off x="6672795" y="1031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17978</xdr:rowOff>
    </xdr:from>
    <xdr:ext cx="405111" cy="259045"/>
    <xdr:sp macro="" textlink="">
      <xdr:nvSpPr>
        <xdr:cNvPr id="294" name="【公営住宅】&#10;有形固定資産減価償却率平均値テキスト"/>
        <xdr:cNvSpPr txBox="1"/>
      </xdr:nvSpPr>
      <xdr:spPr>
        <a:xfrm>
          <a:off x="4673600" y="1424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11793</xdr:rowOff>
    </xdr:from>
    <xdr:to>
      <xdr:col>24</xdr:col>
      <xdr:colOff>114300</xdr:colOff>
      <xdr:row>82</xdr:row>
      <xdr:rowOff>113393</xdr:rowOff>
    </xdr:to>
    <xdr:sp macro="" textlink="">
      <xdr:nvSpPr>
        <xdr:cNvPr id="305" name="楕円 304"/>
        <xdr:cNvSpPr/>
      </xdr:nvSpPr>
      <xdr:spPr>
        <a:xfrm>
          <a:off x="45847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34670</xdr:rowOff>
    </xdr:from>
    <xdr:ext cx="405111" cy="259045"/>
    <xdr:sp macro="" textlink="">
      <xdr:nvSpPr>
        <xdr:cNvPr id="306" name="【公営住宅】&#10;有形固定資産減価償却率該当値テキスト"/>
        <xdr:cNvSpPr txBox="1"/>
      </xdr:nvSpPr>
      <xdr:spPr>
        <a:xfrm>
          <a:off x="4673600" y="13922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155484</xdr:rowOff>
    </xdr:from>
    <xdr:to>
      <xdr:col>20</xdr:col>
      <xdr:colOff>38100</xdr:colOff>
      <xdr:row>82</xdr:row>
      <xdr:rowOff>85634</xdr:rowOff>
    </xdr:to>
    <xdr:sp macro="" textlink="">
      <xdr:nvSpPr>
        <xdr:cNvPr id="307" name="楕円 306"/>
        <xdr:cNvSpPr/>
      </xdr:nvSpPr>
      <xdr:spPr>
        <a:xfrm>
          <a:off x="3746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34834</xdr:rowOff>
    </xdr:from>
    <xdr:to>
      <xdr:col>24</xdr:col>
      <xdr:colOff>63500</xdr:colOff>
      <xdr:row>82</xdr:row>
      <xdr:rowOff>62593</xdr:rowOff>
    </xdr:to>
    <xdr:cxnSp macro="">
      <xdr:nvCxnSpPr>
        <xdr:cNvPr id="308" name="直線コネクタ 307"/>
        <xdr:cNvCxnSpPr/>
      </xdr:nvCxnSpPr>
      <xdr:spPr>
        <a:xfrm>
          <a:off x="3797300" y="1409373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126093</xdr:rowOff>
    </xdr:from>
    <xdr:to>
      <xdr:col>15</xdr:col>
      <xdr:colOff>101600</xdr:colOff>
      <xdr:row>82</xdr:row>
      <xdr:rowOff>56243</xdr:rowOff>
    </xdr:to>
    <xdr:sp macro="" textlink="">
      <xdr:nvSpPr>
        <xdr:cNvPr id="309" name="楕円 308"/>
        <xdr:cNvSpPr/>
      </xdr:nvSpPr>
      <xdr:spPr>
        <a:xfrm>
          <a:off x="2857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5443</xdr:rowOff>
    </xdr:from>
    <xdr:to>
      <xdr:col>19</xdr:col>
      <xdr:colOff>177800</xdr:colOff>
      <xdr:row>82</xdr:row>
      <xdr:rowOff>34834</xdr:rowOff>
    </xdr:to>
    <xdr:cxnSp macro="">
      <xdr:nvCxnSpPr>
        <xdr:cNvPr id="310" name="直線コネクタ 309"/>
        <xdr:cNvCxnSpPr/>
      </xdr:nvCxnSpPr>
      <xdr:spPr>
        <a:xfrm>
          <a:off x="2908300" y="140643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104866</xdr:rowOff>
    </xdr:from>
    <xdr:to>
      <xdr:col>10</xdr:col>
      <xdr:colOff>165100</xdr:colOff>
      <xdr:row>82</xdr:row>
      <xdr:rowOff>35016</xdr:rowOff>
    </xdr:to>
    <xdr:sp macro="" textlink="">
      <xdr:nvSpPr>
        <xdr:cNvPr id="311" name="楕円 310"/>
        <xdr:cNvSpPr/>
      </xdr:nvSpPr>
      <xdr:spPr>
        <a:xfrm>
          <a:off x="1968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155666</xdr:rowOff>
    </xdr:from>
    <xdr:to>
      <xdr:col>15</xdr:col>
      <xdr:colOff>50800</xdr:colOff>
      <xdr:row>82</xdr:row>
      <xdr:rowOff>5443</xdr:rowOff>
    </xdr:to>
    <xdr:cxnSp macro="">
      <xdr:nvCxnSpPr>
        <xdr:cNvPr id="312" name="直線コネクタ 311"/>
        <xdr:cNvCxnSpPr/>
      </xdr:nvCxnSpPr>
      <xdr:spPr>
        <a:xfrm>
          <a:off x="2019300" y="1404311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70576</xdr:rowOff>
    </xdr:from>
    <xdr:to>
      <xdr:col>6</xdr:col>
      <xdr:colOff>38100</xdr:colOff>
      <xdr:row>82</xdr:row>
      <xdr:rowOff>726</xdr:rowOff>
    </xdr:to>
    <xdr:sp macro="" textlink="">
      <xdr:nvSpPr>
        <xdr:cNvPr id="313" name="楕円 312"/>
        <xdr:cNvSpPr/>
      </xdr:nvSpPr>
      <xdr:spPr>
        <a:xfrm>
          <a:off x="1079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121376</xdr:rowOff>
    </xdr:from>
    <xdr:to>
      <xdr:col>10</xdr:col>
      <xdr:colOff>114300</xdr:colOff>
      <xdr:row>81</xdr:row>
      <xdr:rowOff>155666</xdr:rowOff>
    </xdr:to>
    <xdr:cxnSp macro="">
      <xdr:nvCxnSpPr>
        <xdr:cNvPr id="314" name="直線コネクタ 313"/>
        <xdr:cNvCxnSpPr/>
      </xdr:nvCxnSpPr>
      <xdr:spPr>
        <a:xfrm>
          <a:off x="1130300" y="140088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137177</xdr:rowOff>
    </xdr:from>
    <xdr:ext cx="405111" cy="259045"/>
    <xdr:sp macro="" textlink="">
      <xdr:nvSpPr>
        <xdr:cNvPr id="315" name="n_1aveValue【公営住宅】&#10;有形固定資産減価償却率"/>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129013</xdr:rowOff>
    </xdr:from>
    <xdr:ext cx="405111" cy="259045"/>
    <xdr:sp macro="" textlink="">
      <xdr:nvSpPr>
        <xdr:cNvPr id="316" name="n_2aveValue【公営住宅】&#10;有形固定資産減価償却率"/>
        <xdr:cNvSpPr txBox="1"/>
      </xdr:nvSpPr>
      <xdr:spPr>
        <a:xfrm>
          <a:off x="2705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7" name="n_3aveValue【公営住宅】&#10;有形固定資産減価償却率"/>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104520</xdr:rowOff>
    </xdr:from>
    <xdr:ext cx="405111" cy="259045"/>
    <xdr:sp macro="" textlink="">
      <xdr:nvSpPr>
        <xdr:cNvPr id="318" name="n_4aveValue【公営住宅】&#10;有形固定資産減価償却率"/>
        <xdr:cNvSpPr txBox="1"/>
      </xdr:nvSpPr>
      <xdr:spPr>
        <a:xfrm>
          <a:off x="927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102161</xdr:rowOff>
    </xdr:from>
    <xdr:ext cx="405111" cy="259045"/>
    <xdr:sp macro="" textlink="">
      <xdr:nvSpPr>
        <xdr:cNvPr id="319" name="n_1mainValue【公営住宅】&#10;有形固定資産減価償却率"/>
        <xdr:cNvSpPr txBox="1"/>
      </xdr:nvSpPr>
      <xdr:spPr>
        <a:xfrm>
          <a:off x="35820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72770</xdr:rowOff>
    </xdr:from>
    <xdr:ext cx="405111" cy="259045"/>
    <xdr:sp macro="" textlink="">
      <xdr:nvSpPr>
        <xdr:cNvPr id="320" name="n_2mainValue【公営住宅】&#10;有形固定資産減価償却率"/>
        <xdr:cNvSpPr txBox="1"/>
      </xdr:nvSpPr>
      <xdr:spPr>
        <a:xfrm>
          <a:off x="27057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51543</xdr:rowOff>
    </xdr:from>
    <xdr:ext cx="405111" cy="259045"/>
    <xdr:sp macro="" textlink="">
      <xdr:nvSpPr>
        <xdr:cNvPr id="321" name="n_3mainValue【公営住宅】&#10;有形固定資産減価償却率"/>
        <xdr:cNvSpPr txBox="1"/>
      </xdr:nvSpPr>
      <xdr:spPr>
        <a:xfrm>
          <a:off x="1816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17253</xdr:rowOff>
    </xdr:from>
    <xdr:ext cx="405111" cy="259045"/>
    <xdr:sp macro="" textlink="">
      <xdr:nvSpPr>
        <xdr:cNvPr id="322" name="n_4mainValue【公営住宅】&#10;有形固定資産減価償却率"/>
        <xdr:cNvSpPr txBox="1"/>
      </xdr:nvSpPr>
      <xdr:spPr>
        <a:xfrm>
          <a:off x="927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49" name="【公営住宅】&#10;一人当たり面積平均値テキスト"/>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84913</xdr:rowOff>
    </xdr:from>
    <xdr:to>
      <xdr:col>55</xdr:col>
      <xdr:colOff>50800</xdr:colOff>
      <xdr:row>86</xdr:row>
      <xdr:rowOff>15063</xdr:rowOff>
    </xdr:to>
    <xdr:sp macro="" textlink="">
      <xdr:nvSpPr>
        <xdr:cNvPr id="360" name="楕円 359"/>
        <xdr:cNvSpPr/>
      </xdr:nvSpPr>
      <xdr:spPr>
        <a:xfrm>
          <a:off x="10426700" y="146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11219</xdr:rowOff>
    </xdr:from>
    <xdr:ext cx="469744" cy="259045"/>
    <xdr:sp macro="" textlink="">
      <xdr:nvSpPr>
        <xdr:cNvPr id="361" name="【公営住宅】&#10;一人当たり面積該当値テキスト"/>
        <xdr:cNvSpPr txBox="1"/>
      </xdr:nvSpPr>
      <xdr:spPr>
        <a:xfrm>
          <a:off x="10515600" y="1458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85141</xdr:rowOff>
    </xdr:from>
    <xdr:to>
      <xdr:col>50</xdr:col>
      <xdr:colOff>165100</xdr:colOff>
      <xdr:row>86</xdr:row>
      <xdr:rowOff>15291</xdr:rowOff>
    </xdr:to>
    <xdr:sp macro="" textlink="">
      <xdr:nvSpPr>
        <xdr:cNvPr id="362" name="楕円 361"/>
        <xdr:cNvSpPr/>
      </xdr:nvSpPr>
      <xdr:spPr>
        <a:xfrm>
          <a:off x="9588500" y="1465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135713</xdr:rowOff>
    </xdr:from>
    <xdr:to>
      <xdr:col>55</xdr:col>
      <xdr:colOff>0</xdr:colOff>
      <xdr:row>85</xdr:row>
      <xdr:rowOff>135941</xdr:rowOff>
    </xdr:to>
    <xdr:cxnSp macro="">
      <xdr:nvCxnSpPr>
        <xdr:cNvPr id="363" name="直線コネクタ 362"/>
        <xdr:cNvCxnSpPr/>
      </xdr:nvCxnSpPr>
      <xdr:spPr>
        <a:xfrm flipV="1">
          <a:off x="9639300" y="14708963"/>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85141</xdr:rowOff>
    </xdr:from>
    <xdr:to>
      <xdr:col>46</xdr:col>
      <xdr:colOff>38100</xdr:colOff>
      <xdr:row>86</xdr:row>
      <xdr:rowOff>15291</xdr:rowOff>
    </xdr:to>
    <xdr:sp macro="" textlink="">
      <xdr:nvSpPr>
        <xdr:cNvPr id="364" name="楕円 363"/>
        <xdr:cNvSpPr/>
      </xdr:nvSpPr>
      <xdr:spPr>
        <a:xfrm>
          <a:off x="8699500" y="1465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135941</xdr:rowOff>
    </xdr:from>
    <xdr:to>
      <xdr:col>50</xdr:col>
      <xdr:colOff>114300</xdr:colOff>
      <xdr:row>85</xdr:row>
      <xdr:rowOff>135941</xdr:rowOff>
    </xdr:to>
    <xdr:cxnSp macro="">
      <xdr:nvCxnSpPr>
        <xdr:cNvPr id="365" name="直線コネクタ 364"/>
        <xdr:cNvCxnSpPr/>
      </xdr:nvCxnSpPr>
      <xdr:spPr>
        <a:xfrm>
          <a:off x="8750300" y="14709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85370</xdr:rowOff>
    </xdr:from>
    <xdr:to>
      <xdr:col>41</xdr:col>
      <xdr:colOff>101600</xdr:colOff>
      <xdr:row>86</xdr:row>
      <xdr:rowOff>15520</xdr:rowOff>
    </xdr:to>
    <xdr:sp macro="" textlink="">
      <xdr:nvSpPr>
        <xdr:cNvPr id="366" name="楕円 365"/>
        <xdr:cNvSpPr/>
      </xdr:nvSpPr>
      <xdr:spPr>
        <a:xfrm>
          <a:off x="7810500" y="146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135941</xdr:rowOff>
    </xdr:from>
    <xdr:to>
      <xdr:col>45</xdr:col>
      <xdr:colOff>177800</xdr:colOff>
      <xdr:row>85</xdr:row>
      <xdr:rowOff>136170</xdr:rowOff>
    </xdr:to>
    <xdr:cxnSp macro="">
      <xdr:nvCxnSpPr>
        <xdr:cNvPr id="367" name="直線コネクタ 366"/>
        <xdr:cNvCxnSpPr/>
      </xdr:nvCxnSpPr>
      <xdr:spPr>
        <a:xfrm flipV="1">
          <a:off x="7861300" y="1470919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85141</xdr:rowOff>
    </xdr:from>
    <xdr:to>
      <xdr:col>36</xdr:col>
      <xdr:colOff>165100</xdr:colOff>
      <xdr:row>86</xdr:row>
      <xdr:rowOff>15291</xdr:rowOff>
    </xdr:to>
    <xdr:sp macro="" textlink="">
      <xdr:nvSpPr>
        <xdr:cNvPr id="368" name="楕円 367"/>
        <xdr:cNvSpPr/>
      </xdr:nvSpPr>
      <xdr:spPr>
        <a:xfrm>
          <a:off x="6921500" y="1465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135941</xdr:rowOff>
    </xdr:from>
    <xdr:to>
      <xdr:col>41</xdr:col>
      <xdr:colOff>50800</xdr:colOff>
      <xdr:row>85</xdr:row>
      <xdr:rowOff>136170</xdr:rowOff>
    </xdr:to>
    <xdr:cxnSp macro="">
      <xdr:nvCxnSpPr>
        <xdr:cNvPr id="369" name="直線コネクタ 368"/>
        <xdr:cNvCxnSpPr/>
      </xdr:nvCxnSpPr>
      <xdr:spPr>
        <a:xfrm>
          <a:off x="6972300" y="1470919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70" name="n_1aveValue【公営住宅】&#10;一人当たり面積"/>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71" name="n_2aveValue【公営住宅】&#10;一人当たり面積"/>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72" name="n_3aveValue【公営住宅】&#10;一人当たり面積"/>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73" name="n_4aveValue【公営住宅】&#10;一人当たり面積"/>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6418</xdr:rowOff>
    </xdr:from>
    <xdr:ext cx="469744" cy="259045"/>
    <xdr:sp macro="" textlink="">
      <xdr:nvSpPr>
        <xdr:cNvPr id="374" name="n_1mainValue【公営住宅】&#10;一人当たり面積"/>
        <xdr:cNvSpPr txBox="1"/>
      </xdr:nvSpPr>
      <xdr:spPr>
        <a:xfrm>
          <a:off x="9391727" y="1475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6418</xdr:rowOff>
    </xdr:from>
    <xdr:ext cx="469744" cy="259045"/>
    <xdr:sp macro="" textlink="">
      <xdr:nvSpPr>
        <xdr:cNvPr id="375" name="n_2mainValue【公営住宅】&#10;一人当たり面積"/>
        <xdr:cNvSpPr txBox="1"/>
      </xdr:nvSpPr>
      <xdr:spPr>
        <a:xfrm>
          <a:off x="8515427" y="1475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6647</xdr:rowOff>
    </xdr:from>
    <xdr:ext cx="469744" cy="259045"/>
    <xdr:sp macro="" textlink="">
      <xdr:nvSpPr>
        <xdr:cNvPr id="376" name="n_3mainValue【公営住宅】&#10;一人当たり面積"/>
        <xdr:cNvSpPr txBox="1"/>
      </xdr:nvSpPr>
      <xdr:spPr>
        <a:xfrm>
          <a:off x="7626427" y="14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6418</xdr:rowOff>
    </xdr:from>
    <xdr:ext cx="469744" cy="259045"/>
    <xdr:sp macro="" textlink="">
      <xdr:nvSpPr>
        <xdr:cNvPr id="377" name="n_4mainValue【公営住宅】&#10;一人当たり面積"/>
        <xdr:cNvSpPr txBox="1"/>
      </xdr:nvSpPr>
      <xdr:spPr>
        <a:xfrm>
          <a:off x="6737427" y="1475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0" name="テキスト ボックス 38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8" name="テキスト ボックス 397"/>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34289</xdr:rowOff>
    </xdr:from>
    <xdr:to>
      <xdr:col>24</xdr:col>
      <xdr:colOff>62865</xdr:colOff>
      <xdr:row>108</xdr:row>
      <xdr:rowOff>1905</xdr:rowOff>
    </xdr:to>
    <xdr:cxnSp macro="">
      <xdr:nvCxnSpPr>
        <xdr:cNvPr id="401" name="直線コネクタ 400"/>
        <xdr:cNvCxnSpPr/>
      </xdr:nvCxnSpPr>
      <xdr:spPr>
        <a:xfrm flipV="1">
          <a:off x="4634865" y="17350739"/>
          <a:ext cx="0" cy="1167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5732</xdr:rowOff>
    </xdr:from>
    <xdr:ext cx="405111" cy="259045"/>
    <xdr:sp macro="" textlink="">
      <xdr:nvSpPr>
        <xdr:cNvPr id="402" name="【港湾・漁港】&#10;有形固定資産減価償却率最小値テキスト"/>
        <xdr:cNvSpPr txBox="1"/>
      </xdr:nvSpPr>
      <xdr:spPr>
        <a:xfrm>
          <a:off x="4673600" y="185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xdr:rowOff>
    </xdr:from>
    <xdr:to>
      <xdr:col>24</xdr:col>
      <xdr:colOff>152400</xdr:colOff>
      <xdr:row>108</xdr:row>
      <xdr:rowOff>1905</xdr:rowOff>
    </xdr:to>
    <xdr:cxnSp macro="">
      <xdr:nvCxnSpPr>
        <xdr:cNvPr id="403" name="直線コネクタ 402"/>
        <xdr:cNvCxnSpPr/>
      </xdr:nvCxnSpPr>
      <xdr:spPr>
        <a:xfrm>
          <a:off x="4546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152416</xdr:rowOff>
    </xdr:from>
    <xdr:ext cx="405111" cy="259045"/>
    <xdr:sp macro="" textlink="">
      <xdr:nvSpPr>
        <xdr:cNvPr id="404" name="【港湾・漁港】&#10;有形固定資産減価償却率最大値テキスト"/>
        <xdr:cNvSpPr txBox="1"/>
      </xdr:nvSpPr>
      <xdr:spPr>
        <a:xfrm>
          <a:off x="4673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34289</xdr:rowOff>
    </xdr:from>
    <xdr:to>
      <xdr:col>24</xdr:col>
      <xdr:colOff>152400</xdr:colOff>
      <xdr:row>101</xdr:row>
      <xdr:rowOff>34289</xdr:rowOff>
    </xdr:to>
    <xdr:cxnSp macro="">
      <xdr:nvCxnSpPr>
        <xdr:cNvPr id="405" name="直線コネクタ 404"/>
        <xdr:cNvCxnSpPr/>
      </xdr:nvCxnSpPr>
      <xdr:spPr>
        <a:xfrm>
          <a:off x="4546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111141</xdr:rowOff>
    </xdr:from>
    <xdr:ext cx="405111" cy="259045"/>
    <xdr:sp macro="" textlink="">
      <xdr:nvSpPr>
        <xdr:cNvPr id="406" name="【港湾・漁港】&#10;有形固定資産減価償却率平均値テキスト"/>
        <xdr:cNvSpPr txBox="1"/>
      </xdr:nvSpPr>
      <xdr:spPr>
        <a:xfrm>
          <a:off x="4673600" y="17941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88264</xdr:rowOff>
    </xdr:from>
    <xdr:to>
      <xdr:col>24</xdr:col>
      <xdr:colOff>114300</xdr:colOff>
      <xdr:row>106</xdr:row>
      <xdr:rowOff>18414</xdr:rowOff>
    </xdr:to>
    <xdr:sp macro="" textlink="">
      <xdr:nvSpPr>
        <xdr:cNvPr id="407" name="フローチャート: 判断 406"/>
        <xdr:cNvSpPr/>
      </xdr:nvSpPr>
      <xdr:spPr>
        <a:xfrm>
          <a:off x="45847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48261</xdr:rowOff>
    </xdr:from>
    <xdr:to>
      <xdr:col>20</xdr:col>
      <xdr:colOff>38100</xdr:colOff>
      <xdr:row>105</xdr:row>
      <xdr:rowOff>149861</xdr:rowOff>
    </xdr:to>
    <xdr:sp macro="" textlink="">
      <xdr:nvSpPr>
        <xdr:cNvPr id="408" name="フローチャート: 判断 407"/>
        <xdr:cNvSpPr/>
      </xdr:nvSpPr>
      <xdr:spPr>
        <a:xfrm>
          <a:off x="3746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153036</xdr:rowOff>
    </xdr:from>
    <xdr:to>
      <xdr:col>15</xdr:col>
      <xdr:colOff>101600</xdr:colOff>
      <xdr:row>105</xdr:row>
      <xdr:rowOff>83186</xdr:rowOff>
    </xdr:to>
    <xdr:sp macro="" textlink="">
      <xdr:nvSpPr>
        <xdr:cNvPr id="409" name="フローチャート: 判断 408"/>
        <xdr:cNvSpPr/>
      </xdr:nvSpPr>
      <xdr:spPr>
        <a:xfrm>
          <a:off x="2857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147320</xdr:rowOff>
    </xdr:from>
    <xdr:to>
      <xdr:col>10</xdr:col>
      <xdr:colOff>165100</xdr:colOff>
      <xdr:row>105</xdr:row>
      <xdr:rowOff>77470</xdr:rowOff>
    </xdr:to>
    <xdr:sp macro="" textlink="">
      <xdr:nvSpPr>
        <xdr:cNvPr id="410" name="フローチャート: 判断 409"/>
        <xdr:cNvSpPr/>
      </xdr:nvSpPr>
      <xdr:spPr>
        <a:xfrm>
          <a:off x="1968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114936</xdr:rowOff>
    </xdr:from>
    <xdr:to>
      <xdr:col>6</xdr:col>
      <xdr:colOff>38100</xdr:colOff>
      <xdr:row>105</xdr:row>
      <xdr:rowOff>45086</xdr:rowOff>
    </xdr:to>
    <xdr:sp macro="" textlink="">
      <xdr:nvSpPr>
        <xdr:cNvPr id="411" name="フローチャート: 判断 410"/>
        <xdr:cNvSpPr/>
      </xdr:nvSpPr>
      <xdr:spPr>
        <a:xfrm>
          <a:off x="1079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124461</xdr:rowOff>
    </xdr:from>
    <xdr:to>
      <xdr:col>24</xdr:col>
      <xdr:colOff>114300</xdr:colOff>
      <xdr:row>106</xdr:row>
      <xdr:rowOff>54611</xdr:rowOff>
    </xdr:to>
    <xdr:sp macro="" textlink="">
      <xdr:nvSpPr>
        <xdr:cNvPr id="417" name="楕円 416"/>
        <xdr:cNvSpPr/>
      </xdr:nvSpPr>
      <xdr:spPr>
        <a:xfrm>
          <a:off x="45847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102888</xdr:rowOff>
    </xdr:from>
    <xdr:ext cx="405111" cy="259045"/>
    <xdr:sp macro="" textlink="">
      <xdr:nvSpPr>
        <xdr:cNvPr id="418" name="【港湾・漁港】&#10;有形固定資産減価償却率該当値テキスト"/>
        <xdr:cNvSpPr txBox="1"/>
      </xdr:nvSpPr>
      <xdr:spPr>
        <a:xfrm>
          <a:off x="4673600"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76836</xdr:rowOff>
    </xdr:from>
    <xdr:to>
      <xdr:col>20</xdr:col>
      <xdr:colOff>38100</xdr:colOff>
      <xdr:row>106</xdr:row>
      <xdr:rowOff>6986</xdr:rowOff>
    </xdr:to>
    <xdr:sp macro="" textlink="">
      <xdr:nvSpPr>
        <xdr:cNvPr id="419" name="楕円 418"/>
        <xdr:cNvSpPr/>
      </xdr:nvSpPr>
      <xdr:spPr>
        <a:xfrm>
          <a:off x="3746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127636</xdr:rowOff>
    </xdr:from>
    <xdr:to>
      <xdr:col>24</xdr:col>
      <xdr:colOff>63500</xdr:colOff>
      <xdr:row>106</xdr:row>
      <xdr:rowOff>3811</xdr:rowOff>
    </xdr:to>
    <xdr:cxnSp macro="">
      <xdr:nvCxnSpPr>
        <xdr:cNvPr id="420" name="直線コネクタ 419"/>
        <xdr:cNvCxnSpPr/>
      </xdr:nvCxnSpPr>
      <xdr:spPr>
        <a:xfrm>
          <a:off x="3797300" y="18129886"/>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29211</xdr:rowOff>
    </xdr:from>
    <xdr:to>
      <xdr:col>15</xdr:col>
      <xdr:colOff>101600</xdr:colOff>
      <xdr:row>105</xdr:row>
      <xdr:rowOff>130811</xdr:rowOff>
    </xdr:to>
    <xdr:sp macro="" textlink="">
      <xdr:nvSpPr>
        <xdr:cNvPr id="421" name="楕円 420"/>
        <xdr:cNvSpPr/>
      </xdr:nvSpPr>
      <xdr:spPr>
        <a:xfrm>
          <a:off x="2857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80011</xdr:rowOff>
    </xdr:from>
    <xdr:to>
      <xdr:col>19</xdr:col>
      <xdr:colOff>177800</xdr:colOff>
      <xdr:row>105</xdr:row>
      <xdr:rowOff>127636</xdr:rowOff>
    </xdr:to>
    <xdr:cxnSp macro="">
      <xdr:nvCxnSpPr>
        <xdr:cNvPr id="422" name="直線コネクタ 421"/>
        <xdr:cNvCxnSpPr/>
      </xdr:nvCxnSpPr>
      <xdr:spPr>
        <a:xfrm>
          <a:off x="2908300" y="1808226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153036</xdr:rowOff>
    </xdr:from>
    <xdr:to>
      <xdr:col>10</xdr:col>
      <xdr:colOff>165100</xdr:colOff>
      <xdr:row>105</xdr:row>
      <xdr:rowOff>83186</xdr:rowOff>
    </xdr:to>
    <xdr:sp macro="" textlink="">
      <xdr:nvSpPr>
        <xdr:cNvPr id="423" name="楕円 422"/>
        <xdr:cNvSpPr/>
      </xdr:nvSpPr>
      <xdr:spPr>
        <a:xfrm>
          <a:off x="19685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32386</xdr:rowOff>
    </xdr:from>
    <xdr:to>
      <xdr:col>15</xdr:col>
      <xdr:colOff>50800</xdr:colOff>
      <xdr:row>105</xdr:row>
      <xdr:rowOff>80011</xdr:rowOff>
    </xdr:to>
    <xdr:cxnSp macro="">
      <xdr:nvCxnSpPr>
        <xdr:cNvPr id="424" name="直線コネクタ 423"/>
        <xdr:cNvCxnSpPr/>
      </xdr:nvCxnSpPr>
      <xdr:spPr>
        <a:xfrm>
          <a:off x="2019300" y="1803463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25" name="楕円 424"/>
        <xdr:cNvSpPr/>
      </xdr:nvSpPr>
      <xdr:spPr>
        <a:xfrm>
          <a:off x="1079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156211</xdr:rowOff>
    </xdr:from>
    <xdr:to>
      <xdr:col>10</xdr:col>
      <xdr:colOff>114300</xdr:colOff>
      <xdr:row>105</xdr:row>
      <xdr:rowOff>32386</xdr:rowOff>
    </xdr:to>
    <xdr:cxnSp macro="">
      <xdr:nvCxnSpPr>
        <xdr:cNvPr id="426" name="直線コネクタ 425"/>
        <xdr:cNvCxnSpPr/>
      </xdr:nvCxnSpPr>
      <xdr:spPr>
        <a:xfrm>
          <a:off x="1130300" y="1798701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166388</xdr:rowOff>
    </xdr:from>
    <xdr:ext cx="405111" cy="259045"/>
    <xdr:sp macro="" textlink="">
      <xdr:nvSpPr>
        <xdr:cNvPr id="427" name="n_1aveValue【港湾・漁港】&#10;有形固定資産減価償却率"/>
        <xdr:cNvSpPr txBox="1"/>
      </xdr:nvSpPr>
      <xdr:spPr>
        <a:xfrm>
          <a:off x="35820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99713</xdr:rowOff>
    </xdr:from>
    <xdr:ext cx="405111" cy="259045"/>
    <xdr:sp macro="" textlink="">
      <xdr:nvSpPr>
        <xdr:cNvPr id="428" name="n_2aveValue【港湾・漁港】&#10;有形固定資産減価償却率"/>
        <xdr:cNvSpPr txBox="1"/>
      </xdr:nvSpPr>
      <xdr:spPr>
        <a:xfrm>
          <a:off x="27057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93997</xdr:rowOff>
    </xdr:from>
    <xdr:ext cx="405111" cy="259045"/>
    <xdr:sp macro="" textlink="">
      <xdr:nvSpPr>
        <xdr:cNvPr id="429" name="n_3aveValue【港湾・漁港】&#10;有形固定資産減価償却率"/>
        <xdr:cNvSpPr txBox="1"/>
      </xdr:nvSpPr>
      <xdr:spPr>
        <a:xfrm>
          <a:off x="1816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36213</xdr:rowOff>
    </xdr:from>
    <xdr:ext cx="405111" cy="259045"/>
    <xdr:sp macro="" textlink="">
      <xdr:nvSpPr>
        <xdr:cNvPr id="430" name="n_4aveValue【港湾・漁港】&#10;有形固定資産減価償却率"/>
        <xdr:cNvSpPr txBox="1"/>
      </xdr:nvSpPr>
      <xdr:spPr>
        <a:xfrm>
          <a:off x="927744"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169563</xdr:rowOff>
    </xdr:from>
    <xdr:ext cx="405111" cy="259045"/>
    <xdr:sp macro="" textlink="">
      <xdr:nvSpPr>
        <xdr:cNvPr id="431" name="n_1mainValue【港湾・漁港】&#10;有形固定資産減価償却率"/>
        <xdr:cNvSpPr txBox="1"/>
      </xdr:nvSpPr>
      <xdr:spPr>
        <a:xfrm>
          <a:off x="35820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121938</xdr:rowOff>
    </xdr:from>
    <xdr:ext cx="405111" cy="259045"/>
    <xdr:sp macro="" textlink="">
      <xdr:nvSpPr>
        <xdr:cNvPr id="432" name="n_2mainValue【港湾・漁港】&#10;有形固定資産減価償却率"/>
        <xdr:cNvSpPr txBox="1"/>
      </xdr:nvSpPr>
      <xdr:spPr>
        <a:xfrm>
          <a:off x="2705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74313</xdr:rowOff>
    </xdr:from>
    <xdr:ext cx="405111" cy="259045"/>
    <xdr:sp macro="" textlink="">
      <xdr:nvSpPr>
        <xdr:cNvPr id="433" name="n_3mainValue【港湾・漁港】&#10;有形固定資産減価償却率"/>
        <xdr:cNvSpPr txBox="1"/>
      </xdr:nvSpPr>
      <xdr:spPr>
        <a:xfrm>
          <a:off x="18167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34" name="n_4mainValue【港湾・漁港】&#10;有形固定資産減価償却率"/>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8" name="テキスト ボックス 447"/>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0" name="テキスト ボックス 449"/>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2" name="テキスト ボックス 451"/>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4" name="テキスト ボックス 453"/>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11680</xdr:rowOff>
    </xdr:from>
    <xdr:to>
      <xdr:col>54</xdr:col>
      <xdr:colOff>189865</xdr:colOff>
      <xdr:row>108</xdr:row>
      <xdr:rowOff>74239</xdr:rowOff>
    </xdr:to>
    <xdr:cxnSp macro="">
      <xdr:nvCxnSpPr>
        <xdr:cNvPr id="456" name="直線コネクタ 455"/>
        <xdr:cNvCxnSpPr/>
      </xdr:nvCxnSpPr>
      <xdr:spPr>
        <a:xfrm flipV="1">
          <a:off x="10476865" y="17156680"/>
          <a:ext cx="0" cy="143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78066</xdr:rowOff>
    </xdr:from>
    <xdr:ext cx="378565" cy="259045"/>
    <xdr:sp macro="" textlink="">
      <xdr:nvSpPr>
        <xdr:cNvPr id="457" name="【港湾・漁港】&#10;一人当たり有形固定資産（償却資産）額最小値テキスト"/>
        <xdr:cNvSpPr txBox="1"/>
      </xdr:nvSpPr>
      <xdr:spPr>
        <a:xfrm>
          <a:off x="10515600" y="18594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74239</xdr:rowOff>
    </xdr:from>
    <xdr:to>
      <xdr:col>55</xdr:col>
      <xdr:colOff>88900</xdr:colOff>
      <xdr:row>108</xdr:row>
      <xdr:rowOff>74239</xdr:rowOff>
    </xdr:to>
    <xdr:cxnSp macro="">
      <xdr:nvCxnSpPr>
        <xdr:cNvPr id="458" name="直線コネクタ 457"/>
        <xdr:cNvCxnSpPr/>
      </xdr:nvCxnSpPr>
      <xdr:spPr>
        <a:xfrm>
          <a:off x="10388600" y="1859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129807</xdr:rowOff>
    </xdr:from>
    <xdr:ext cx="599010" cy="259045"/>
    <xdr:sp macro="" textlink="">
      <xdr:nvSpPr>
        <xdr:cNvPr id="459" name="【港湾・漁港】&#10;一人当たり有形固定資産（償却資産）額最大値テキスト"/>
        <xdr:cNvSpPr txBox="1"/>
      </xdr:nvSpPr>
      <xdr:spPr>
        <a:xfrm>
          <a:off x="10515600" y="16931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11680</xdr:rowOff>
    </xdr:from>
    <xdr:to>
      <xdr:col>55</xdr:col>
      <xdr:colOff>88900</xdr:colOff>
      <xdr:row>100</xdr:row>
      <xdr:rowOff>11680</xdr:rowOff>
    </xdr:to>
    <xdr:cxnSp macro="">
      <xdr:nvCxnSpPr>
        <xdr:cNvPr id="460" name="直線コネクタ 459"/>
        <xdr:cNvCxnSpPr/>
      </xdr:nvCxnSpPr>
      <xdr:spPr>
        <a:xfrm>
          <a:off x="10388600" y="1715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101376</xdr:rowOff>
    </xdr:from>
    <xdr:ext cx="599010" cy="259045"/>
    <xdr:sp macro="" textlink="">
      <xdr:nvSpPr>
        <xdr:cNvPr id="461" name="【港湾・漁港】&#10;一人当たり有形固定資産（償却資産）額平均値テキスト"/>
        <xdr:cNvSpPr txBox="1"/>
      </xdr:nvSpPr>
      <xdr:spPr>
        <a:xfrm>
          <a:off x="10515600" y="179321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78499</xdr:rowOff>
    </xdr:from>
    <xdr:to>
      <xdr:col>55</xdr:col>
      <xdr:colOff>50800</xdr:colOff>
      <xdr:row>106</xdr:row>
      <xdr:rowOff>8649</xdr:rowOff>
    </xdr:to>
    <xdr:sp macro="" textlink="">
      <xdr:nvSpPr>
        <xdr:cNvPr id="462" name="フローチャート: 判断 461"/>
        <xdr:cNvSpPr/>
      </xdr:nvSpPr>
      <xdr:spPr>
        <a:xfrm>
          <a:off x="10426700" y="1808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69675</xdr:rowOff>
    </xdr:from>
    <xdr:to>
      <xdr:col>50</xdr:col>
      <xdr:colOff>165100</xdr:colOff>
      <xdr:row>105</xdr:row>
      <xdr:rowOff>171275</xdr:rowOff>
    </xdr:to>
    <xdr:sp macro="" textlink="">
      <xdr:nvSpPr>
        <xdr:cNvPr id="463" name="フローチャート: 判断 462"/>
        <xdr:cNvSpPr/>
      </xdr:nvSpPr>
      <xdr:spPr>
        <a:xfrm>
          <a:off x="9588500" y="180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119999</xdr:rowOff>
    </xdr:from>
    <xdr:to>
      <xdr:col>46</xdr:col>
      <xdr:colOff>38100</xdr:colOff>
      <xdr:row>106</xdr:row>
      <xdr:rowOff>50149</xdr:rowOff>
    </xdr:to>
    <xdr:sp macro="" textlink="">
      <xdr:nvSpPr>
        <xdr:cNvPr id="464" name="フローチャート: 判断 463"/>
        <xdr:cNvSpPr/>
      </xdr:nvSpPr>
      <xdr:spPr>
        <a:xfrm>
          <a:off x="8699500" y="181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78915</xdr:rowOff>
    </xdr:from>
    <xdr:to>
      <xdr:col>41</xdr:col>
      <xdr:colOff>101600</xdr:colOff>
      <xdr:row>106</xdr:row>
      <xdr:rowOff>9065</xdr:rowOff>
    </xdr:to>
    <xdr:sp macro="" textlink="">
      <xdr:nvSpPr>
        <xdr:cNvPr id="465" name="フローチャート: 判断 464"/>
        <xdr:cNvSpPr/>
      </xdr:nvSpPr>
      <xdr:spPr>
        <a:xfrm>
          <a:off x="7810500" y="1808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20861</xdr:rowOff>
    </xdr:from>
    <xdr:to>
      <xdr:col>36</xdr:col>
      <xdr:colOff>165100</xdr:colOff>
      <xdr:row>105</xdr:row>
      <xdr:rowOff>122461</xdr:rowOff>
    </xdr:to>
    <xdr:sp macro="" textlink="">
      <xdr:nvSpPr>
        <xdr:cNvPr id="466" name="フローチャート: 判断 465"/>
        <xdr:cNvSpPr/>
      </xdr:nvSpPr>
      <xdr:spPr>
        <a:xfrm>
          <a:off x="6921500" y="180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80305</xdr:rowOff>
    </xdr:from>
    <xdr:to>
      <xdr:col>55</xdr:col>
      <xdr:colOff>50800</xdr:colOff>
      <xdr:row>106</xdr:row>
      <xdr:rowOff>10455</xdr:rowOff>
    </xdr:to>
    <xdr:sp macro="" textlink="">
      <xdr:nvSpPr>
        <xdr:cNvPr id="472" name="楕円 471"/>
        <xdr:cNvSpPr/>
      </xdr:nvSpPr>
      <xdr:spPr>
        <a:xfrm>
          <a:off x="10426700" y="1808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58732</xdr:rowOff>
    </xdr:from>
    <xdr:ext cx="599010" cy="259045"/>
    <xdr:sp macro="" textlink="">
      <xdr:nvSpPr>
        <xdr:cNvPr id="473" name="【港湾・漁港】&#10;一人当たり有形固定資産（償却資産）額該当値テキスト"/>
        <xdr:cNvSpPr txBox="1"/>
      </xdr:nvSpPr>
      <xdr:spPr>
        <a:xfrm>
          <a:off x="10515600" y="1806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81417</xdr:rowOff>
    </xdr:from>
    <xdr:to>
      <xdr:col>50</xdr:col>
      <xdr:colOff>165100</xdr:colOff>
      <xdr:row>106</xdr:row>
      <xdr:rowOff>11567</xdr:rowOff>
    </xdr:to>
    <xdr:sp macro="" textlink="">
      <xdr:nvSpPr>
        <xdr:cNvPr id="474" name="楕円 473"/>
        <xdr:cNvSpPr/>
      </xdr:nvSpPr>
      <xdr:spPr>
        <a:xfrm>
          <a:off x="9588500" y="180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131105</xdr:rowOff>
    </xdr:from>
    <xdr:to>
      <xdr:col>55</xdr:col>
      <xdr:colOff>0</xdr:colOff>
      <xdr:row>105</xdr:row>
      <xdr:rowOff>132217</xdr:rowOff>
    </xdr:to>
    <xdr:cxnSp macro="">
      <xdr:nvCxnSpPr>
        <xdr:cNvPr id="475" name="直線コネクタ 474"/>
        <xdr:cNvCxnSpPr/>
      </xdr:nvCxnSpPr>
      <xdr:spPr>
        <a:xfrm flipV="1">
          <a:off x="9639300" y="18133355"/>
          <a:ext cx="838200" cy="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82362</xdr:rowOff>
    </xdr:from>
    <xdr:to>
      <xdr:col>46</xdr:col>
      <xdr:colOff>38100</xdr:colOff>
      <xdr:row>106</xdr:row>
      <xdr:rowOff>12512</xdr:rowOff>
    </xdr:to>
    <xdr:sp macro="" textlink="">
      <xdr:nvSpPr>
        <xdr:cNvPr id="476" name="楕円 475"/>
        <xdr:cNvSpPr/>
      </xdr:nvSpPr>
      <xdr:spPr>
        <a:xfrm>
          <a:off x="8699500" y="1808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132217</xdr:rowOff>
    </xdr:from>
    <xdr:to>
      <xdr:col>50</xdr:col>
      <xdr:colOff>114300</xdr:colOff>
      <xdr:row>105</xdr:row>
      <xdr:rowOff>133162</xdr:rowOff>
    </xdr:to>
    <xdr:cxnSp macro="">
      <xdr:nvCxnSpPr>
        <xdr:cNvPr id="477" name="直線コネクタ 476"/>
        <xdr:cNvCxnSpPr/>
      </xdr:nvCxnSpPr>
      <xdr:spPr>
        <a:xfrm flipV="1">
          <a:off x="8750300" y="18134467"/>
          <a:ext cx="8890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82700</xdr:rowOff>
    </xdr:from>
    <xdr:to>
      <xdr:col>41</xdr:col>
      <xdr:colOff>101600</xdr:colOff>
      <xdr:row>106</xdr:row>
      <xdr:rowOff>12850</xdr:rowOff>
    </xdr:to>
    <xdr:sp macro="" textlink="">
      <xdr:nvSpPr>
        <xdr:cNvPr id="478" name="楕円 477"/>
        <xdr:cNvSpPr/>
      </xdr:nvSpPr>
      <xdr:spPr>
        <a:xfrm>
          <a:off x="7810500" y="180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133162</xdr:rowOff>
    </xdr:from>
    <xdr:to>
      <xdr:col>45</xdr:col>
      <xdr:colOff>177800</xdr:colOff>
      <xdr:row>105</xdr:row>
      <xdr:rowOff>133500</xdr:rowOff>
    </xdr:to>
    <xdr:cxnSp macro="">
      <xdr:nvCxnSpPr>
        <xdr:cNvPr id="479" name="直線コネクタ 478"/>
        <xdr:cNvCxnSpPr/>
      </xdr:nvCxnSpPr>
      <xdr:spPr>
        <a:xfrm flipV="1">
          <a:off x="7861300" y="18135412"/>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82330</xdr:rowOff>
    </xdr:from>
    <xdr:to>
      <xdr:col>36</xdr:col>
      <xdr:colOff>165100</xdr:colOff>
      <xdr:row>106</xdr:row>
      <xdr:rowOff>12480</xdr:rowOff>
    </xdr:to>
    <xdr:sp macro="" textlink="">
      <xdr:nvSpPr>
        <xdr:cNvPr id="480" name="楕円 479"/>
        <xdr:cNvSpPr/>
      </xdr:nvSpPr>
      <xdr:spPr>
        <a:xfrm>
          <a:off x="6921500" y="180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133130</xdr:rowOff>
    </xdr:from>
    <xdr:to>
      <xdr:col>41</xdr:col>
      <xdr:colOff>50800</xdr:colOff>
      <xdr:row>105</xdr:row>
      <xdr:rowOff>133500</xdr:rowOff>
    </xdr:to>
    <xdr:cxnSp macro="">
      <xdr:nvCxnSpPr>
        <xdr:cNvPr id="481" name="直線コネクタ 480"/>
        <xdr:cNvCxnSpPr/>
      </xdr:nvCxnSpPr>
      <xdr:spPr>
        <a:xfrm>
          <a:off x="6972300" y="18135380"/>
          <a:ext cx="889000" cy="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16352</xdr:rowOff>
    </xdr:from>
    <xdr:ext cx="599010" cy="259045"/>
    <xdr:sp macro="" textlink="">
      <xdr:nvSpPr>
        <xdr:cNvPr id="482" name="n_1aveValue【港湾・漁港】&#10;一人当たり有形固定資産（償却資産）額"/>
        <xdr:cNvSpPr txBox="1"/>
      </xdr:nvSpPr>
      <xdr:spPr>
        <a:xfrm>
          <a:off x="9327095" y="17847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41276</xdr:rowOff>
    </xdr:from>
    <xdr:ext cx="534377" cy="259045"/>
    <xdr:sp macro="" textlink="">
      <xdr:nvSpPr>
        <xdr:cNvPr id="483" name="n_2aveValue【港湾・漁港】&#10;一人当たり有形固定資産（償却資産）額"/>
        <xdr:cNvSpPr txBox="1"/>
      </xdr:nvSpPr>
      <xdr:spPr>
        <a:xfrm>
          <a:off x="8483111" y="1821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25592</xdr:rowOff>
    </xdr:from>
    <xdr:ext cx="599010" cy="259045"/>
    <xdr:sp macro="" textlink="">
      <xdr:nvSpPr>
        <xdr:cNvPr id="484" name="n_3aveValue【港湾・漁港】&#10;一人当たり有形固定資産（償却資産）額"/>
        <xdr:cNvSpPr txBox="1"/>
      </xdr:nvSpPr>
      <xdr:spPr>
        <a:xfrm>
          <a:off x="7561795" y="1785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138988</xdr:rowOff>
    </xdr:from>
    <xdr:ext cx="599010" cy="259045"/>
    <xdr:sp macro="" textlink="">
      <xdr:nvSpPr>
        <xdr:cNvPr id="485" name="n_4aveValue【港湾・漁港】&#10;一人当たり有形固定資産（償却資産）額"/>
        <xdr:cNvSpPr txBox="1"/>
      </xdr:nvSpPr>
      <xdr:spPr>
        <a:xfrm>
          <a:off x="6672795" y="1779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2694</xdr:rowOff>
    </xdr:from>
    <xdr:ext cx="599010" cy="259045"/>
    <xdr:sp macro="" textlink="">
      <xdr:nvSpPr>
        <xdr:cNvPr id="486" name="n_1mainValue【港湾・漁港】&#10;一人当たり有形固定資産（償却資産）額"/>
        <xdr:cNvSpPr txBox="1"/>
      </xdr:nvSpPr>
      <xdr:spPr>
        <a:xfrm>
          <a:off x="9327095" y="1817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29039</xdr:rowOff>
    </xdr:from>
    <xdr:ext cx="599010" cy="259045"/>
    <xdr:sp macro="" textlink="">
      <xdr:nvSpPr>
        <xdr:cNvPr id="487" name="n_2mainValue【港湾・漁港】&#10;一人当たり有形固定資産（償却資産）額"/>
        <xdr:cNvSpPr txBox="1"/>
      </xdr:nvSpPr>
      <xdr:spPr>
        <a:xfrm>
          <a:off x="8450795" y="1785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3977</xdr:rowOff>
    </xdr:from>
    <xdr:ext cx="534377" cy="259045"/>
    <xdr:sp macro="" textlink="">
      <xdr:nvSpPr>
        <xdr:cNvPr id="488" name="n_3mainValue【港湾・漁港】&#10;一人当たり有形固定資産（償却資産）額"/>
        <xdr:cNvSpPr txBox="1"/>
      </xdr:nvSpPr>
      <xdr:spPr>
        <a:xfrm>
          <a:off x="7594111" y="181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3607</xdr:rowOff>
    </xdr:from>
    <xdr:ext cx="599010" cy="259045"/>
    <xdr:sp macro="" textlink="">
      <xdr:nvSpPr>
        <xdr:cNvPr id="489" name="n_4mainValue【港湾・漁港】&#10;一人当たり有形固定資産（償却資産）額"/>
        <xdr:cNvSpPr txBox="1"/>
      </xdr:nvSpPr>
      <xdr:spPr>
        <a:xfrm>
          <a:off x="6672795" y="18177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514" name="直線コネクタ 513"/>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5"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6" name="直線コネクタ 51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517"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518" name="直線コネクタ 517"/>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519" name="【認定こども園・幼稚園・保育所】&#10;有形固定資産減価償却率平均値テキスト"/>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520" name="フローチャート: 判断 519"/>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521" name="フローチャート: 判断 520"/>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522" name="フローチャート: 判断 521"/>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523" name="フローチャート: 判断 522"/>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24" name="フローチャート: 判断 523"/>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95885</xdr:rowOff>
    </xdr:from>
    <xdr:to>
      <xdr:col>85</xdr:col>
      <xdr:colOff>177800</xdr:colOff>
      <xdr:row>38</xdr:row>
      <xdr:rowOff>26035</xdr:rowOff>
    </xdr:to>
    <xdr:sp macro="" textlink="">
      <xdr:nvSpPr>
        <xdr:cNvPr id="530" name="楕円 529"/>
        <xdr:cNvSpPr/>
      </xdr:nvSpPr>
      <xdr:spPr>
        <a:xfrm>
          <a:off x="162687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74312</xdr:rowOff>
    </xdr:from>
    <xdr:ext cx="405111" cy="259045"/>
    <xdr:sp macro="" textlink="">
      <xdr:nvSpPr>
        <xdr:cNvPr id="531" name="【認定こども園・幼稚園・保育所】&#10;有形固定資産減価償却率該当値テキスト"/>
        <xdr:cNvSpPr txBox="1"/>
      </xdr:nvSpPr>
      <xdr:spPr>
        <a:xfrm>
          <a:off x="16357600" y="641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73025</xdr:rowOff>
    </xdr:from>
    <xdr:to>
      <xdr:col>81</xdr:col>
      <xdr:colOff>101600</xdr:colOff>
      <xdr:row>38</xdr:row>
      <xdr:rowOff>3175</xdr:rowOff>
    </xdr:to>
    <xdr:sp macro="" textlink="">
      <xdr:nvSpPr>
        <xdr:cNvPr id="532" name="楕円 531"/>
        <xdr:cNvSpPr/>
      </xdr:nvSpPr>
      <xdr:spPr>
        <a:xfrm>
          <a:off x="15430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123825</xdr:rowOff>
    </xdr:from>
    <xdr:to>
      <xdr:col>85</xdr:col>
      <xdr:colOff>127000</xdr:colOff>
      <xdr:row>37</xdr:row>
      <xdr:rowOff>146685</xdr:rowOff>
    </xdr:to>
    <xdr:cxnSp macro="">
      <xdr:nvCxnSpPr>
        <xdr:cNvPr id="533" name="直線コネクタ 532"/>
        <xdr:cNvCxnSpPr/>
      </xdr:nvCxnSpPr>
      <xdr:spPr>
        <a:xfrm>
          <a:off x="15481300" y="646747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126365</xdr:rowOff>
    </xdr:from>
    <xdr:to>
      <xdr:col>76</xdr:col>
      <xdr:colOff>165100</xdr:colOff>
      <xdr:row>39</xdr:row>
      <xdr:rowOff>56515</xdr:rowOff>
    </xdr:to>
    <xdr:sp macro="" textlink="">
      <xdr:nvSpPr>
        <xdr:cNvPr id="534" name="楕円 533"/>
        <xdr:cNvSpPr/>
      </xdr:nvSpPr>
      <xdr:spPr>
        <a:xfrm>
          <a:off x="14541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123825</xdr:rowOff>
    </xdr:from>
    <xdr:to>
      <xdr:col>81</xdr:col>
      <xdr:colOff>50800</xdr:colOff>
      <xdr:row>39</xdr:row>
      <xdr:rowOff>5715</xdr:rowOff>
    </xdr:to>
    <xdr:cxnSp macro="">
      <xdr:nvCxnSpPr>
        <xdr:cNvPr id="535" name="直線コネクタ 534"/>
        <xdr:cNvCxnSpPr/>
      </xdr:nvCxnSpPr>
      <xdr:spPr>
        <a:xfrm flipV="1">
          <a:off x="14592300" y="6467475"/>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xdr:rowOff>
    </xdr:from>
    <xdr:to>
      <xdr:col>72</xdr:col>
      <xdr:colOff>38100</xdr:colOff>
      <xdr:row>38</xdr:row>
      <xdr:rowOff>117475</xdr:rowOff>
    </xdr:to>
    <xdr:sp macro="" textlink="">
      <xdr:nvSpPr>
        <xdr:cNvPr id="536" name="楕円 535"/>
        <xdr:cNvSpPr/>
      </xdr:nvSpPr>
      <xdr:spPr>
        <a:xfrm>
          <a:off x="13652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66675</xdr:rowOff>
    </xdr:from>
    <xdr:to>
      <xdr:col>76</xdr:col>
      <xdr:colOff>114300</xdr:colOff>
      <xdr:row>39</xdr:row>
      <xdr:rowOff>5715</xdr:rowOff>
    </xdr:to>
    <xdr:cxnSp macro="">
      <xdr:nvCxnSpPr>
        <xdr:cNvPr id="537" name="直線コネクタ 536"/>
        <xdr:cNvCxnSpPr/>
      </xdr:nvCxnSpPr>
      <xdr:spPr>
        <a:xfrm>
          <a:off x="13703300" y="6581775"/>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120650</xdr:rowOff>
    </xdr:from>
    <xdr:to>
      <xdr:col>67</xdr:col>
      <xdr:colOff>101600</xdr:colOff>
      <xdr:row>38</xdr:row>
      <xdr:rowOff>50800</xdr:rowOff>
    </xdr:to>
    <xdr:sp macro="" textlink="">
      <xdr:nvSpPr>
        <xdr:cNvPr id="538" name="楕円 537"/>
        <xdr:cNvSpPr/>
      </xdr:nvSpPr>
      <xdr:spPr>
        <a:xfrm>
          <a:off x="12763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0</xdr:rowOff>
    </xdr:from>
    <xdr:to>
      <xdr:col>71</xdr:col>
      <xdr:colOff>177800</xdr:colOff>
      <xdr:row>38</xdr:row>
      <xdr:rowOff>66675</xdr:rowOff>
    </xdr:to>
    <xdr:cxnSp macro="">
      <xdr:nvCxnSpPr>
        <xdr:cNvPr id="539" name="直線コネクタ 538"/>
        <xdr:cNvCxnSpPr/>
      </xdr:nvCxnSpPr>
      <xdr:spPr>
        <a:xfrm>
          <a:off x="12814300" y="65151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540" name="n_1aveValue【認定こども園・幼稚園・保育所】&#10;有形固定資産減価償却率"/>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541" name="n_2aveValue【認定こども園・幼稚園・保育所】&#10;有形固定資産減価償却率"/>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542" name="n_3aveValue【認定こども園・幼稚園・保育所】&#10;有形固定資産減価償却率"/>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543" name="n_4aveValue【認定こども園・幼稚園・保育所】&#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165752</xdr:rowOff>
    </xdr:from>
    <xdr:ext cx="405111" cy="259045"/>
    <xdr:sp macro="" textlink="">
      <xdr:nvSpPr>
        <xdr:cNvPr id="544" name="n_1mainValue【認定こども園・幼稚園・保育所】&#10;有形固定資産減価償却率"/>
        <xdr:cNvSpPr txBox="1"/>
      </xdr:nvSpPr>
      <xdr:spPr>
        <a:xfrm>
          <a:off x="152660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47642</xdr:rowOff>
    </xdr:from>
    <xdr:ext cx="405111" cy="259045"/>
    <xdr:sp macro="" textlink="">
      <xdr:nvSpPr>
        <xdr:cNvPr id="545" name="n_2mainValue【認定こども園・幼稚園・保育所】&#10;有形固定資産減価償却率"/>
        <xdr:cNvSpPr txBox="1"/>
      </xdr:nvSpPr>
      <xdr:spPr>
        <a:xfrm>
          <a:off x="14389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108602</xdr:rowOff>
    </xdr:from>
    <xdr:ext cx="405111" cy="259045"/>
    <xdr:sp macro="" textlink="">
      <xdr:nvSpPr>
        <xdr:cNvPr id="546" name="n_3mainValue【認定こども園・幼稚園・保育所】&#10;有形固定資産減価償却率"/>
        <xdr:cNvSpPr txBox="1"/>
      </xdr:nvSpPr>
      <xdr:spPr>
        <a:xfrm>
          <a:off x="13500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41927</xdr:rowOff>
    </xdr:from>
    <xdr:ext cx="405111" cy="259045"/>
    <xdr:sp macro="" textlink="">
      <xdr:nvSpPr>
        <xdr:cNvPr id="547" name="n_4mainValue【認定こども園・幼稚園・保育所】&#10;有形固定資産減価償却率"/>
        <xdr:cNvSpPr txBox="1"/>
      </xdr:nvSpPr>
      <xdr:spPr>
        <a:xfrm>
          <a:off x="12611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9" name="テキスト ボックス 5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1" name="テキスト ボックス 5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3" name="テキスト ボックス 5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5" name="テキスト ボックス 5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569" name="直線コネクタ 568"/>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70"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71" name="直線コネクタ 570"/>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572"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573" name="直線コネクタ 572"/>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574" name="【認定こども園・幼稚園・保育所】&#10;一人当たり面積平均値テキスト"/>
        <xdr:cNvSpPr txBox="1"/>
      </xdr:nvSpPr>
      <xdr:spPr>
        <a:xfrm>
          <a:off x="22199600" y="680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575" name="フローチャート: 判断 574"/>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576" name="フローチャート: 判断 575"/>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577" name="フローチャート: 判断 576"/>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578" name="フローチャート: 判断 577"/>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579" name="フローチャート: 判断 578"/>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167132</xdr:rowOff>
    </xdr:from>
    <xdr:to>
      <xdr:col>116</xdr:col>
      <xdr:colOff>114300</xdr:colOff>
      <xdr:row>37</xdr:row>
      <xdr:rowOff>97282</xdr:rowOff>
    </xdr:to>
    <xdr:sp macro="" textlink="">
      <xdr:nvSpPr>
        <xdr:cNvPr id="585" name="楕円 584"/>
        <xdr:cNvSpPr/>
      </xdr:nvSpPr>
      <xdr:spPr>
        <a:xfrm>
          <a:off x="221107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18559</xdr:rowOff>
    </xdr:from>
    <xdr:ext cx="469744" cy="259045"/>
    <xdr:sp macro="" textlink="">
      <xdr:nvSpPr>
        <xdr:cNvPr id="586" name="【認定こども園・幼稚園・保育所】&#10;一人当たり面積該当値テキスト"/>
        <xdr:cNvSpPr txBox="1"/>
      </xdr:nvSpPr>
      <xdr:spPr>
        <a:xfrm>
          <a:off x="22199600"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114554</xdr:rowOff>
    </xdr:from>
    <xdr:to>
      <xdr:col>112</xdr:col>
      <xdr:colOff>38100</xdr:colOff>
      <xdr:row>37</xdr:row>
      <xdr:rowOff>44704</xdr:rowOff>
    </xdr:to>
    <xdr:sp macro="" textlink="">
      <xdr:nvSpPr>
        <xdr:cNvPr id="587" name="楕円 586"/>
        <xdr:cNvSpPr/>
      </xdr:nvSpPr>
      <xdr:spPr>
        <a:xfrm>
          <a:off x="212725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165354</xdr:rowOff>
    </xdr:from>
    <xdr:to>
      <xdr:col>116</xdr:col>
      <xdr:colOff>63500</xdr:colOff>
      <xdr:row>37</xdr:row>
      <xdr:rowOff>46482</xdr:rowOff>
    </xdr:to>
    <xdr:cxnSp macro="">
      <xdr:nvCxnSpPr>
        <xdr:cNvPr id="588" name="直線コネクタ 587"/>
        <xdr:cNvCxnSpPr/>
      </xdr:nvCxnSpPr>
      <xdr:spPr>
        <a:xfrm>
          <a:off x="21323300" y="633755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116840</xdr:rowOff>
    </xdr:from>
    <xdr:to>
      <xdr:col>107</xdr:col>
      <xdr:colOff>101600</xdr:colOff>
      <xdr:row>37</xdr:row>
      <xdr:rowOff>46990</xdr:rowOff>
    </xdr:to>
    <xdr:sp macro="" textlink="">
      <xdr:nvSpPr>
        <xdr:cNvPr id="589" name="楕円 588"/>
        <xdr:cNvSpPr/>
      </xdr:nvSpPr>
      <xdr:spPr>
        <a:xfrm>
          <a:off x="20383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165354</xdr:rowOff>
    </xdr:from>
    <xdr:to>
      <xdr:col>111</xdr:col>
      <xdr:colOff>177800</xdr:colOff>
      <xdr:row>36</xdr:row>
      <xdr:rowOff>167640</xdr:rowOff>
    </xdr:to>
    <xdr:cxnSp macro="">
      <xdr:nvCxnSpPr>
        <xdr:cNvPr id="590" name="直線コネクタ 589"/>
        <xdr:cNvCxnSpPr/>
      </xdr:nvCxnSpPr>
      <xdr:spPr>
        <a:xfrm flipV="1">
          <a:off x="20434300" y="633755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254</xdr:rowOff>
    </xdr:from>
    <xdr:to>
      <xdr:col>102</xdr:col>
      <xdr:colOff>165100</xdr:colOff>
      <xdr:row>37</xdr:row>
      <xdr:rowOff>101854</xdr:rowOff>
    </xdr:to>
    <xdr:sp macro="" textlink="">
      <xdr:nvSpPr>
        <xdr:cNvPr id="591" name="楕円 590"/>
        <xdr:cNvSpPr/>
      </xdr:nvSpPr>
      <xdr:spPr>
        <a:xfrm>
          <a:off x="19494500" y="63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167640</xdr:rowOff>
    </xdr:from>
    <xdr:to>
      <xdr:col>107</xdr:col>
      <xdr:colOff>50800</xdr:colOff>
      <xdr:row>37</xdr:row>
      <xdr:rowOff>51054</xdr:rowOff>
    </xdr:to>
    <xdr:cxnSp macro="">
      <xdr:nvCxnSpPr>
        <xdr:cNvPr id="592" name="直線コネクタ 591"/>
        <xdr:cNvCxnSpPr/>
      </xdr:nvCxnSpPr>
      <xdr:spPr>
        <a:xfrm flipV="1">
          <a:off x="19545300" y="63398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116840</xdr:rowOff>
    </xdr:from>
    <xdr:to>
      <xdr:col>98</xdr:col>
      <xdr:colOff>38100</xdr:colOff>
      <xdr:row>37</xdr:row>
      <xdr:rowOff>46990</xdr:rowOff>
    </xdr:to>
    <xdr:sp macro="" textlink="">
      <xdr:nvSpPr>
        <xdr:cNvPr id="593" name="楕円 592"/>
        <xdr:cNvSpPr/>
      </xdr:nvSpPr>
      <xdr:spPr>
        <a:xfrm>
          <a:off x="18605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167640</xdr:rowOff>
    </xdr:from>
    <xdr:to>
      <xdr:col>102</xdr:col>
      <xdr:colOff>114300</xdr:colOff>
      <xdr:row>37</xdr:row>
      <xdr:rowOff>51054</xdr:rowOff>
    </xdr:to>
    <xdr:cxnSp macro="">
      <xdr:nvCxnSpPr>
        <xdr:cNvPr id="594" name="直線コネクタ 593"/>
        <xdr:cNvCxnSpPr/>
      </xdr:nvCxnSpPr>
      <xdr:spPr>
        <a:xfrm>
          <a:off x="18656300" y="63398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42689</xdr:rowOff>
    </xdr:from>
    <xdr:ext cx="469744" cy="259045"/>
    <xdr:sp macro="" textlink="">
      <xdr:nvSpPr>
        <xdr:cNvPr id="595" name="n_1aveValue【認定こども園・幼稚園・保育所】&#10;一人当たり面積"/>
        <xdr:cNvSpPr txBox="1"/>
      </xdr:nvSpPr>
      <xdr:spPr>
        <a:xfrm>
          <a:off x="210757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596" name="n_2aveValue【認定こども園・幼稚園・保育所】&#10;一人当たり面積"/>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97" name="n_3aveValue【認定こども園・幼稚園・保育所】&#10;一人当たり面積"/>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598" name="n_4aveValue【認定こども園・幼稚園・保育所】&#10;一人当たり面積"/>
        <xdr:cNvSpPr txBox="1"/>
      </xdr:nvSpPr>
      <xdr:spPr>
        <a:xfrm>
          <a:off x="18421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61231</xdr:rowOff>
    </xdr:from>
    <xdr:ext cx="469744" cy="259045"/>
    <xdr:sp macro="" textlink="">
      <xdr:nvSpPr>
        <xdr:cNvPr id="599" name="n_1mainValue【認定こども園・幼稚園・保育所】&#10;一人当たり面積"/>
        <xdr:cNvSpPr txBox="1"/>
      </xdr:nvSpPr>
      <xdr:spPr>
        <a:xfrm>
          <a:off x="21075727" y="60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63517</xdr:rowOff>
    </xdr:from>
    <xdr:ext cx="469744" cy="259045"/>
    <xdr:sp macro="" textlink="">
      <xdr:nvSpPr>
        <xdr:cNvPr id="600" name="n_2mainValue【認定こども園・幼稚園・保育所】&#10;一人当たり面積"/>
        <xdr:cNvSpPr txBox="1"/>
      </xdr:nvSpPr>
      <xdr:spPr>
        <a:xfrm>
          <a:off x="20199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118381</xdr:rowOff>
    </xdr:from>
    <xdr:ext cx="469744" cy="259045"/>
    <xdr:sp macro="" textlink="">
      <xdr:nvSpPr>
        <xdr:cNvPr id="601" name="n_3mainValue【認定こども園・幼稚園・保育所】&#10;一人当たり面積"/>
        <xdr:cNvSpPr txBox="1"/>
      </xdr:nvSpPr>
      <xdr:spPr>
        <a:xfrm>
          <a:off x="19310427"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63517</xdr:rowOff>
    </xdr:from>
    <xdr:ext cx="469744" cy="259045"/>
    <xdr:sp macro="" textlink="">
      <xdr:nvSpPr>
        <xdr:cNvPr id="602" name="n_4mainValue【認定こども園・幼稚園・保育所】&#10;一人当たり面積"/>
        <xdr:cNvSpPr txBox="1"/>
      </xdr:nvSpPr>
      <xdr:spPr>
        <a:xfrm>
          <a:off x="18421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5" name="テキスト ボックス 61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3" name="テキスト ボックス 62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5" name="テキスト ボックス 62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627" name="直線コネクタ 626"/>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628"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629" name="直線コネクタ 628"/>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630"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631" name="直線コネクタ 630"/>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632" name="【学校施設】&#10;有形固定資産減価償却率平均値テキスト"/>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633" name="フローチャート: 判断 632"/>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634" name="フローチャート: 判断 633"/>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635" name="フローチャート: 判断 634"/>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636" name="フローチャート: 判断 635"/>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637" name="フローチャート: 判断 636"/>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52070</xdr:rowOff>
    </xdr:from>
    <xdr:to>
      <xdr:col>85</xdr:col>
      <xdr:colOff>177800</xdr:colOff>
      <xdr:row>58</xdr:row>
      <xdr:rowOff>153670</xdr:rowOff>
    </xdr:to>
    <xdr:sp macro="" textlink="">
      <xdr:nvSpPr>
        <xdr:cNvPr id="643" name="楕円 642"/>
        <xdr:cNvSpPr/>
      </xdr:nvSpPr>
      <xdr:spPr>
        <a:xfrm>
          <a:off x="162687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74947</xdr:rowOff>
    </xdr:from>
    <xdr:ext cx="405111" cy="259045"/>
    <xdr:sp macro="" textlink="">
      <xdr:nvSpPr>
        <xdr:cNvPr id="644" name="【学校施設】&#10;有形固定資産減価償却率該当値テキスト"/>
        <xdr:cNvSpPr txBox="1"/>
      </xdr:nvSpPr>
      <xdr:spPr>
        <a:xfrm>
          <a:off x="16357600"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156845</xdr:rowOff>
    </xdr:from>
    <xdr:to>
      <xdr:col>81</xdr:col>
      <xdr:colOff>101600</xdr:colOff>
      <xdr:row>59</xdr:row>
      <xdr:rowOff>86995</xdr:rowOff>
    </xdr:to>
    <xdr:sp macro="" textlink="">
      <xdr:nvSpPr>
        <xdr:cNvPr id="645" name="楕円 644"/>
        <xdr:cNvSpPr/>
      </xdr:nvSpPr>
      <xdr:spPr>
        <a:xfrm>
          <a:off x="15430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102870</xdr:rowOff>
    </xdr:from>
    <xdr:to>
      <xdr:col>85</xdr:col>
      <xdr:colOff>127000</xdr:colOff>
      <xdr:row>59</xdr:row>
      <xdr:rowOff>36195</xdr:rowOff>
    </xdr:to>
    <xdr:cxnSp macro="">
      <xdr:nvCxnSpPr>
        <xdr:cNvPr id="646" name="直線コネクタ 645"/>
        <xdr:cNvCxnSpPr/>
      </xdr:nvCxnSpPr>
      <xdr:spPr>
        <a:xfrm flipV="1">
          <a:off x="15481300" y="10046970"/>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88265</xdr:rowOff>
    </xdr:from>
    <xdr:to>
      <xdr:col>76</xdr:col>
      <xdr:colOff>165100</xdr:colOff>
      <xdr:row>61</xdr:row>
      <xdr:rowOff>18415</xdr:rowOff>
    </xdr:to>
    <xdr:sp macro="" textlink="">
      <xdr:nvSpPr>
        <xdr:cNvPr id="647" name="楕円 646"/>
        <xdr:cNvSpPr/>
      </xdr:nvSpPr>
      <xdr:spPr>
        <a:xfrm>
          <a:off x="14541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36195</xdr:rowOff>
    </xdr:from>
    <xdr:to>
      <xdr:col>81</xdr:col>
      <xdr:colOff>50800</xdr:colOff>
      <xdr:row>60</xdr:row>
      <xdr:rowOff>139065</xdr:rowOff>
    </xdr:to>
    <xdr:cxnSp macro="">
      <xdr:nvCxnSpPr>
        <xdr:cNvPr id="648" name="直線コネクタ 647"/>
        <xdr:cNvCxnSpPr/>
      </xdr:nvCxnSpPr>
      <xdr:spPr>
        <a:xfrm flipV="1">
          <a:off x="14592300" y="10151745"/>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67310</xdr:rowOff>
    </xdr:from>
    <xdr:to>
      <xdr:col>72</xdr:col>
      <xdr:colOff>38100</xdr:colOff>
      <xdr:row>62</xdr:row>
      <xdr:rowOff>168910</xdr:rowOff>
    </xdr:to>
    <xdr:sp macro="" textlink="">
      <xdr:nvSpPr>
        <xdr:cNvPr id="649" name="楕円 648"/>
        <xdr:cNvSpPr/>
      </xdr:nvSpPr>
      <xdr:spPr>
        <a:xfrm>
          <a:off x="13652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139065</xdr:rowOff>
    </xdr:from>
    <xdr:to>
      <xdr:col>76</xdr:col>
      <xdr:colOff>114300</xdr:colOff>
      <xdr:row>62</xdr:row>
      <xdr:rowOff>118110</xdr:rowOff>
    </xdr:to>
    <xdr:cxnSp macro="">
      <xdr:nvCxnSpPr>
        <xdr:cNvPr id="650" name="直線コネクタ 649"/>
        <xdr:cNvCxnSpPr/>
      </xdr:nvCxnSpPr>
      <xdr:spPr>
        <a:xfrm flipV="1">
          <a:off x="13703300" y="10426065"/>
          <a:ext cx="889000" cy="3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122555</xdr:rowOff>
    </xdr:from>
    <xdr:to>
      <xdr:col>67</xdr:col>
      <xdr:colOff>101600</xdr:colOff>
      <xdr:row>62</xdr:row>
      <xdr:rowOff>52705</xdr:rowOff>
    </xdr:to>
    <xdr:sp macro="" textlink="">
      <xdr:nvSpPr>
        <xdr:cNvPr id="651" name="楕円 650"/>
        <xdr:cNvSpPr/>
      </xdr:nvSpPr>
      <xdr:spPr>
        <a:xfrm>
          <a:off x="12763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1905</xdr:rowOff>
    </xdr:from>
    <xdr:to>
      <xdr:col>71</xdr:col>
      <xdr:colOff>177800</xdr:colOff>
      <xdr:row>62</xdr:row>
      <xdr:rowOff>118110</xdr:rowOff>
    </xdr:to>
    <xdr:cxnSp macro="">
      <xdr:nvCxnSpPr>
        <xdr:cNvPr id="652" name="直線コネクタ 651"/>
        <xdr:cNvCxnSpPr/>
      </xdr:nvCxnSpPr>
      <xdr:spPr>
        <a:xfrm>
          <a:off x="12814300" y="1063180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653" name="n_1aveValue【学校施設】&#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654" name="n_2aveValue【学校施設】&#10;有形固定資産減価償却率"/>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655"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656"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103522</xdr:rowOff>
    </xdr:from>
    <xdr:ext cx="405111" cy="259045"/>
    <xdr:sp macro="" textlink="">
      <xdr:nvSpPr>
        <xdr:cNvPr id="657" name="n_1mainValue【学校施設】&#10;有形固定資産減価償却率"/>
        <xdr:cNvSpPr txBox="1"/>
      </xdr:nvSpPr>
      <xdr:spPr>
        <a:xfrm>
          <a:off x="15266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9542</xdr:rowOff>
    </xdr:from>
    <xdr:ext cx="405111" cy="259045"/>
    <xdr:sp macro="" textlink="">
      <xdr:nvSpPr>
        <xdr:cNvPr id="658" name="n_2mainValue【学校施設】&#10;有形固定資産減価償却率"/>
        <xdr:cNvSpPr txBox="1"/>
      </xdr:nvSpPr>
      <xdr:spPr>
        <a:xfrm>
          <a:off x="14389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160037</xdr:rowOff>
    </xdr:from>
    <xdr:ext cx="405111" cy="259045"/>
    <xdr:sp macro="" textlink="">
      <xdr:nvSpPr>
        <xdr:cNvPr id="659" name="n_3mainValue【学校施設】&#10;有形固定資産減価償却率"/>
        <xdr:cNvSpPr txBox="1"/>
      </xdr:nvSpPr>
      <xdr:spPr>
        <a:xfrm>
          <a:off x="13500744"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43832</xdr:rowOff>
    </xdr:from>
    <xdr:ext cx="405111" cy="259045"/>
    <xdr:sp macro="" textlink="">
      <xdr:nvSpPr>
        <xdr:cNvPr id="660" name="n_4mainValue【学校施設】&#10;有形固定資産減価償却率"/>
        <xdr:cNvSpPr txBox="1"/>
      </xdr:nvSpPr>
      <xdr:spPr>
        <a:xfrm>
          <a:off x="126117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1" name="テキスト ボックス 6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685" name="直線コネクタ 684"/>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686"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687" name="直線コネクタ 686"/>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688"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689" name="直線コネクタ 688"/>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690" name="【学校施設】&#10;一人当たり面積平均値テキスト"/>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691" name="フローチャート: 判断 690"/>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692" name="フローチャート: 判断 691"/>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93" name="フローチャート: 判断 692"/>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694" name="フローチャート: 判断 693"/>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695" name="フローチャート: 判断 694"/>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65786</xdr:rowOff>
    </xdr:from>
    <xdr:to>
      <xdr:col>116</xdr:col>
      <xdr:colOff>114300</xdr:colOff>
      <xdr:row>62</xdr:row>
      <xdr:rowOff>167386</xdr:rowOff>
    </xdr:to>
    <xdr:sp macro="" textlink="">
      <xdr:nvSpPr>
        <xdr:cNvPr id="701" name="楕円 700"/>
        <xdr:cNvSpPr/>
      </xdr:nvSpPr>
      <xdr:spPr>
        <a:xfrm>
          <a:off x="22110700" y="106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44213</xdr:rowOff>
    </xdr:from>
    <xdr:ext cx="469744" cy="259045"/>
    <xdr:sp macro="" textlink="">
      <xdr:nvSpPr>
        <xdr:cNvPr id="702" name="【学校施設】&#10;一人当たり面積該当値テキスト"/>
        <xdr:cNvSpPr txBox="1"/>
      </xdr:nvSpPr>
      <xdr:spPr>
        <a:xfrm>
          <a:off x="22199600" y="1067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147320</xdr:rowOff>
    </xdr:from>
    <xdr:to>
      <xdr:col>112</xdr:col>
      <xdr:colOff>38100</xdr:colOff>
      <xdr:row>61</xdr:row>
      <xdr:rowOff>77470</xdr:rowOff>
    </xdr:to>
    <xdr:sp macro="" textlink="">
      <xdr:nvSpPr>
        <xdr:cNvPr id="703" name="楕円 702"/>
        <xdr:cNvSpPr/>
      </xdr:nvSpPr>
      <xdr:spPr>
        <a:xfrm>
          <a:off x="21272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26670</xdr:rowOff>
    </xdr:from>
    <xdr:to>
      <xdr:col>116</xdr:col>
      <xdr:colOff>63500</xdr:colOff>
      <xdr:row>62</xdr:row>
      <xdr:rowOff>116586</xdr:rowOff>
    </xdr:to>
    <xdr:cxnSp macro="">
      <xdr:nvCxnSpPr>
        <xdr:cNvPr id="704" name="直線コネクタ 703"/>
        <xdr:cNvCxnSpPr/>
      </xdr:nvCxnSpPr>
      <xdr:spPr>
        <a:xfrm>
          <a:off x="21323300" y="10485120"/>
          <a:ext cx="838200" cy="26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99314</xdr:rowOff>
    </xdr:from>
    <xdr:to>
      <xdr:col>107</xdr:col>
      <xdr:colOff>101600</xdr:colOff>
      <xdr:row>63</xdr:row>
      <xdr:rowOff>29464</xdr:rowOff>
    </xdr:to>
    <xdr:sp macro="" textlink="">
      <xdr:nvSpPr>
        <xdr:cNvPr id="705" name="楕円 704"/>
        <xdr:cNvSpPr/>
      </xdr:nvSpPr>
      <xdr:spPr>
        <a:xfrm>
          <a:off x="20383500" y="1072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26670</xdr:rowOff>
    </xdr:from>
    <xdr:to>
      <xdr:col>111</xdr:col>
      <xdr:colOff>177800</xdr:colOff>
      <xdr:row>62</xdr:row>
      <xdr:rowOff>150114</xdr:rowOff>
    </xdr:to>
    <xdr:cxnSp macro="">
      <xdr:nvCxnSpPr>
        <xdr:cNvPr id="706" name="直線コネクタ 705"/>
        <xdr:cNvCxnSpPr/>
      </xdr:nvCxnSpPr>
      <xdr:spPr>
        <a:xfrm flipV="1">
          <a:off x="20434300" y="10485120"/>
          <a:ext cx="889000" cy="29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707" name="楕円 706"/>
        <xdr:cNvSpPr/>
      </xdr:nvSpPr>
      <xdr:spPr>
        <a:xfrm>
          <a:off x="19494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150114</xdr:rowOff>
    </xdr:from>
    <xdr:to>
      <xdr:col>107</xdr:col>
      <xdr:colOff>50800</xdr:colOff>
      <xdr:row>62</xdr:row>
      <xdr:rowOff>150876</xdr:rowOff>
    </xdr:to>
    <xdr:cxnSp macro="">
      <xdr:nvCxnSpPr>
        <xdr:cNvPr id="708" name="直線コネクタ 707"/>
        <xdr:cNvCxnSpPr/>
      </xdr:nvCxnSpPr>
      <xdr:spPr>
        <a:xfrm flipV="1">
          <a:off x="19545300" y="1078001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98552</xdr:rowOff>
    </xdr:from>
    <xdr:to>
      <xdr:col>98</xdr:col>
      <xdr:colOff>38100</xdr:colOff>
      <xdr:row>63</xdr:row>
      <xdr:rowOff>28702</xdr:rowOff>
    </xdr:to>
    <xdr:sp macro="" textlink="">
      <xdr:nvSpPr>
        <xdr:cNvPr id="709" name="楕円 708"/>
        <xdr:cNvSpPr/>
      </xdr:nvSpPr>
      <xdr:spPr>
        <a:xfrm>
          <a:off x="18605500" y="107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149352</xdr:rowOff>
    </xdr:from>
    <xdr:to>
      <xdr:col>102</xdr:col>
      <xdr:colOff>114300</xdr:colOff>
      <xdr:row>62</xdr:row>
      <xdr:rowOff>150876</xdr:rowOff>
    </xdr:to>
    <xdr:cxnSp macro="">
      <xdr:nvCxnSpPr>
        <xdr:cNvPr id="710" name="直線コネクタ 709"/>
        <xdr:cNvCxnSpPr/>
      </xdr:nvCxnSpPr>
      <xdr:spPr>
        <a:xfrm>
          <a:off x="18656300" y="1077925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63263</xdr:rowOff>
    </xdr:from>
    <xdr:ext cx="469744" cy="259045"/>
    <xdr:sp macro="" textlink="">
      <xdr:nvSpPr>
        <xdr:cNvPr id="711" name="n_1aveValue【学校施設】&#10;一人当たり面積"/>
        <xdr:cNvSpPr txBox="1"/>
      </xdr:nvSpPr>
      <xdr:spPr>
        <a:xfrm>
          <a:off x="21075727"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712" name="n_2aveValue【学校施設】&#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713" name="n_3aveValue【学校施設】&#10;一人当たり面積"/>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714" name="n_4aveValue【学校施設】&#10;一人当たり面積"/>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93997</xdr:rowOff>
    </xdr:from>
    <xdr:ext cx="469744" cy="259045"/>
    <xdr:sp macro="" textlink="">
      <xdr:nvSpPr>
        <xdr:cNvPr id="715" name="n_1mainValue【学校施設】&#10;一人当たり面積"/>
        <xdr:cNvSpPr txBox="1"/>
      </xdr:nvSpPr>
      <xdr:spPr>
        <a:xfrm>
          <a:off x="210757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20591</xdr:rowOff>
    </xdr:from>
    <xdr:ext cx="469744" cy="259045"/>
    <xdr:sp macro="" textlink="">
      <xdr:nvSpPr>
        <xdr:cNvPr id="716" name="n_2mainValue【学校施設】&#10;一人当たり面積"/>
        <xdr:cNvSpPr txBox="1"/>
      </xdr:nvSpPr>
      <xdr:spPr>
        <a:xfrm>
          <a:off x="20199427" y="1082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21353</xdr:rowOff>
    </xdr:from>
    <xdr:ext cx="469744" cy="259045"/>
    <xdr:sp macro="" textlink="">
      <xdr:nvSpPr>
        <xdr:cNvPr id="717" name="n_3mainValue【学校施設】&#10;一人当たり面積"/>
        <xdr:cNvSpPr txBox="1"/>
      </xdr:nvSpPr>
      <xdr:spPr>
        <a:xfrm>
          <a:off x="19310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19829</xdr:rowOff>
    </xdr:from>
    <xdr:ext cx="469744" cy="259045"/>
    <xdr:sp macro="" textlink="">
      <xdr:nvSpPr>
        <xdr:cNvPr id="718" name="n_4mainValue【学校施設】&#10;一人当たり面積"/>
        <xdr:cNvSpPr txBox="1"/>
      </xdr:nvSpPr>
      <xdr:spPr>
        <a:xfrm>
          <a:off x="18421427" y="108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0" name="直線コネクタ 7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1" name="テキスト ボックス 73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2" name="直線コネクタ 7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3" name="テキスト ボックス 7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4" name="直線コネクタ 7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5" name="テキスト ボックス 7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6" name="直線コネクタ 7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7" name="テキスト ボックス 7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8" name="直線コネクタ 7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9" name="テキスト ボックス 7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0" name="直線コネクタ 7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1" name="テキスト ボックス 74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744" name="直線コネクタ 743"/>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5"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6" name="直線コネクタ 74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747" name="【児童館】&#10;有形固定資産減価償却率最大値テキスト"/>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748" name="直線コネクタ 747"/>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37935</xdr:rowOff>
    </xdr:from>
    <xdr:ext cx="405111" cy="259045"/>
    <xdr:sp macro="" textlink="">
      <xdr:nvSpPr>
        <xdr:cNvPr id="749" name="【児童館】&#10;有形固定資産減価償却率平均値テキスト"/>
        <xdr:cNvSpPr txBox="1"/>
      </xdr:nvSpPr>
      <xdr:spPr>
        <a:xfrm>
          <a:off x="16357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750" name="フローチャート: 判断 749"/>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751" name="フローチャート: 判断 750"/>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752" name="フローチャート: 判断 751"/>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753" name="フローチャート: 判断 752"/>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754" name="フローチャート: 判断 753"/>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129358</xdr:rowOff>
    </xdr:from>
    <xdr:to>
      <xdr:col>85</xdr:col>
      <xdr:colOff>177800</xdr:colOff>
      <xdr:row>86</xdr:row>
      <xdr:rowOff>59508</xdr:rowOff>
    </xdr:to>
    <xdr:sp macro="" textlink="">
      <xdr:nvSpPr>
        <xdr:cNvPr id="760" name="楕円 759"/>
        <xdr:cNvSpPr/>
      </xdr:nvSpPr>
      <xdr:spPr>
        <a:xfrm>
          <a:off x="162687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107785</xdr:rowOff>
    </xdr:from>
    <xdr:ext cx="405111" cy="259045"/>
    <xdr:sp macro="" textlink="">
      <xdr:nvSpPr>
        <xdr:cNvPr id="761" name="【児童館】&#10;有形固定資産減価償却率該当値テキスト"/>
        <xdr:cNvSpPr txBox="1"/>
      </xdr:nvSpPr>
      <xdr:spPr>
        <a:xfrm>
          <a:off x="16357600" y="146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93436</xdr:rowOff>
    </xdr:from>
    <xdr:to>
      <xdr:col>81</xdr:col>
      <xdr:colOff>101600</xdr:colOff>
      <xdr:row>86</xdr:row>
      <xdr:rowOff>23586</xdr:rowOff>
    </xdr:to>
    <xdr:sp macro="" textlink="">
      <xdr:nvSpPr>
        <xdr:cNvPr id="762" name="楕円 761"/>
        <xdr:cNvSpPr/>
      </xdr:nvSpPr>
      <xdr:spPr>
        <a:xfrm>
          <a:off x="15430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144236</xdr:rowOff>
    </xdr:from>
    <xdr:to>
      <xdr:col>85</xdr:col>
      <xdr:colOff>127000</xdr:colOff>
      <xdr:row>86</xdr:row>
      <xdr:rowOff>8708</xdr:rowOff>
    </xdr:to>
    <xdr:cxnSp macro="">
      <xdr:nvCxnSpPr>
        <xdr:cNvPr id="763" name="直線コネクタ 762"/>
        <xdr:cNvCxnSpPr/>
      </xdr:nvCxnSpPr>
      <xdr:spPr>
        <a:xfrm>
          <a:off x="15481300" y="1471748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57513</xdr:rowOff>
    </xdr:from>
    <xdr:to>
      <xdr:col>76</xdr:col>
      <xdr:colOff>165100</xdr:colOff>
      <xdr:row>85</xdr:row>
      <xdr:rowOff>159113</xdr:rowOff>
    </xdr:to>
    <xdr:sp macro="" textlink="">
      <xdr:nvSpPr>
        <xdr:cNvPr id="764" name="楕円 763"/>
        <xdr:cNvSpPr/>
      </xdr:nvSpPr>
      <xdr:spPr>
        <a:xfrm>
          <a:off x="14541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108313</xdr:rowOff>
    </xdr:from>
    <xdr:to>
      <xdr:col>81</xdr:col>
      <xdr:colOff>50800</xdr:colOff>
      <xdr:row>85</xdr:row>
      <xdr:rowOff>144236</xdr:rowOff>
    </xdr:to>
    <xdr:cxnSp macro="">
      <xdr:nvCxnSpPr>
        <xdr:cNvPr id="765" name="直線コネクタ 764"/>
        <xdr:cNvCxnSpPr/>
      </xdr:nvCxnSpPr>
      <xdr:spPr>
        <a:xfrm>
          <a:off x="14592300" y="146815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21589</xdr:rowOff>
    </xdr:from>
    <xdr:to>
      <xdr:col>72</xdr:col>
      <xdr:colOff>38100</xdr:colOff>
      <xdr:row>85</xdr:row>
      <xdr:rowOff>123189</xdr:rowOff>
    </xdr:to>
    <xdr:sp macro="" textlink="">
      <xdr:nvSpPr>
        <xdr:cNvPr id="766" name="楕円 765"/>
        <xdr:cNvSpPr/>
      </xdr:nvSpPr>
      <xdr:spPr>
        <a:xfrm>
          <a:off x="1365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72389</xdr:rowOff>
    </xdr:from>
    <xdr:to>
      <xdr:col>76</xdr:col>
      <xdr:colOff>114300</xdr:colOff>
      <xdr:row>85</xdr:row>
      <xdr:rowOff>108313</xdr:rowOff>
    </xdr:to>
    <xdr:cxnSp macro="">
      <xdr:nvCxnSpPr>
        <xdr:cNvPr id="767" name="直線コネクタ 766"/>
        <xdr:cNvCxnSpPr/>
      </xdr:nvCxnSpPr>
      <xdr:spPr>
        <a:xfrm>
          <a:off x="13703300" y="146456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157118</xdr:rowOff>
    </xdr:from>
    <xdr:to>
      <xdr:col>67</xdr:col>
      <xdr:colOff>101600</xdr:colOff>
      <xdr:row>85</xdr:row>
      <xdr:rowOff>87268</xdr:rowOff>
    </xdr:to>
    <xdr:sp macro="" textlink="">
      <xdr:nvSpPr>
        <xdr:cNvPr id="768" name="楕円 767"/>
        <xdr:cNvSpPr/>
      </xdr:nvSpPr>
      <xdr:spPr>
        <a:xfrm>
          <a:off x="12763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36468</xdr:rowOff>
    </xdr:from>
    <xdr:to>
      <xdr:col>71</xdr:col>
      <xdr:colOff>177800</xdr:colOff>
      <xdr:row>85</xdr:row>
      <xdr:rowOff>72389</xdr:rowOff>
    </xdr:to>
    <xdr:cxnSp macro="">
      <xdr:nvCxnSpPr>
        <xdr:cNvPr id="769" name="直線コネクタ 768"/>
        <xdr:cNvCxnSpPr/>
      </xdr:nvCxnSpPr>
      <xdr:spPr>
        <a:xfrm>
          <a:off x="12814300" y="146097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123389</xdr:rowOff>
    </xdr:from>
    <xdr:ext cx="405111" cy="259045"/>
    <xdr:sp macro="" textlink="">
      <xdr:nvSpPr>
        <xdr:cNvPr id="770" name="n_1aveValue【児童館】&#10;有形固定資産減価償却率"/>
        <xdr:cNvSpPr txBox="1"/>
      </xdr:nvSpPr>
      <xdr:spPr>
        <a:xfrm>
          <a:off x="152660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771" name="n_2aveValue【児童館】&#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772" name="n_3aveValue【児童館】&#10;有形固定資産減価償却率"/>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773" name="n_4aveValue【児童館】&#10;有形固定資産減価償却率"/>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14713</xdr:rowOff>
    </xdr:from>
    <xdr:ext cx="405111" cy="259045"/>
    <xdr:sp macro="" textlink="">
      <xdr:nvSpPr>
        <xdr:cNvPr id="774" name="n_1mainValue【児童館】&#10;有形固定資産減価償却率"/>
        <xdr:cNvSpPr txBox="1"/>
      </xdr:nvSpPr>
      <xdr:spPr>
        <a:xfrm>
          <a:off x="152660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150240</xdr:rowOff>
    </xdr:from>
    <xdr:ext cx="405111" cy="259045"/>
    <xdr:sp macro="" textlink="">
      <xdr:nvSpPr>
        <xdr:cNvPr id="775" name="n_2mainValue【児童館】&#10;有形固定資産減価償却率"/>
        <xdr:cNvSpPr txBox="1"/>
      </xdr:nvSpPr>
      <xdr:spPr>
        <a:xfrm>
          <a:off x="143897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114316</xdr:rowOff>
    </xdr:from>
    <xdr:ext cx="405111" cy="259045"/>
    <xdr:sp macro="" textlink="">
      <xdr:nvSpPr>
        <xdr:cNvPr id="776" name="n_3mainValue【児童館】&#10;有形固定資産減価償却率"/>
        <xdr:cNvSpPr txBox="1"/>
      </xdr:nvSpPr>
      <xdr:spPr>
        <a:xfrm>
          <a:off x="13500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78395</xdr:rowOff>
    </xdr:from>
    <xdr:ext cx="405111" cy="259045"/>
    <xdr:sp macro="" textlink="">
      <xdr:nvSpPr>
        <xdr:cNvPr id="777" name="n_4mainValue【児童館】&#10;有形固定資産減価償却率"/>
        <xdr:cNvSpPr txBox="1"/>
      </xdr:nvSpPr>
      <xdr:spPr>
        <a:xfrm>
          <a:off x="126117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801" name="直線コネクタ 800"/>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2"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3" name="直線コネクタ 802"/>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804" name="【児童館】&#10;一人当たり面積最大値テキスト"/>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805" name="直線コネクタ 804"/>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806"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07" name="フローチャート: 判断 806"/>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808" name="フローチャート: 判断 807"/>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09" name="フローチャート: 判断 808"/>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810" name="フローチャート: 判断 809"/>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811" name="フローチャート: 判断 810"/>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817" name="楕円 816"/>
        <xdr:cNvSpPr/>
      </xdr:nvSpPr>
      <xdr:spPr>
        <a:xfrm>
          <a:off x="221107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818"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57150</xdr:rowOff>
    </xdr:from>
    <xdr:to>
      <xdr:col>112</xdr:col>
      <xdr:colOff>38100</xdr:colOff>
      <xdr:row>85</xdr:row>
      <xdr:rowOff>158750</xdr:rowOff>
    </xdr:to>
    <xdr:sp macro="" textlink="">
      <xdr:nvSpPr>
        <xdr:cNvPr id="819" name="楕円 818"/>
        <xdr:cNvSpPr/>
      </xdr:nvSpPr>
      <xdr:spPr>
        <a:xfrm>
          <a:off x="21272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107950</xdr:rowOff>
    </xdr:from>
    <xdr:to>
      <xdr:col>116</xdr:col>
      <xdr:colOff>63500</xdr:colOff>
      <xdr:row>85</xdr:row>
      <xdr:rowOff>107950</xdr:rowOff>
    </xdr:to>
    <xdr:cxnSp macro="">
      <xdr:nvCxnSpPr>
        <xdr:cNvPr id="820" name="直線コネクタ 819"/>
        <xdr:cNvCxnSpPr/>
      </xdr:nvCxnSpPr>
      <xdr:spPr>
        <a:xfrm>
          <a:off x="21323300" y="1468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57150</xdr:rowOff>
    </xdr:from>
    <xdr:to>
      <xdr:col>107</xdr:col>
      <xdr:colOff>101600</xdr:colOff>
      <xdr:row>85</xdr:row>
      <xdr:rowOff>158750</xdr:rowOff>
    </xdr:to>
    <xdr:sp macro="" textlink="">
      <xdr:nvSpPr>
        <xdr:cNvPr id="821" name="楕円 820"/>
        <xdr:cNvSpPr/>
      </xdr:nvSpPr>
      <xdr:spPr>
        <a:xfrm>
          <a:off x="20383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107950</xdr:rowOff>
    </xdr:from>
    <xdr:to>
      <xdr:col>111</xdr:col>
      <xdr:colOff>177800</xdr:colOff>
      <xdr:row>85</xdr:row>
      <xdr:rowOff>107950</xdr:rowOff>
    </xdr:to>
    <xdr:cxnSp macro="">
      <xdr:nvCxnSpPr>
        <xdr:cNvPr id="822" name="直線コネクタ 821"/>
        <xdr:cNvCxnSpPr/>
      </xdr:nvCxnSpPr>
      <xdr:spPr>
        <a:xfrm>
          <a:off x="20434300" y="1468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57150</xdr:rowOff>
    </xdr:from>
    <xdr:to>
      <xdr:col>102</xdr:col>
      <xdr:colOff>165100</xdr:colOff>
      <xdr:row>85</xdr:row>
      <xdr:rowOff>158750</xdr:rowOff>
    </xdr:to>
    <xdr:sp macro="" textlink="">
      <xdr:nvSpPr>
        <xdr:cNvPr id="823" name="楕円 822"/>
        <xdr:cNvSpPr/>
      </xdr:nvSpPr>
      <xdr:spPr>
        <a:xfrm>
          <a:off x="19494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107950</xdr:rowOff>
    </xdr:from>
    <xdr:to>
      <xdr:col>107</xdr:col>
      <xdr:colOff>50800</xdr:colOff>
      <xdr:row>85</xdr:row>
      <xdr:rowOff>107950</xdr:rowOff>
    </xdr:to>
    <xdr:cxnSp macro="">
      <xdr:nvCxnSpPr>
        <xdr:cNvPr id="824" name="直線コネクタ 823"/>
        <xdr:cNvCxnSpPr/>
      </xdr:nvCxnSpPr>
      <xdr:spPr>
        <a:xfrm>
          <a:off x="19545300" y="1468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57150</xdr:rowOff>
    </xdr:from>
    <xdr:to>
      <xdr:col>98</xdr:col>
      <xdr:colOff>38100</xdr:colOff>
      <xdr:row>85</xdr:row>
      <xdr:rowOff>158750</xdr:rowOff>
    </xdr:to>
    <xdr:sp macro="" textlink="">
      <xdr:nvSpPr>
        <xdr:cNvPr id="825" name="楕円 824"/>
        <xdr:cNvSpPr/>
      </xdr:nvSpPr>
      <xdr:spPr>
        <a:xfrm>
          <a:off x="18605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107950</xdr:rowOff>
    </xdr:from>
    <xdr:to>
      <xdr:col>102</xdr:col>
      <xdr:colOff>114300</xdr:colOff>
      <xdr:row>85</xdr:row>
      <xdr:rowOff>107950</xdr:rowOff>
    </xdr:to>
    <xdr:cxnSp macro="">
      <xdr:nvCxnSpPr>
        <xdr:cNvPr id="826" name="直線コネクタ 825"/>
        <xdr:cNvCxnSpPr/>
      </xdr:nvCxnSpPr>
      <xdr:spPr>
        <a:xfrm>
          <a:off x="18656300" y="1468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827" name="n_1aveValue【児童館】&#10;一人当たり面積"/>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28"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829" name="n_3aveValue【児童館】&#10;一人当たり面積"/>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830" name="n_4aveValue【児童館】&#10;一人当たり面積"/>
        <xdr:cNvSpPr txBox="1"/>
      </xdr:nvSpPr>
      <xdr:spPr>
        <a:xfrm>
          <a:off x="18421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149877</xdr:rowOff>
    </xdr:from>
    <xdr:ext cx="469744" cy="259045"/>
    <xdr:sp macro="" textlink="">
      <xdr:nvSpPr>
        <xdr:cNvPr id="831" name="n_1mainValue【児童館】&#10;一人当たり面積"/>
        <xdr:cNvSpPr txBox="1"/>
      </xdr:nvSpPr>
      <xdr:spPr>
        <a:xfrm>
          <a:off x="210757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149877</xdr:rowOff>
    </xdr:from>
    <xdr:ext cx="469744" cy="259045"/>
    <xdr:sp macro="" textlink="">
      <xdr:nvSpPr>
        <xdr:cNvPr id="832" name="n_2mainValue【児童館】&#10;一人当たり面積"/>
        <xdr:cNvSpPr txBox="1"/>
      </xdr:nvSpPr>
      <xdr:spPr>
        <a:xfrm>
          <a:off x="20199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149877</xdr:rowOff>
    </xdr:from>
    <xdr:ext cx="469744" cy="259045"/>
    <xdr:sp macro="" textlink="">
      <xdr:nvSpPr>
        <xdr:cNvPr id="833" name="n_3mainValue【児童館】&#10;一人当たり面積"/>
        <xdr:cNvSpPr txBox="1"/>
      </xdr:nvSpPr>
      <xdr:spPr>
        <a:xfrm>
          <a:off x="19310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149877</xdr:rowOff>
    </xdr:from>
    <xdr:ext cx="469744" cy="259045"/>
    <xdr:sp macro="" textlink="">
      <xdr:nvSpPr>
        <xdr:cNvPr id="834" name="n_4mainValue【児童館】&#10;一人当たり面積"/>
        <xdr:cNvSpPr txBox="1"/>
      </xdr:nvSpPr>
      <xdr:spPr>
        <a:xfrm>
          <a:off x="18421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860" name="直線コネクタ 859"/>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1"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2" name="直線コネクタ 86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863" name="【公民館】&#10;有形固定資産減価償却率最大値テキスト"/>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864" name="直線コネクタ 863"/>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865" name="【公民館】&#10;有形固定資産減価償却率平均値テキスト"/>
        <xdr:cNvSpPr txBox="1"/>
      </xdr:nvSpPr>
      <xdr:spPr>
        <a:xfrm>
          <a:off x="16357600" y="1794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866" name="フローチャート: 判断 865"/>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867" name="フローチャート: 判断 866"/>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868" name="フローチャート: 判断 867"/>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869" name="フローチャート: 判断 868"/>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870" name="フローチャート: 判断 869"/>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77651</xdr:rowOff>
    </xdr:from>
    <xdr:to>
      <xdr:col>85</xdr:col>
      <xdr:colOff>177800</xdr:colOff>
      <xdr:row>108</xdr:row>
      <xdr:rowOff>7801</xdr:rowOff>
    </xdr:to>
    <xdr:sp macro="" textlink="">
      <xdr:nvSpPr>
        <xdr:cNvPr id="876" name="楕円 875"/>
        <xdr:cNvSpPr/>
      </xdr:nvSpPr>
      <xdr:spPr>
        <a:xfrm>
          <a:off x="162687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56078</xdr:rowOff>
    </xdr:from>
    <xdr:ext cx="405111" cy="259045"/>
    <xdr:sp macro="" textlink="">
      <xdr:nvSpPr>
        <xdr:cNvPr id="877" name="【公民館】&#10;有形固定資産減価償却率該当値テキスト"/>
        <xdr:cNvSpPr txBox="1"/>
      </xdr:nvSpPr>
      <xdr:spPr>
        <a:xfrm>
          <a:off x="16357600" y="1840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43362</xdr:rowOff>
    </xdr:from>
    <xdr:to>
      <xdr:col>81</xdr:col>
      <xdr:colOff>101600</xdr:colOff>
      <xdr:row>107</xdr:row>
      <xdr:rowOff>144962</xdr:rowOff>
    </xdr:to>
    <xdr:sp macro="" textlink="">
      <xdr:nvSpPr>
        <xdr:cNvPr id="878" name="楕円 877"/>
        <xdr:cNvSpPr/>
      </xdr:nvSpPr>
      <xdr:spPr>
        <a:xfrm>
          <a:off x="15430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94162</xdr:rowOff>
    </xdr:from>
    <xdr:to>
      <xdr:col>85</xdr:col>
      <xdr:colOff>127000</xdr:colOff>
      <xdr:row>107</xdr:row>
      <xdr:rowOff>128451</xdr:rowOff>
    </xdr:to>
    <xdr:cxnSp macro="">
      <xdr:nvCxnSpPr>
        <xdr:cNvPr id="879" name="直線コネクタ 878"/>
        <xdr:cNvCxnSpPr/>
      </xdr:nvCxnSpPr>
      <xdr:spPr>
        <a:xfrm>
          <a:off x="15481300" y="1843931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7438</xdr:rowOff>
    </xdr:from>
    <xdr:to>
      <xdr:col>76</xdr:col>
      <xdr:colOff>165100</xdr:colOff>
      <xdr:row>107</xdr:row>
      <xdr:rowOff>109038</xdr:rowOff>
    </xdr:to>
    <xdr:sp macro="" textlink="">
      <xdr:nvSpPr>
        <xdr:cNvPr id="880" name="楕円 879"/>
        <xdr:cNvSpPr/>
      </xdr:nvSpPr>
      <xdr:spPr>
        <a:xfrm>
          <a:off x="14541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58238</xdr:rowOff>
    </xdr:from>
    <xdr:to>
      <xdr:col>81</xdr:col>
      <xdr:colOff>50800</xdr:colOff>
      <xdr:row>107</xdr:row>
      <xdr:rowOff>94162</xdr:rowOff>
    </xdr:to>
    <xdr:cxnSp macro="">
      <xdr:nvCxnSpPr>
        <xdr:cNvPr id="881" name="直線コネクタ 880"/>
        <xdr:cNvCxnSpPr/>
      </xdr:nvCxnSpPr>
      <xdr:spPr>
        <a:xfrm>
          <a:off x="14592300" y="184033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144599</xdr:rowOff>
    </xdr:from>
    <xdr:to>
      <xdr:col>72</xdr:col>
      <xdr:colOff>38100</xdr:colOff>
      <xdr:row>107</xdr:row>
      <xdr:rowOff>74749</xdr:rowOff>
    </xdr:to>
    <xdr:sp macro="" textlink="">
      <xdr:nvSpPr>
        <xdr:cNvPr id="882" name="楕円 881"/>
        <xdr:cNvSpPr/>
      </xdr:nvSpPr>
      <xdr:spPr>
        <a:xfrm>
          <a:off x="13652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23949</xdr:rowOff>
    </xdr:from>
    <xdr:to>
      <xdr:col>76</xdr:col>
      <xdr:colOff>114300</xdr:colOff>
      <xdr:row>107</xdr:row>
      <xdr:rowOff>58238</xdr:rowOff>
    </xdr:to>
    <xdr:cxnSp macro="">
      <xdr:nvCxnSpPr>
        <xdr:cNvPr id="883" name="直線コネクタ 882"/>
        <xdr:cNvCxnSpPr/>
      </xdr:nvCxnSpPr>
      <xdr:spPr>
        <a:xfrm>
          <a:off x="13703300" y="183690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108676</xdr:rowOff>
    </xdr:from>
    <xdr:to>
      <xdr:col>67</xdr:col>
      <xdr:colOff>101600</xdr:colOff>
      <xdr:row>107</xdr:row>
      <xdr:rowOff>38826</xdr:rowOff>
    </xdr:to>
    <xdr:sp macro="" textlink="">
      <xdr:nvSpPr>
        <xdr:cNvPr id="884" name="楕円 883"/>
        <xdr:cNvSpPr/>
      </xdr:nvSpPr>
      <xdr:spPr>
        <a:xfrm>
          <a:off x="12763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159476</xdr:rowOff>
    </xdr:from>
    <xdr:to>
      <xdr:col>71</xdr:col>
      <xdr:colOff>177800</xdr:colOff>
      <xdr:row>107</xdr:row>
      <xdr:rowOff>23949</xdr:rowOff>
    </xdr:to>
    <xdr:cxnSp macro="">
      <xdr:nvCxnSpPr>
        <xdr:cNvPr id="885" name="直線コネクタ 884"/>
        <xdr:cNvCxnSpPr/>
      </xdr:nvCxnSpPr>
      <xdr:spPr>
        <a:xfrm>
          <a:off x="12814300" y="183331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886" name="n_1aveValue【公民館】&#10;有形固定資産減価償却率"/>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887" name="n_2aveValue【公民館】&#10;有形固定資産減価償却率"/>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888" name="n_3aveValue【公民館】&#10;有形固定資産減価償却率"/>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889" name="n_4aveValue【公民館】&#10;有形固定資産減価償却率"/>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136089</xdr:rowOff>
    </xdr:from>
    <xdr:ext cx="405111" cy="259045"/>
    <xdr:sp macro="" textlink="">
      <xdr:nvSpPr>
        <xdr:cNvPr id="890" name="n_1mainValue【公民館】&#10;有形固定資産減価償却率"/>
        <xdr:cNvSpPr txBox="1"/>
      </xdr:nvSpPr>
      <xdr:spPr>
        <a:xfrm>
          <a:off x="15266044" y="1848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100165</xdr:rowOff>
    </xdr:from>
    <xdr:ext cx="405111" cy="259045"/>
    <xdr:sp macro="" textlink="">
      <xdr:nvSpPr>
        <xdr:cNvPr id="891" name="n_2mainValue【公民館】&#10;有形固定資産減価償却率"/>
        <xdr:cNvSpPr txBox="1"/>
      </xdr:nvSpPr>
      <xdr:spPr>
        <a:xfrm>
          <a:off x="14389744" y="1844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65876</xdr:rowOff>
    </xdr:from>
    <xdr:ext cx="405111" cy="259045"/>
    <xdr:sp macro="" textlink="">
      <xdr:nvSpPr>
        <xdr:cNvPr id="892" name="n_3mainValue【公民館】&#10;有形固定資産減価償却率"/>
        <xdr:cNvSpPr txBox="1"/>
      </xdr:nvSpPr>
      <xdr:spPr>
        <a:xfrm>
          <a:off x="13500744" y="1841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29953</xdr:rowOff>
    </xdr:from>
    <xdr:ext cx="405111" cy="259045"/>
    <xdr:sp macro="" textlink="">
      <xdr:nvSpPr>
        <xdr:cNvPr id="893" name="n_4mainValue【公民館】&#10;有形固定資産減価償却率"/>
        <xdr:cNvSpPr txBox="1"/>
      </xdr:nvSpPr>
      <xdr:spPr>
        <a:xfrm>
          <a:off x="126117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4" name="直線コネクタ 9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5" name="テキスト ボックス 9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6" name="直線コネクタ 9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7" name="テキスト ボックス 9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8" name="直線コネクタ 9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9" name="テキスト ボックス 9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0" name="直線コネクタ 9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1" name="テキスト ボックス 9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2" name="直線コネクタ 9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3" name="テキスト ボックス 9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4" name="直線コネクタ 9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5" name="テキスト ボックス 9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919" name="直線コネクタ 918"/>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920"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921" name="直線コネクタ 920"/>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922" name="【公民館】&#10;一人当たり面積最大値テキスト"/>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923" name="直線コネクタ 922"/>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924" name="【公民館】&#10;一人当たり面積平均値テキスト"/>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925" name="フローチャート: 判断 924"/>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926" name="フローチャート: 判断 925"/>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927" name="フローチャート: 判断 926"/>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928" name="フローチャート: 判断 927"/>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929" name="フローチャート: 判断 928"/>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125005</xdr:rowOff>
    </xdr:from>
    <xdr:to>
      <xdr:col>116</xdr:col>
      <xdr:colOff>114300</xdr:colOff>
      <xdr:row>106</xdr:row>
      <xdr:rowOff>55155</xdr:rowOff>
    </xdr:to>
    <xdr:sp macro="" textlink="">
      <xdr:nvSpPr>
        <xdr:cNvPr id="935" name="楕円 934"/>
        <xdr:cNvSpPr/>
      </xdr:nvSpPr>
      <xdr:spPr>
        <a:xfrm>
          <a:off x="221107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147882</xdr:rowOff>
    </xdr:from>
    <xdr:ext cx="469744" cy="259045"/>
    <xdr:sp macro="" textlink="">
      <xdr:nvSpPr>
        <xdr:cNvPr id="936" name="【公民館】&#10;一人当たり面積該当値テキスト"/>
        <xdr:cNvSpPr txBox="1"/>
      </xdr:nvSpPr>
      <xdr:spPr>
        <a:xfrm>
          <a:off x="22199600" y="1797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125005</xdr:rowOff>
    </xdr:from>
    <xdr:to>
      <xdr:col>112</xdr:col>
      <xdr:colOff>38100</xdr:colOff>
      <xdr:row>106</xdr:row>
      <xdr:rowOff>55155</xdr:rowOff>
    </xdr:to>
    <xdr:sp macro="" textlink="">
      <xdr:nvSpPr>
        <xdr:cNvPr id="937" name="楕円 936"/>
        <xdr:cNvSpPr/>
      </xdr:nvSpPr>
      <xdr:spPr>
        <a:xfrm>
          <a:off x="21272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4355</xdr:rowOff>
    </xdr:from>
    <xdr:to>
      <xdr:col>116</xdr:col>
      <xdr:colOff>63500</xdr:colOff>
      <xdr:row>106</xdr:row>
      <xdr:rowOff>4355</xdr:rowOff>
    </xdr:to>
    <xdr:cxnSp macro="">
      <xdr:nvCxnSpPr>
        <xdr:cNvPr id="938" name="直線コネクタ 937"/>
        <xdr:cNvCxnSpPr/>
      </xdr:nvCxnSpPr>
      <xdr:spPr>
        <a:xfrm>
          <a:off x="21323300" y="18178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125005</xdr:rowOff>
    </xdr:from>
    <xdr:to>
      <xdr:col>107</xdr:col>
      <xdr:colOff>101600</xdr:colOff>
      <xdr:row>106</xdr:row>
      <xdr:rowOff>55155</xdr:rowOff>
    </xdr:to>
    <xdr:sp macro="" textlink="">
      <xdr:nvSpPr>
        <xdr:cNvPr id="939" name="楕円 938"/>
        <xdr:cNvSpPr/>
      </xdr:nvSpPr>
      <xdr:spPr>
        <a:xfrm>
          <a:off x="20383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4355</xdr:rowOff>
    </xdr:from>
    <xdr:to>
      <xdr:col>111</xdr:col>
      <xdr:colOff>177800</xdr:colOff>
      <xdr:row>106</xdr:row>
      <xdr:rowOff>4355</xdr:rowOff>
    </xdr:to>
    <xdr:cxnSp macro="">
      <xdr:nvCxnSpPr>
        <xdr:cNvPr id="940" name="直線コネクタ 939"/>
        <xdr:cNvCxnSpPr/>
      </xdr:nvCxnSpPr>
      <xdr:spPr>
        <a:xfrm>
          <a:off x="20434300" y="18178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85816</xdr:rowOff>
    </xdr:from>
    <xdr:to>
      <xdr:col>102</xdr:col>
      <xdr:colOff>165100</xdr:colOff>
      <xdr:row>106</xdr:row>
      <xdr:rowOff>15966</xdr:rowOff>
    </xdr:to>
    <xdr:sp macro="" textlink="">
      <xdr:nvSpPr>
        <xdr:cNvPr id="941" name="楕円 940"/>
        <xdr:cNvSpPr/>
      </xdr:nvSpPr>
      <xdr:spPr>
        <a:xfrm>
          <a:off x="19494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136616</xdr:rowOff>
    </xdr:from>
    <xdr:to>
      <xdr:col>107</xdr:col>
      <xdr:colOff>50800</xdr:colOff>
      <xdr:row>106</xdr:row>
      <xdr:rowOff>4355</xdr:rowOff>
    </xdr:to>
    <xdr:cxnSp macro="">
      <xdr:nvCxnSpPr>
        <xdr:cNvPr id="942" name="直線コネクタ 941"/>
        <xdr:cNvCxnSpPr/>
      </xdr:nvCxnSpPr>
      <xdr:spPr>
        <a:xfrm>
          <a:off x="19545300" y="1813886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943" name="楕円 942"/>
        <xdr:cNvSpPr/>
      </xdr:nvSpPr>
      <xdr:spPr>
        <a:xfrm>
          <a:off x="18605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133350</xdr:rowOff>
    </xdr:from>
    <xdr:to>
      <xdr:col>102</xdr:col>
      <xdr:colOff>114300</xdr:colOff>
      <xdr:row>105</xdr:row>
      <xdr:rowOff>136616</xdr:rowOff>
    </xdr:to>
    <xdr:cxnSp macro="">
      <xdr:nvCxnSpPr>
        <xdr:cNvPr id="944" name="直線コネクタ 943"/>
        <xdr:cNvCxnSpPr/>
      </xdr:nvCxnSpPr>
      <xdr:spPr>
        <a:xfrm>
          <a:off x="18656300" y="181356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945" name="n_1aveValue【公民館】&#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946" name="n_2aveValue【公民館】&#10;一人当たり面積"/>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947" name="n_3aveValue【公民館】&#10;一人当たり面積"/>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948" name="n_4aveValue【公民館】&#10;一人当たり面積"/>
        <xdr:cNvSpPr txBox="1"/>
      </xdr:nvSpPr>
      <xdr:spPr>
        <a:xfrm>
          <a:off x="18421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71682</xdr:rowOff>
    </xdr:from>
    <xdr:ext cx="469744" cy="259045"/>
    <xdr:sp macro="" textlink="">
      <xdr:nvSpPr>
        <xdr:cNvPr id="949" name="n_1mainValue【公民館】&#10;一人当たり面積"/>
        <xdr:cNvSpPr txBox="1"/>
      </xdr:nvSpPr>
      <xdr:spPr>
        <a:xfrm>
          <a:off x="21075727"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71682</xdr:rowOff>
    </xdr:from>
    <xdr:ext cx="469744" cy="259045"/>
    <xdr:sp macro="" textlink="">
      <xdr:nvSpPr>
        <xdr:cNvPr id="950" name="n_2mainValue【公民館】&#10;一人当たり面積"/>
        <xdr:cNvSpPr txBox="1"/>
      </xdr:nvSpPr>
      <xdr:spPr>
        <a:xfrm>
          <a:off x="20199427"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32493</xdr:rowOff>
    </xdr:from>
    <xdr:ext cx="469744" cy="259045"/>
    <xdr:sp macro="" textlink="">
      <xdr:nvSpPr>
        <xdr:cNvPr id="951" name="n_3mainValue【公民館】&#10;一人当たり面積"/>
        <xdr:cNvSpPr txBox="1"/>
      </xdr:nvSpPr>
      <xdr:spPr>
        <a:xfrm>
          <a:off x="19310427" y="1786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952" name="n_4mainValue【公民館】&#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類似団体と比較して特に有形固定資産減価償却率が高くなっている施設は、児童館、公民館であり、特に低くなっているのは、橋りょう・トンネル、学校施設、公営住宅である。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児童館は、有形固定資産減価償却率が９０．２％と非常に高く、施設が老朽化している状況であるが、令和７年度を目途に閉館し、その後は除却する方向で進めている。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公民館についても有形固定資産減価償却率が８４．７％と高く、施設が老朽化している状況である。当面は現状の施設を維持していく中で、移転や他施設との複合化等の検討を行っているところである。</a:t>
          </a:r>
        </a:p>
        <a:p>
          <a:r>
            <a:rPr kumimoji="1" lang="ja-JP" altLang="en-US" sz="1300">
              <a:latin typeface="ＭＳ Ｐゴシック" panose="020B0600070205080204" pitchFamily="50" charset="-128"/>
              <a:ea typeface="ＭＳ Ｐゴシック" panose="020B0600070205080204" pitchFamily="50" charset="-128"/>
            </a:rPr>
            <a:t>　橋りょう・トンネルは、類似団体と比較して、有形固定資産減価償却率が低くなっているが、年々上昇している傾向にあるため、適正な段階で更新等に努めていきたい。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令和元年度に中学校の更新を行ったため、有形固定資産減価償却率は減少しているが、他の６校ある小学校はすべて築３０年以上を経過している状況である。今後、小学校区の統廃合を行い集約化を図っていく見込みである。</a:t>
          </a:r>
        </a:p>
        <a:p>
          <a:r>
            <a:rPr kumimoji="1" lang="ja-JP" altLang="en-US" sz="1300">
              <a:latin typeface="ＭＳ Ｐゴシック" panose="020B0600070205080204" pitchFamily="50" charset="-128"/>
              <a:ea typeface="ＭＳ Ｐゴシック" panose="020B0600070205080204" pitchFamily="50" charset="-128"/>
            </a:rPr>
            <a:t>　公営住宅については、平成１６年以降に建築された棟が多く、有形固定資産減価償却率が低くなっている。今後も古くなり入居者がいなくなった棟は除却していく方向で進めている。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23,083
22,867
41.04
14,315,174
13,471,124
810,475
5,848,737
11,537,337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74" name="楕円 73"/>
        <xdr:cNvSpPr/>
      </xdr:nvSpPr>
      <xdr:spPr>
        <a:xfrm>
          <a:off x="45847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18523</xdr:rowOff>
    </xdr:from>
    <xdr:ext cx="405111" cy="259045"/>
    <xdr:sp macro="" textlink="">
      <xdr:nvSpPr>
        <xdr:cNvPr id="75" name="【図書館】&#10;有形固定資産減価償却率該当値テキスト"/>
        <xdr:cNvSpPr txBox="1"/>
      </xdr:nvSpPr>
      <xdr:spPr>
        <a:xfrm>
          <a:off x="4673600" y="653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41728</xdr:rowOff>
    </xdr:from>
    <xdr:to>
      <xdr:col>20</xdr:col>
      <xdr:colOff>38100</xdr:colOff>
      <xdr:row>38</xdr:row>
      <xdr:rowOff>143328</xdr:rowOff>
    </xdr:to>
    <xdr:sp macro="" textlink="">
      <xdr:nvSpPr>
        <xdr:cNvPr id="76" name="楕円 75"/>
        <xdr:cNvSpPr/>
      </xdr:nvSpPr>
      <xdr:spPr>
        <a:xfrm>
          <a:off x="3746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90896</xdr:rowOff>
    </xdr:from>
    <xdr:to>
      <xdr:col>24</xdr:col>
      <xdr:colOff>63500</xdr:colOff>
      <xdr:row>38</xdr:row>
      <xdr:rowOff>92528</xdr:rowOff>
    </xdr:to>
    <xdr:cxnSp macro="">
      <xdr:nvCxnSpPr>
        <xdr:cNvPr id="77" name="直線コネクタ 76"/>
        <xdr:cNvCxnSpPr/>
      </xdr:nvCxnSpPr>
      <xdr:spPr>
        <a:xfrm flipV="1">
          <a:off x="3797300" y="660599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9072</xdr:rowOff>
    </xdr:from>
    <xdr:to>
      <xdr:col>15</xdr:col>
      <xdr:colOff>101600</xdr:colOff>
      <xdr:row>38</xdr:row>
      <xdr:rowOff>110672</xdr:rowOff>
    </xdr:to>
    <xdr:sp macro="" textlink="">
      <xdr:nvSpPr>
        <xdr:cNvPr id="78" name="楕円 77"/>
        <xdr:cNvSpPr/>
      </xdr:nvSpPr>
      <xdr:spPr>
        <a:xfrm>
          <a:off x="2857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59872</xdr:rowOff>
    </xdr:from>
    <xdr:to>
      <xdr:col>19</xdr:col>
      <xdr:colOff>177800</xdr:colOff>
      <xdr:row>38</xdr:row>
      <xdr:rowOff>92528</xdr:rowOff>
    </xdr:to>
    <xdr:cxnSp macro="">
      <xdr:nvCxnSpPr>
        <xdr:cNvPr id="79" name="直線コネクタ 78"/>
        <xdr:cNvCxnSpPr/>
      </xdr:nvCxnSpPr>
      <xdr:spPr>
        <a:xfrm>
          <a:off x="2908300" y="657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147864</xdr:rowOff>
    </xdr:from>
    <xdr:to>
      <xdr:col>10</xdr:col>
      <xdr:colOff>165100</xdr:colOff>
      <xdr:row>38</xdr:row>
      <xdr:rowOff>78014</xdr:rowOff>
    </xdr:to>
    <xdr:sp macro="" textlink="">
      <xdr:nvSpPr>
        <xdr:cNvPr id="80" name="楕円 79"/>
        <xdr:cNvSpPr/>
      </xdr:nvSpPr>
      <xdr:spPr>
        <a:xfrm>
          <a:off x="1968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27215</xdr:rowOff>
    </xdr:from>
    <xdr:to>
      <xdr:col>15</xdr:col>
      <xdr:colOff>50800</xdr:colOff>
      <xdr:row>38</xdr:row>
      <xdr:rowOff>59872</xdr:rowOff>
    </xdr:to>
    <xdr:cxnSp macro="">
      <xdr:nvCxnSpPr>
        <xdr:cNvPr id="81" name="直線コネクタ 80"/>
        <xdr:cNvCxnSpPr/>
      </xdr:nvCxnSpPr>
      <xdr:spPr>
        <a:xfrm>
          <a:off x="2019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115207</xdr:rowOff>
    </xdr:from>
    <xdr:to>
      <xdr:col>6</xdr:col>
      <xdr:colOff>38100</xdr:colOff>
      <xdr:row>38</xdr:row>
      <xdr:rowOff>45357</xdr:rowOff>
    </xdr:to>
    <xdr:sp macro="" textlink="">
      <xdr:nvSpPr>
        <xdr:cNvPr id="82" name="楕円 81"/>
        <xdr:cNvSpPr/>
      </xdr:nvSpPr>
      <xdr:spPr>
        <a:xfrm>
          <a:off x="1079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166007</xdr:rowOff>
    </xdr:from>
    <xdr:to>
      <xdr:col>10</xdr:col>
      <xdr:colOff>114300</xdr:colOff>
      <xdr:row>38</xdr:row>
      <xdr:rowOff>27215</xdr:rowOff>
    </xdr:to>
    <xdr:cxnSp macro="">
      <xdr:nvCxnSpPr>
        <xdr:cNvPr id="83" name="直線コネクタ 82"/>
        <xdr:cNvCxnSpPr/>
      </xdr:nvCxnSpPr>
      <xdr:spPr>
        <a:xfrm>
          <a:off x="1130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134455</xdr:rowOff>
    </xdr:from>
    <xdr:ext cx="405111" cy="259045"/>
    <xdr:sp macro="" textlink="">
      <xdr:nvSpPr>
        <xdr:cNvPr id="88" name="n_1mainValue【図書館】&#10;有形固定資産減価償却率"/>
        <xdr:cNvSpPr txBox="1"/>
      </xdr:nvSpPr>
      <xdr:spPr>
        <a:xfrm>
          <a:off x="3582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101799</xdr:rowOff>
    </xdr:from>
    <xdr:ext cx="405111" cy="259045"/>
    <xdr:sp macro="" textlink="">
      <xdr:nvSpPr>
        <xdr:cNvPr id="89" name="n_2mainValue【図書館】&#10;有形固定資産減価償却率"/>
        <xdr:cNvSpPr txBox="1"/>
      </xdr:nvSpPr>
      <xdr:spPr>
        <a:xfrm>
          <a:off x="2705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69142</xdr:rowOff>
    </xdr:from>
    <xdr:ext cx="405111" cy="259045"/>
    <xdr:sp macro="" textlink="">
      <xdr:nvSpPr>
        <xdr:cNvPr id="90" name="n_3mainValue【図書館】&#10;有形固定資産減価償却率"/>
        <xdr:cNvSpPr txBox="1"/>
      </xdr:nvSpPr>
      <xdr:spPr>
        <a:xfrm>
          <a:off x="1816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36484</xdr:rowOff>
    </xdr:from>
    <xdr:ext cx="405111" cy="259045"/>
    <xdr:sp macro="" textlink="">
      <xdr:nvSpPr>
        <xdr:cNvPr id="91" name="n_4mainValue【図書館】&#10;有形固定資産減価償却率"/>
        <xdr:cNvSpPr txBox="1"/>
      </xdr:nvSpPr>
      <xdr:spPr>
        <a:xfrm>
          <a:off x="927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0"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31" name="楕円 130"/>
        <xdr:cNvSpPr/>
      </xdr:nvSpPr>
      <xdr:spPr>
        <a:xfrm>
          <a:off x="10426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72407</xdr:rowOff>
    </xdr:from>
    <xdr:ext cx="469744" cy="259045"/>
    <xdr:sp macro="" textlink="">
      <xdr:nvSpPr>
        <xdr:cNvPr id="132" name="【図書館】&#10;一人当たり面積該当値テキスト"/>
        <xdr:cNvSpPr txBox="1"/>
      </xdr:nvSpPr>
      <xdr:spPr>
        <a:xfrm>
          <a:off x="10515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93980</xdr:rowOff>
    </xdr:from>
    <xdr:to>
      <xdr:col>50</xdr:col>
      <xdr:colOff>165100</xdr:colOff>
      <xdr:row>41</xdr:row>
      <xdr:rowOff>24130</xdr:rowOff>
    </xdr:to>
    <xdr:sp macro="" textlink="">
      <xdr:nvSpPr>
        <xdr:cNvPr id="133" name="楕円 132"/>
        <xdr:cNvSpPr/>
      </xdr:nvSpPr>
      <xdr:spPr>
        <a:xfrm>
          <a:off x="9588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144780</xdr:rowOff>
    </xdr:from>
    <xdr:to>
      <xdr:col>55</xdr:col>
      <xdr:colOff>0</xdr:colOff>
      <xdr:row>40</xdr:row>
      <xdr:rowOff>144780</xdr:rowOff>
    </xdr:to>
    <xdr:cxnSp macro="">
      <xdr:nvCxnSpPr>
        <xdr:cNvPr id="134" name="直線コネクタ 133"/>
        <xdr:cNvCxnSpPr/>
      </xdr:nvCxnSpPr>
      <xdr:spPr>
        <a:xfrm>
          <a:off x="9639300" y="700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93980</xdr:rowOff>
    </xdr:from>
    <xdr:to>
      <xdr:col>46</xdr:col>
      <xdr:colOff>38100</xdr:colOff>
      <xdr:row>41</xdr:row>
      <xdr:rowOff>24130</xdr:rowOff>
    </xdr:to>
    <xdr:sp macro="" textlink="">
      <xdr:nvSpPr>
        <xdr:cNvPr id="135" name="楕円 134"/>
        <xdr:cNvSpPr/>
      </xdr:nvSpPr>
      <xdr:spPr>
        <a:xfrm>
          <a:off x="8699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144780</xdr:rowOff>
    </xdr:from>
    <xdr:to>
      <xdr:col>50</xdr:col>
      <xdr:colOff>114300</xdr:colOff>
      <xdr:row>40</xdr:row>
      <xdr:rowOff>144780</xdr:rowOff>
    </xdr:to>
    <xdr:cxnSp macro="">
      <xdr:nvCxnSpPr>
        <xdr:cNvPr id="136" name="直線コネクタ 135"/>
        <xdr:cNvCxnSpPr/>
      </xdr:nvCxnSpPr>
      <xdr:spPr>
        <a:xfrm>
          <a:off x="8750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93980</xdr:rowOff>
    </xdr:from>
    <xdr:to>
      <xdr:col>41</xdr:col>
      <xdr:colOff>101600</xdr:colOff>
      <xdr:row>41</xdr:row>
      <xdr:rowOff>24130</xdr:rowOff>
    </xdr:to>
    <xdr:sp macro="" textlink="">
      <xdr:nvSpPr>
        <xdr:cNvPr id="137" name="楕円 136"/>
        <xdr:cNvSpPr/>
      </xdr:nvSpPr>
      <xdr:spPr>
        <a:xfrm>
          <a:off x="7810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144780</xdr:rowOff>
    </xdr:from>
    <xdr:to>
      <xdr:col>45</xdr:col>
      <xdr:colOff>177800</xdr:colOff>
      <xdr:row>40</xdr:row>
      <xdr:rowOff>144780</xdr:rowOff>
    </xdr:to>
    <xdr:cxnSp macro="">
      <xdr:nvCxnSpPr>
        <xdr:cNvPr id="138" name="直線コネクタ 137"/>
        <xdr:cNvCxnSpPr/>
      </xdr:nvCxnSpPr>
      <xdr:spPr>
        <a:xfrm>
          <a:off x="7861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93980</xdr:rowOff>
    </xdr:from>
    <xdr:to>
      <xdr:col>36</xdr:col>
      <xdr:colOff>165100</xdr:colOff>
      <xdr:row>41</xdr:row>
      <xdr:rowOff>24130</xdr:rowOff>
    </xdr:to>
    <xdr:sp macro="" textlink="">
      <xdr:nvSpPr>
        <xdr:cNvPr id="139" name="楕円 138"/>
        <xdr:cNvSpPr/>
      </xdr:nvSpPr>
      <xdr:spPr>
        <a:xfrm>
          <a:off x="6921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144780</xdr:rowOff>
    </xdr:from>
    <xdr:to>
      <xdr:col>41</xdr:col>
      <xdr:colOff>50800</xdr:colOff>
      <xdr:row>40</xdr:row>
      <xdr:rowOff>144780</xdr:rowOff>
    </xdr:to>
    <xdr:cxnSp macro="">
      <xdr:nvCxnSpPr>
        <xdr:cNvPr id="140" name="直線コネクタ 139"/>
        <xdr:cNvCxnSpPr/>
      </xdr:nvCxnSpPr>
      <xdr:spPr>
        <a:xfrm>
          <a:off x="6972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41" name="n_1ave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2" name="n_2aveValue【図書館】&#10;一人当たり面積"/>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4" name="n_4aveValue【図書館】&#10;一人当たり面積"/>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40657</xdr:rowOff>
    </xdr:from>
    <xdr:ext cx="469744" cy="259045"/>
    <xdr:sp macro="" textlink="">
      <xdr:nvSpPr>
        <xdr:cNvPr id="145" name="n_1mainValue【図書館】&#10;一人当たり面積"/>
        <xdr:cNvSpPr txBox="1"/>
      </xdr:nvSpPr>
      <xdr:spPr>
        <a:xfrm>
          <a:off x="93917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40657</xdr:rowOff>
    </xdr:from>
    <xdr:ext cx="469744" cy="259045"/>
    <xdr:sp macro="" textlink="">
      <xdr:nvSpPr>
        <xdr:cNvPr id="146" name="n_2mainValue【図書館】&#10;一人当たり面積"/>
        <xdr:cNvSpPr txBox="1"/>
      </xdr:nvSpPr>
      <xdr:spPr>
        <a:xfrm>
          <a:off x="8515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40657</xdr:rowOff>
    </xdr:from>
    <xdr:ext cx="469744" cy="259045"/>
    <xdr:sp macro="" textlink="">
      <xdr:nvSpPr>
        <xdr:cNvPr id="147" name="n_3mainValue【図書館】&#10;一人当たり面積"/>
        <xdr:cNvSpPr txBox="1"/>
      </xdr:nvSpPr>
      <xdr:spPr>
        <a:xfrm>
          <a:off x="7626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40657</xdr:rowOff>
    </xdr:from>
    <xdr:ext cx="469744" cy="259045"/>
    <xdr:sp macro="" textlink="">
      <xdr:nvSpPr>
        <xdr:cNvPr id="148" name="n_4mainValue【図書館】&#10;一人当たり面積"/>
        <xdr:cNvSpPr txBox="1"/>
      </xdr:nvSpPr>
      <xdr:spPr>
        <a:xfrm>
          <a:off x="6737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47172</xdr:rowOff>
    </xdr:from>
    <xdr:to>
      <xdr:col>24</xdr:col>
      <xdr:colOff>114300</xdr:colOff>
      <xdr:row>61</xdr:row>
      <xdr:rowOff>148772</xdr:rowOff>
    </xdr:to>
    <xdr:sp macro="" textlink="">
      <xdr:nvSpPr>
        <xdr:cNvPr id="190" name="楕円 189"/>
        <xdr:cNvSpPr/>
      </xdr:nvSpPr>
      <xdr:spPr>
        <a:xfrm>
          <a:off x="45847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25599</xdr:rowOff>
    </xdr:from>
    <xdr:ext cx="405111" cy="259045"/>
    <xdr:sp macro="" textlink="">
      <xdr:nvSpPr>
        <xdr:cNvPr id="191" name="【体育館・プール】&#10;有形固定資産減価償却率該当値テキスト"/>
        <xdr:cNvSpPr txBox="1"/>
      </xdr:nvSpPr>
      <xdr:spPr>
        <a:xfrm>
          <a:off x="4673600"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39007</xdr:rowOff>
    </xdr:from>
    <xdr:to>
      <xdr:col>20</xdr:col>
      <xdr:colOff>38100</xdr:colOff>
      <xdr:row>61</xdr:row>
      <xdr:rowOff>140607</xdr:rowOff>
    </xdr:to>
    <xdr:sp macro="" textlink="">
      <xdr:nvSpPr>
        <xdr:cNvPr id="192" name="楕円 191"/>
        <xdr:cNvSpPr/>
      </xdr:nvSpPr>
      <xdr:spPr>
        <a:xfrm>
          <a:off x="3746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89807</xdr:rowOff>
    </xdr:from>
    <xdr:to>
      <xdr:col>24</xdr:col>
      <xdr:colOff>63500</xdr:colOff>
      <xdr:row>61</xdr:row>
      <xdr:rowOff>97972</xdr:rowOff>
    </xdr:to>
    <xdr:cxnSp macro="">
      <xdr:nvCxnSpPr>
        <xdr:cNvPr id="193" name="直線コネクタ 192"/>
        <xdr:cNvCxnSpPr/>
      </xdr:nvCxnSpPr>
      <xdr:spPr>
        <a:xfrm>
          <a:off x="3797300" y="10548257"/>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3084</xdr:rowOff>
    </xdr:from>
    <xdr:to>
      <xdr:col>15</xdr:col>
      <xdr:colOff>101600</xdr:colOff>
      <xdr:row>61</xdr:row>
      <xdr:rowOff>104684</xdr:rowOff>
    </xdr:to>
    <xdr:sp macro="" textlink="">
      <xdr:nvSpPr>
        <xdr:cNvPr id="194" name="楕円 193"/>
        <xdr:cNvSpPr/>
      </xdr:nvSpPr>
      <xdr:spPr>
        <a:xfrm>
          <a:off x="2857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53884</xdr:rowOff>
    </xdr:from>
    <xdr:to>
      <xdr:col>19</xdr:col>
      <xdr:colOff>177800</xdr:colOff>
      <xdr:row>61</xdr:row>
      <xdr:rowOff>89807</xdr:rowOff>
    </xdr:to>
    <xdr:cxnSp macro="">
      <xdr:nvCxnSpPr>
        <xdr:cNvPr id="195" name="直線コネクタ 194"/>
        <xdr:cNvCxnSpPr/>
      </xdr:nvCxnSpPr>
      <xdr:spPr>
        <a:xfrm>
          <a:off x="2908300" y="105123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96" name="楕円 195"/>
        <xdr:cNvSpPr/>
      </xdr:nvSpPr>
      <xdr:spPr>
        <a:xfrm>
          <a:off x="1968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17962</xdr:rowOff>
    </xdr:from>
    <xdr:to>
      <xdr:col>15</xdr:col>
      <xdr:colOff>50800</xdr:colOff>
      <xdr:row>61</xdr:row>
      <xdr:rowOff>53884</xdr:rowOff>
    </xdr:to>
    <xdr:cxnSp macro="">
      <xdr:nvCxnSpPr>
        <xdr:cNvPr id="197" name="直線コネクタ 196"/>
        <xdr:cNvCxnSpPr/>
      </xdr:nvCxnSpPr>
      <xdr:spPr>
        <a:xfrm>
          <a:off x="2019300" y="104764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102688</xdr:rowOff>
    </xdr:from>
    <xdr:to>
      <xdr:col>6</xdr:col>
      <xdr:colOff>38100</xdr:colOff>
      <xdr:row>61</xdr:row>
      <xdr:rowOff>32838</xdr:rowOff>
    </xdr:to>
    <xdr:sp macro="" textlink="">
      <xdr:nvSpPr>
        <xdr:cNvPr id="198" name="楕円 197"/>
        <xdr:cNvSpPr/>
      </xdr:nvSpPr>
      <xdr:spPr>
        <a:xfrm>
          <a:off x="1079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153488</xdr:rowOff>
    </xdr:from>
    <xdr:to>
      <xdr:col>10</xdr:col>
      <xdr:colOff>114300</xdr:colOff>
      <xdr:row>61</xdr:row>
      <xdr:rowOff>17962</xdr:rowOff>
    </xdr:to>
    <xdr:cxnSp macro="">
      <xdr:nvCxnSpPr>
        <xdr:cNvPr id="199" name="直線コネクタ 198"/>
        <xdr:cNvCxnSpPr/>
      </xdr:nvCxnSpPr>
      <xdr:spPr>
        <a:xfrm>
          <a:off x="1130300" y="104404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131734</xdr:rowOff>
    </xdr:from>
    <xdr:ext cx="405111" cy="259045"/>
    <xdr:sp macro="" textlink="">
      <xdr:nvSpPr>
        <xdr:cNvPr id="204" name="n_1mainValue【体育館・プール】&#10;有形固定資産減価償却率"/>
        <xdr:cNvSpPr txBox="1"/>
      </xdr:nvSpPr>
      <xdr:spPr>
        <a:xfrm>
          <a:off x="3582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95811</xdr:rowOff>
    </xdr:from>
    <xdr:ext cx="405111" cy="259045"/>
    <xdr:sp macro="" textlink="">
      <xdr:nvSpPr>
        <xdr:cNvPr id="205" name="n_2mainValue【体育館・プール】&#10;有形固定資産減価償却率"/>
        <xdr:cNvSpPr txBox="1"/>
      </xdr:nvSpPr>
      <xdr:spPr>
        <a:xfrm>
          <a:off x="2705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59889</xdr:rowOff>
    </xdr:from>
    <xdr:ext cx="405111" cy="259045"/>
    <xdr:sp macro="" textlink="">
      <xdr:nvSpPr>
        <xdr:cNvPr id="206" name="n_3mainValue【体育館・プール】&#10;有形固定資産減価償却率"/>
        <xdr:cNvSpPr txBox="1"/>
      </xdr:nvSpPr>
      <xdr:spPr>
        <a:xfrm>
          <a:off x="1816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23965</xdr:rowOff>
    </xdr:from>
    <xdr:ext cx="405111" cy="259045"/>
    <xdr:sp macro="" textlink="">
      <xdr:nvSpPr>
        <xdr:cNvPr id="207" name="n_4mainValue【体育館・プール】&#10;有形固定資産減価償却率"/>
        <xdr:cNvSpPr txBox="1"/>
      </xdr:nvSpPr>
      <xdr:spPr>
        <a:xfrm>
          <a:off x="927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36" name="【体育館・プール】&#10;一人当たり面積平均値テキスト"/>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xdr:rowOff>
    </xdr:from>
    <xdr:to>
      <xdr:col>55</xdr:col>
      <xdr:colOff>50800</xdr:colOff>
      <xdr:row>62</xdr:row>
      <xdr:rowOff>104140</xdr:rowOff>
    </xdr:to>
    <xdr:sp macro="" textlink="">
      <xdr:nvSpPr>
        <xdr:cNvPr id="247" name="楕円 246"/>
        <xdr:cNvSpPr/>
      </xdr:nvSpPr>
      <xdr:spPr>
        <a:xfrm>
          <a:off x="104267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25417</xdr:rowOff>
    </xdr:from>
    <xdr:ext cx="469744" cy="259045"/>
    <xdr:sp macro="" textlink="">
      <xdr:nvSpPr>
        <xdr:cNvPr id="248" name="【体育館・プール】&#10;一人当たり面積該当値テキスト"/>
        <xdr:cNvSpPr txBox="1"/>
      </xdr:nvSpPr>
      <xdr:spPr>
        <a:xfrm>
          <a:off x="10515600" y="1048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2540</xdr:rowOff>
    </xdr:from>
    <xdr:to>
      <xdr:col>50</xdr:col>
      <xdr:colOff>165100</xdr:colOff>
      <xdr:row>62</xdr:row>
      <xdr:rowOff>104140</xdr:rowOff>
    </xdr:to>
    <xdr:sp macro="" textlink="">
      <xdr:nvSpPr>
        <xdr:cNvPr id="249" name="楕円 248"/>
        <xdr:cNvSpPr/>
      </xdr:nvSpPr>
      <xdr:spPr>
        <a:xfrm>
          <a:off x="9588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53340</xdr:rowOff>
    </xdr:from>
    <xdr:to>
      <xdr:col>55</xdr:col>
      <xdr:colOff>0</xdr:colOff>
      <xdr:row>62</xdr:row>
      <xdr:rowOff>53340</xdr:rowOff>
    </xdr:to>
    <xdr:cxnSp macro="">
      <xdr:nvCxnSpPr>
        <xdr:cNvPr id="250" name="直線コネクタ 249"/>
        <xdr:cNvCxnSpPr/>
      </xdr:nvCxnSpPr>
      <xdr:spPr>
        <a:xfrm>
          <a:off x="9639300" y="10683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4445</xdr:rowOff>
    </xdr:from>
    <xdr:to>
      <xdr:col>46</xdr:col>
      <xdr:colOff>38100</xdr:colOff>
      <xdr:row>62</xdr:row>
      <xdr:rowOff>106045</xdr:rowOff>
    </xdr:to>
    <xdr:sp macro="" textlink="">
      <xdr:nvSpPr>
        <xdr:cNvPr id="251" name="楕円 250"/>
        <xdr:cNvSpPr/>
      </xdr:nvSpPr>
      <xdr:spPr>
        <a:xfrm>
          <a:off x="8699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53340</xdr:rowOff>
    </xdr:from>
    <xdr:to>
      <xdr:col>50</xdr:col>
      <xdr:colOff>114300</xdr:colOff>
      <xdr:row>62</xdr:row>
      <xdr:rowOff>55245</xdr:rowOff>
    </xdr:to>
    <xdr:cxnSp macro="">
      <xdr:nvCxnSpPr>
        <xdr:cNvPr id="252" name="直線コネクタ 251"/>
        <xdr:cNvCxnSpPr/>
      </xdr:nvCxnSpPr>
      <xdr:spPr>
        <a:xfrm flipV="1">
          <a:off x="8750300" y="106832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4445</xdr:rowOff>
    </xdr:from>
    <xdr:to>
      <xdr:col>41</xdr:col>
      <xdr:colOff>101600</xdr:colOff>
      <xdr:row>62</xdr:row>
      <xdr:rowOff>106045</xdr:rowOff>
    </xdr:to>
    <xdr:sp macro="" textlink="">
      <xdr:nvSpPr>
        <xdr:cNvPr id="253" name="楕円 252"/>
        <xdr:cNvSpPr/>
      </xdr:nvSpPr>
      <xdr:spPr>
        <a:xfrm>
          <a:off x="7810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55245</xdr:rowOff>
    </xdr:from>
    <xdr:to>
      <xdr:col>45</xdr:col>
      <xdr:colOff>177800</xdr:colOff>
      <xdr:row>62</xdr:row>
      <xdr:rowOff>55245</xdr:rowOff>
    </xdr:to>
    <xdr:cxnSp macro="">
      <xdr:nvCxnSpPr>
        <xdr:cNvPr id="254" name="直線コネクタ 253"/>
        <xdr:cNvCxnSpPr/>
      </xdr:nvCxnSpPr>
      <xdr:spPr>
        <a:xfrm>
          <a:off x="7861300" y="106851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4445</xdr:rowOff>
    </xdr:from>
    <xdr:to>
      <xdr:col>36</xdr:col>
      <xdr:colOff>165100</xdr:colOff>
      <xdr:row>62</xdr:row>
      <xdr:rowOff>106045</xdr:rowOff>
    </xdr:to>
    <xdr:sp macro="" textlink="">
      <xdr:nvSpPr>
        <xdr:cNvPr id="255" name="楕円 254"/>
        <xdr:cNvSpPr/>
      </xdr:nvSpPr>
      <xdr:spPr>
        <a:xfrm>
          <a:off x="6921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55245</xdr:rowOff>
    </xdr:from>
    <xdr:to>
      <xdr:col>41</xdr:col>
      <xdr:colOff>50800</xdr:colOff>
      <xdr:row>62</xdr:row>
      <xdr:rowOff>55245</xdr:rowOff>
    </xdr:to>
    <xdr:cxnSp macro="">
      <xdr:nvCxnSpPr>
        <xdr:cNvPr id="256" name="直線コネクタ 255"/>
        <xdr:cNvCxnSpPr/>
      </xdr:nvCxnSpPr>
      <xdr:spPr>
        <a:xfrm>
          <a:off x="6972300" y="106851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146702</xdr:rowOff>
    </xdr:from>
    <xdr:ext cx="469744" cy="259045"/>
    <xdr:sp macro="" textlink="">
      <xdr:nvSpPr>
        <xdr:cNvPr id="257" name="n_1aveValue【体育館・プール】&#10;一人当たり面積"/>
        <xdr:cNvSpPr txBox="1"/>
      </xdr:nvSpPr>
      <xdr:spPr>
        <a:xfrm>
          <a:off x="9391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58" name="n_2aveValue【体育館・プール】&#10;一人当たり面積"/>
        <xdr:cNvSpPr txBox="1"/>
      </xdr:nvSpPr>
      <xdr:spPr>
        <a:xfrm>
          <a:off x="8515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59" name="n_3aveValue【体育館・プール】&#10;一人当たり面積"/>
        <xdr:cNvSpPr txBox="1"/>
      </xdr:nvSpPr>
      <xdr:spPr>
        <a:xfrm>
          <a:off x="7626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0" name="n_4aveValue【体育館・プール】&#10;一人当たり面積"/>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120667</xdr:rowOff>
    </xdr:from>
    <xdr:ext cx="469744" cy="259045"/>
    <xdr:sp macro="" textlink="">
      <xdr:nvSpPr>
        <xdr:cNvPr id="261" name="n_1mainValue【体育館・プール】&#10;一人当たり面積"/>
        <xdr:cNvSpPr txBox="1"/>
      </xdr:nvSpPr>
      <xdr:spPr>
        <a:xfrm>
          <a:off x="93917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122572</xdr:rowOff>
    </xdr:from>
    <xdr:ext cx="469744" cy="259045"/>
    <xdr:sp macro="" textlink="">
      <xdr:nvSpPr>
        <xdr:cNvPr id="262" name="n_2mainValue【体育館・プール】&#10;一人当たり面積"/>
        <xdr:cNvSpPr txBox="1"/>
      </xdr:nvSpPr>
      <xdr:spPr>
        <a:xfrm>
          <a:off x="8515427" y="1040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122572</xdr:rowOff>
    </xdr:from>
    <xdr:ext cx="469744" cy="259045"/>
    <xdr:sp macro="" textlink="">
      <xdr:nvSpPr>
        <xdr:cNvPr id="263" name="n_3mainValue【体育館・プール】&#10;一人当たり面積"/>
        <xdr:cNvSpPr txBox="1"/>
      </xdr:nvSpPr>
      <xdr:spPr>
        <a:xfrm>
          <a:off x="7626427" y="1040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122572</xdr:rowOff>
    </xdr:from>
    <xdr:ext cx="469744" cy="259045"/>
    <xdr:sp macro="" textlink="">
      <xdr:nvSpPr>
        <xdr:cNvPr id="264" name="n_4mainValue【体育館・プール】&#10;一人当たり面積"/>
        <xdr:cNvSpPr txBox="1"/>
      </xdr:nvSpPr>
      <xdr:spPr>
        <a:xfrm>
          <a:off x="6737427" y="1040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5" name="正方形/長方形 3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6" name="正方形/長方形 3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7" name="正方形/長方形 3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8" name="正方形/長方形 3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9" name="正方形/長方形 3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0" name="正方形/長方形 3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1" name="正方形/長方形 3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2" name="正方形/長方形 31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3" name="正方形/長方形 3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4" name="正方形/長方形 3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5" name="正方形/長方形 3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6" name="正方形/長方形 3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7" name="正方形/長方形 3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8" name="正方形/長方形 3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9" name="正方形/長方形 3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正方形/長方形 31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1" name="正方形/長方形 3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2" name="正方形/長方形 3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3" name="正方形/長方形 3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4" name="正方形/長方形 3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5" name="正方形/長方形 3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6" name="正方形/長方形 3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7" name="正方形/長方形 3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8" name="正方形/長方形 32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9" name="正方形/長方形 3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0" name="正方形/長方形 3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1" name="正方形/長方形 3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2" name="正方形/長方形 3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3" name="正方形/長方形 3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4" name="正方形/長方形 3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5" name="正方形/長方形 3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6" name="正方形/長方形 3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7" name="テキスト ボックス 3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8" name="直線コネクタ 3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9" name="テキスト ボックス 3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40" name="直線コネクタ 3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41" name="テキスト ボックス 34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2" name="直線コネクタ 3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3" name="テキスト ボックス 3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4" name="直線コネクタ 3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5" name="テキスト ボックス 3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6" name="直線コネクタ 3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7" name="テキスト ボックス 3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8" name="直線コネクタ 3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9" name="テキスト ボックス 3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50" name="直線コネクタ 3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51" name="テキスト ボックス 35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2" name="直線コネクタ 3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354" name="直線コネクタ 353"/>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5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56" name="直線コネクタ 35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357" name="【消防施設】&#10;有形固定資産減価償却率最大値テキスト"/>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358" name="直線コネクタ 357"/>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359" name="【消防施設】&#10;有形固定資産減価償却率平均値テキスト"/>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360" name="フローチャート: 判断 359"/>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361" name="フローチャート: 判断 360"/>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362" name="フローチャート: 判断 361"/>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363" name="フローチャート: 判断 362"/>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364" name="フローチャート: 判断 363"/>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5" name="テキスト ボックス 3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6" name="テキスト ボックス 3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7" name="テキスト ボックス 3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8" name="テキスト ボックス 3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9" name="テキスト ボックス 3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155484</xdr:rowOff>
    </xdr:from>
    <xdr:to>
      <xdr:col>85</xdr:col>
      <xdr:colOff>177800</xdr:colOff>
      <xdr:row>85</xdr:row>
      <xdr:rowOff>85634</xdr:rowOff>
    </xdr:to>
    <xdr:sp macro="" textlink="">
      <xdr:nvSpPr>
        <xdr:cNvPr id="370" name="楕円 369"/>
        <xdr:cNvSpPr/>
      </xdr:nvSpPr>
      <xdr:spPr>
        <a:xfrm>
          <a:off x="16268700" y="145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133911</xdr:rowOff>
    </xdr:from>
    <xdr:ext cx="405111" cy="259045"/>
    <xdr:sp macro="" textlink="">
      <xdr:nvSpPr>
        <xdr:cNvPr id="371" name="【消防施設】&#10;有形固定資産減価償却率該当値テキスト"/>
        <xdr:cNvSpPr txBox="1"/>
      </xdr:nvSpPr>
      <xdr:spPr>
        <a:xfrm>
          <a:off x="16357600"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116295</xdr:rowOff>
    </xdr:from>
    <xdr:to>
      <xdr:col>81</xdr:col>
      <xdr:colOff>101600</xdr:colOff>
      <xdr:row>85</xdr:row>
      <xdr:rowOff>46445</xdr:rowOff>
    </xdr:to>
    <xdr:sp macro="" textlink="">
      <xdr:nvSpPr>
        <xdr:cNvPr id="372" name="楕円 371"/>
        <xdr:cNvSpPr/>
      </xdr:nvSpPr>
      <xdr:spPr>
        <a:xfrm>
          <a:off x="15430500" y="145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167095</xdr:rowOff>
    </xdr:from>
    <xdr:to>
      <xdr:col>85</xdr:col>
      <xdr:colOff>127000</xdr:colOff>
      <xdr:row>85</xdr:row>
      <xdr:rowOff>34834</xdr:rowOff>
    </xdr:to>
    <xdr:cxnSp macro="">
      <xdr:nvCxnSpPr>
        <xdr:cNvPr id="373" name="直線コネクタ 372"/>
        <xdr:cNvCxnSpPr/>
      </xdr:nvCxnSpPr>
      <xdr:spPr>
        <a:xfrm>
          <a:off x="15481300" y="14568895"/>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75474</xdr:rowOff>
    </xdr:from>
    <xdr:to>
      <xdr:col>76</xdr:col>
      <xdr:colOff>165100</xdr:colOff>
      <xdr:row>85</xdr:row>
      <xdr:rowOff>5624</xdr:rowOff>
    </xdr:to>
    <xdr:sp macro="" textlink="">
      <xdr:nvSpPr>
        <xdr:cNvPr id="374" name="楕円 373"/>
        <xdr:cNvSpPr/>
      </xdr:nvSpPr>
      <xdr:spPr>
        <a:xfrm>
          <a:off x="145415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126274</xdr:rowOff>
    </xdr:from>
    <xdr:to>
      <xdr:col>81</xdr:col>
      <xdr:colOff>50800</xdr:colOff>
      <xdr:row>84</xdr:row>
      <xdr:rowOff>167095</xdr:rowOff>
    </xdr:to>
    <xdr:cxnSp macro="">
      <xdr:nvCxnSpPr>
        <xdr:cNvPr id="375" name="直線コネクタ 374"/>
        <xdr:cNvCxnSpPr/>
      </xdr:nvCxnSpPr>
      <xdr:spPr>
        <a:xfrm>
          <a:off x="14592300" y="14528074"/>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34652</xdr:rowOff>
    </xdr:from>
    <xdr:to>
      <xdr:col>72</xdr:col>
      <xdr:colOff>38100</xdr:colOff>
      <xdr:row>84</xdr:row>
      <xdr:rowOff>136252</xdr:rowOff>
    </xdr:to>
    <xdr:sp macro="" textlink="">
      <xdr:nvSpPr>
        <xdr:cNvPr id="376" name="楕円 375"/>
        <xdr:cNvSpPr/>
      </xdr:nvSpPr>
      <xdr:spPr>
        <a:xfrm>
          <a:off x="13652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85452</xdr:rowOff>
    </xdr:from>
    <xdr:to>
      <xdr:col>76</xdr:col>
      <xdr:colOff>114300</xdr:colOff>
      <xdr:row>84</xdr:row>
      <xdr:rowOff>126274</xdr:rowOff>
    </xdr:to>
    <xdr:cxnSp macro="">
      <xdr:nvCxnSpPr>
        <xdr:cNvPr id="377" name="直線コネクタ 376"/>
        <xdr:cNvCxnSpPr/>
      </xdr:nvCxnSpPr>
      <xdr:spPr>
        <a:xfrm>
          <a:off x="13703300" y="14487252"/>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163649</xdr:rowOff>
    </xdr:from>
    <xdr:to>
      <xdr:col>67</xdr:col>
      <xdr:colOff>101600</xdr:colOff>
      <xdr:row>84</xdr:row>
      <xdr:rowOff>93799</xdr:rowOff>
    </xdr:to>
    <xdr:sp macro="" textlink="">
      <xdr:nvSpPr>
        <xdr:cNvPr id="378" name="楕円 377"/>
        <xdr:cNvSpPr/>
      </xdr:nvSpPr>
      <xdr:spPr>
        <a:xfrm>
          <a:off x="12763500" y="143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42999</xdr:rowOff>
    </xdr:from>
    <xdr:to>
      <xdr:col>71</xdr:col>
      <xdr:colOff>177800</xdr:colOff>
      <xdr:row>84</xdr:row>
      <xdr:rowOff>85452</xdr:rowOff>
    </xdr:to>
    <xdr:cxnSp macro="">
      <xdr:nvCxnSpPr>
        <xdr:cNvPr id="379" name="直線コネクタ 378"/>
        <xdr:cNvCxnSpPr/>
      </xdr:nvCxnSpPr>
      <xdr:spPr>
        <a:xfrm>
          <a:off x="12814300" y="14444799"/>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380" name="n_1aveValue【消防施設】&#10;有形固定資産減価償却率"/>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381" name="n_2aveValue【消防施設】&#10;有形固定資産減価償却率"/>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382" name="n_3aveValue【消防施設】&#10;有形固定資産減価償却率"/>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383" name="n_4aveValue【消防施設】&#10;有形固定資産減価償却率"/>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37572</xdr:rowOff>
    </xdr:from>
    <xdr:ext cx="405111" cy="259045"/>
    <xdr:sp macro="" textlink="">
      <xdr:nvSpPr>
        <xdr:cNvPr id="384" name="n_1mainValue【消防施設】&#10;有形固定資産減価償却率"/>
        <xdr:cNvSpPr txBox="1"/>
      </xdr:nvSpPr>
      <xdr:spPr>
        <a:xfrm>
          <a:off x="15266044" y="1461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168201</xdr:rowOff>
    </xdr:from>
    <xdr:ext cx="405111" cy="259045"/>
    <xdr:sp macro="" textlink="">
      <xdr:nvSpPr>
        <xdr:cNvPr id="385" name="n_2mainValue【消防施設】&#10;有形固定資産減価償却率"/>
        <xdr:cNvSpPr txBox="1"/>
      </xdr:nvSpPr>
      <xdr:spPr>
        <a:xfrm>
          <a:off x="14389744" y="1457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127379</xdr:rowOff>
    </xdr:from>
    <xdr:ext cx="405111" cy="259045"/>
    <xdr:sp macro="" textlink="">
      <xdr:nvSpPr>
        <xdr:cNvPr id="386" name="n_3mainValue【消防施設】&#10;有形固定資産減価償却率"/>
        <xdr:cNvSpPr txBox="1"/>
      </xdr:nvSpPr>
      <xdr:spPr>
        <a:xfrm>
          <a:off x="135007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84926</xdr:rowOff>
    </xdr:from>
    <xdr:ext cx="405111" cy="259045"/>
    <xdr:sp macro="" textlink="">
      <xdr:nvSpPr>
        <xdr:cNvPr id="387" name="n_4mainValue【消防施設】&#10;有形固定資産減価償却率"/>
        <xdr:cNvSpPr txBox="1"/>
      </xdr:nvSpPr>
      <xdr:spPr>
        <a:xfrm>
          <a:off x="12611744" y="1448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8" name="正方形/長方形 3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9" name="正方形/長方形 3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0" name="正方形/長方形 3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1" name="正方形/長方形 3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2" name="正方形/長方形 3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3" name="正方形/長方形 3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4" name="正方形/長方形 3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5" name="正方形/長方形 3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6" name="テキスト ボックス 3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7" name="直線コネクタ 3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98" name="直線コネクタ 3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99" name="テキスト ボックス 3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00" name="直線コネクタ 3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01" name="テキスト ボックス 4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02" name="直線コネクタ 4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03" name="テキスト ボックス 4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04" name="直線コネクタ 4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05" name="テキスト ボックス 4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6" name="直線コネクタ 4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7" name="テキスト ボックス 4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409" name="直線コネクタ 408"/>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410"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411" name="直線コネクタ 410"/>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412"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413" name="直線コネクタ 412"/>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414" name="【消防施設】&#10;一人当たり面積平均値テキスト"/>
        <xdr:cNvSpPr txBox="1"/>
      </xdr:nvSpPr>
      <xdr:spPr>
        <a:xfrm>
          <a:off x="22199600" y="1427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415" name="フローチャート: 判断 414"/>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416" name="フローチャート: 判断 415"/>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417" name="フローチャート: 判断 416"/>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418" name="フローチャート: 判断 417"/>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419" name="フローチャート: 判断 418"/>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0" name="テキスト ボックス 4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1" name="テキスト ボックス 4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2" name="テキスト ボックス 4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3" name="テキスト ボックス 4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4" name="テキスト ボックス 4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49022</xdr:rowOff>
    </xdr:from>
    <xdr:to>
      <xdr:col>116</xdr:col>
      <xdr:colOff>114300</xdr:colOff>
      <xdr:row>85</xdr:row>
      <xdr:rowOff>150622</xdr:rowOff>
    </xdr:to>
    <xdr:sp macro="" textlink="">
      <xdr:nvSpPr>
        <xdr:cNvPr id="425" name="楕円 424"/>
        <xdr:cNvSpPr/>
      </xdr:nvSpPr>
      <xdr:spPr>
        <a:xfrm>
          <a:off x="221107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135399</xdr:rowOff>
    </xdr:from>
    <xdr:ext cx="469744" cy="259045"/>
    <xdr:sp macro="" textlink="">
      <xdr:nvSpPr>
        <xdr:cNvPr id="426" name="【消防施設】&#10;一人当たり面積該当値テキスト"/>
        <xdr:cNvSpPr txBox="1"/>
      </xdr:nvSpPr>
      <xdr:spPr>
        <a:xfrm>
          <a:off x="22199600" y="1453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49022</xdr:rowOff>
    </xdr:from>
    <xdr:to>
      <xdr:col>112</xdr:col>
      <xdr:colOff>38100</xdr:colOff>
      <xdr:row>85</xdr:row>
      <xdr:rowOff>150622</xdr:rowOff>
    </xdr:to>
    <xdr:sp macro="" textlink="">
      <xdr:nvSpPr>
        <xdr:cNvPr id="427" name="楕円 426"/>
        <xdr:cNvSpPr/>
      </xdr:nvSpPr>
      <xdr:spPr>
        <a:xfrm>
          <a:off x="21272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99822</xdr:rowOff>
    </xdr:from>
    <xdr:to>
      <xdr:col>116</xdr:col>
      <xdr:colOff>63500</xdr:colOff>
      <xdr:row>85</xdr:row>
      <xdr:rowOff>99822</xdr:rowOff>
    </xdr:to>
    <xdr:cxnSp macro="">
      <xdr:nvCxnSpPr>
        <xdr:cNvPr id="428" name="直線コネクタ 427"/>
        <xdr:cNvCxnSpPr/>
      </xdr:nvCxnSpPr>
      <xdr:spPr>
        <a:xfrm>
          <a:off x="21323300" y="1467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49022</xdr:rowOff>
    </xdr:from>
    <xdr:to>
      <xdr:col>107</xdr:col>
      <xdr:colOff>101600</xdr:colOff>
      <xdr:row>85</xdr:row>
      <xdr:rowOff>150622</xdr:rowOff>
    </xdr:to>
    <xdr:sp macro="" textlink="">
      <xdr:nvSpPr>
        <xdr:cNvPr id="429" name="楕円 428"/>
        <xdr:cNvSpPr/>
      </xdr:nvSpPr>
      <xdr:spPr>
        <a:xfrm>
          <a:off x="20383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99822</xdr:rowOff>
    </xdr:from>
    <xdr:to>
      <xdr:col>111</xdr:col>
      <xdr:colOff>177800</xdr:colOff>
      <xdr:row>85</xdr:row>
      <xdr:rowOff>99822</xdr:rowOff>
    </xdr:to>
    <xdr:cxnSp macro="">
      <xdr:nvCxnSpPr>
        <xdr:cNvPr id="430" name="直線コネクタ 429"/>
        <xdr:cNvCxnSpPr/>
      </xdr:nvCxnSpPr>
      <xdr:spPr>
        <a:xfrm>
          <a:off x="20434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431" name="楕円 430"/>
        <xdr:cNvSpPr/>
      </xdr:nvSpPr>
      <xdr:spPr>
        <a:xfrm>
          <a:off x="19494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99822</xdr:rowOff>
    </xdr:from>
    <xdr:to>
      <xdr:col>107</xdr:col>
      <xdr:colOff>50800</xdr:colOff>
      <xdr:row>85</xdr:row>
      <xdr:rowOff>99822</xdr:rowOff>
    </xdr:to>
    <xdr:cxnSp macro="">
      <xdr:nvCxnSpPr>
        <xdr:cNvPr id="432" name="直線コネクタ 431"/>
        <xdr:cNvCxnSpPr/>
      </xdr:nvCxnSpPr>
      <xdr:spPr>
        <a:xfrm>
          <a:off x="19545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49022</xdr:rowOff>
    </xdr:from>
    <xdr:to>
      <xdr:col>98</xdr:col>
      <xdr:colOff>38100</xdr:colOff>
      <xdr:row>85</xdr:row>
      <xdr:rowOff>150622</xdr:rowOff>
    </xdr:to>
    <xdr:sp macro="" textlink="">
      <xdr:nvSpPr>
        <xdr:cNvPr id="433" name="楕円 432"/>
        <xdr:cNvSpPr/>
      </xdr:nvSpPr>
      <xdr:spPr>
        <a:xfrm>
          <a:off x="18605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99822</xdr:rowOff>
    </xdr:from>
    <xdr:to>
      <xdr:col>102</xdr:col>
      <xdr:colOff>114300</xdr:colOff>
      <xdr:row>85</xdr:row>
      <xdr:rowOff>99822</xdr:rowOff>
    </xdr:to>
    <xdr:cxnSp macro="">
      <xdr:nvCxnSpPr>
        <xdr:cNvPr id="434" name="直線コネクタ 433"/>
        <xdr:cNvCxnSpPr/>
      </xdr:nvCxnSpPr>
      <xdr:spPr>
        <a:xfrm>
          <a:off x="18656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137431</xdr:rowOff>
    </xdr:from>
    <xdr:ext cx="469744" cy="259045"/>
    <xdr:sp macro="" textlink="">
      <xdr:nvSpPr>
        <xdr:cNvPr id="435" name="n_1aveValue【消防施設】&#10;一人当たり面積"/>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436" name="n_2aveValue【消防施設】&#10;一人当たり面積"/>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437" name="n_3aveValue【消防施設】&#10;一人当たり面積"/>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438" name="n_4aveValue【消防施設】&#10;一人当たり面積"/>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141749</xdr:rowOff>
    </xdr:from>
    <xdr:ext cx="469744" cy="259045"/>
    <xdr:sp macro="" textlink="">
      <xdr:nvSpPr>
        <xdr:cNvPr id="439" name="n_1mainValue【消防施設】&#10;一人当たり面積"/>
        <xdr:cNvSpPr txBox="1"/>
      </xdr:nvSpPr>
      <xdr:spPr>
        <a:xfrm>
          <a:off x="210757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141749</xdr:rowOff>
    </xdr:from>
    <xdr:ext cx="469744" cy="259045"/>
    <xdr:sp macro="" textlink="">
      <xdr:nvSpPr>
        <xdr:cNvPr id="440" name="n_2mainValue【消防施設】&#10;一人当たり面積"/>
        <xdr:cNvSpPr txBox="1"/>
      </xdr:nvSpPr>
      <xdr:spPr>
        <a:xfrm>
          <a:off x="20199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141749</xdr:rowOff>
    </xdr:from>
    <xdr:ext cx="469744" cy="259045"/>
    <xdr:sp macro="" textlink="">
      <xdr:nvSpPr>
        <xdr:cNvPr id="441" name="n_3mainValue【消防施設】&#10;一人当たり面積"/>
        <xdr:cNvSpPr txBox="1"/>
      </xdr:nvSpPr>
      <xdr:spPr>
        <a:xfrm>
          <a:off x="19310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141749</xdr:rowOff>
    </xdr:from>
    <xdr:ext cx="469744" cy="259045"/>
    <xdr:sp macro="" textlink="">
      <xdr:nvSpPr>
        <xdr:cNvPr id="442" name="n_4mainValue【消防施設】&#10;一人当たり面積"/>
        <xdr:cNvSpPr txBox="1"/>
      </xdr:nvSpPr>
      <xdr:spPr>
        <a:xfrm>
          <a:off x="18421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3" name="正方形/長方形 4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4" name="正方形/長方形 4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5" name="正方形/長方形 4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6" name="正方形/長方形 4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7" name="正方形/長方形 4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8" name="正方形/長方形 4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9" name="正方形/長方形 4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0" name="正方形/長方形 4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1" name="テキスト ボックス 4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2" name="直線コネクタ 4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3" name="テキスト ボックス 4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4" name="直線コネクタ 4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55" name="テキスト ボックス 4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6" name="直線コネクタ 4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7" name="テキスト ボックス 4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8" name="直線コネクタ 4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9" name="テキスト ボックス 4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60" name="直線コネクタ 4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61" name="テキスト ボックス 4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62" name="直線コネクタ 4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63" name="テキスト ボックス 462"/>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4" name="直線コネクタ 4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66" name="直線コネクタ 465"/>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67"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68" name="直線コネクタ 467"/>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69"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70" name="直線コネクタ 46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471" name="【庁舎】&#10;有形固定資産減価償却率平均値テキスト"/>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472" name="フローチャート: 判断 471"/>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473" name="フローチャート: 判断 472"/>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474" name="フローチャート: 判断 473"/>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475" name="フローチャート: 判断 474"/>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476" name="フローチャート: 判断 475"/>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7" name="テキスト ボックス 4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8" name="テキスト ボックス 4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9" name="テキスト ボックス 4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0" name="テキスト ボックス 4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1" name="テキスト ボックス 4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87630</xdr:rowOff>
    </xdr:from>
    <xdr:to>
      <xdr:col>85</xdr:col>
      <xdr:colOff>177800</xdr:colOff>
      <xdr:row>107</xdr:row>
      <xdr:rowOff>17780</xdr:rowOff>
    </xdr:to>
    <xdr:sp macro="" textlink="">
      <xdr:nvSpPr>
        <xdr:cNvPr id="482" name="楕円 481"/>
        <xdr:cNvSpPr/>
      </xdr:nvSpPr>
      <xdr:spPr>
        <a:xfrm>
          <a:off x="16268700" y="182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2557</xdr:rowOff>
    </xdr:from>
    <xdr:ext cx="405111" cy="259045"/>
    <xdr:sp macro="" textlink="">
      <xdr:nvSpPr>
        <xdr:cNvPr id="483" name="【庁舎】&#10;有形固定資産減価償却率該当値テキスト"/>
        <xdr:cNvSpPr txBox="1"/>
      </xdr:nvSpPr>
      <xdr:spPr>
        <a:xfrm>
          <a:off x="16357600" y="181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76200</xdr:rowOff>
    </xdr:from>
    <xdr:to>
      <xdr:col>81</xdr:col>
      <xdr:colOff>101600</xdr:colOff>
      <xdr:row>107</xdr:row>
      <xdr:rowOff>6350</xdr:rowOff>
    </xdr:to>
    <xdr:sp macro="" textlink="">
      <xdr:nvSpPr>
        <xdr:cNvPr id="484" name="楕円 483"/>
        <xdr:cNvSpPr/>
      </xdr:nvSpPr>
      <xdr:spPr>
        <a:xfrm>
          <a:off x="15430500" y="182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127000</xdr:rowOff>
    </xdr:from>
    <xdr:to>
      <xdr:col>85</xdr:col>
      <xdr:colOff>127000</xdr:colOff>
      <xdr:row>106</xdr:row>
      <xdr:rowOff>138430</xdr:rowOff>
    </xdr:to>
    <xdr:cxnSp macro="">
      <xdr:nvCxnSpPr>
        <xdr:cNvPr id="485" name="直線コネクタ 484"/>
        <xdr:cNvCxnSpPr/>
      </xdr:nvCxnSpPr>
      <xdr:spPr>
        <a:xfrm>
          <a:off x="15481300" y="183007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87630</xdr:rowOff>
    </xdr:from>
    <xdr:to>
      <xdr:col>76</xdr:col>
      <xdr:colOff>165100</xdr:colOff>
      <xdr:row>107</xdr:row>
      <xdr:rowOff>17780</xdr:rowOff>
    </xdr:to>
    <xdr:sp macro="" textlink="">
      <xdr:nvSpPr>
        <xdr:cNvPr id="486" name="楕円 485"/>
        <xdr:cNvSpPr/>
      </xdr:nvSpPr>
      <xdr:spPr>
        <a:xfrm>
          <a:off x="14541500" y="182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127000</xdr:rowOff>
    </xdr:from>
    <xdr:to>
      <xdr:col>81</xdr:col>
      <xdr:colOff>50800</xdr:colOff>
      <xdr:row>106</xdr:row>
      <xdr:rowOff>138430</xdr:rowOff>
    </xdr:to>
    <xdr:cxnSp macro="">
      <xdr:nvCxnSpPr>
        <xdr:cNvPr id="487" name="直線コネクタ 486"/>
        <xdr:cNvCxnSpPr/>
      </xdr:nvCxnSpPr>
      <xdr:spPr>
        <a:xfrm flipV="1">
          <a:off x="14592300" y="183007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52070</xdr:rowOff>
    </xdr:from>
    <xdr:to>
      <xdr:col>72</xdr:col>
      <xdr:colOff>38100</xdr:colOff>
      <xdr:row>106</xdr:row>
      <xdr:rowOff>153670</xdr:rowOff>
    </xdr:to>
    <xdr:sp macro="" textlink="">
      <xdr:nvSpPr>
        <xdr:cNvPr id="488" name="楕円 487"/>
        <xdr:cNvSpPr/>
      </xdr:nvSpPr>
      <xdr:spPr>
        <a:xfrm>
          <a:off x="13652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102870</xdr:rowOff>
    </xdr:from>
    <xdr:to>
      <xdr:col>76</xdr:col>
      <xdr:colOff>114300</xdr:colOff>
      <xdr:row>106</xdr:row>
      <xdr:rowOff>138430</xdr:rowOff>
    </xdr:to>
    <xdr:cxnSp macro="">
      <xdr:nvCxnSpPr>
        <xdr:cNvPr id="489" name="直線コネクタ 488"/>
        <xdr:cNvCxnSpPr/>
      </xdr:nvCxnSpPr>
      <xdr:spPr>
        <a:xfrm>
          <a:off x="13703300" y="1827657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69850</xdr:rowOff>
    </xdr:from>
    <xdr:to>
      <xdr:col>67</xdr:col>
      <xdr:colOff>101600</xdr:colOff>
      <xdr:row>107</xdr:row>
      <xdr:rowOff>0</xdr:rowOff>
    </xdr:to>
    <xdr:sp macro="" textlink="">
      <xdr:nvSpPr>
        <xdr:cNvPr id="490" name="楕円 489"/>
        <xdr:cNvSpPr/>
      </xdr:nvSpPr>
      <xdr:spPr>
        <a:xfrm>
          <a:off x="12763500" y="1824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102870</xdr:rowOff>
    </xdr:from>
    <xdr:to>
      <xdr:col>71</xdr:col>
      <xdr:colOff>177800</xdr:colOff>
      <xdr:row>106</xdr:row>
      <xdr:rowOff>120650</xdr:rowOff>
    </xdr:to>
    <xdr:cxnSp macro="">
      <xdr:nvCxnSpPr>
        <xdr:cNvPr id="491" name="直線コネクタ 490"/>
        <xdr:cNvCxnSpPr/>
      </xdr:nvCxnSpPr>
      <xdr:spPr>
        <a:xfrm flipV="1">
          <a:off x="12814300" y="1827657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492" name="n_1aveValue【庁舎】&#10;有形固定資産減価償却率"/>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493" name="n_2aveValue【庁舎】&#10;有形固定資産減価償却率"/>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494" name="n_3aveValue【庁舎】&#10;有形固定資産減価償却率"/>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495" name="n_4aveValue【庁舎】&#10;有形固定資産減価償却率"/>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168927</xdr:rowOff>
    </xdr:from>
    <xdr:ext cx="405111" cy="259045"/>
    <xdr:sp macro="" textlink="">
      <xdr:nvSpPr>
        <xdr:cNvPr id="496" name="n_1mainValue【庁舎】&#10;有形固定資産減価償却率"/>
        <xdr:cNvSpPr txBox="1"/>
      </xdr:nvSpPr>
      <xdr:spPr>
        <a:xfrm>
          <a:off x="15266044" y="183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8907</xdr:rowOff>
    </xdr:from>
    <xdr:ext cx="405111" cy="259045"/>
    <xdr:sp macro="" textlink="">
      <xdr:nvSpPr>
        <xdr:cNvPr id="497" name="n_2mainValue【庁舎】&#10;有形固定資産減価償却率"/>
        <xdr:cNvSpPr txBox="1"/>
      </xdr:nvSpPr>
      <xdr:spPr>
        <a:xfrm>
          <a:off x="14389744" y="1835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144797</xdr:rowOff>
    </xdr:from>
    <xdr:ext cx="405111" cy="259045"/>
    <xdr:sp macro="" textlink="">
      <xdr:nvSpPr>
        <xdr:cNvPr id="498" name="n_3mainValue【庁舎】&#10;有形固定資産減価償却率"/>
        <xdr:cNvSpPr txBox="1"/>
      </xdr:nvSpPr>
      <xdr:spPr>
        <a:xfrm>
          <a:off x="13500744"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162577</xdr:rowOff>
    </xdr:from>
    <xdr:ext cx="405111" cy="259045"/>
    <xdr:sp macro="" textlink="">
      <xdr:nvSpPr>
        <xdr:cNvPr id="499" name="n_4mainValue【庁舎】&#10;有形固定資産減価償却率"/>
        <xdr:cNvSpPr txBox="1"/>
      </xdr:nvSpPr>
      <xdr:spPr>
        <a:xfrm>
          <a:off x="12611744" y="1833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0" name="正方形/長方形 4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1" name="正方形/長方形 5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2" name="正方形/長方形 5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3" name="正方形/長方形 5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4" name="正方形/長方形 5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5" name="正方形/長方形 5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6" name="正方形/長方形 5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7" name="正方形/長方形 5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8" name="テキスト ボックス 5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9" name="直線コネクタ 5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10" name="テキスト ボックス 50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11" name="直線コネクタ 5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12" name="テキスト ボックス 5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3" name="直線コネクタ 5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4" name="テキスト ボックス 5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5" name="直線コネクタ 5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6" name="テキスト ボックス 5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7" name="直線コネクタ 5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18" name="テキスト ボックス 5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19" name="直線コネクタ 5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0" name="テキスト ボックス 5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21" name="直線コネクタ 5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22" name="テキスト ボックス 5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3" name="直線コネクタ 5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4" name="テキスト ボックス 5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526" name="直線コネクタ 525"/>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527"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528" name="直線コネクタ 527"/>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529"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530" name="直線コネクタ 529"/>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531" name="【庁舎】&#10;一人当たり面積平均値テキスト"/>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532" name="フローチャート: 判断 531"/>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533" name="フローチャート: 判断 532"/>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534" name="フローチャート: 判断 533"/>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535" name="フローチャート: 判断 534"/>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536" name="フローチャート: 判断 535"/>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7" name="テキスト ボックス 5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8" name="テキスト ボックス 5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9" name="テキスト ボックス 5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0" name="テキスト ボックス 5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1" name="テキスト ボックス 5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105411</xdr:rowOff>
    </xdr:from>
    <xdr:to>
      <xdr:col>116</xdr:col>
      <xdr:colOff>114300</xdr:colOff>
      <xdr:row>108</xdr:row>
      <xdr:rowOff>35561</xdr:rowOff>
    </xdr:to>
    <xdr:sp macro="" textlink="">
      <xdr:nvSpPr>
        <xdr:cNvPr id="542" name="楕円 541"/>
        <xdr:cNvSpPr/>
      </xdr:nvSpPr>
      <xdr:spPr>
        <a:xfrm>
          <a:off x="22110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83838</xdr:rowOff>
    </xdr:from>
    <xdr:ext cx="469744" cy="259045"/>
    <xdr:sp macro="" textlink="">
      <xdr:nvSpPr>
        <xdr:cNvPr id="543" name="【庁舎】&#10;一人当たり面積該当値テキスト"/>
        <xdr:cNvSpPr txBox="1"/>
      </xdr:nvSpPr>
      <xdr:spPr>
        <a:xfrm>
          <a:off x="22199600"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105411</xdr:rowOff>
    </xdr:from>
    <xdr:to>
      <xdr:col>112</xdr:col>
      <xdr:colOff>38100</xdr:colOff>
      <xdr:row>108</xdr:row>
      <xdr:rowOff>35561</xdr:rowOff>
    </xdr:to>
    <xdr:sp macro="" textlink="">
      <xdr:nvSpPr>
        <xdr:cNvPr id="544" name="楕円 543"/>
        <xdr:cNvSpPr/>
      </xdr:nvSpPr>
      <xdr:spPr>
        <a:xfrm>
          <a:off x="21272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156211</xdr:rowOff>
    </xdr:from>
    <xdr:to>
      <xdr:col>116</xdr:col>
      <xdr:colOff>63500</xdr:colOff>
      <xdr:row>107</xdr:row>
      <xdr:rowOff>156211</xdr:rowOff>
    </xdr:to>
    <xdr:cxnSp macro="">
      <xdr:nvCxnSpPr>
        <xdr:cNvPr id="545" name="直線コネクタ 544"/>
        <xdr:cNvCxnSpPr/>
      </xdr:nvCxnSpPr>
      <xdr:spPr>
        <a:xfrm>
          <a:off x="21323300" y="1850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105411</xdr:rowOff>
    </xdr:from>
    <xdr:to>
      <xdr:col>107</xdr:col>
      <xdr:colOff>101600</xdr:colOff>
      <xdr:row>108</xdr:row>
      <xdr:rowOff>35561</xdr:rowOff>
    </xdr:to>
    <xdr:sp macro="" textlink="">
      <xdr:nvSpPr>
        <xdr:cNvPr id="546" name="楕円 545"/>
        <xdr:cNvSpPr/>
      </xdr:nvSpPr>
      <xdr:spPr>
        <a:xfrm>
          <a:off x="20383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156211</xdr:rowOff>
    </xdr:from>
    <xdr:to>
      <xdr:col>111</xdr:col>
      <xdr:colOff>177800</xdr:colOff>
      <xdr:row>107</xdr:row>
      <xdr:rowOff>156211</xdr:rowOff>
    </xdr:to>
    <xdr:cxnSp macro="">
      <xdr:nvCxnSpPr>
        <xdr:cNvPr id="547" name="直線コネクタ 546"/>
        <xdr:cNvCxnSpPr/>
      </xdr:nvCxnSpPr>
      <xdr:spPr>
        <a:xfrm>
          <a:off x="20434300" y="1850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108676</xdr:rowOff>
    </xdr:from>
    <xdr:to>
      <xdr:col>102</xdr:col>
      <xdr:colOff>165100</xdr:colOff>
      <xdr:row>108</xdr:row>
      <xdr:rowOff>38826</xdr:rowOff>
    </xdr:to>
    <xdr:sp macro="" textlink="">
      <xdr:nvSpPr>
        <xdr:cNvPr id="548" name="楕円 547"/>
        <xdr:cNvSpPr/>
      </xdr:nvSpPr>
      <xdr:spPr>
        <a:xfrm>
          <a:off x="19494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156211</xdr:rowOff>
    </xdr:from>
    <xdr:to>
      <xdr:col>107</xdr:col>
      <xdr:colOff>50800</xdr:colOff>
      <xdr:row>107</xdr:row>
      <xdr:rowOff>159476</xdr:rowOff>
    </xdr:to>
    <xdr:cxnSp macro="">
      <xdr:nvCxnSpPr>
        <xdr:cNvPr id="549" name="直線コネクタ 548"/>
        <xdr:cNvCxnSpPr/>
      </xdr:nvCxnSpPr>
      <xdr:spPr>
        <a:xfrm flipV="1">
          <a:off x="19545300" y="185013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105411</xdr:rowOff>
    </xdr:from>
    <xdr:to>
      <xdr:col>98</xdr:col>
      <xdr:colOff>38100</xdr:colOff>
      <xdr:row>108</xdr:row>
      <xdr:rowOff>35561</xdr:rowOff>
    </xdr:to>
    <xdr:sp macro="" textlink="">
      <xdr:nvSpPr>
        <xdr:cNvPr id="550" name="楕円 549"/>
        <xdr:cNvSpPr/>
      </xdr:nvSpPr>
      <xdr:spPr>
        <a:xfrm>
          <a:off x="18605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156211</xdr:rowOff>
    </xdr:from>
    <xdr:to>
      <xdr:col>102</xdr:col>
      <xdr:colOff>114300</xdr:colOff>
      <xdr:row>107</xdr:row>
      <xdr:rowOff>159476</xdr:rowOff>
    </xdr:to>
    <xdr:cxnSp macro="">
      <xdr:nvCxnSpPr>
        <xdr:cNvPr id="551" name="直線コネクタ 550"/>
        <xdr:cNvCxnSpPr/>
      </xdr:nvCxnSpPr>
      <xdr:spPr>
        <a:xfrm>
          <a:off x="18656300" y="185013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552"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553" name="n_2aveValue【庁舎】&#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554" name="n_3aveValue【庁舎】&#10;一人当たり面積"/>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555"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26688</xdr:rowOff>
    </xdr:from>
    <xdr:ext cx="469744" cy="259045"/>
    <xdr:sp macro="" textlink="">
      <xdr:nvSpPr>
        <xdr:cNvPr id="556" name="n_1mainValue【庁舎】&#10;一人当たり面積"/>
        <xdr:cNvSpPr txBox="1"/>
      </xdr:nvSpPr>
      <xdr:spPr>
        <a:xfrm>
          <a:off x="21075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26688</xdr:rowOff>
    </xdr:from>
    <xdr:ext cx="469744" cy="259045"/>
    <xdr:sp macro="" textlink="">
      <xdr:nvSpPr>
        <xdr:cNvPr id="557" name="n_2mainValue【庁舎】&#10;一人当たり面積"/>
        <xdr:cNvSpPr txBox="1"/>
      </xdr:nvSpPr>
      <xdr:spPr>
        <a:xfrm>
          <a:off x="20199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29953</xdr:rowOff>
    </xdr:from>
    <xdr:ext cx="469744" cy="259045"/>
    <xdr:sp macro="" textlink="">
      <xdr:nvSpPr>
        <xdr:cNvPr id="558" name="n_3mainValue【庁舎】&#10;一人当たり面積"/>
        <xdr:cNvSpPr txBox="1"/>
      </xdr:nvSpPr>
      <xdr:spPr>
        <a:xfrm>
          <a:off x="193104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26688</xdr:rowOff>
    </xdr:from>
    <xdr:ext cx="469744" cy="259045"/>
    <xdr:sp macro="" textlink="">
      <xdr:nvSpPr>
        <xdr:cNvPr id="559" name="n_4mainValue【庁舎】&#10;一人当たり面積"/>
        <xdr:cNvSpPr txBox="1"/>
      </xdr:nvSpPr>
      <xdr:spPr>
        <a:xfrm>
          <a:off x="18421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類似団体と比較して特に有形固定資産減価償却率が高くなっている施設は、消防施設、庁舎である。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消防施設は、消防団の車庫等で築３０年以上のものが半数以上あり、今後は計画的に改修・更新を行っていく必要がある。また、更新の際には、集約化等も視野に入れ検討を進めていく予定である。</a:t>
          </a:r>
        </a:p>
        <a:p>
          <a:r>
            <a:rPr kumimoji="1" lang="ja-JP" altLang="en-US" sz="1300">
              <a:latin typeface="ＭＳ Ｐゴシック" panose="020B0600070205080204" pitchFamily="50" charset="-128"/>
              <a:ea typeface="ＭＳ Ｐゴシック" panose="020B0600070205080204" pitchFamily="50" charset="-128"/>
            </a:rPr>
            <a:t>　庁舎は、有形固定資産減価償却率が９１．９％と非常に高く、施設が老朽化している状況である。基となる建物が昭和３５年に建築されており、平成２９年度に実施した耐震診断調査でも耐震基準を満たしていないことが明らかになった。移転に向けて、</a:t>
          </a:r>
          <a:r>
            <a:rPr kumimoji="1" lang="en-US" altLang="ja-JP" sz="1300">
              <a:latin typeface="ＭＳ Ｐゴシック" panose="020B0600070205080204" pitchFamily="50" charset="-128"/>
              <a:ea typeface="ＭＳ Ｐゴシック" panose="020B0600070205080204" pitchFamily="50" charset="-128"/>
            </a:rPr>
            <a:t>PPP/PFI</a:t>
          </a:r>
          <a:r>
            <a:rPr kumimoji="1" lang="ja-JP" altLang="en-US" sz="1300">
              <a:latin typeface="ＭＳ Ｐゴシック" panose="020B0600070205080204" pitchFamily="50" charset="-128"/>
              <a:ea typeface="ＭＳ Ｐゴシック" panose="020B0600070205080204" pitchFamily="50" charset="-128"/>
            </a:rPr>
            <a:t>など民間資金の活用も含め、あらゆる手法を検討しているところである。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23,083
22,867
41.04
14,315,174
13,471,124
810,475
5,848,737
11,537,337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基準財政収入額は、前年度に引き続き、固定資産税等が好調であるため増加している。</a:t>
          </a:r>
        </a:p>
        <a:p>
          <a:r>
            <a:rPr kumimoji="1" lang="ja-JP" altLang="en-US" sz="1300">
              <a:latin typeface="ＭＳ Ｐゴシック" panose="020B0600070205080204" pitchFamily="50" charset="-128"/>
              <a:ea typeface="ＭＳ Ｐゴシック" panose="020B0600070205080204" pitchFamily="50" charset="-128"/>
            </a:rPr>
            <a:t>　基準財政需要額では、幼児教育・保の無償化の算入や各介護サービス受給者の増により普通交付税が増加している。公債費については、今後も大規模事業を行うにあたり、起債を財源にすることは必要不可欠であるため、増加していく見込みである。</a:t>
          </a:r>
        </a:p>
        <a:p>
          <a:r>
            <a:rPr kumimoji="1" lang="ja-JP" altLang="en-US" sz="1300">
              <a:latin typeface="ＭＳ Ｐゴシック" panose="020B0600070205080204" pitchFamily="50" charset="-128"/>
              <a:ea typeface="ＭＳ Ｐゴシック" panose="020B0600070205080204" pitchFamily="50" charset="-128"/>
            </a:rPr>
            <a:t>　類似団体と比較すると０．１３低いため、積極的な歳入確保を行うとともに投資的経費も抑制していきたい。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68439</xdr:rowOff>
    </xdr:to>
    <xdr:cxnSp macro="">
      <xdr:nvCxnSpPr>
        <xdr:cNvPr id="69" name="直線コネクタ 68"/>
        <xdr:cNvCxnSpPr/>
      </xdr:nvCxnSpPr>
      <xdr:spPr>
        <a:xfrm>
          <a:off x="4114800" y="74273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2" name="直線コネクタ 71"/>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5" name="直線コネクタ 74"/>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8" name="直線コネクタ 77"/>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8" name="楕円 87"/>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9" name="財政力該当値テキスト"/>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今年度は前年度から４．９％減となり、類似団体平均を４．９下回る結果となった。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地方税や普通交付税が増加したことが要因と考えられる。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しかし、今後は大規模な投資的事業に伴う公債費や扶助費の増加が続く見込みから、数値も増加していく可能性がある。</a:t>
          </a:r>
        </a:p>
        <a:p>
          <a:r>
            <a:rPr kumimoji="1" lang="ja-JP" altLang="en-US" sz="1300">
              <a:latin typeface="ＭＳ Ｐゴシック" panose="020B0600070205080204" pitchFamily="50" charset="-128"/>
              <a:ea typeface="ＭＳ Ｐゴシック" panose="020B0600070205080204" pitchFamily="50" charset="-128"/>
            </a:rPr>
            <a:t>　財政構造の硬直化を進めないためにも、全庁的に事業の見直しを図っていきたい。</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77153</xdr:rowOff>
    </xdr:from>
    <xdr:to>
      <xdr:col>23</xdr:col>
      <xdr:colOff>133350</xdr:colOff>
      <xdr:row>63</xdr:row>
      <xdr:rowOff>29845</xdr:rowOff>
    </xdr:to>
    <xdr:cxnSp macro="">
      <xdr:nvCxnSpPr>
        <xdr:cNvPr id="128" name="直線コネクタ 127"/>
        <xdr:cNvCxnSpPr/>
      </xdr:nvCxnSpPr>
      <xdr:spPr>
        <a:xfrm flipV="1">
          <a:off x="4114800" y="10535603"/>
          <a:ext cx="838200" cy="29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29845</xdr:rowOff>
    </xdr:from>
    <xdr:to>
      <xdr:col>19</xdr:col>
      <xdr:colOff>133350</xdr:colOff>
      <xdr:row>63</xdr:row>
      <xdr:rowOff>156528</xdr:rowOff>
    </xdr:to>
    <xdr:cxnSp macro="">
      <xdr:nvCxnSpPr>
        <xdr:cNvPr id="131" name="直線コネクタ 130"/>
        <xdr:cNvCxnSpPr/>
      </xdr:nvCxnSpPr>
      <xdr:spPr>
        <a:xfrm flipV="1">
          <a:off x="3225800" y="10831195"/>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14288</xdr:rowOff>
    </xdr:from>
    <xdr:to>
      <xdr:col>15</xdr:col>
      <xdr:colOff>82550</xdr:colOff>
      <xdr:row>63</xdr:row>
      <xdr:rowOff>156528</xdr:rowOff>
    </xdr:to>
    <xdr:cxnSp macro="">
      <xdr:nvCxnSpPr>
        <xdr:cNvPr id="134" name="直線コネクタ 133"/>
        <xdr:cNvCxnSpPr/>
      </xdr:nvCxnSpPr>
      <xdr:spPr>
        <a:xfrm>
          <a:off x="2336800" y="10644188"/>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8255</xdr:rowOff>
    </xdr:from>
    <xdr:to>
      <xdr:col>11</xdr:col>
      <xdr:colOff>31750</xdr:colOff>
      <xdr:row>62</xdr:row>
      <xdr:rowOff>14288</xdr:rowOff>
    </xdr:to>
    <xdr:cxnSp macro="">
      <xdr:nvCxnSpPr>
        <xdr:cNvPr id="137" name="直線コネクタ 136"/>
        <xdr:cNvCxnSpPr/>
      </xdr:nvCxnSpPr>
      <xdr:spPr>
        <a:xfrm>
          <a:off x="1447800" y="1063815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26353</xdr:rowOff>
    </xdr:from>
    <xdr:to>
      <xdr:col>23</xdr:col>
      <xdr:colOff>184150</xdr:colOff>
      <xdr:row>61</xdr:row>
      <xdr:rowOff>127953</xdr:rowOff>
    </xdr:to>
    <xdr:sp macro="" textlink="">
      <xdr:nvSpPr>
        <xdr:cNvPr id="147" name="楕円 146"/>
        <xdr:cNvSpPr/>
      </xdr:nvSpPr>
      <xdr:spPr>
        <a:xfrm>
          <a:off x="49022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42880</xdr:rowOff>
    </xdr:from>
    <xdr:ext cx="762000" cy="259045"/>
    <xdr:sp macro="" textlink="">
      <xdr:nvSpPr>
        <xdr:cNvPr id="148" name="財政構造の弾力性該当値テキスト"/>
        <xdr:cNvSpPr txBox="1"/>
      </xdr:nvSpPr>
      <xdr:spPr>
        <a:xfrm>
          <a:off x="5041900" y="1032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150495</xdr:rowOff>
    </xdr:from>
    <xdr:to>
      <xdr:col>19</xdr:col>
      <xdr:colOff>184150</xdr:colOff>
      <xdr:row>63</xdr:row>
      <xdr:rowOff>80645</xdr:rowOff>
    </xdr:to>
    <xdr:sp macro="" textlink="">
      <xdr:nvSpPr>
        <xdr:cNvPr id="149" name="楕円 148"/>
        <xdr:cNvSpPr/>
      </xdr:nvSpPr>
      <xdr:spPr>
        <a:xfrm>
          <a:off x="4064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90822</xdr:rowOff>
    </xdr:from>
    <xdr:ext cx="736600" cy="259045"/>
    <xdr:sp macro="" textlink="">
      <xdr:nvSpPr>
        <xdr:cNvPr id="150" name="テキスト ボックス 149"/>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105728</xdr:rowOff>
    </xdr:from>
    <xdr:to>
      <xdr:col>15</xdr:col>
      <xdr:colOff>133350</xdr:colOff>
      <xdr:row>64</xdr:row>
      <xdr:rowOff>35878</xdr:rowOff>
    </xdr:to>
    <xdr:sp macro="" textlink="">
      <xdr:nvSpPr>
        <xdr:cNvPr id="151" name="楕円 150"/>
        <xdr:cNvSpPr/>
      </xdr:nvSpPr>
      <xdr:spPr>
        <a:xfrm>
          <a:off x="3175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20655</xdr:rowOff>
    </xdr:from>
    <xdr:ext cx="762000" cy="259045"/>
    <xdr:sp macro="" textlink="">
      <xdr:nvSpPr>
        <xdr:cNvPr id="152" name="テキスト ボックス 151"/>
        <xdr:cNvSpPr txBox="1"/>
      </xdr:nvSpPr>
      <xdr:spPr>
        <a:xfrm>
          <a:off x="2844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134938</xdr:rowOff>
    </xdr:from>
    <xdr:to>
      <xdr:col>11</xdr:col>
      <xdr:colOff>82550</xdr:colOff>
      <xdr:row>62</xdr:row>
      <xdr:rowOff>65088</xdr:rowOff>
    </xdr:to>
    <xdr:sp macro="" textlink="">
      <xdr:nvSpPr>
        <xdr:cNvPr id="153" name="楕円 152"/>
        <xdr:cNvSpPr/>
      </xdr:nvSpPr>
      <xdr:spPr>
        <a:xfrm>
          <a:off x="2286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75265</xdr:rowOff>
    </xdr:from>
    <xdr:ext cx="762000" cy="259045"/>
    <xdr:sp macro="" textlink="">
      <xdr:nvSpPr>
        <xdr:cNvPr id="154" name="テキスト ボックス 153"/>
        <xdr:cNvSpPr txBox="1"/>
      </xdr:nvSpPr>
      <xdr:spPr>
        <a:xfrm>
          <a:off x="1955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128905</xdr:rowOff>
    </xdr:from>
    <xdr:to>
      <xdr:col>7</xdr:col>
      <xdr:colOff>31750</xdr:colOff>
      <xdr:row>62</xdr:row>
      <xdr:rowOff>59055</xdr:rowOff>
    </xdr:to>
    <xdr:sp macro="" textlink="">
      <xdr:nvSpPr>
        <xdr:cNvPr id="155" name="楕円 154"/>
        <xdr:cNvSpPr/>
      </xdr:nvSpPr>
      <xdr:spPr>
        <a:xfrm>
          <a:off x="1397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69232</xdr:rowOff>
    </xdr:from>
    <xdr:ext cx="762000" cy="259045"/>
    <xdr:sp macro="" textlink="">
      <xdr:nvSpPr>
        <xdr:cNvPr id="156" name="テキスト ボックス 155"/>
        <xdr:cNvSpPr txBox="1"/>
      </xdr:nvSpPr>
      <xdr:spPr>
        <a:xfrm>
          <a:off x="1066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前年度より１８，５００円ほど上がっており、類似団体平均を大きく上回る結果となった。</a:t>
          </a:r>
        </a:p>
        <a:p>
          <a:r>
            <a:rPr kumimoji="1" lang="ja-JP" altLang="en-US" sz="1300">
              <a:latin typeface="ＭＳ Ｐゴシック" panose="020B0600070205080204" pitchFamily="50" charset="-128"/>
              <a:ea typeface="ＭＳ Ｐゴシック" panose="020B0600070205080204" pitchFamily="50" charset="-128"/>
            </a:rPr>
            <a:t>　要因としては、物件費においてふるさと寄附事業の規模が令和元年度に比べて大きくなったことから大幅な増となっている。</a:t>
          </a:r>
        </a:p>
        <a:p>
          <a:r>
            <a:rPr kumimoji="1" lang="ja-JP" altLang="en-US" sz="1300">
              <a:latin typeface="ＭＳ Ｐゴシック" panose="020B0600070205080204" pitchFamily="50" charset="-128"/>
              <a:ea typeface="ＭＳ Ｐゴシック" panose="020B0600070205080204" pitchFamily="50" charset="-128"/>
            </a:rPr>
            <a:t>　今後も決算額に注視しながら、全体的に物件費・維持補修費の見直しを行い、抑制していきたい。</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158113</xdr:rowOff>
    </xdr:from>
    <xdr:to>
      <xdr:col>23</xdr:col>
      <xdr:colOff>133350</xdr:colOff>
      <xdr:row>84</xdr:row>
      <xdr:rowOff>28246</xdr:rowOff>
    </xdr:to>
    <xdr:cxnSp macro="">
      <xdr:nvCxnSpPr>
        <xdr:cNvPr id="193" name="直線コネクタ 192"/>
        <xdr:cNvCxnSpPr/>
      </xdr:nvCxnSpPr>
      <xdr:spPr>
        <a:xfrm>
          <a:off x="4114800" y="14217013"/>
          <a:ext cx="838200" cy="21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63971</xdr:rowOff>
    </xdr:from>
    <xdr:to>
      <xdr:col>19</xdr:col>
      <xdr:colOff>133350</xdr:colOff>
      <xdr:row>82</xdr:row>
      <xdr:rowOff>158113</xdr:rowOff>
    </xdr:to>
    <xdr:cxnSp macro="">
      <xdr:nvCxnSpPr>
        <xdr:cNvPr id="196" name="直線コネクタ 195"/>
        <xdr:cNvCxnSpPr/>
      </xdr:nvCxnSpPr>
      <xdr:spPr>
        <a:xfrm>
          <a:off x="3225800" y="14122871"/>
          <a:ext cx="889000" cy="9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63971</xdr:rowOff>
    </xdr:from>
    <xdr:to>
      <xdr:col>15</xdr:col>
      <xdr:colOff>82550</xdr:colOff>
      <xdr:row>82</xdr:row>
      <xdr:rowOff>76874</xdr:rowOff>
    </xdr:to>
    <xdr:cxnSp macro="">
      <xdr:nvCxnSpPr>
        <xdr:cNvPr id="199" name="直線コネクタ 198"/>
        <xdr:cNvCxnSpPr/>
      </xdr:nvCxnSpPr>
      <xdr:spPr>
        <a:xfrm flipV="1">
          <a:off x="2336800" y="14122871"/>
          <a:ext cx="889000" cy="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66462</xdr:rowOff>
    </xdr:from>
    <xdr:ext cx="762000" cy="259045"/>
    <xdr:sp macro="" textlink="">
      <xdr:nvSpPr>
        <xdr:cNvPr id="201" name="テキスト ボックス 200"/>
        <xdr:cNvSpPr txBox="1"/>
      </xdr:nvSpPr>
      <xdr:spPr>
        <a:xfrm>
          <a:off x="2844800" y="137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51217</xdr:rowOff>
    </xdr:from>
    <xdr:to>
      <xdr:col>11</xdr:col>
      <xdr:colOff>31750</xdr:colOff>
      <xdr:row>82</xdr:row>
      <xdr:rowOff>76874</xdr:rowOff>
    </xdr:to>
    <xdr:cxnSp macro="">
      <xdr:nvCxnSpPr>
        <xdr:cNvPr id="202" name="直線コネクタ 201"/>
        <xdr:cNvCxnSpPr/>
      </xdr:nvCxnSpPr>
      <xdr:spPr>
        <a:xfrm>
          <a:off x="1447800" y="14110117"/>
          <a:ext cx="889000" cy="2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21121</xdr:rowOff>
    </xdr:from>
    <xdr:ext cx="762000" cy="259045"/>
    <xdr:sp macro="" textlink="">
      <xdr:nvSpPr>
        <xdr:cNvPr id="204" name="テキスト ボックス 203"/>
        <xdr:cNvSpPr txBox="1"/>
      </xdr:nvSpPr>
      <xdr:spPr>
        <a:xfrm>
          <a:off x="1955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16615</xdr:rowOff>
    </xdr:from>
    <xdr:ext cx="762000" cy="259045"/>
    <xdr:sp macro="" textlink="">
      <xdr:nvSpPr>
        <xdr:cNvPr id="206" name="テキスト ボックス 205"/>
        <xdr:cNvSpPr txBox="1"/>
      </xdr:nvSpPr>
      <xdr:spPr>
        <a:xfrm>
          <a:off x="1066800" y="137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148896</xdr:rowOff>
    </xdr:from>
    <xdr:to>
      <xdr:col>23</xdr:col>
      <xdr:colOff>184150</xdr:colOff>
      <xdr:row>84</xdr:row>
      <xdr:rowOff>79046</xdr:rowOff>
    </xdr:to>
    <xdr:sp macro="" textlink="">
      <xdr:nvSpPr>
        <xdr:cNvPr id="212" name="楕円 211"/>
        <xdr:cNvSpPr/>
      </xdr:nvSpPr>
      <xdr:spPr>
        <a:xfrm>
          <a:off x="4902200" y="1437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120973</xdr:rowOff>
    </xdr:from>
    <xdr:ext cx="762000" cy="259045"/>
    <xdr:sp macro="" textlink="">
      <xdr:nvSpPr>
        <xdr:cNvPr id="213" name="人件費・物件費等の状況該当値テキスト"/>
        <xdr:cNvSpPr txBox="1"/>
      </xdr:nvSpPr>
      <xdr:spPr>
        <a:xfrm>
          <a:off x="5041900" y="1435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107313</xdr:rowOff>
    </xdr:from>
    <xdr:to>
      <xdr:col>19</xdr:col>
      <xdr:colOff>184150</xdr:colOff>
      <xdr:row>83</xdr:row>
      <xdr:rowOff>37463</xdr:rowOff>
    </xdr:to>
    <xdr:sp macro="" textlink="">
      <xdr:nvSpPr>
        <xdr:cNvPr id="214" name="楕円 213"/>
        <xdr:cNvSpPr/>
      </xdr:nvSpPr>
      <xdr:spPr>
        <a:xfrm>
          <a:off x="4064000" y="1416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22240</xdr:rowOff>
    </xdr:from>
    <xdr:ext cx="736600" cy="259045"/>
    <xdr:sp macro="" textlink="">
      <xdr:nvSpPr>
        <xdr:cNvPr id="215" name="テキスト ボックス 214"/>
        <xdr:cNvSpPr txBox="1"/>
      </xdr:nvSpPr>
      <xdr:spPr>
        <a:xfrm>
          <a:off x="3733800" y="1425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13171</xdr:rowOff>
    </xdr:from>
    <xdr:to>
      <xdr:col>15</xdr:col>
      <xdr:colOff>133350</xdr:colOff>
      <xdr:row>82</xdr:row>
      <xdr:rowOff>114771</xdr:rowOff>
    </xdr:to>
    <xdr:sp macro="" textlink="">
      <xdr:nvSpPr>
        <xdr:cNvPr id="216" name="楕円 215"/>
        <xdr:cNvSpPr/>
      </xdr:nvSpPr>
      <xdr:spPr>
        <a:xfrm>
          <a:off x="3175000" y="1407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99548</xdr:rowOff>
    </xdr:from>
    <xdr:ext cx="762000" cy="259045"/>
    <xdr:sp macro="" textlink="">
      <xdr:nvSpPr>
        <xdr:cNvPr id="217" name="テキスト ボックス 216"/>
        <xdr:cNvSpPr txBox="1"/>
      </xdr:nvSpPr>
      <xdr:spPr>
        <a:xfrm>
          <a:off x="2844800" y="1415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26074</xdr:rowOff>
    </xdr:from>
    <xdr:to>
      <xdr:col>11</xdr:col>
      <xdr:colOff>82550</xdr:colOff>
      <xdr:row>82</xdr:row>
      <xdr:rowOff>127674</xdr:rowOff>
    </xdr:to>
    <xdr:sp macro="" textlink="">
      <xdr:nvSpPr>
        <xdr:cNvPr id="218" name="楕円 217"/>
        <xdr:cNvSpPr/>
      </xdr:nvSpPr>
      <xdr:spPr>
        <a:xfrm>
          <a:off x="2286000" y="1408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112451</xdr:rowOff>
    </xdr:from>
    <xdr:ext cx="762000" cy="259045"/>
    <xdr:sp macro="" textlink="">
      <xdr:nvSpPr>
        <xdr:cNvPr id="219" name="テキスト ボックス 218"/>
        <xdr:cNvSpPr txBox="1"/>
      </xdr:nvSpPr>
      <xdr:spPr>
        <a:xfrm>
          <a:off x="1955800" y="1417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417</xdr:rowOff>
    </xdr:from>
    <xdr:to>
      <xdr:col>7</xdr:col>
      <xdr:colOff>31750</xdr:colOff>
      <xdr:row>82</xdr:row>
      <xdr:rowOff>102017</xdr:rowOff>
    </xdr:to>
    <xdr:sp macro="" textlink="">
      <xdr:nvSpPr>
        <xdr:cNvPr id="220" name="楕円 219"/>
        <xdr:cNvSpPr/>
      </xdr:nvSpPr>
      <xdr:spPr>
        <a:xfrm>
          <a:off x="1397000" y="1405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86794</xdr:rowOff>
    </xdr:from>
    <xdr:ext cx="762000" cy="259045"/>
    <xdr:sp macro="" textlink="">
      <xdr:nvSpPr>
        <xdr:cNvPr id="221" name="テキスト ボックス 220"/>
        <xdr:cNvSpPr txBox="1"/>
      </xdr:nvSpPr>
      <xdr:spPr>
        <a:xfrm>
          <a:off x="1066800" y="1414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前年度から０．４上がってはいるが、類似団体平均よりも低いまま推移している。</a:t>
          </a:r>
        </a:p>
        <a:p>
          <a:r>
            <a:rPr kumimoji="1" lang="ja-JP" altLang="en-US" sz="1300">
              <a:latin typeface="ＭＳ Ｐゴシック" panose="020B0600070205080204" pitchFamily="50" charset="-128"/>
              <a:ea typeface="ＭＳ Ｐゴシック" panose="020B0600070205080204" pitchFamily="50" charset="-128"/>
            </a:rPr>
            <a:t>　今後も国公準拠を基準に適正化を図りたい。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13607</xdr:rowOff>
    </xdr:from>
    <xdr:to>
      <xdr:col>81</xdr:col>
      <xdr:colOff>44450</xdr:colOff>
      <xdr:row>84</xdr:row>
      <xdr:rowOff>82550</xdr:rowOff>
    </xdr:to>
    <xdr:cxnSp macro="">
      <xdr:nvCxnSpPr>
        <xdr:cNvPr id="257" name="直線コネクタ 256"/>
        <xdr:cNvCxnSpPr/>
      </xdr:nvCxnSpPr>
      <xdr:spPr>
        <a:xfrm>
          <a:off x="16179800" y="1441540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47171</xdr:rowOff>
    </xdr:from>
    <xdr:to>
      <xdr:col>77</xdr:col>
      <xdr:colOff>44450</xdr:colOff>
      <xdr:row>84</xdr:row>
      <xdr:rowOff>13607</xdr:rowOff>
    </xdr:to>
    <xdr:cxnSp macro="">
      <xdr:nvCxnSpPr>
        <xdr:cNvPr id="260" name="直線コネクタ 259"/>
        <xdr:cNvCxnSpPr/>
      </xdr:nvCxnSpPr>
      <xdr:spPr>
        <a:xfrm>
          <a:off x="15290800" y="1427752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47171</xdr:rowOff>
    </xdr:from>
    <xdr:to>
      <xdr:col>72</xdr:col>
      <xdr:colOff>203200</xdr:colOff>
      <xdr:row>83</xdr:row>
      <xdr:rowOff>64407</xdr:rowOff>
    </xdr:to>
    <xdr:cxnSp macro="">
      <xdr:nvCxnSpPr>
        <xdr:cNvPr id="263" name="直線コネクタ 262"/>
        <xdr:cNvCxnSpPr/>
      </xdr:nvCxnSpPr>
      <xdr:spPr>
        <a:xfrm flipV="1">
          <a:off x="14401800" y="142775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47171</xdr:rowOff>
    </xdr:from>
    <xdr:to>
      <xdr:col>68</xdr:col>
      <xdr:colOff>152400</xdr:colOff>
      <xdr:row>83</xdr:row>
      <xdr:rowOff>64407</xdr:rowOff>
    </xdr:to>
    <xdr:cxnSp macro="">
      <xdr:nvCxnSpPr>
        <xdr:cNvPr id="266" name="直線コネクタ 265"/>
        <xdr:cNvCxnSpPr/>
      </xdr:nvCxnSpPr>
      <xdr:spPr>
        <a:xfrm>
          <a:off x="13512800" y="142775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6" name="楕円 275"/>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7"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134257</xdr:rowOff>
    </xdr:from>
    <xdr:to>
      <xdr:col>77</xdr:col>
      <xdr:colOff>95250</xdr:colOff>
      <xdr:row>84</xdr:row>
      <xdr:rowOff>64407</xdr:rowOff>
    </xdr:to>
    <xdr:sp macro="" textlink="">
      <xdr:nvSpPr>
        <xdr:cNvPr id="278" name="楕円 277"/>
        <xdr:cNvSpPr/>
      </xdr:nvSpPr>
      <xdr:spPr>
        <a:xfrm>
          <a:off x="16129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79" name="テキスト ボックス 278"/>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167821</xdr:rowOff>
    </xdr:from>
    <xdr:to>
      <xdr:col>73</xdr:col>
      <xdr:colOff>44450</xdr:colOff>
      <xdr:row>83</xdr:row>
      <xdr:rowOff>97971</xdr:rowOff>
    </xdr:to>
    <xdr:sp macro="" textlink="">
      <xdr:nvSpPr>
        <xdr:cNvPr id="280" name="楕円 279"/>
        <xdr:cNvSpPr/>
      </xdr:nvSpPr>
      <xdr:spPr>
        <a:xfrm>
          <a:off x="15240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108148</xdr:rowOff>
    </xdr:from>
    <xdr:ext cx="762000" cy="259045"/>
    <xdr:sp macro="" textlink="">
      <xdr:nvSpPr>
        <xdr:cNvPr id="281" name="テキスト ボックス 280"/>
        <xdr:cNvSpPr txBox="1"/>
      </xdr:nvSpPr>
      <xdr:spPr>
        <a:xfrm>
          <a:off x="14909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13607</xdr:rowOff>
    </xdr:from>
    <xdr:to>
      <xdr:col>68</xdr:col>
      <xdr:colOff>203200</xdr:colOff>
      <xdr:row>83</xdr:row>
      <xdr:rowOff>115207</xdr:rowOff>
    </xdr:to>
    <xdr:sp macro="" textlink="">
      <xdr:nvSpPr>
        <xdr:cNvPr id="282" name="楕円 281"/>
        <xdr:cNvSpPr/>
      </xdr:nvSpPr>
      <xdr:spPr>
        <a:xfrm>
          <a:off x="14351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125384</xdr:rowOff>
    </xdr:from>
    <xdr:ext cx="762000" cy="259045"/>
    <xdr:sp macro="" textlink="">
      <xdr:nvSpPr>
        <xdr:cNvPr id="283" name="テキスト ボックス 282"/>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167821</xdr:rowOff>
    </xdr:from>
    <xdr:to>
      <xdr:col>64</xdr:col>
      <xdr:colOff>152400</xdr:colOff>
      <xdr:row>83</xdr:row>
      <xdr:rowOff>97971</xdr:rowOff>
    </xdr:to>
    <xdr:sp macro="" textlink="">
      <xdr:nvSpPr>
        <xdr:cNvPr id="284" name="楕円 283"/>
        <xdr:cNvSpPr/>
      </xdr:nvSpPr>
      <xdr:spPr>
        <a:xfrm>
          <a:off x="13462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108148</xdr:rowOff>
    </xdr:from>
    <xdr:ext cx="762000" cy="259045"/>
    <xdr:sp macro="" textlink="">
      <xdr:nvSpPr>
        <xdr:cNvPr id="285" name="テキスト ボックス 284"/>
        <xdr:cNvSpPr txBox="1"/>
      </xdr:nvSpPr>
      <xdr:spPr>
        <a:xfrm>
          <a:off x="13131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明和町定員適正化計画のもと、定員管理を行っているが、一部事務組合の解散に伴う職員数の増加や多数の退職に備えた採用の平準化を行っているため、７．９３人と類似団体平均を１．４４人上回った。</a:t>
          </a:r>
        </a:p>
        <a:p>
          <a:r>
            <a:rPr kumimoji="1" lang="ja-JP" altLang="en-US" sz="1300">
              <a:latin typeface="ＭＳ Ｐゴシック" panose="020B0600070205080204" pitchFamily="50" charset="-128"/>
              <a:ea typeface="ＭＳ Ｐゴシック" panose="020B0600070205080204" pitchFamily="50" charset="-128"/>
            </a:rPr>
            <a:t>　業務量は増えているなかではあるが、住民サービスを低下させないように可能な範囲での適正な定員管理に努めたい。</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152128</xdr:rowOff>
    </xdr:from>
    <xdr:to>
      <xdr:col>81</xdr:col>
      <xdr:colOff>44450</xdr:colOff>
      <xdr:row>62</xdr:row>
      <xdr:rowOff>13426</xdr:rowOff>
    </xdr:to>
    <xdr:cxnSp macro="">
      <xdr:nvCxnSpPr>
        <xdr:cNvPr id="322" name="直線コネクタ 321"/>
        <xdr:cNvCxnSpPr/>
      </xdr:nvCxnSpPr>
      <xdr:spPr>
        <a:xfrm flipV="1">
          <a:off x="16179800" y="10610578"/>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13426</xdr:rowOff>
    </xdr:from>
    <xdr:to>
      <xdr:col>77</xdr:col>
      <xdr:colOff>44450</xdr:colOff>
      <xdr:row>62</xdr:row>
      <xdr:rowOff>18597</xdr:rowOff>
    </xdr:to>
    <xdr:cxnSp macro="">
      <xdr:nvCxnSpPr>
        <xdr:cNvPr id="325" name="直線コネクタ 324"/>
        <xdr:cNvCxnSpPr/>
      </xdr:nvCxnSpPr>
      <xdr:spPr>
        <a:xfrm flipV="1">
          <a:off x="15290800" y="1064332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18597</xdr:rowOff>
    </xdr:from>
    <xdr:to>
      <xdr:col>72</xdr:col>
      <xdr:colOff>203200</xdr:colOff>
      <xdr:row>62</xdr:row>
      <xdr:rowOff>70303</xdr:rowOff>
    </xdr:to>
    <xdr:cxnSp macro="">
      <xdr:nvCxnSpPr>
        <xdr:cNvPr id="328" name="直線コネクタ 327"/>
        <xdr:cNvCxnSpPr/>
      </xdr:nvCxnSpPr>
      <xdr:spPr>
        <a:xfrm flipV="1">
          <a:off x="14401800" y="10648497"/>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70303</xdr:rowOff>
    </xdr:from>
    <xdr:to>
      <xdr:col>68</xdr:col>
      <xdr:colOff>152400</xdr:colOff>
      <xdr:row>62</xdr:row>
      <xdr:rowOff>72027</xdr:rowOff>
    </xdr:to>
    <xdr:cxnSp macro="">
      <xdr:nvCxnSpPr>
        <xdr:cNvPr id="331" name="直線コネクタ 330"/>
        <xdr:cNvCxnSpPr/>
      </xdr:nvCxnSpPr>
      <xdr:spPr>
        <a:xfrm flipV="1">
          <a:off x="13512800" y="10700203"/>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101328</xdr:rowOff>
    </xdr:from>
    <xdr:to>
      <xdr:col>81</xdr:col>
      <xdr:colOff>95250</xdr:colOff>
      <xdr:row>62</xdr:row>
      <xdr:rowOff>31478</xdr:rowOff>
    </xdr:to>
    <xdr:sp macro="" textlink="">
      <xdr:nvSpPr>
        <xdr:cNvPr id="341" name="楕円 340"/>
        <xdr:cNvSpPr/>
      </xdr:nvSpPr>
      <xdr:spPr>
        <a:xfrm>
          <a:off x="16967200" y="1055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73405</xdr:rowOff>
    </xdr:from>
    <xdr:ext cx="762000" cy="259045"/>
    <xdr:sp macro="" textlink="">
      <xdr:nvSpPr>
        <xdr:cNvPr id="342" name="定員管理の状況該当値テキスト"/>
        <xdr:cNvSpPr txBox="1"/>
      </xdr:nvSpPr>
      <xdr:spPr>
        <a:xfrm>
          <a:off x="17106900" y="1053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134076</xdr:rowOff>
    </xdr:from>
    <xdr:to>
      <xdr:col>77</xdr:col>
      <xdr:colOff>95250</xdr:colOff>
      <xdr:row>62</xdr:row>
      <xdr:rowOff>64226</xdr:rowOff>
    </xdr:to>
    <xdr:sp macro="" textlink="">
      <xdr:nvSpPr>
        <xdr:cNvPr id="343" name="楕円 342"/>
        <xdr:cNvSpPr/>
      </xdr:nvSpPr>
      <xdr:spPr>
        <a:xfrm>
          <a:off x="16129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49003</xdr:rowOff>
    </xdr:from>
    <xdr:ext cx="736600" cy="259045"/>
    <xdr:sp macro="" textlink="">
      <xdr:nvSpPr>
        <xdr:cNvPr id="344" name="テキスト ボックス 343"/>
        <xdr:cNvSpPr txBox="1"/>
      </xdr:nvSpPr>
      <xdr:spPr>
        <a:xfrm>
          <a:off x="15798800" y="1067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139247</xdr:rowOff>
    </xdr:from>
    <xdr:to>
      <xdr:col>73</xdr:col>
      <xdr:colOff>44450</xdr:colOff>
      <xdr:row>62</xdr:row>
      <xdr:rowOff>69397</xdr:rowOff>
    </xdr:to>
    <xdr:sp macro="" textlink="">
      <xdr:nvSpPr>
        <xdr:cNvPr id="345" name="楕円 344"/>
        <xdr:cNvSpPr/>
      </xdr:nvSpPr>
      <xdr:spPr>
        <a:xfrm>
          <a:off x="15240000" y="105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54174</xdr:rowOff>
    </xdr:from>
    <xdr:ext cx="762000" cy="259045"/>
    <xdr:sp macro="" textlink="">
      <xdr:nvSpPr>
        <xdr:cNvPr id="346" name="テキスト ボックス 345"/>
        <xdr:cNvSpPr txBox="1"/>
      </xdr:nvSpPr>
      <xdr:spPr>
        <a:xfrm>
          <a:off x="14909800" y="1068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19503</xdr:rowOff>
    </xdr:from>
    <xdr:to>
      <xdr:col>68</xdr:col>
      <xdr:colOff>203200</xdr:colOff>
      <xdr:row>62</xdr:row>
      <xdr:rowOff>121103</xdr:rowOff>
    </xdr:to>
    <xdr:sp macro="" textlink="">
      <xdr:nvSpPr>
        <xdr:cNvPr id="347" name="楕円 346"/>
        <xdr:cNvSpPr/>
      </xdr:nvSpPr>
      <xdr:spPr>
        <a:xfrm>
          <a:off x="14351000" y="106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105880</xdr:rowOff>
    </xdr:from>
    <xdr:ext cx="762000" cy="259045"/>
    <xdr:sp macro="" textlink="">
      <xdr:nvSpPr>
        <xdr:cNvPr id="348" name="テキスト ボックス 347"/>
        <xdr:cNvSpPr txBox="1"/>
      </xdr:nvSpPr>
      <xdr:spPr>
        <a:xfrm>
          <a:off x="14020800" y="1073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21227</xdr:rowOff>
    </xdr:from>
    <xdr:to>
      <xdr:col>64</xdr:col>
      <xdr:colOff>152400</xdr:colOff>
      <xdr:row>62</xdr:row>
      <xdr:rowOff>122827</xdr:rowOff>
    </xdr:to>
    <xdr:sp macro="" textlink="">
      <xdr:nvSpPr>
        <xdr:cNvPr id="349" name="楕円 348"/>
        <xdr:cNvSpPr/>
      </xdr:nvSpPr>
      <xdr:spPr>
        <a:xfrm>
          <a:off x="13462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107604</xdr:rowOff>
    </xdr:from>
    <xdr:ext cx="762000" cy="259045"/>
    <xdr:sp macro="" textlink="">
      <xdr:nvSpPr>
        <xdr:cNvPr id="350" name="テキスト ボックス 349"/>
        <xdr:cNvSpPr txBox="1"/>
      </xdr:nvSpPr>
      <xdr:spPr>
        <a:xfrm>
          <a:off x="13131800" y="1073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前年度比０．６％の増で類似団体平均を３．２％上回っている状況である。要因としては、前年度同様に普通会計及び公営企業会計の借入額の増加による公債費の増加などのためである。</a:t>
          </a:r>
        </a:p>
        <a:p>
          <a:r>
            <a:rPr kumimoji="1" lang="ja-JP" altLang="en-US" sz="1300">
              <a:latin typeface="ＭＳ Ｐゴシック" panose="020B0600070205080204" pitchFamily="50" charset="-128"/>
              <a:ea typeface="ＭＳ Ｐゴシック" panose="020B0600070205080204" pitchFamily="50" charset="-128"/>
            </a:rPr>
            <a:t>　今後、新小学校の建設など大規模事業が控えているなかで、いかに地方債以外の特定財源を充てられるのかが課題となる。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42</xdr:row>
      <xdr:rowOff>154094</xdr:rowOff>
    </xdr:to>
    <xdr:cxnSp macro="">
      <xdr:nvCxnSpPr>
        <xdr:cNvPr id="383" name="直線コネクタ 382"/>
        <xdr:cNvCxnSpPr/>
      </xdr:nvCxnSpPr>
      <xdr:spPr>
        <a:xfrm>
          <a:off x="16179800" y="730673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4" name="公債費負担の状況平均値テキスト"/>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89746</xdr:rowOff>
    </xdr:from>
    <xdr:to>
      <xdr:col>77</xdr:col>
      <xdr:colOff>44450</xdr:colOff>
      <xdr:row>42</xdr:row>
      <xdr:rowOff>105833</xdr:rowOff>
    </xdr:to>
    <xdr:cxnSp macro="">
      <xdr:nvCxnSpPr>
        <xdr:cNvPr id="386" name="直線コネクタ 385"/>
        <xdr:cNvCxnSpPr/>
      </xdr:nvCxnSpPr>
      <xdr:spPr>
        <a:xfrm>
          <a:off x="15290800" y="72906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8" name="テキスト ボックス 387"/>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81704</xdr:rowOff>
    </xdr:from>
    <xdr:to>
      <xdr:col>72</xdr:col>
      <xdr:colOff>203200</xdr:colOff>
      <xdr:row>42</xdr:row>
      <xdr:rowOff>89746</xdr:rowOff>
    </xdr:to>
    <xdr:cxnSp macro="">
      <xdr:nvCxnSpPr>
        <xdr:cNvPr id="389" name="直線コネクタ 388"/>
        <xdr:cNvCxnSpPr/>
      </xdr:nvCxnSpPr>
      <xdr:spPr>
        <a:xfrm>
          <a:off x="14401800" y="72826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57573</xdr:rowOff>
    </xdr:from>
    <xdr:to>
      <xdr:col>68</xdr:col>
      <xdr:colOff>152400</xdr:colOff>
      <xdr:row>42</xdr:row>
      <xdr:rowOff>81704</xdr:rowOff>
    </xdr:to>
    <xdr:cxnSp macro="">
      <xdr:nvCxnSpPr>
        <xdr:cNvPr id="392" name="直線コネクタ 391"/>
        <xdr:cNvCxnSpPr/>
      </xdr:nvCxnSpPr>
      <xdr:spPr>
        <a:xfrm>
          <a:off x="13512800" y="72584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103294</xdr:rowOff>
    </xdr:from>
    <xdr:to>
      <xdr:col>81</xdr:col>
      <xdr:colOff>95250</xdr:colOff>
      <xdr:row>43</xdr:row>
      <xdr:rowOff>33444</xdr:rowOff>
    </xdr:to>
    <xdr:sp macro="" textlink="">
      <xdr:nvSpPr>
        <xdr:cNvPr id="402" name="楕円 401"/>
        <xdr:cNvSpPr/>
      </xdr:nvSpPr>
      <xdr:spPr>
        <a:xfrm>
          <a:off x="169672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75371</xdr:rowOff>
    </xdr:from>
    <xdr:ext cx="762000" cy="259045"/>
    <xdr:sp macro="" textlink="">
      <xdr:nvSpPr>
        <xdr:cNvPr id="403" name="公債費負担の状況該当値テキスト"/>
        <xdr:cNvSpPr txBox="1"/>
      </xdr:nvSpPr>
      <xdr:spPr>
        <a:xfrm>
          <a:off x="17106900" y="727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55033</xdr:rowOff>
    </xdr:from>
    <xdr:to>
      <xdr:col>77</xdr:col>
      <xdr:colOff>95250</xdr:colOff>
      <xdr:row>42</xdr:row>
      <xdr:rowOff>156633</xdr:rowOff>
    </xdr:to>
    <xdr:sp macro="" textlink="">
      <xdr:nvSpPr>
        <xdr:cNvPr id="404" name="楕円 403"/>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141410</xdr:rowOff>
    </xdr:from>
    <xdr:ext cx="736600" cy="259045"/>
    <xdr:sp macro="" textlink="">
      <xdr:nvSpPr>
        <xdr:cNvPr id="405" name="テキスト ボックス 404"/>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38946</xdr:rowOff>
    </xdr:from>
    <xdr:to>
      <xdr:col>73</xdr:col>
      <xdr:colOff>44450</xdr:colOff>
      <xdr:row>42</xdr:row>
      <xdr:rowOff>140546</xdr:rowOff>
    </xdr:to>
    <xdr:sp macro="" textlink="">
      <xdr:nvSpPr>
        <xdr:cNvPr id="406" name="楕円 405"/>
        <xdr:cNvSpPr/>
      </xdr:nvSpPr>
      <xdr:spPr>
        <a:xfrm>
          <a:off x="15240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407" name="テキスト ボックス 406"/>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30904</xdr:rowOff>
    </xdr:from>
    <xdr:to>
      <xdr:col>68</xdr:col>
      <xdr:colOff>203200</xdr:colOff>
      <xdr:row>42</xdr:row>
      <xdr:rowOff>132504</xdr:rowOff>
    </xdr:to>
    <xdr:sp macro="" textlink="">
      <xdr:nvSpPr>
        <xdr:cNvPr id="408" name="楕円 407"/>
        <xdr:cNvSpPr/>
      </xdr:nvSpPr>
      <xdr:spPr>
        <a:xfrm>
          <a:off x="14351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117281</xdr:rowOff>
    </xdr:from>
    <xdr:ext cx="762000" cy="259045"/>
    <xdr:sp macro="" textlink="">
      <xdr:nvSpPr>
        <xdr:cNvPr id="409" name="テキスト ボックス 408"/>
        <xdr:cNvSpPr txBox="1"/>
      </xdr:nvSpPr>
      <xdr:spPr>
        <a:xfrm>
          <a:off x="14020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6773</xdr:rowOff>
    </xdr:from>
    <xdr:to>
      <xdr:col>64</xdr:col>
      <xdr:colOff>152400</xdr:colOff>
      <xdr:row>42</xdr:row>
      <xdr:rowOff>108373</xdr:rowOff>
    </xdr:to>
    <xdr:sp macro="" textlink="">
      <xdr:nvSpPr>
        <xdr:cNvPr id="410" name="楕円 409"/>
        <xdr:cNvSpPr/>
      </xdr:nvSpPr>
      <xdr:spPr>
        <a:xfrm>
          <a:off x="13462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93150</xdr:rowOff>
    </xdr:from>
    <xdr:ext cx="762000" cy="259045"/>
    <xdr:sp macro="" textlink="">
      <xdr:nvSpPr>
        <xdr:cNvPr id="411" name="テキスト ボックス 410"/>
        <xdr:cNvSpPr txBox="1"/>
      </xdr:nvSpPr>
      <xdr:spPr>
        <a:xfrm>
          <a:off x="13131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においては、基金の積立等を行い充当可能財源が増加したため１３．８％の減となっている。基金については、ふるさと寄附基金もあるため近年での取り崩しも考えられる。また、今後も地方債残高の増加や公営企業債等繰入見込額の増加もあるため一時的な減少で、根本的な解決になっていない。</a:t>
          </a:r>
        </a:p>
        <a:p>
          <a:r>
            <a:rPr kumimoji="1" lang="ja-JP" altLang="en-US" sz="1300">
              <a:latin typeface="ＭＳ Ｐゴシック" panose="020B0600070205080204" pitchFamily="50" charset="-128"/>
              <a:ea typeface="ＭＳ Ｐゴシック" panose="020B0600070205080204" pitchFamily="50" charset="-128"/>
            </a:rPr>
            <a:t>　引き続き、事業の見直しを行い計画的に将来負担比率を下げ、将来世代へ負担を回さないような財政運営に切り替えていきたい。</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98848</xdr:rowOff>
    </xdr:from>
    <xdr:to>
      <xdr:col>81</xdr:col>
      <xdr:colOff>44450</xdr:colOff>
      <xdr:row>23</xdr:row>
      <xdr:rowOff>112395</xdr:rowOff>
    </xdr:to>
    <xdr:cxnSp macro="">
      <xdr:nvCxnSpPr>
        <xdr:cNvPr id="445" name="直線コネクタ 444"/>
        <xdr:cNvCxnSpPr/>
      </xdr:nvCxnSpPr>
      <xdr:spPr>
        <a:xfrm flipV="1">
          <a:off x="16179800" y="3870748"/>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18415</xdr:rowOff>
    </xdr:from>
    <xdr:to>
      <xdr:col>77</xdr:col>
      <xdr:colOff>44450</xdr:colOff>
      <xdr:row>23</xdr:row>
      <xdr:rowOff>112395</xdr:rowOff>
    </xdr:to>
    <xdr:cxnSp macro="">
      <xdr:nvCxnSpPr>
        <xdr:cNvPr id="448" name="直線コネクタ 447"/>
        <xdr:cNvCxnSpPr/>
      </xdr:nvCxnSpPr>
      <xdr:spPr>
        <a:xfrm>
          <a:off x="15290800" y="3790315"/>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93345</xdr:rowOff>
    </xdr:from>
    <xdr:to>
      <xdr:col>72</xdr:col>
      <xdr:colOff>203200</xdr:colOff>
      <xdr:row>22</xdr:row>
      <xdr:rowOff>18415</xdr:rowOff>
    </xdr:to>
    <xdr:cxnSp macro="">
      <xdr:nvCxnSpPr>
        <xdr:cNvPr id="451" name="直線コネクタ 450"/>
        <xdr:cNvCxnSpPr/>
      </xdr:nvCxnSpPr>
      <xdr:spPr>
        <a:xfrm>
          <a:off x="14401800" y="369379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3" name="テキスト ボックス 452"/>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66534</xdr:rowOff>
    </xdr:from>
    <xdr:to>
      <xdr:col>68</xdr:col>
      <xdr:colOff>152400</xdr:colOff>
      <xdr:row>21</xdr:row>
      <xdr:rowOff>93345</xdr:rowOff>
    </xdr:to>
    <xdr:cxnSp macro="">
      <xdr:nvCxnSpPr>
        <xdr:cNvPr id="454" name="直線コネクタ 453"/>
        <xdr:cNvCxnSpPr/>
      </xdr:nvCxnSpPr>
      <xdr:spPr>
        <a:xfrm>
          <a:off x="13512800" y="36669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macro="" textlink="">
      <xdr:nvSpPr>
        <xdr:cNvPr id="455" name="フローチャート: 判断 454"/>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6" name="テキスト ボックス 455"/>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7" name="フローチャート: 判断 456"/>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8" name="テキスト ボックス 457"/>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48048</xdr:rowOff>
    </xdr:from>
    <xdr:to>
      <xdr:col>81</xdr:col>
      <xdr:colOff>95250</xdr:colOff>
      <xdr:row>22</xdr:row>
      <xdr:rowOff>149648</xdr:rowOff>
    </xdr:to>
    <xdr:sp macro="" textlink="">
      <xdr:nvSpPr>
        <xdr:cNvPr id="464" name="楕円 463"/>
        <xdr:cNvSpPr/>
      </xdr:nvSpPr>
      <xdr:spPr>
        <a:xfrm>
          <a:off x="16967200" y="381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22</xdr:row>
      <xdr:rowOff>20125</xdr:rowOff>
    </xdr:from>
    <xdr:ext cx="762000" cy="259045"/>
    <xdr:sp macro="" textlink="">
      <xdr:nvSpPr>
        <xdr:cNvPr id="465" name="将来負担の状況該当値テキスト"/>
        <xdr:cNvSpPr txBox="1"/>
      </xdr:nvSpPr>
      <xdr:spPr>
        <a:xfrm>
          <a:off x="17106900" y="379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23</xdr:row>
      <xdr:rowOff>61595</xdr:rowOff>
    </xdr:from>
    <xdr:to>
      <xdr:col>77</xdr:col>
      <xdr:colOff>95250</xdr:colOff>
      <xdr:row>23</xdr:row>
      <xdr:rowOff>163195</xdr:rowOff>
    </xdr:to>
    <xdr:sp macro="" textlink="">
      <xdr:nvSpPr>
        <xdr:cNvPr id="466" name="楕円 465"/>
        <xdr:cNvSpPr/>
      </xdr:nvSpPr>
      <xdr:spPr>
        <a:xfrm>
          <a:off x="16129000" y="400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23</xdr:row>
      <xdr:rowOff>147972</xdr:rowOff>
    </xdr:from>
    <xdr:ext cx="736600" cy="259045"/>
    <xdr:sp macro="" textlink="">
      <xdr:nvSpPr>
        <xdr:cNvPr id="467" name="テキスト ボックス 466"/>
        <xdr:cNvSpPr txBox="1"/>
      </xdr:nvSpPr>
      <xdr:spPr>
        <a:xfrm>
          <a:off x="15798800" y="4091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139065</xdr:rowOff>
    </xdr:from>
    <xdr:to>
      <xdr:col>73</xdr:col>
      <xdr:colOff>44450</xdr:colOff>
      <xdr:row>22</xdr:row>
      <xdr:rowOff>69215</xdr:rowOff>
    </xdr:to>
    <xdr:sp macro="" textlink="">
      <xdr:nvSpPr>
        <xdr:cNvPr id="468" name="楕円 467"/>
        <xdr:cNvSpPr/>
      </xdr:nvSpPr>
      <xdr:spPr>
        <a:xfrm>
          <a:off x="15240000" y="373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53992</xdr:rowOff>
    </xdr:from>
    <xdr:ext cx="762000" cy="259045"/>
    <xdr:sp macro="" textlink="">
      <xdr:nvSpPr>
        <xdr:cNvPr id="469" name="テキスト ボックス 468"/>
        <xdr:cNvSpPr txBox="1"/>
      </xdr:nvSpPr>
      <xdr:spPr>
        <a:xfrm>
          <a:off x="14909800" y="38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42545</xdr:rowOff>
    </xdr:from>
    <xdr:to>
      <xdr:col>68</xdr:col>
      <xdr:colOff>203200</xdr:colOff>
      <xdr:row>21</xdr:row>
      <xdr:rowOff>144145</xdr:rowOff>
    </xdr:to>
    <xdr:sp macro="" textlink="">
      <xdr:nvSpPr>
        <xdr:cNvPr id="470" name="楕円 469"/>
        <xdr:cNvSpPr/>
      </xdr:nvSpPr>
      <xdr:spPr>
        <a:xfrm>
          <a:off x="14351000" y="36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128922</xdr:rowOff>
    </xdr:from>
    <xdr:ext cx="762000" cy="259045"/>
    <xdr:sp macro="" textlink="">
      <xdr:nvSpPr>
        <xdr:cNvPr id="471" name="テキスト ボックス 470"/>
        <xdr:cNvSpPr txBox="1"/>
      </xdr:nvSpPr>
      <xdr:spPr>
        <a:xfrm>
          <a:off x="14020800" y="372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15734</xdr:rowOff>
    </xdr:from>
    <xdr:to>
      <xdr:col>64</xdr:col>
      <xdr:colOff>152400</xdr:colOff>
      <xdr:row>21</xdr:row>
      <xdr:rowOff>117334</xdr:rowOff>
    </xdr:to>
    <xdr:sp macro="" textlink="">
      <xdr:nvSpPr>
        <xdr:cNvPr id="472" name="楕円 471"/>
        <xdr:cNvSpPr/>
      </xdr:nvSpPr>
      <xdr:spPr>
        <a:xfrm>
          <a:off x="13462000" y="361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102111</xdr:rowOff>
    </xdr:from>
    <xdr:ext cx="762000" cy="259045"/>
    <xdr:sp macro="" textlink="">
      <xdr:nvSpPr>
        <xdr:cNvPr id="473" name="テキスト ボックス 472"/>
        <xdr:cNvSpPr txBox="1"/>
      </xdr:nvSpPr>
      <xdr:spPr>
        <a:xfrm>
          <a:off x="13131800" y="370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23,083
22,867
41.04
14,315,174
13,471,124
810,475
5,848,737
11,537,337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ものは、２３．１％となり、類似団体平均を下回る数値となった。地方税や地方交付税等の経常的な収入が増加したことや多数の退職者がいたことから減少したものと考える。しかし、退職者数の平準化を図るため、計画的に採用を実施することから、今後増加する可能性もある。</a:t>
          </a:r>
        </a:p>
        <a:p>
          <a:r>
            <a:rPr kumimoji="1" lang="ja-JP" altLang="en-US" sz="1300">
              <a:latin typeface="ＭＳ Ｐゴシック" panose="020B0600070205080204" pitchFamily="50" charset="-128"/>
              <a:ea typeface="ＭＳ Ｐゴシック" panose="020B0600070205080204" pitchFamily="50" charset="-128"/>
            </a:rPr>
            <a:t>　住民サービスの低下を招かないように計画的な職員採用を行っていきたい。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18415</xdr:rowOff>
    </xdr:from>
    <xdr:to>
      <xdr:col>24</xdr:col>
      <xdr:colOff>25400</xdr:colOff>
      <xdr:row>35</xdr:row>
      <xdr:rowOff>86995</xdr:rowOff>
    </xdr:to>
    <xdr:cxnSp macro="">
      <xdr:nvCxnSpPr>
        <xdr:cNvPr id="62" name="直線コネクタ 61"/>
        <xdr:cNvCxnSpPr/>
      </xdr:nvCxnSpPr>
      <xdr:spPr>
        <a:xfrm flipV="1">
          <a:off x="3987800" y="601916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762000" cy="259045"/>
    <xdr:sp macro="" textlink="">
      <xdr:nvSpPr>
        <xdr:cNvPr id="63" name="人件費平均値テキスト"/>
        <xdr:cNvSpPr txBox="1"/>
      </xdr:nvSpPr>
      <xdr:spPr>
        <a:xfrm>
          <a:off x="4914900" y="6009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86995</xdr:rowOff>
    </xdr:from>
    <xdr:to>
      <xdr:col>19</xdr:col>
      <xdr:colOff>187325</xdr:colOff>
      <xdr:row>35</xdr:row>
      <xdr:rowOff>121285</xdr:rowOff>
    </xdr:to>
    <xdr:cxnSp macro="">
      <xdr:nvCxnSpPr>
        <xdr:cNvPr id="65" name="直線コネクタ 64"/>
        <xdr:cNvCxnSpPr/>
      </xdr:nvCxnSpPr>
      <xdr:spPr>
        <a:xfrm flipV="1">
          <a:off x="3098800" y="60877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121285</xdr:rowOff>
    </xdr:from>
    <xdr:to>
      <xdr:col>15</xdr:col>
      <xdr:colOff>98425</xdr:colOff>
      <xdr:row>35</xdr:row>
      <xdr:rowOff>161290</xdr:rowOff>
    </xdr:to>
    <xdr:cxnSp macro="">
      <xdr:nvCxnSpPr>
        <xdr:cNvPr id="68" name="直線コネクタ 67"/>
        <xdr:cNvCxnSpPr/>
      </xdr:nvCxnSpPr>
      <xdr:spPr>
        <a:xfrm flipV="1">
          <a:off x="2209800" y="61220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35</xdr:row>
      <xdr:rowOff>161290</xdr:rowOff>
    </xdr:to>
    <xdr:cxnSp macro="">
      <xdr:nvCxnSpPr>
        <xdr:cNvPr id="71" name="直線コネクタ 70"/>
        <xdr:cNvCxnSpPr/>
      </xdr:nvCxnSpPr>
      <xdr:spPr>
        <a:xfrm>
          <a:off x="1320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139065</xdr:rowOff>
    </xdr:from>
    <xdr:to>
      <xdr:col>24</xdr:col>
      <xdr:colOff>76200</xdr:colOff>
      <xdr:row>35</xdr:row>
      <xdr:rowOff>69215</xdr:rowOff>
    </xdr:to>
    <xdr:sp macro="" textlink="">
      <xdr:nvSpPr>
        <xdr:cNvPr id="81" name="楕円 80"/>
        <xdr:cNvSpPr/>
      </xdr:nvSpPr>
      <xdr:spPr>
        <a:xfrm>
          <a:off x="4775200" y="59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155592</xdr:rowOff>
    </xdr:from>
    <xdr:ext cx="762000" cy="259045"/>
    <xdr:sp macro="" textlink="">
      <xdr:nvSpPr>
        <xdr:cNvPr id="82" name="人件費該当値テキスト"/>
        <xdr:cNvSpPr txBox="1"/>
      </xdr:nvSpPr>
      <xdr:spPr>
        <a:xfrm>
          <a:off x="4914900" y="581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36195</xdr:rowOff>
    </xdr:from>
    <xdr:to>
      <xdr:col>20</xdr:col>
      <xdr:colOff>38100</xdr:colOff>
      <xdr:row>35</xdr:row>
      <xdr:rowOff>137795</xdr:rowOff>
    </xdr:to>
    <xdr:sp macro="" textlink="">
      <xdr:nvSpPr>
        <xdr:cNvPr id="83" name="楕円 82"/>
        <xdr:cNvSpPr/>
      </xdr:nvSpPr>
      <xdr:spPr>
        <a:xfrm>
          <a:off x="3937000" y="60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122572</xdr:rowOff>
    </xdr:from>
    <xdr:ext cx="736600" cy="259045"/>
    <xdr:sp macro="" textlink="">
      <xdr:nvSpPr>
        <xdr:cNvPr id="84" name="テキスト ボックス 83"/>
        <xdr:cNvSpPr txBox="1"/>
      </xdr:nvSpPr>
      <xdr:spPr>
        <a:xfrm>
          <a:off x="3606800" y="612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70485</xdr:rowOff>
    </xdr:from>
    <xdr:to>
      <xdr:col>15</xdr:col>
      <xdr:colOff>149225</xdr:colOff>
      <xdr:row>36</xdr:row>
      <xdr:rowOff>635</xdr:rowOff>
    </xdr:to>
    <xdr:sp macro="" textlink="">
      <xdr:nvSpPr>
        <xdr:cNvPr id="85" name="楕円 84"/>
        <xdr:cNvSpPr/>
      </xdr:nvSpPr>
      <xdr:spPr>
        <a:xfrm>
          <a:off x="3048000" y="60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156862</xdr:rowOff>
    </xdr:from>
    <xdr:ext cx="762000" cy="259045"/>
    <xdr:sp macro="" textlink="">
      <xdr:nvSpPr>
        <xdr:cNvPr id="86" name="テキスト ボックス 85"/>
        <xdr:cNvSpPr txBox="1"/>
      </xdr:nvSpPr>
      <xdr:spPr>
        <a:xfrm>
          <a:off x="2717800" y="615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87" name="楕円 86"/>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25417</xdr:rowOff>
    </xdr:from>
    <xdr:ext cx="762000" cy="259045"/>
    <xdr:sp macro="" textlink="">
      <xdr:nvSpPr>
        <xdr:cNvPr id="88" name="テキスト ボックス 87"/>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89" name="楕円 88"/>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2557</xdr:rowOff>
    </xdr:from>
    <xdr:ext cx="762000" cy="259045"/>
    <xdr:sp macro="" textlink="">
      <xdr:nvSpPr>
        <xdr:cNvPr id="90" name="テキスト ボックス 89"/>
        <xdr:cNvSpPr txBox="1"/>
      </xdr:nvSpPr>
      <xdr:spPr>
        <a:xfrm>
          <a:off x="939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物件費に係る経常収支比率は１１．２％で前年度比３．１％の減少となった。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地方税や地方交付税等の経常的な収入が増加したためである。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a:t>
          </a:r>
          <a:r>
            <a:rPr kumimoji="1" lang="ja-JP" altLang="en-US" sz="1300">
              <a:latin typeface="ＭＳ Ｐゴシック" panose="020B0600070205080204" pitchFamily="50" charset="-128"/>
              <a:ea typeface="ＭＳ Ｐゴシック" panose="020B0600070205080204" pitchFamily="50" charset="-128"/>
            </a:rPr>
            <a:t>各種システムに係る保守委託料や使用料の増加、ふるさと寄附事業や地方創生事業の規模により増減している状況であるため、　今後は根本的な委託内容の見直し等により抑制に努めたい。</a:t>
          </a: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123190</xdr:rowOff>
    </xdr:from>
    <xdr:to>
      <xdr:col>82</xdr:col>
      <xdr:colOff>107950</xdr:colOff>
      <xdr:row>17</xdr:row>
      <xdr:rowOff>16510</xdr:rowOff>
    </xdr:to>
    <xdr:cxnSp macro="">
      <xdr:nvCxnSpPr>
        <xdr:cNvPr id="123" name="直線コネクタ 122"/>
        <xdr:cNvCxnSpPr/>
      </xdr:nvCxnSpPr>
      <xdr:spPr>
        <a:xfrm flipV="1">
          <a:off x="15671800" y="269494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16510</xdr:rowOff>
    </xdr:from>
    <xdr:to>
      <xdr:col>78</xdr:col>
      <xdr:colOff>69850</xdr:colOff>
      <xdr:row>17</xdr:row>
      <xdr:rowOff>31750</xdr:rowOff>
    </xdr:to>
    <xdr:cxnSp macro="">
      <xdr:nvCxnSpPr>
        <xdr:cNvPr id="126" name="直線コネクタ 125"/>
        <xdr:cNvCxnSpPr/>
      </xdr:nvCxnSpPr>
      <xdr:spPr>
        <a:xfrm flipV="1">
          <a:off x="14782800" y="2931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17</xdr:row>
      <xdr:rowOff>31750</xdr:rowOff>
    </xdr:to>
    <xdr:cxnSp macro="">
      <xdr:nvCxnSpPr>
        <xdr:cNvPr id="129" name="直線コネクタ 128"/>
        <xdr:cNvCxnSpPr/>
      </xdr:nvCxnSpPr>
      <xdr:spPr>
        <a:xfrm>
          <a:off x="13893800" y="28244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20320</xdr:rowOff>
    </xdr:from>
    <xdr:to>
      <xdr:col>69</xdr:col>
      <xdr:colOff>92075</xdr:colOff>
      <xdr:row>16</xdr:row>
      <xdr:rowOff>81280</xdr:rowOff>
    </xdr:to>
    <xdr:cxnSp macro="">
      <xdr:nvCxnSpPr>
        <xdr:cNvPr id="132" name="直線コネクタ 131"/>
        <xdr:cNvCxnSpPr/>
      </xdr:nvCxnSpPr>
      <xdr:spPr>
        <a:xfrm>
          <a:off x="13004800" y="2763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72390</xdr:rowOff>
    </xdr:from>
    <xdr:to>
      <xdr:col>82</xdr:col>
      <xdr:colOff>158750</xdr:colOff>
      <xdr:row>16</xdr:row>
      <xdr:rowOff>2540</xdr:rowOff>
    </xdr:to>
    <xdr:sp macro="" textlink="">
      <xdr:nvSpPr>
        <xdr:cNvPr id="142" name="楕円 141"/>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88917</xdr:rowOff>
    </xdr:from>
    <xdr:ext cx="762000" cy="259045"/>
    <xdr:sp macro="" textlink="">
      <xdr:nvSpPr>
        <xdr:cNvPr id="143" name="物件費該当値テキスト"/>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137160</xdr:rowOff>
    </xdr:from>
    <xdr:to>
      <xdr:col>78</xdr:col>
      <xdr:colOff>120650</xdr:colOff>
      <xdr:row>17</xdr:row>
      <xdr:rowOff>67310</xdr:rowOff>
    </xdr:to>
    <xdr:sp macro="" textlink="">
      <xdr:nvSpPr>
        <xdr:cNvPr id="144" name="楕円 143"/>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77487</xdr:rowOff>
    </xdr:from>
    <xdr:ext cx="736600" cy="259045"/>
    <xdr:sp macro="" textlink="">
      <xdr:nvSpPr>
        <xdr:cNvPr id="145" name="テキスト ボックス 144"/>
        <xdr:cNvSpPr txBox="1"/>
      </xdr:nvSpPr>
      <xdr:spPr>
        <a:xfrm>
          <a:off x="15290800" y="264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152400</xdr:rowOff>
    </xdr:from>
    <xdr:to>
      <xdr:col>74</xdr:col>
      <xdr:colOff>31750</xdr:colOff>
      <xdr:row>17</xdr:row>
      <xdr:rowOff>82550</xdr:rowOff>
    </xdr:to>
    <xdr:sp macro="" textlink="">
      <xdr:nvSpPr>
        <xdr:cNvPr id="146" name="楕円 145"/>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47" name="テキスト ボックス 146"/>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48" name="楕円 147"/>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49" name="テキスト ボックス 148"/>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50" name="楕円 149"/>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81297</xdr:rowOff>
    </xdr:from>
    <xdr:ext cx="762000" cy="259045"/>
    <xdr:sp macro="" textlink="">
      <xdr:nvSpPr>
        <xdr:cNvPr id="151" name="テキスト ボックス 150"/>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前年度より０．８％減少している。要因としては、給付費関係は微増であるが、地方税や地方交付税等の経常的な収入が増加したためである。今後の増加を抑制するためにも、自主財源の確保に努めたい。</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42635</xdr:rowOff>
    </xdr:from>
    <xdr:to>
      <xdr:col>24</xdr:col>
      <xdr:colOff>25400</xdr:colOff>
      <xdr:row>55</xdr:row>
      <xdr:rowOff>129722</xdr:rowOff>
    </xdr:to>
    <xdr:cxnSp macro="">
      <xdr:nvCxnSpPr>
        <xdr:cNvPr id="186" name="直線コネクタ 185"/>
        <xdr:cNvCxnSpPr/>
      </xdr:nvCxnSpPr>
      <xdr:spPr>
        <a:xfrm flipV="1">
          <a:off x="3987800" y="94723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170543</xdr:rowOff>
    </xdr:from>
    <xdr:to>
      <xdr:col>19</xdr:col>
      <xdr:colOff>187325</xdr:colOff>
      <xdr:row>55</xdr:row>
      <xdr:rowOff>129722</xdr:rowOff>
    </xdr:to>
    <xdr:cxnSp macro="">
      <xdr:nvCxnSpPr>
        <xdr:cNvPr id="189" name="直線コネクタ 188"/>
        <xdr:cNvCxnSpPr/>
      </xdr:nvCxnSpPr>
      <xdr:spPr>
        <a:xfrm>
          <a:off x="3098800" y="94288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170543</xdr:rowOff>
    </xdr:from>
    <xdr:to>
      <xdr:col>15</xdr:col>
      <xdr:colOff>98425</xdr:colOff>
      <xdr:row>55</xdr:row>
      <xdr:rowOff>31750</xdr:rowOff>
    </xdr:to>
    <xdr:cxnSp macro="">
      <xdr:nvCxnSpPr>
        <xdr:cNvPr id="192" name="直線コネクタ 191"/>
        <xdr:cNvCxnSpPr/>
      </xdr:nvCxnSpPr>
      <xdr:spPr>
        <a:xfrm flipV="1">
          <a:off x="2209800" y="9428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137885</xdr:rowOff>
    </xdr:from>
    <xdr:to>
      <xdr:col>11</xdr:col>
      <xdr:colOff>9525</xdr:colOff>
      <xdr:row>55</xdr:row>
      <xdr:rowOff>31750</xdr:rowOff>
    </xdr:to>
    <xdr:cxnSp macro="">
      <xdr:nvCxnSpPr>
        <xdr:cNvPr id="195" name="直線コネクタ 194"/>
        <xdr:cNvCxnSpPr/>
      </xdr:nvCxnSpPr>
      <xdr:spPr>
        <a:xfrm>
          <a:off x="1320800" y="9396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205" name="楕円 204"/>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8362</xdr:rowOff>
    </xdr:from>
    <xdr:ext cx="762000" cy="259045"/>
    <xdr:sp macro="" textlink="">
      <xdr:nvSpPr>
        <xdr:cNvPr id="206" name="扶助費該当値テキスト"/>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78922</xdr:rowOff>
    </xdr:from>
    <xdr:to>
      <xdr:col>20</xdr:col>
      <xdr:colOff>38100</xdr:colOff>
      <xdr:row>56</xdr:row>
      <xdr:rowOff>9072</xdr:rowOff>
    </xdr:to>
    <xdr:sp macro="" textlink="">
      <xdr:nvSpPr>
        <xdr:cNvPr id="207" name="楕円 206"/>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19249</xdr:rowOff>
    </xdr:from>
    <xdr:ext cx="736600" cy="259045"/>
    <xdr:sp macro="" textlink="">
      <xdr:nvSpPr>
        <xdr:cNvPr id="208" name="テキスト ボックス 207"/>
        <xdr:cNvSpPr txBox="1"/>
      </xdr:nvSpPr>
      <xdr:spPr>
        <a:xfrm>
          <a:off x="3606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119743</xdr:rowOff>
    </xdr:from>
    <xdr:to>
      <xdr:col>15</xdr:col>
      <xdr:colOff>149225</xdr:colOff>
      <xdr:row>55</xdr:row>
      <xdr:rowOff>49893</xdr:rowOff>
    </xdr:to>
    <xdr:sp macro="" textlink="">
      <xdr:nvSpPr>
        <xdr:cNvPr id="209" name="楕円 208"/>
        <xdr:cNvSpPr/>
      </xdr:nvSpPr>
      <xdr:spPr>
        <a:xfrm>
          <a:off x="3048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210" name="テキスト ボックス 209"/>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1" name="楕円 210"/>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2" name="テキスト ボックス 211"/>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87085</xdr:rowOff>
    </xdr:from>
    <xdr:to>
      <xdr:col>6</xdr:col>
      <xdr:colOff>171450</xdr:colOff>
      <xdr:row>55</xdr:row>
      <xdr:rowOff>17235</xdr:rowOff>
    </xdr:to>
    <xdr:sp macro="" textlink="">
      <xdr:nvSpPr>
        <xdr:cNvPr id="213" name="楕円 212"/>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27412</xdr:rowOff>
    </xdr:from>
    <xdr:ext cx="762000" cy="259045"/>
    <xdr:sp macro="" textlink="">
      <xdr:nvSpPr>
        <xdr:cNvPr id="214" name="テキスト ボックス 213"/>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今年度も前年度同様に類似団体平均を大きく上回っているが、基金への積立金や各特別会計への繰出金によるものである。</a:t>
          </a:r>
        </a:p>
        <a:p>
          <a:r>
            <a:rPr kumimoji="1" lang="ja-JP" altLang="en-US" sz="1200">
              <a:latin typeface="ＭＳ Ｐゴシック" panose="020B0600070205080204" pitchFamily="50" charset="-128"/>
              <a:ea typeface="ＭＳ Ｐゴシック" panose="020B0600070205080204" pitchFamily="50" charset="-128"/>
            </a:rPr>
            <a:t>　今年度では、財政調整基金やふるさと寄附基金への積立が増加している。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繰出金では、下水道事業特別会計への額が大きくなっている。接続率増加に伴う維持管理費の増加や推進工事の継続による公債費の増加が影響している。料金改定を行うなど、独立採算の原則に基づき、健全化を図ることで普通会計の負担額を減らし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104140</xdr:rowOff>
    </xdr:from>
    <xdr:to>
      <xdr:col>82</xdr:col>
      <xdr:colOff>107950</xdr:colOff>
      <xdr:row>59</xdr:row>
      <xdr:rowOff>31750</xdr:rowOff>
    </xdr:to>
    <xdr:cxnSp macro="">
      <xdr:nvCxnSpPr>
        <xdr:cNvPr id="247" name="直線コネクタ 246"/>
        <xdr:cNvCxnSpPr/>
      </xdr:nvCxnSpPr>
      <xdr:spPr>
        <a:xfrm>
          <a:off x="15671800" y="100482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104140</xdr:rowOff>
    </xdr:from>
    <xdr:to>
      <xdr:col>78</xdr:col>
      <xdr:colOff>69850</xdr:colOff>
      <xdr:row>59</xdr:row>
      <xdr:rowOff>31750</xdr:rowOff>
    </xdr:to>
    <xdr:cxnSp macro="">
      <xdr:nvCxnSpPr>
        <xdr:cNvPr id="250" name="直線コネクタ 249"/>
        <xdr:cNvCxnSpPr/>
      </xdr:nvCxnSpPr>
      <xdr:spPr>
        <a:xfrm flipV="1">
          <a:off x="14782800" y="100482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96520</xdr:rowOff>
    </xdr:from>
    <xdr:to>
      <xdr:col>73</xdr:col>
      <xdr:colOff>180975</xdr:colOff>
      <xdr:row>59</xdr:row>
      <xdr:rowOff>31750</xdr:rowOff>
    </xdr:to>
    <xdr:cxnSp macro="">
      <xdr:nvCxnSpPr>
        <xdr:cNvPr id="253" name="直線コネクタ 252"/>
        <xdr:cNvCxnSpPr/>
      </xdr:nvCxnSpPr>
      <xdr:spPr>
        <a:xfrm>
          <a:off x="13893800" y="10040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96520</xdr:rowOff>
    </xdr:from>
    <xdr:to>
      <xdr:col>69</xdr:col>
      <xdr:colOff>92075</xdr:colOff>
      <xdr:row>58</xdr:row>
      <xdr:rowOff>111760</xdr:rowOff>
    </xdr:to>
    <xdr:cxnSp macro="">
      <xdr:nvCxnSpPr>
        <xdr:cNvPr id="256" name="直線コネクタ 255"/>
        <xdr:cNvCxnSpPr/>
      </xdr:nvCxnSpPr>
      <xdr:spPr>
        <a:xfrm flipV="1">
          <a:off x="13004800" y="1004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66" name="楕円 265"/>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67"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53340</xdr:rowOff>
    </xdr:from>
    <xdr:to>
      <xdr:col>78</xdr:col>
      <xdr:colOff>120650</xdr:colOff>
      <xdr:row>58</xdr:row>
      <xdr:rowOff>154940</xdr:rowOff>
    </xdr:to>
    <xdr:sp macro="" textlink="">
      <xdr:nvSpPr>
        <xdr:cNvPr id="268" name="楕円 267"/>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139717</xdr:rowOff>
    </xdr:from>
    <xdr:ext cx="736600" cy="259045"/>
    <xdr:sp macro="" textlink="">
      <xdr:nvSpPr>
        <xdr:cNvPr id="269" name="テキスト ボックス 268"/>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0" name="楕円 269"/>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1" name="テキスト ボックス 270"/>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45720</xdr:rowOff>
    </xdr:from>
    <xdr:to>
      <xdr:col>69</xdr:col>
      <xdr:colOff>142875</xdr:colOff>
      <xdr:row>58</xdr:row>
      <xdr:rowOff>147320</xdr:rowOff>
    </xdr:to>
    <xdr:sp macro="" textlink="">
      <xdr:nvSpPr>
        <xdr:cNvPr id="272" name="楕円 271"/>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132097</xdr:rowOff>
    </xdr:from>
    <xdr:ext cx="762000" cy="259045"/>
    <xdr:sp macro="" textlink="">
      <xdr:nvSpPr>
        <xdr:cNvPr id="273" name="テキスト ボックス 272"/>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74" name="楕円 273"/>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147337</xdr:rowOff>
    </xdr:from>
    <xdr:ext cx="762000" cy="259045"/>
    <xdr:sp macro="" textlink="">
      <xdr:nvSpPr>
        <xdr:cNvPr id="275" name="テキスト ボックス 274"/>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補助費にかかる経常収支比率は、前年度から１．３％減少し、類似団体平均を引き続き下回っている。地方税や地方交付税等の経常的な収入が増加したことが要因である。</a:t>
          </a:r>
        </a:p>
        <a:p>
          <a:r>
            <a:rPr kumimoji="1" lang="ja-JP" altLang="en-US" sz="1300">
              <a:latin typeface="ＭＳ Ｐゴシック" panose="020B0600070205080204" pitchFamily="50" charset="-128"/>
              <a:ea typeface="ＭＳ Ｐゴシック" panose="020B0600070205080204" pitchFamily="50" charset="-128"/>
            </a:rPr>
            <a:t>　今後も精査を行い、増加させることなく推移させたい。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108712</xdr:rowOff>
    </xdr:to>
    <xdr:cxnSp macro="">
      <xdr:nvCxnSpPr>
        <xdr:cNvPr id="305" name="直線コネクタ 304"/>
        <xdr:cNvCxnSpPr/>
      </xdr:nvCxnSpPr>
      <xdr:spPr>
        <a:xfrm flipV="1">
          <a:off x="15671800" y="622147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37</xdr:row>
      <xdr:rowOff>1270</xdr:rowOff>
    </xdr:to>
    <xdr:cxnSp macro="">
      <xdr:nvCxnSpPr>
        <xdr:cNvPr id="308" name="直線コネクタ 307"/>
        <xdr:cNvCxnSpPr/>
      </xdr:nvCxnSpPr>
      <xdr:spPr>
        <a:xfrm flipV="1">
          <a:off x="14782800" y="62809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37</xdr:row>
      <xdr:rowOff>1270</xdr:rowOff>
    </xdr:to>
    <xdr:cxnSp macro="">
      <xdr:nvCxnSpPr>
        <xdr:cNvPr id="311" name="直線コネクタ 310"/>
        <xdr:cNvCxnSpPr/>
      </xdr:nvCxnSpPr>
      <xdr:spPr>
        <a:xfrm>
          <a:off x="13893800" y="618032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62992</xdr:rowOff>
    </xdr:to>
    <xdr:cxnSp macro="">
      <xdr:nvCxnSpPr>
        <xdr:cNvPr id="314" name="直線コネクタ 313"/>
        <xdr:cNvCxnSpPr/>
      </xdr:nvCxnSpPr>
      <xdr:spPr>
        <a:xfrm flipV="1">
          <a:off x="13004800" y="61803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4" name="楕円 323"/>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5"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26" name="楕円 325"/>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27" name="テキスト ボックス 326"/>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28" name="楕円 327"/>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29" name="テキスト ボックス 328"/>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30" name="楕円 329"/>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31" name="テキスト ボックス 330"/>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32" name="楕円 331"/>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33" name="テキスト ボックス 332"/>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０．２％増加しており、変わらず類似団体平均を上回った状況である。今後も多額の町債を発行するため、しばらくは増加が見込まれており、計画的に投資的事業を抑制し、公債費の増加を必要最低限に抑えていきたい。</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46989</xdr:rowOff>
    </xdr:to>
    <xdr:cxnSp macro="">
      <xdr:nvCxnSpPr>
        <xdr:cNvPr id="363" name="直線コネクタ 362"/>
        <xdr:cNvCxnSpPr/>
      </xdr:nvCxnSpPr>
      <xdr:spPr>
        <a:xfrm>
          <a:off x="3987800" y="1323949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28702</xdr:rowOff>
    </xdr:from>
    <xdr:to>
      <xdr:col>19</xdr:col>
      <xdr:colOff>187325</xdr:colOff>
      <xdr:row>77</xdr:row>
      <xdr:rowOff>37846</xdr:rowOff>
    </xdr:to>
    <xdr:cxnSp macro="">
      <xdr:nvCxnSpPr>
        <xdr:cNvPr id="366" name="直線コネクタ 365"/>
        <xdr:cNvCxnSpPr/>
      </xdr:nvCxnSpPr>
      <xdr:spPr>
        <a:xfrm>
          <a:off x="3098800" y="132303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28702</xdr:rowOff>
    </xdr:from>
    <xdr:to>
      <xdr:col>15</xdr:col>
      <xdr:colOff>98425</xdr:colOff>
      <xdr:row>77</xdr:row>
      <xdr:rowOff>46989</xdr:rowOff>
    </xdr:to>
    <xdr:cxnSp macro="">
      <xdr:nvCxnSpPr>
        <xdr:cNvPr id="369" name="直線コネクタ 368"/>
        <xdr:cNvCxnSpPr/>
      </xdr:nvCxnSpPr>
      <xdr:spPr>
        <a:xfrm flipV="1">
          <a:off x="2209800" y="132303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60706</xdr:rowOff>
    </xdr:to>
    <xdr:cxnSp macro="">
      <xdr:nvCxnSpPr>
        <xdr:cNvPr id="372" name="直線コネクタ 371"/>
        <xdr:cNvCxnSpPr/>
      </xdr:nvCxnSpPr>
      <xdr:spPr>
        <a:xfrm flipV="1">
          <a:off x="1320800" y="132486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2" name="楕円 381"/>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139716</xdr:rowOff>
    </xdr:from>
    <xdr:ext cx="762000" cy="259045"/>
    <xdr:sp macro="" textlink="">
      <xdr:nvSpPr>
        <xdr:cNvPr id="383" name="公債費該当値テキスト"/>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84" name="楕円 383"/>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73423</xdr:rowOff>
    </xdr:from>
    <xdr:ext cx="736600" cy="259045"/>
    <xdr:sp macro="" textlink="">
      <xdr:nvSpPr>
        <xdr:cNvPr id="385" name="テキスト ボックス 384"/>
        <xdr:cNvSpPr txBox="1"/>
      </xdr:nvSpPr>
      <xdr:spPr>
        <a:xfrm>
          <a:off x="3606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149352</xdr:rowOff>
    </xdr:from>
    <xdr:to>
      <xdr:col>15</xdr:col>
      <xdr:colOff>149225</xdr:colOff>
      <xdr:row>77</xdr:row>
      <xdr:rowOff>79502</xdr:rowOff>
    </xdr:to>
    <xdr:sp macro="" textlink="">
      <xdr:nvSpPr>
        <xdr:cNvPr id="386" name="楕円 385"/>
        <xdr:cNvSpPr/>
      </xdr:nvSpPr>
      <xdr:spPr>
        <a:xfrm>
          <a:off x="3048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64279</xdr:rowOff>
    </xdr:from>
    <xdr:ext cx="762000" cy="259045"/>
    <xdr:sp macro="" textlink="">
      <xdr:nvSpPr>
        <xdr:cNvPr id="387" name="テキスト ボックス 386"/>
        <xdr:cNvSpPr txBox="1"/>
      </xdr:nvSpPr>
      <xdr:spPr>
        <a:xfrm>
          <a:off x="2717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88" name="楕円 387"/>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9" name="テキスト ボックス 388"/>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90" name="楕円 389"/>
        <xdr:cNvSpPr/>
      </xdr:nvSpPr>
      <xdr:spPr>
        <a:xfrm>
          <a:off x="1270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96283</xdr:rowOff>
    </xdr:from>
    <xdr:ext cx="762000" cy="259045"/>
    <xdr:sp macro="" textlink="">
      <xdr:nvSpPr>
        <xdr:cNvPr id="391" name="テキスト ボックス 390"/>
        <xdr:cNvSpPr txBox="1"/>
      </xdr:nvSpPr>
      <xdr:spPr>
        <a:xfrm>
          <a:off x="939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前年度と比較すると５．１％の減となり、類似団体平均を下回る状況となった。他と同様に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地方税や地方交付税等の経常的な収入が増加したことが要因である。</a:t>
          </a:r>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引き続き、計画的に事業の見直しを図り、経費削減に努めたい</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67563</xdr:rowOff>
    </xdr:from>
    <xdr:to>
      <xdr:col>82</xdr:col>
      <xdr:colOff>107950</xdr:colOff>
      <xdr:row>77</xdr:row>
      <xdr:rowOff>129287</xdr:rowOff>
    </xdr:to>
    <xdr:cxnSp macro="">
      <xdr:nvCxnSpPr>
        <xdr:cNvPr id="422" name="直線コネクタ 421"/>
        <xdr:cNvCxnSpPr/>
      </xdr:nvCxnSpPr>
      <xdr:spPr>
        <a:xfrm flipV="1">
          <a:off x="15671800" y="13097763"/>
          <a:ext cx="838200" cy="23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3" name="公債費以外平均値テキスト"/>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129287</xdr:rowOff>
    </xdr:from>
    <xdr:to>
      <xdr:col>78</xdr:col>
      <xdr:colOff>69850</xdr:colOff>
      <xdr:row>78</xdr:row>
      <xdr:rowOff>62992</xdr:rowOff>
    </xdr:to>
    <xdr:cxnSp macro="">
      <xdr:nvCxnSpPr>
        <xdr:cNvPr id="425" name="直線コネクタ 424"/>
        <xdr:cNvCxnSpPr/>
      </xdr:nvCxnSpPr>
      <xdr:spPr>
        <a:xfrm flipV="1">
          <a:off x="14782800" y="13330937"/>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78</xdr:row>
      <xdr:rowOff>62992</xdr:rowOff>
    </xdr:to>
    <xdr:cxnSp macro="">
      <xdr:nvCxnSpPr>
        <xdr:cNvPr id="428" name="直線コネクタ 427"/>
        <xdr:cNvCxnSpPr/>
      </xdr:nvCxnSpPr>
      <xdr:spPr>
        <a:xfrm>
          <a:off x="13893800" y="13180061"/>
          <a:ext cx="889000" cy="25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131572</xdr:rowOff>
    </xdr:from>
    <xdr:to>
      <xdr:col>69</xdr:col>
      <xdr:colOff>92075</xdr:colOff>
      <xdr:row>76</xdr:row>
      <xdr:rowOff>149861</xdr:rowOff>
    </xdr:to>
    <xdr:cxnSp macro="">
      <xdr:nvCxnSpPr>
        <xdr:cNvPr id="431" name="直線コネクタ 430"/>
        <xdr:cNvCxnSpPr/>
      </xdr:nvCxnSpPr>
      <xdr:spPr>
        <a:xfrm>
          <a:off x="13004800" y="131617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41" name="楕円 440"/>
        <xdr:cNvSpPr/>
      </xdr:nvSpPr>
      <xdr:spPr>
        <a:xfrm>
          <a:off x="16459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33291</xdr:rowOff>
    </xdr:from>
    <xdr:ext cx="762000" cy="259045"/>
    <xdr:sp macro="" textlink="">
      <xdr:nvSpPr>
        <xdr:cNvPr id="442" name="公債費以外該当値テキスト"/>
        <xdr:cNvSpPr txBox="1"/>
      </xdr:nvSpPr>
      <xdr:spPr>
        <a:xfrm>
          <a:off x="16598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78487</xdr:rowOff>
    </xdr:from>
    <xdr:to>
      <xdr:col>78</xdr:col>
      <xdr:colOff>120650</xdr:colOff>
      <xdr:row>78</xdr:row>
      <xdr:rowOff>8637</xdr:rowOff>
    </xdr:to>
    <xdr:sp macro="" textlink="">
      <xdr:nvSpPr>
        <xdr:cNvPr id="443" name="楕円 442"/>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18814</xdr:rowOff>
    </xdr:from>
    <xdr:ext cx="736600" cy="259045"/>
    <xdr:sp macro="" textlink="">
      <xdr:nvSpPr>
        <xdr:cNvPr id="444" name="テキスト ボックス 443"/>
        <xdr:cNvSpPr txBox="1"/>
      </xdr:nvSpPr>
      <xdr:spPr>
        <a:xfrm>
          <a:off x="15290800" y="1304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xdr:rowOff>
    </xdr:from>
    <xdr:to>
      <xdr:col>74</xdr:col>
      <xdr:colOff>31750</xdr:colOff>
      <xdr:row>78</xdr:row>
      <xdr:rowOff>113792</xdr:rowOff>
    </xdr:to>
    <xdr:sp macro="" textlink="">
      <xdr:nvSpPr>
        <xdr:cNvPr id="445" name="楕円 444"/>
        <xdr:cNvSpPr/>
      </xdr:nvSpPr>
      <xdr:spPr>
        <a:xfrm>
          <a:off x="14732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98569</xdr:rowOff>
    </xdr:from>
    <xdr:ext cx="762000" cy="259045"/>
    <xdr:sp macro="" textlink="">
      <xdr:nvSpPr>
        <xdr:cNvPr id="446" name="テキスト ボックス 445"/>
        <xdr:cNvSpPr txBox="1"/>
      </xdr:nvSpPr>
      <xdr:spPr>
        <a:xfrm>
          <a:off x="14401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47" name="楕円 446"/>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48" name="テキスト ボックス 447"/>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49" name="楕円 448"/>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50" name="テキスト ボックス 44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45923</xdr:rowOff>
    </xdr:from>
    <xdr:to>
      <xdr:col>29</xdr:col>
      <xdr:colOff>127000</xdr:colOff>
      <xdr:row>16</xdr:row>
      <xdr:rowOff>130228</xdr:rowOff>
    </xdr:to>
    <xdr:cxnSp macro="">
      <xdr:nvCxnSpPr>
        <xdr:cNvPr id="52" name="直線コネクタ 51"/>
        <xdr:cNvCxnSpPr/>
      </xdr:nvCxnSpPr>
      <xdr:spPr bwMode="auto">
        <a:xfrm flipV="1">
          <a:off x="5003800" y="2836748"/>
          <a:ext cx="647700" cy="84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60423</xdr:rowOff>
    </xdr:from>
    <xdr:to>
      <xdr:col>26</xdr:col>
      <xdr:colOff>50800</xdr:colOff>
      <xdr:row>16</xdr:row>
      <xdr:rowOff>130228</xdr:rowOff>
    </xdr:to>
    <xdr:cxnSp macro="">
      <xdr:nvCxnSpPr>
        <xdr:cNvPr id="55" name="直線コネクタ 54"/>
        <xdr:cNvCxnSpPr/>
      </xdr:nvCxnSpPr>
      <xdr:spPr bwMode="auto">
        <a:xfrm>
          <a:off x="4305300" y="2851248"/>
          <a:ext cx="698500" cy="69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60423</xdr:rowOff>
    </xdr:from>
    <xdr:to>
      <xdr:col>22</xdr:col>
      <xdr:colOff>114300</xdr:colOff>
      <xdr:row>16</xdr:row>
      <xdr:rowOff>90729</xdr:rowOff>
    </xdr:to>
    <xdr:cxnSp macro="">
      <xdr:nvCxnSpPr>
        <xdr:cNvPr id="58" name="直線コネクタ 57"/>
        <xdr:cNvCxnSpPr/>
      </xdr:nvCxnSpPr>
      <xdr:spPr bwMode="auto">
        <a:xfrm flipV="1">
          <a:off x="3606800" y="2851248"/>
          <a:ext cx="698500" cy="30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90729</xdr:rowOff>
    </xdr:from>
    <xdr:to>
      <xdr:col>18</xdr:col>
      <xdr:colOff>177800</xdr:colOff>
      <xdr:row>16</xdr:row>
      <xdr:rowOff>153300</xdr:rowOff>
    </xdr:to>
    <xdr:cxnSp macro="">
      <xdr:nvCxnSpPr>
        <xdr:cNvPr id="61" name="直線コネクタ 60"/>
        <xdr:cNvCxnSpPr/>
      </xdr:nvCxnSpPr>
      <xdr:spPr bwMode="auto">
        <a:xfrm flipV="1">
          <a:off x="2908300" y="2881554"/>
          <a:ext cx="698500" cy="62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166573</xdr:rowOff>
    </xdr:from>
    <xdr:to>
      <xdr:col>29</xdr:col>
      <xdr:colOff>177800</xdr:colOff>
      <xdr:row>16</xdr:row>
      <xdr:rowOff>96723</xdr:rowOff>
    </xdr:to>
    <xdr:sp macro="" textlink="">
      <xdr:nvSpPr>
        <xdr:cNvPr id="71" name="楕円 70"/>
        <xdr:cNvSpPr/>
      </xdr:nvSpPr>
      <xdr:spPr bwMode="auto">
        <a:xfrm>
          <a:off x="5600700" y="2785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11650</xdr:rowOff>
    </xdr:from>
    <xdr:ext cx="762000" cy="259045"/>
    <xdr:sp macro="" textlink="">
      <xdr:nvSpPr>
        <xdr:cNvPr id="72" name="人口1人当たり決算額の推移該当値テキスト130"/>
        <xdr:cNvSpPr txBox="1"/>
      </xdr:nvSpPr>
      <xdr:spPr>
        <a:xfrm>
          <a:off x="5740400" y="263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79428</xdr:rowOff>
    </xdr:from>
    <xdr:to>
      <xdr:col>26</xdr:col>
      <xdr:colOff>101600</xdr:colOff>
      <xdr:row>17</xdr:row>
      <xdr:rowOff>9578</xdr:rowOff>
    </xdr:to>
    <xdr:sp macro="" textlink="">
      <xdr:nvSpPr>
        <xdr:cNvPr id="73" name="楕円 72"/>
        <xdr:cNvSpPr/>
      </xdr:nvSpPr>
      <xdr:spPr bwMode="auto">
        <a:xfrm>
          <a:off x="4953000" y="2870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19755</xdr:rowOff>
    </xdr:from>
    <xdr:ext cx="736600" cy="259045"/>
    <xdr:sp macro="" textlink="">
      <xdr:nvSpPr>
        <xdr:cNvPr id="74" name="テキスト ボックス 73"/>
        <xdr:cNvSpPr txBox="1"/>
      </xdr:nvSpPr>
      <xdr:spPr>
        <a:xfrm>
          <a:off x="4622800" y="2639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9623</xdr:rowOff>
    </xdr:from>
    <xdr:to>
      <xdr:col>22</xdr:col>
      <xdr:colOff>165100</xdr:colOff>
      <xdr:row>16</xdr:row>
      <xdr:rowOff>111223</xdr:rowOff>
    </xdr:to>
    <xdr:sp macro="" textlink="">
      <xdr:nvSpPr>
        <xdr:cNvPr id="75" name="楕円 74"/>
        <xdr:cNvSpPr/>
      </xdr:nvSpPr>
      <xdr:spPr bwMode="auto">
        <a:xfrm>
          <a:off x="4254500" y="2800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121400</xdr:rowOff>
    </xdr:from>
    <xdr:ext cx="762000" cy="259045"/>
    <xdr:sp macro="" textlink="">
      <xdr:nvSpPr>
        <xdr:cNvPr id="76" name="テキスト ボックス 75"/>
        <xdr:cNvSpPr txBox="1"/>
      </xdr:nvSpPr>
      <xdr:spPr>
        <a:xfrm>
          <a:off x="3924300" y="25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39929</xdr:rowOff>
    </xdr:from>
    <xdr:to>
      <xdr:col>19</xdr:col>
      <xdr:colOff>38100</xdr:colOff>
      <xdr:row>16</xdr:row>
      <xdr:rowOff>141529</xdr:rowOff>
    </xdr:to>
    <xdr:sp macro="" textlink="">
      <xdr:nvSpPr>
        <xdr:cNvPr id="77" name="楕円 76"/>
        <xdr:cNvSpPr/>
      </xdr:nvSpPr>
      <xdr:spPr bwMode="auto">
        <a:xfrm>
          <a:off x="3556000" y="2830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151706</xdr:rowOff>
    </xdr:from>
    <xdr:ext cx="762000" cy="259045"/>
    <xdr:sp macro="" textlink="">
      <xdr:nvSpPr>
        <xdr:cNvPr id="78" name="テキスト ボックス 77"/>
        <xdr:cNvSpPr txBox="1"/>
      </xdr:nvSpPr>
      <xdr:spPr>
        <a:xfrm>
          <a:off x="3225800" y="259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102500</xdr:rowOff>
    </xdr:from>
    <xdr:to>
      <xdr:col>15</xdr:col>
      <xdr:colOff>101600</xdr:colOff>
      <xdr:row>17</xdr:row>
      <xdr:rowOff>32650</xdr:rowOff>
    </xdr:to>
    <xdr:sp macro="" textlink="">
      <xdr:nvSpPr>
        <xdr:cNvPr id="79" name="楕円 78"/>
        <xdr:cNvSpPr/>
      </xdr:nvSpPr>
      <xdr:spPr bwMode="auto">
        <a:xfrm>
          <a:off x="2857500" y="2893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42827</xdr:rowOff>
    </xdr:from>
    <xdr:ext cx="762000" cy="259045"/>
    <xdr:sp macro="" textlink="">
      <xdr:nvSpPr>
        <xdr:cNvPr id="80" name="テキスト ボックス 79"/>
        <xdr:cNvSpPr txBox="1"/>
      </xdr:nvSpPr>
      <xdr:spPr>
        <a:xfrm>
          <a:off x="2527300" y="266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247831</xdr:rowOff>
    </xdr:from>
    <xdr:to>
      <xdr:col>29</xdr:col>
      <xdr:colOff>127000</xdr:colOff>
      <xdr:row>35</xdr:row>
      <xdr:rowOff>30498</xdr:rowOff>
    </xdr:to>
    <xdr:cxnSp macro="">
      <xdr:nvCxnSpPr>
        <xdr:cNvPr id="115" name="直線コネクタ 114"/>
        <xdr:cNvCxnSpPr/>
      </xdr:nvCxnSpPr>
      <xdr:spPr bwMode="auto">
        <a:xfrm flipV="1">
          <a:off x="5003800" y="6515281"/>
          <a:ext cx="647700" cy="125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180473</xdr:rowOff>
    </xdr:from>
    <xdr:ext cx="762000" cy="259045"/>
    <xdr:sp macro="" textlink="">
      <xdr:nvSpPr>
        <xdr:cNvPr id="116" name="人口1人当たり決算額の推移平均値テキスト445"/>
        <xdr:cNvSpPr txBox="1"/>
      </xdr:nvSpPr>
      <xdr:spPr>
        <a:xfrm>
          <a:off x="5740400" y="6790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30498</xdr:rowOff>
    </xdr:from>
    <xdr:to>
      <xdr:col>26</xdr:col>
      <xdr:colOff>50800</xdr:colOff>
      <xdr:row>35</xdr:row>
      <xdr:rowOff>96303</xdr:rowOff>
    </xdr:to>
    <xdr:cxnSp macro="">
      <xdr:nvCxnSpPr>
        <xdr:cNvPr id="118" name="直線コネクタ 117"/>
        <xdr:cNvCxnSpPr/>
      </xdr:nvCxnSpPr>
      <xdr:spPr bwMode="auto">
        <a:xfrm flipV="1">
          <a:off x="4305300" y="6640848"/>
          <a:ext cx="698500" cy="65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292324</xdr:rowOff>
    </xdr:from>
    <xdr:ext cx="736600" cy="259045"/>
    <xdr:sp macro="" textlink="">
      <xdr:nvSpPr>
        <xdr:cNvPr id="120" name="テキスト ボックス 119"/>
        <xdr:cNvSpPr txBox="1"/>
      </xdr:nvSpPr>
      <xdr:spPr>
        <a:xfrm>
          <a:off x="4622800" y="690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96303</xdr:rowOff>
    </xdr:from>
    <xdr:to>
      <xdr:col>22</xdr:col>
      <xdr:colOff>114300</xdr:colOff>
      <xdr:row>35</xdr:row>
      <xdr:rowOff>98164</xdr:rowOff>
    </xdr:to>
    <xdr:cxnSp macro="">
      <xdr:nvCxnSpPr>
        <xdr:cNvPr id="121" name="直線コネクタ 120"/>
        <xdr:cNvCxnSpPr/>
      </xdr:nvCxnSpPr>
      <xdr:spPr bwMode="auto">
        <a:xfrm flipV="1">
          <a:off x="3606800" y="6706653"/>
          <a:ext cx="698500" cy="1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287490</xdr:rowOff>
    </xdr:from>
    <xdr:ext cx="762000" cy="259045"/>
    <xdr:sp macro="" textlink="">
      <xdr:nvSpPr>
        <xdr:cNvPr id="123" name="テキスト ボックス 122"/>
        <xdr:cNvSpPr txBox="1"/>
      </xdr:nvSpPr>
      <xdr:spPr>
        <a:xfrm>
          <a:off x="39243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90718</xdr:rowOff>
    </xdr:from>
    <xdr:to>
      <xdr:col>18</xdr:col>
      <xdr:colOff>177800</xdr:colOff>
      <xdr:row>35</xdr:row>
      <xdr:rowOff>98164</xdr:rowOff>
    </xdr:to>
    <xdr:cxnSp macro="">
      <xdr:nvCxnSpPr>
        <xdr:cNvPr id="124" name="直線コネクタ 123"/>
        <xdr:cNvCxnSpPr/>
      </xdr:nvCxnSpPr>
      <xdr:spPr bwMode="auto">
        <a:xfrm>
          <a:off x="2908300" y="6701068"/>
          <a:ext cx="698500" cy="7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286674</xdr:rowOff>
    </xdr:from>
    <xdr:ext cx="762000" cy="259045"/>
    <xdr:sp macro="" textlink="">
      <xdr:nvSpPr>
        <xdr:cNvPr id="126" name="テキスト ボックス 125"/>
        <xdr:cNvSpPr txBox="1"/>
      </xdr:nvSpPr>
      <xdr:spPr>
        <a:xfrm>
          <a:off x="32258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288470</xdr:rowOff>
    </xdr:from>
    <xdr:ext cx="762000" cy="259045"/>
    <xdr:sp macro="" textlink="">
      <xdr:nvSpPr>
        <xdr:cNvPr id="128" name="テキスト ボックス 127"/>
        <xdr:cNvSpPr txBox="1"/>
      </xdr:nvSpPr>
      <xdr:spPr>
        <a:xfrm>
          <a:off x="2527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197031</xdr:rowOff>
    </xdr:from>
    <xdr:to>
      <xdr:col>29</xdr:col>
      <xdr:colOff>177800</xdr:colOff>
      <xdr:row>34</xdr:row>
      <xdr:rowOff>298631</xdr:rowOff>
    </xdr:to>
    <xdr:sp macro="" textlink="">
      <xdr:nvSpPr>
        <xdr:cNvPr id="134" name="楕円 133"/>
        <xdr:cNvSpPr/>
      </xdr:nvSpPr>
      <xdr:spPr bwMode="auto">
        <a:xfrm>
          <a:off x="5600700" y="6464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42108</xdr:rowOff>
    </xdr:from>
    <xdr:ext cx="762000" cy="259045"/>
    <xdr:sp macro="" textlink="">
      <xdr:nvSpPr>
        <xdr:cNvPr id="135" name="人口1人当たり決算額の推移該当値テキスト445"/>
        <xdr:cNvSpPr txBox="1"/>
      </xdr:nvSpPr>
      <xdr:spPr>
        <a:xfrm>
          <a:off x="5740400" y="6309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322598</xdr:rowOff>
    </xdr:from>
    <xdr:to>
      <xdr:col>26</xdr:col>
      <xdr:colOff>101600</xdr:colOff>
      <xdr:row>35</xdr:row>
      <xdr:rowOff>81298</xdr:rowOff>
    </xdr:to>
    <xdr:sp macro="" textlink="">
      <xdr:nvSpPr>
        <xdr:cNvPr id="136" name="楕円 135"/>
        <xdr:cNvSpPr/>
      </xdr:nvSpPr>
      <xdr:spPr bwMode="auto">
        <a:xfrm>
          <a:off x="4953000" y="6590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91475</xdr:rowOff>
    </xdr:from>
    <xdr:ext cx="736600" cy="259045"/>
    <xdr:sp macro="" textlink="">
      <xdr:nvSpPr>
        <xdr:cNvPr id="137" name="テキスト ボックス 136"/>
        <xdr:cNvSpPr txBox="1"/>
      </xdr:nvSpPr>
      <xdr:spPr>
        <a:xfrm>
          <a:off x="4622800" y="6358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45503</xdr:rowOff>
    </xdr:from>
    <xdr:to>
      <xdr:col>22</xdr:col>
      <xdr:colOff>165100</xdr:colOff>
      <xdr:row>35</xdr:row>
      <xdr:rowOff>147103</xdr:rowOff>
    </xdr:to>
    <xdr:sp macro="" textlink="">
      <xdr:nvSpPr>
        <xdr:cNvPr id="138" name="楕円 137"/>
        <xdr:cNvSpPr/>
      </xdr:nvSpPr>
      <xdr:spPr bwMode="auto">
        <a:xfrm>
          <a:off x="4254500" y="6655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157279</xdr:rowOff>
    </xdr:from>
    <xdr:ext cx="762000" cy="259045"/>
    <xdr:sp macro="" textlink="">
      <xdr:nvSpPr>
        <xdr:cNvPr id="139" name="テキスト ボックス 138"/>
        <xdr:cNvSpPr txBox="1"/>
      </xdr:nvSpPr>
      <xdr:spPr>
        <a:xfrm>
          <a:off x="3924300" y="642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47364</xdr:rowOff>
    </xdr:from>
    <xdr:to>
      <xdr:col>19</xdr:col>
      <xdr:colOff>38100</xdr:colOff>
      <xdr:row>35</xdr:row>
      <xdr:rowOff>148964</xdr:rowOff>
    </xdr:to>
    <xdr:sp macro="" textlink="">
      <xdr:nvSpPr>
        <xdr:cNvPr id="140" name="楕円 139"/>
        <xdr:cNvSpPr/>
      </xdr:nvSpPr>
      <xdr:spPr bwMode="auto">
        <a:xfrm>
          <a:off x="3556000" y="6657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159141</xdr:rowOff>
    </xdr:from>
    <xdr:ext cx="762000" cy="259045"/>
    <xdr:sp macro="" textlink="">
      <xdr:nvSpPr>
        <xdr:cNvPr id="141" name="テキスト ボックス 140"/>
        <xdr:cNvSpPr txBox="1"/>
      </xdr:nvSpPr>
      <xdr:spPr>
        <a:xfrm>
          <a:off x="3225800" y="64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39918</xdr:rowOff>
    </xdr:from>
    <xdr:to>
      <xdr:col>15</xdr:col>
      <xdr:colOff>101600</xdr:colOff>
      <xdr:row>35</xdr:row>
      <xdr:rowOff>141518</xdr:rowOff>
    </xdr:to>
    <xdr:sp macro="" textlink="">
      <xdr:nvSpPr>
        <xdr:cNvPr id="142" name="楕円 141"/>
        <xdr:cNvSpPr/>
      </xdr:nvSpPr>
      <xdr:spPr bwMode="auto">
        <a:xfrm>
          <a:off x="2857500" y="665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151695</xdr:rowOff>
    </xdr:from>
    <xdr:ext cx="762000" cy="259045"/>
    <xdr:sp macro="" textlink="">
      <xdr:nvSpPr>
        <xdr:cNvPr id="143" name="テキスト ボックス 142"/>
        <xdr:cNvSpPr txBox="1"/>
      </xdr:nvSpPr>
      <xdr:spPr>
        <a:xfrm>
          <a:off x="2527300" y="6419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23,083
22,867
41.04
14,315,174
13,471,124
810,475
5,848,737
11,537,337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164370</xdr:rowOff>
    </xdr:from>
    <xdr:to>
      <xdr:col>24</xdr:col>
      <xdr:colOff>63500</xdr:colOff>
      <xdr:row>36</xdr:row>
      <xdr:rowOff>127756</xdr:rowOff>
    </xdr:to>
    <xdr:cxnSp macro="">
      <xdr:nvCxnSpPr>
        <xdr:cNvPr id="61" name="直線コネクタ 60"/>
        <xdr:cNvCxnSpPr/>
      </xdr:nvCxnSpPr>
      <xdr:spPr>
        <a:xfrm flipV="1">
          <a:off x="3797300" y="5993670"/>
          <a:ext cx="838200" cy="30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99333</xdr:rowOff>
    </xdr:from>
    <xdr:to>
      <xdr:col>19</xdr:col>
      <xdr:colOff>177800</xdr:colOff>
      <xdr:row>36</xdr:row>
      <xdr:rowOff>127756</xdr:rowOff>
    </xdr:to>
    <xdr:cxnSp macro="">
      <xdr:nvCxnSpPr>
        <xdr:cNvPr id="64" name="直線コネクタ 63"/>
        <xdr:cNvCxnSpPr/>
      </xdr:nvCxnSpPr>
      <xdr:spPr>
        <a:xfrm>
          <a:off x="2908300" y="6271533"/>
          <a:ext cx="889000" cy="2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99333</xdr:rowOff>
    </xdr:from>
    <xdr:to>
      <xdr:col>15</xdr:col>
      <xdr:colOff>50800</xdr:colOff>
      <xdr:row>36</xdr:row>
      <xdr:rowOff>103467</xdr:rowOff>
    </xdr:to>
    <xdr:cxnSp macro="">
      <xdr:nvCxnSpPr>
        <xdr:cNvPr id="67" name="直線コネクタ 66"/>
        <xdr:cNvCxnSpPr/>
      </xdr:nvCxnSpPr>
      <xdr:spPr>
        <a:xfrm flipV="1">
          <a:off x="2019300" y="6271533"/>
          <a:ext cx="889000" cy="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103467</xdr:rowOff>
    </xdr:from>
    <xdr:to>
      <xdr:col>10</xdr:col>
      <xdr:colOff>114300</xdr:colOff>
      <xdr:row>36</xdr:row>
      <xdr:rowOff>141434</xdr:rowOff>
    </xdr:to>
    <xdr:cxnSp macro="">
      <xdr:nvCxnSpPr>
        <xdr:cNvPr id="70" name="直線コネクタ 69"/>
        <xdr:cNvCxnSpPr/>
      </xdr:nvCxnSpPr>
      <xdr:spPr>
        <a:xfrm flipV="1">
          <a:off x="1130300" y="6275667"/>
          <a:ext cx="889000" cy="3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113570</xdr:rowOff>
    </xdr:from>
    <xdr:to>
      <xdr:col>24</xdr:col>
      <xdr:colOff>114300</xdr:colOff>
      <xdr:row>35</xdr:row>
      <xdr:rowOff>43720</xdr:rowOff>
    </xdr:to>
    <xdr:sp macro="" textlink="">
      <xdr:nvSpPr>
        <xdr:cNvPr id="80" name="楕円 79"/>
        <xdr:cNvSpPr/>
      </xdr:nvSpPr>
      <xdr:spPr>
        <a:xfrm>
          <a:off x="4584700" y="594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136447</xdr:rowOff>
    </xdr:from>
    <xdr:ext cx="534377" cy="259045"/>
    <xdr:sp macro="" textlink="">
      <xdr:nvSpPr>
        <xdr:cNvPr id="81" name="人件費該当値テキスト"/>
        <xdr:cNvSpPr txBox="1"/>
      </xdr:nvSpPr>
      <xdr:spPr>
        <a:xfrm>
          <a:off x="4686300" y="57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76956</xdr:rowOff>
    </xdr:from>
    <xdr:to>
      <xdr:col>20</xdr:col>
      <xdr:colOff>38100</xdr:colOff>
      <xdr:row>37</xdr:row>
      <xdr:rowOff>7106</xdr:rowOff>
    </xdr:to>
    <xdr:sp macro="" textlink="">
      <xdr:nvSpPr>
        <xdr:cNvPr id="82" name="楕円 81"/>
        <xdr:cNvSpPr/>
      </xdr:nvSpPr>
      <xdr:spPr>
        <a:xfrm>
          <a:off x="3746500" y="624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23633</xdr:rowOff>
    </xdr:from>
    <xdr:ext cx="534377" cy="259045"/>
    <xdr:sp macro="" textlink="">
      <xdr:nvSpPr>
        <xdr:cNvPr id="83" name="テキスト ボックス 82"/>
        <xdr:cNvSpPr txBox="1"/>
      </xdr:nvSpPr>
      <xdr:spPr>
        <a:xfrm>
          <a:off x="3530111" y="602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48533</xdr:rowOff>
    </xdr:from>
    <xdr:to>
      <xdr:col>15</xdr:col>
      <xdr:colOff>101600</xdr:colOff>
      <xdr:row>36</xdr:row>
      <xdr:rowOff>150133</xdr:rowOff>
    </xdr:to>
    <xdr:sp macro="" textlink="">
      <xdr:nvSpPr>
        <xdr:cNvPr id="84" name="楕円 83"/>
        <xdr:cNvSpPr/>
      </xdr:nvSpPr>
      <xdr:spPr>
        <a:xfrm>
          <a:off x="2857500" y="622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166660</xdr:rowOff>
    </xdr:from>
    <xdr:ext cx="534377" cy="259045"/>
    <xdr:sp macro="" textlink="">
      <xdr:nvSpPr>
        <xdr:cNvPr id="85" name="テキスト ボックス 84"/>
        <xdr:cNvSpPr txBox="1"/>
      </xdr:nvSpPr>
      <xdr:spPr>
        <a:xfrm>
          <a:off x="2641111" y="599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52667</xdr:rowOff>
    </xdr:from>
    <xdr:to>
      <xdr:col>10</xdr:col>
      <xdr:colOff>165100</xdr:colOff>
      <xdr:row>36</xdr:row>
      <xdr:rowOff>154267</xdr:rowOff>
    </xdr:to>
    <xdr:sp macro="" textlink="">
      <xdr:nvSpPr>
        <xdr:cNvPr id="86" name="楕円 85"/>
        <xdr:cNvSpPr/>
      </xdr:nvSpPr>
      <xdr:spPr>
        <a:xfrm>
          <a:off x="1968500" y="622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170794</xdr:rowOff>
    </xdr:from>
    <xdr:ext cx="534377" cy="259045"/>
    <xdr:sp macro="" textlink="">
      <xdr:nvSpPr>
        <xdr:cNvPr id="87" name="テキスト ボックス 86"/>
        <xdr:cNvSpPr txBox="1"/>
      </xdr:nvSpPr>
      <xdr:spPr>
        <a:xfrm>
          <a:off x="1752111" y="600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90634</xdr:rowOff>
    </xdr:from>
    <xdr:to>
      <xdr:col>6</xdr:col>
      <xdr:colOff>38100</xdr:colOff>
      <xdr:row>37</xdr:row>
      <xdr:rowOff>20784</xdr:rowOff>
    </xdr:to>
    <xdr:sp macro="" textlink="">
      <xdr:nvSpPr>
        <xdr:cNvPr id="88" name="楕円 87"/>
        <xdr:cNvSpPr/>
      </xdr:nvSpPr>
      <xdr:spPr>
        <a:xfrm>
          <a:off x="1079500" y="626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37311</xdr:rowOff>
    </xdr:from>
    <xdr:ext cx="534377" cy="259045"/>
    <xdr:sp macro="" textlink="">
      <xdr:nvSpPr>
        <xdr:cNvPr id="89" name="テキスト ボックス 88"/>
        <xdr:cNvSpPr txBox="1"/>
      </xdr:nvSpPr>
      <xdr:spPr>
        <a:xfrm>
          <a:off x="863111" y="603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70303</xdr:rowOff>
    </xdr:from>
    <xdr:to>
      <xdr:col>24</xdr:col>
      <xdr:colOff>63500</xdr:colOff>
      <xdr:row>56</xdr:row>
      <xdr:rowOff>93556</xdr:rowOff>
    </xdr:to>
    <xdr:cxnSp macro="">
      <xdr:nvCxnSpPr>
        <xdr:cNvPr id="121" name="直線コネクタ 120"/>
        <xdr:cNvCxnSpPr/>
      </xdr:nvCxnSpPr>
      <xdr:spPr>
        <a:xfrm flipV="1">
          <a:off x="3797300" y="9671503"/>
          <a:ext cx="838200" cy="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93556</xdr:rowOff>
    </xdr:from>
    <xdr:to>
      <xdr:col>19</xdr:col>
      <xdr:colOff>177800</xdr:colOff>
      <xdr:row>57</xdr:row>
      <xdr:rowOff>78402</xdr:rowOff>
    </xdr:to>
    <xdr:cxnSp macro="">
      <xdr:nvCxnSpPr>
        <xdr:cNvPr id="124" name="直線コネクタ 123"/>
        <xdr:cNvCxnSpPr/>
      </xdr:nvCxnSpPr>
      <xdr:spPr>
        <a:xfrm flipV="1">
          <a:off x="2908300" y="9694756"/>
          <a:ext cx="889000" cy="15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52832</xdr:rowOff>
    </xdr:from>
    <xdr:to>
      <xdr:col>15</xdr:col>
      <xdr:colOff>50800</xdr:colOff>
      <xdr:row>57</xdr:row>
      <xdr:rowOff>78402</xdr:rowOff>
    </xdr:to>
    <xdr:cxnSp macro="">
      <xdr:nvCxnSpPr>
        <xdr:cNvPr id="127" name="直線コネクタ 126"/>
        <xdr:cNvCxnSpPr/>
      </xdr:nvCxnSpPr>
      <xdr:spPr>
        <a:xfrm>
          <a:off x="2019300" y="9825482"/>
          <a:ext cx="889000" cy="2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29" name="テキスト ボックス 128"/>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52832</xdr:rowOff>
    </xdr:from>
    <xdr:to>
      <xdr:col>10</xdr:col>
      <xdr:colOff>114300</xdr:colOff>
      <xdr:row>57</xdr:row>
      <xdr:rowOff>86289</xdr:rowOff>
    </xdr:to>
    <xdr:cxnSp macro="">
      <xdr:nvCxnSpPr>
        <xdr:cNvPr id="130" name="直線コネクタ 129"/>
        <xdr:cNvCxnSpPr/>
      </xdr:nvCxnSpPr>
      <xdr:spPr>
        <a:xfrm flipV="1">
          <a:off x="1130300" y="9825482"/>
          <a:ext cx="889000" cy="3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12969</xdr:rowOff>
    </xdr:from>
    <xdr:ext cx="534377" cy="259045"/>
    <xdr:sp macro="" textlink="">
      <xdr:nvSpPr>
        <xdr:cNvPr id="134" name="テキスト ボックス 133"/>
        <xdr:cNvSpPr txBox="1"/>
      </xdr:nvSpPr>
      <xdr:spPr>
        <a:xfrm>
          <a:off x="863111" y="99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19503</xdr:rowOff>
    </xdr:from>
    <xdr:to>
      <xdr:col>24</xdr:col>
      <xdr:colOff>114300</xdr:colOff>
      <xdr:row>56</xdr:row>
      <xdr:rowOff>121103</xdr:rowOff>
    </xdr:to>
    <xdr:sp macro="" textlink="">
      <xdr:nvSpPr>
        <xdr:cNvPr id="140" name="楕円 139"/>
        <xdr:cNvSpPr/>
      </xdr:nvSpPr>
      <xdr:spPr>
        <a:xfrm>
          <a:off x="4584700" y="962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42380</xdr:rowOff>
    </xdr:from>
    <xdr:ext cx="534377" cy="259045"/>
    <xdr:sp macro="" textlink="">
      <xdr:nvSpPr>
        <xdr:cNvPr id="141" name="物件費該当値テキスト"/>
        <xdr:cNvSpPr txBox="1"/>
      </xdr:nvSpPr>
      <xdr:spPr>
        <a:xfrm>
          <a:off x="4686300" y="947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42756</xdr:rowOff>
    </xdr:from>
    <xdr:to>
      <xdr:col>20</xdr:col>
      <xdr:colOff>38100</xdr:colOff>
      <xdr:row>56</xdr:row>
      <xdr:rowOff>144356</xdr:rowOff>
    </xdr:to>
    <xdr:sp macro="" textlink="">
      <xdr:nvSpPr>
        <xdr:cNvPr id="142" name="楕円 141"/>
        <xdr:cNvSpPr/>
      </xdr:nvSpPr>
      <xdr:spPr>
        <a:xfrm>
          <a:off x="3746500" y="964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160883</xdr:rowOff>
    </xdr:from>
    <xdr:ext cx="534377" cy="259045"/>
    <xdr:sp macro="" textlink="">
      <xdr:nvSpPr>
        <xdr:cNvPr id="143" name="テキスト ボックス 142"/>
        <xdr:cNvSpPr txBox="1"/>
      </xdr:nvSpPr>
      <xdr:spPr>
        <a:xfrm>
          <a:off x="3530111" y="941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27602</xdr:rowOff>
    </xdr:from>
    <xdr:to>
      <xdr:col>15</xdr:col>
      <xdr:colOff>101600</xdr:colOff>
      <xdr:row>57</xdr:row>
      <xdr:rowOff>129202</xdr:rowOff>
    </xdr:to>
    <xdr:sp macro="" textlink="">
      <xdr:nvSpPr>
        <xdr:cNvPr id="144" name="楕円 143"/>
        <xdr:cNvSpPr/>
      </xdr:nvSpPr>
      <xdr:spPr>
        <a:xfrm>
          <a:off x="2857500" y="980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145729</xdr:rowOff>
    </xdr:from>
    <xdr:ext cx="534377" cy="259045"/>
    <xdr:sp macro="" textlink="">
      <xdr:nvSpPr>
        <xdr:cNvPr id="145" name="テキスト ボックス 144"/>
        <xdr:cNvSpPr txBox="1"/>
      </xdr:nvSpPr>
      <xdr:spPr>
        <a:xfrm>
          <a:off x="2641111" y="95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2032</xdr:rowOff>
    </xdr:from>
    <xdr:to>
      <xdr:col>10</xdr:col>
      <xdr:colOff>165100</xdr:colOff>
      <xdr:row>57</xdr:row>
      <xdr:rowOff>103632</xdr:rowOff>
    </xdr:to>
    <xdr:sp macro="" textlink="">
      <xdr:nvSpPr>
        <xdr:cNvPr id="146" name="楕円 145"/>
        <xdr:cNvSpPr/>
      </xdr:nvSpPr>
      <xdr:spPr>
        <a:xfrm>
          <a:off x="1968500" y="977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120159</xdr:rowOff>
    </xdr:from>
    <xdr:ext cx="534377" cy="259045"/>
    <xdr:sp macro="" textlink="">
      <xdr:nvSpPr>
        <xdr:cNvPr id="147" name="テキスト ボックス 146"/>
        <xdr:cNvSpPr txBox="1"/>
      </xdr:nvSpPr>
      <xdr:spPr>
        <a:xfrm>
          <a:off x="1752111" y="954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35489</xdr:rowOff>
    </xdr:from>
    <xdr:to>
      <xdr:col>6</xdr:col>
      <xdr:colOff>38100</xdr:colOff>
      <xdr:row>57</xdr:row>
      <xdr:rowOff>137089</xdr:rowOff>
    </xdr:to>
    <xdr:sp macro="" textlink="">
      <xdr:nvSpPr>
        <xdr:cNvPr id="148" name="楕円 147"/>
        <xdr:cNvSpPr/>
      </xdr:nvSpPr>
      <xdr:spPr>
        <a:xfrm>
          <a:off x="1079500" y="980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153616</xdr:rowOff>
    </xdr:from>
    <xdr:ext cx="534377" cy="259045"/>
    <xdr:sp macro="" textlink="">
      <xdr:nvSpPr>
        <xdr:cNvPr id="149" name="テキスト ボックス 148"/>
        <xdr:cNvSpPr txBox="1"/>
      </xdr:nvSpPr>
      <xdr:spPr>
        <a:xfrm>
          <a:off x="863111" y="958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92608</xdr:rowOff>
    </xdr:from>
    <xdr:to>
      <xdr:col>24</xdr:col>
      <xdr:colOff>63500</xdr:colOff>
      <xdr:row>77</xdr:row>
      <xdr:rowOff>100724</xdr:rowOff>
    </xdr:to>
    <xdr:cxnSp macro="">
      <xdr:nvCxnSpPr>
        <xdr:cNvPr id="174" name="直線コネクタ 173"/>
        <xdr:cNvCxnSpPr/>
      </xdr:nvCxnSpPr>
      <xdr:spPr>
        <a:xfrm flipV="1">
          <a:off x="3797300" y="13294258"/>
          <a:ext cx="8382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90608</xdr:rowOff>
    </xdr:from>
    <xdr:to>
      <xdr:col>19</xdr:col>
      <xdr:colOff>177800</xdr:colOff>
      <xdr:row>77</xdr:row>
      <xdr:rowOff>100724</xdr:rowOff>
    </xdr:to>
    <xdr:cxnSp macro="">
      <xdr:nvCxnSpPr>
        <xdr:cNvPr id="177" name="直線コネクタ 176"/>
        <xdr:cNvCxnSpPr/>
      </xdr:nvCxnSpPr>
      <xdr:spPr>
        <a:xfrm>
          <a:off x="2908300" y="13292258"/>
          <a:ext cx="889000" cy="1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78663</xdr:rowOff>
    </xdr:from>
    <xdr:to>
      <xdr:col>15</xdr:col>
      <xdr:colOff>50800</xdr:colOff>
      <xdr:row>77</xdr:row>
      <xdr:rowOff>90608</xdr:rowOff>
    </xdr:to>
    <xdr:cxnSp macro="">
      <xdr:nvCxnSpPr>
        <xdr:cNvPr id="180" name="直線コネクタ 179"/>
        <xdr:cNvCxnSpPr/>
      </xdr:nvCxnSpPr>
      <xdr:spPr>
        <a:xfrm>
          <a:off x="2019300" y="13280313"/>
          <a:ext cx="889000" cy="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56775</xdr:rowOff>
    </xdr:from>
    <xdr:to>
      <xdr:col>10</xdr:col>
      <xdr:colOff>114300</xdr:colOff>
      <xdr:row>77</xdr:row>
      <xdr:rowOff>78663</xdr:rowOff>
    </xdr:to>
    <xdr:cxnSp macro="">
      <xdr:nvCxnSpPr>
        <xdr:cNvPr id="183" name="直線コネクタ 182"/>
        <xdr:cNvCxnSpPr/>
      </xdr:nvCxnSpPr>
      <xdr:spPr>
        <a:xfrm>
          <a:off x="1130300" y="13258425"/>
          <a:ext cx="889000" cy="2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41808</xdr:rowOff>
    </xdr:from>
    <xdr:to>
      <xdr:col>24</xdr:col>
      <xdr:colOff>114300</xdr:colOff>
      <xdr:row>77</xdr:row>
      <xdr:rowOff>143408</xdr:rowOff>
    </xdr:to>
    <xdr:sp macro="" textlink="">
      <xdr:nvSpPr>
        <xdr:cNvPr id="193" name="楕円 192"/>
        <xdr:cNvSpPr/>
      </xdr:nvSpPr>
      <xdr:spPr>
        <a:xfrm>
          <a:off x="4584700" y="1324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128185</xdr:rowOff>
    </xdr:from>
    <xdr:ext cx="469744" cy="259045"/>
    <xdr:sp macro="" textlink="">
      <xdr:nvSpPr>
        <xdr:cNvPr id="194" name="維持補修費該当値テキスト"/>
        <xdr:cNvSpPr txBox="1"/>
      </xdr:nvSpPr>
      <xdr:spPr>
        <a:xfrm>
          <a:off x="4686300" y="1315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49924</xdr:rowOff>
    </xdr:from>
    <xdr:to>
      <xdr:col>20</xdr:col>
      <xdr:colOff>38100</xdr:colOff>
      <xdr:row>77</xdr:row>
      <xdr:rowOff>151524</xdr:rowOff>
    </xdr:to>
    <xdr:sp macro="" textlink="">
      <xdr:nvSpPr>
        <xdr:cNvPr id="195" name="楕円 194"/>
        <xdr:cNvSpPr/>
      </xdr:nvSpPr>
      <xdr:spPr>
        <a:xfrm>
          <a:off x="3746500" y="1325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142651</xdr:rowOff>
    </xdr:from>
    <xdr:ext cx="469744" cy="259045"/>
    <xdr:sp macro="" textlink="">
      <xdr:nvSpPr>
        <xdr:cNvPr id="196" name="テキスト ボックス 195"/>
        <xdr:cNvSpPr txBox="1"/>
      </xdr:nvSpPr>
      <xdr:spPr>
        <a:xfrm>
          <a:off x="3562428" y="1334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39808</xdr:rowOff>
    </xdr:from>
    <xdr:to>
      <xdr:col>15</xdr:col>
      <xdr:colOff>101600</xdr:colOff>
      <xdr:row>77</xdr:row>
      <xdr:rowOff>141408</xdr:rowOff>
    </xdr:to>
    <xdr:sp macro="" textlink="">
      <xdr:nvSpPr>
        <xdr:cNvPr id="197" name="楕円 196"/>
        <xdr:cNvSpPr/>
      </xdr:nvSpPr>
      <xdr:spPr>
        <a:xfrm>
          <a:off x="2857500" y="1324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132535</xdr:rowOff>
    </xdr:from>
    <xdr:ext cx="469744" cy="259045"/>
    <xdr:sp macro="" textlink="">
      <xdr:nvSpPr>
        <xdr:cNvPr id="198" name="テキスト ボックス 197"/>
        <xdr:cNvSpPr txBox="1"/>
      </xdr:nvSpPr>
      <xdr:spPr>
        <a:xfrm>
          <a:off x="2673428" y="1333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27863</xdr:rowOff>
    </xdr:from>
    <xdr:to>
      <xdr:col>10</xdr:col>
      <xdr:colOff>165100</xdr:colOff>
      <xdr:row>77</xdr:row>
      <xdr:rowOff>129463</xdr:rowOff>
    </xdr:to>
    <xdr:sp macro="" textlink="">
      <xdr:nvSpPr>
        <xdr:cNvPr id="199" name="楕円 198"/>
        <xdr:cNvSpPr/>
      </xdr:nvSpPr>
      <xdr:spPr>
        <a:xfrm>
          <a:off x="1968500" y="1322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120590</xdr:rowOff>
    </xdr:from>
    <xdr:ext cx="469744" cy="259045"/>
    <xdr:sp macro="" textlink="">
      <xdr:nvSpPr>
        <xdr:cNvPr id="200" name="テキスト ボックス 199"/>
        <xdr:cNvSpPr txBox="1"/>
      </xdr:nvSpPr>
      <xdr:spPr>
        <a:xfrm>
          <a:off x="1784428" y="133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5975</xdr:rowOff>
    </xdr:from>
    <xdr:to>
      <xdr:col>6</xdr:col>
      <xdr:colOff>38100</xdr:colOff>
      <xdr:row>77</xdr:row>
      <xdr:rowOff>107575</xdr:rowOff>
    </xdr:to>
    <xdr:sp macro="" textlink="">
      <xdr:nvSpPr>
        <xdr:cNvPr id="201" name="楕円 200"/>
        <xdr:cNvSpPr/>
      </xdr:nvSpPr>
      <xdr:spPr>
        <a:xfrm>
          <a:off x="1079500" y="13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98702</xdr:rowOff>
    </xdr:from>
    <xdr:ext cx="469744" cy="259045"/>
    <xdr:sp macro="" textlink="">
      <xdr:nvSpPr>
        <xdr:cNvPr id="202" name="テキスト ボックス 201"/>
        <xdr:cNvSpPr txBox="1"/>
      </xdr:nvSpPr>
      <xdr:spPr>
        <a:xfrm>
          <a:off x="895428" y="1330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51901</xdr:rowOff>
    </xdr:from>
    <xdr:to>
      <xdr:col>24</xdr:col>
      <xdr:colOff>63500</xdr:colOff>
      <xdr:row>97</xdr:row>
      <xdr:rowOff>106341</xdr:rowOff>
    </xdr:to>
    <xdr:cxnSp macro="">
      <xdr:nvCxnSpPr>
        <xdr:cNvPr id="234" name="直線コネクタ 233"/>
        <xdr:cNvCxnSpPr/>
      </xdr:nvCxnSpPr>
      <xdr:spPr>
        <a:xfrm flipV="1">
          <a:off x="3797300" y="16682551"/>
          <a:ext cx="838200" cy="5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106341</xdr:rowOff>
    </xdr:from>
    <xdr:to>
      <xdr:col>19</xdr:col>
      <xdr:colOff>177800</xdr:colOff>
      <xdr:row>98</xdr:row>
      <xdr:rowOff>51003</xdr:rowOff>
    </xdr:to>
    <xdr:cxnSp macro="">
      <xdr:nvCxnSpPr>
        <xdr:cNvPr id="237" name="直線コネクタ 236"/>
        <xdr:cNvCxnSpPr/>
      </xdr:nvCxnSpPr>
      <xdr:spPr>
        <a:xfrm flipV="1">
          <a:off x="2908300" y="16736991"/>
          <a:ext cx="889000" cy="11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48129</xdr:rowOff>
    </xdr:from>
    <xdr:to>
      <xdr:col>15</xdr:col>
      <xdr:colOff>50800</xdr:colOff>
      <xdr:row>98</xdr:row>
      <xdr:rowOff>51003</xdr:rowOff>
    </xdr:to>
    <xdr:cxnSp macro="">
      <xdr:nvCxnSpPr>
        <xdr:cNvPr id="240" name="直線コネクタ 239"/>
        <xdr:cNvCxnSpPr/>
      </xdr:nvCxnSpPr>
      <xdr:spPr>
        <a:xfrm>
          <a:off x="2019300" y="16850229"/>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12762</xdr:rowOff>
    </xdr:from>
    <xdr:to>
      <xdr:col>10</xdr:col>
      <xdr:colOff>114300</xdr:colOff>
      <xdr:row>98</xdr:row>
      <xdr:rowOff>48129</xdr:rowOff>
    </xdr:to>
    <xdr:cxnSp macro="">
      <xdr:nvCxnSpPr>
        <xdr:cNvPr id="243" name="直線コネクタ 242"/>
        <xdr:cNvCxnSpPr/>
      </xdr:nvCxnSpPr>
      <xdr:spPr>
        <a:xfrm>
          <a:off x="1130300" y="16814862"/>
          <a:ext cx="889000" cy="3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1101</xdr:rowOff>
    </xdr:from>
    <xdr:to>
      <xdr:col>24</xdr:col>
      <xdr:colOff>114300</xdr:colOff>
      <xdr:row>97</xdr:row>
      <xdr:rowOff>102701</xdr:rowOff>
    </xdr:to>
    <xdr:sp macro="" textlink="">
      <xdr:nvSpPr>
        <xdr:cNvPr id="253" name="楕円 252"/>
        <xdr:cNvSpPr/>
      </xdr:nvSpPr>
      <xdr:spPr>
        <a:xfrm>
          <a:off x="4584700" y="1663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150978</xdr:rowOff>
    </xdr:from>
    <xdr:ext cx="534377" cy="259045"/>
    <xdr:sp macro="" textlink="">
      <xdr:nvSpPr>
        <xdr:cNvPr id="254" name="扶助費該当値テキスト"/>
        <xdr:cNvSpPr txBox="1"/>
      </xdr:nvSpPr>
      <xdr:spPr>
        <a:xfrm>
          <a:off x="4686300" y="1661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55541</xdr:rowOff>
    </xdr:from>
    <xdr:to>
      <xdr:col>20</xdr:col>
      <xdr:colOff>38100</xdr:colOff>
      <xdr:row>97</xdr:row>
      <xdr:rowOff>157141</xdr:rowOff>
    </xdr:to>
    <xdr:sp macro="" textlink="">
      <xdr:nvSpPr>
        <xdr:cNvPr id="255" name="楕円 254"/>
        <xdr:cNvSpPr/>
      </xdr:nvSpPr>
      <xdr:spPr>
        <a:xfrm>
          <a:off x="3746500" y="1668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148268</xdr:rowOff>
    </xdr:from>
    <xdr:ext cx="534377" cy="259045"/>
    <xdr:sp macro="" textlink="">
      <xdr:nvSpPr>
        <xdr:cNvPr id="256" name="テキスト ボックス 255"/>
        <xdr:cNvSpPr txBox="1"/>
      </xdr:nvSpPr>
      <xdr:spPr>
        <a:xfrm>
          <a:off x="3530111" y="1677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203</xdr:rowOff>
    </xdr:from>
    <xdr:to>
      <xdr:col>15</xdr:col>
      <xdr:colOff>101600</xdr:colOff>
      <xdr:row>98</xdr:row>
      <xdr:rowOff>101803</xdr:rowOff>
    </xdr:to>
    <xdr:sp macro="" textlink="">
      <xdr:nvSpPr>
        <xdr:cNvPr id="257" name="楕円 256"/>
        <xdr:cNvSpPr/>
      </xdr:nvSpPr>
      <xdr:spPr>
        <a:xfrm>
          <a:off x="2857500" y="1680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92930</xdr:rowOff>
    </xdr:from>
    <xdr:ext cx="534377" cy="259045"/>
    <xdr:sp macro="" textlink="">
      <xdr:nvSpPr>
        <xdr:cNvPr id="258" name="テキスト ボックス 257"/>
        <xdr:cNvSpPr txBox="1"/>
      </xdr:nvSpPr>
      <xdr:spPr>
        <a:xfrm>
          <a:off x="2641111" y="1689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168779</xdr:rowOff>
    </xdr:from>
    <xdr:to>
      <xdr:col>10</xdr:col>
      <xdr:colOff>165100</xdr:colOff>
      <xdr:row>98</xdr:row>
      <xdr:rowOff>98929</xdr:rowOff>
    </xdr:to>
    <xdr:sp macro="" textlink="">
      <xdr:nvSpPr>
        <xdr:cNvPr id="259" name="楕円 258"/>
        <xdr:cNvSpPr/>
      </xdr:nvSpPr>
      <xdr:spPr>
        <a:xfrm>
          <a:off x="1968500" y="1679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90056</xdr:rowOff>
    </xdr:from>
    <xdr:ext cx="534377" cy="259045"/>
    <xdr:sp macro="" textlink="">
      <xdr:nvSpPr>
        <xdr:cNvPr id="260" name="テキスト ボックス 259"/>
        <xdr:cNvSpPr txBox="1"/>
      </xdr:nvSpPr>
      <xdr:spPr>
        <a:xfrm>
          <a:off x="1752111" y="168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133412</xdr:rowOff>
    </xdr:from>
    <xdr:to>
      <xdr:col>6</xdr:col>
      <xdr:colOff>38100</xdr:colOff>
      <xdr:row>98</xdr:row>
      <xdr:rowOff>63562</xdr:rowOff>
    </xdr:to>
    <xdr:sp macro="" textlink="">
      <xdr:nvSpPr>
        <xdr:cNvPr id="261" name="楕円 260"/>
        <xdr:cNvSpPr/>
      </xdr:nvSpPr>
      <xdr:spPr>
        <a:xfrm>
          <a:off x="1079500" y="167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54689</xdr:rowOff>
    </xdr:from>
    <xdr:ext cx="534377" cy="259045"/>
    <xdr:sp macro="" textlink="">
      <xdr:nvSpPr>
        <xdr:cNvPr id="262" name="テキスト ボックス 261"/>
        <xdr:cNvSpPr txBox="1"/>
      </xdr:nvSpPr>
      <xdr:spPr>
        <a:xfrm>
          <a:off x="863111" y="1685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36661</xdr:rowOff>
    </xdr:from>
    <xdr:to>
      <xdr:col>55</xdr:col>
      <xdr:colOff>0</xdr:colOff>
      <xdr:row>37</xdr:row>
      <xdr:rowOff>70526</xdr:rowOff>
    </xdr:to>
    <xdr:cxnSp macro="">
      <xdr:nvCxnSpPr>
        <xdr:cNvPr id="289" name="直線コネクタ 288"/>
        <xdr:cNvCxnSpPr/>
      </xdr:nvCxnSpPr>
      <xdr:spPr>
        <a:xfrm flipV="1">
          <a:off x="9639300" y="5865961"/>
          <a:ext cx="838200" cy="54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90" name="補助費等平均値テキスト"/>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70526</xdr:rowOff>
    </xdr:from>
    <xdr:to>
      <xdr:col>50</xdr:col>
      <xdr:colOff>114300</xdr:colOff>
      <xdr:row>37</xdr:row>
      <xdr:rowOff>118541</xdr:rowOff>
    </xdr:to>
    <xdr:cxnSp macro="">
      <xdr:nvCxnSpPr>
        <xdr:cNvPr id="292" name="直線コネクタ 291"/>
        <xdr:cNvCxnSpPr/>
      </xdr:nvCxnSpPr>
      <xdr:spPr>
        <a:xfrm flipV="1">
          <a:off x="8750300" y="6414176"/>
          <a:ext cx="889000" cy="4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144937</xdr:rowOff>
    </xdr:from>
    <xdr:ext cx="534377" cy="259045"/>
    <xdr:sp macro="" textlink="">
      <xdr:nvSpPr>
        <xdr:cNvPr id="294" name="テキスト ボックス 293"/>
        <xdr:cNvSpPr txBox="1"/>
      </xdr:nvSpPr>
      <xdr:spPr>
        <a:xfrm>
          <a:off x="9372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118541</xdr:rowOff>
    </xdr:from>
    <xdr:to>
      <xdr:col>45</xdr:col>
      <xdr:colOff>177800</xdr:colOff>
      <xdr:row>37</xdr:row>
      <xdr:rowOff>130167</xdr:rowOff>
    </xdr:to>
    <xdr:cxnSp macro="">
      <xdr:nvCxnSpPr>
        <xdr:cNvPr id="295" name="直線コネクタ 294"/>
        <xdr:cNvCxnSpPr/>
      </xdr:nvCxnSpPr>
      <xdr:spPr>
        <a:xfrm flipV="1">
          <a:off x="7861300" y="6462191"/>
          <a:ext cx="8890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77416</xdr:rowOff>
    </xdr:from>
    <xdr:to>
      <xdr:col>41</xdr:col>
      <xdr:colOff>50800</xdr:colOff>
      <xdr:row>37</xdr:row>
      <xdr:rowOff>130167</xdr:rowOff>
    </xdr:to>
    <xdr:cxnSp macro="">
      <xdr:nvCxnSpPr>
        <xdr:cNvPr id="298" name="直線コネクタ 297"/>
        <xdr:cNvCxnSpPr/>
      </xdr:nvCxnSpPr>
      <xdr:spPr>
        <a:xfrm>
          <a:off x="6972300" y="6421066"/>
          <a:ext cx="889000" cy="5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144680</xdr:rowOff>
    </xdr:from>
    <xdr:ext cx="534377" cy="259045"/>
    <xdr:sp macro="" textlink="">
      <xdr:nvSpPr>
        <xdr:cNvPr id="302" name="テキスト ボックス 301"/>
        <xdr:cNvSpPr txBox="1"/>
      </xdr:nvSpPr>
      <xdr:spPr>
        <a:xfrm>
          <a:off x="6705111" y="648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157311</xdr:rowOff>
    </xdr:from>
    <xdr:to>
      <xdr:col>55</xdr:col>
      <xdr:colOff>50800</xdr:colOff>
      <xdr:row>34</xdr:row>
      <xdr:rowOff>87461</xdr:rowOff>
    </xdr:to>
    <xdr:sp macro="" textlink="">
      <xdr:nvSpPr>
        <xdr:cNvPr id="308" name="楕円 307"/>
        <xdr:cNvSpPr/>
      </xdr:nvSpPr>
      <xdr:spPr>
        <a:xfrm>
          <a:off x="10426700" y="581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8738</xdr:rowOff>
    </xdr:from>
    <xdr:ext cx="599010" cy="259045"/>
    <xdr:sp macro="" textlink="">
      <xdr:nvSpPr>
        <xdr:cNvPr id="309" name="補助費等該当値テキスト"/>
        <xdr:cNvSpPr txBox="1"/>
      </xdr:nvSpPr>
      <xdr:spPr>
        <a:xfrm>
          <a:off x="10528300" y="56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19726</xdr:rowOff>
    </xdr:from>
    <xdr:to>
      <xdr:col>50</xdr:col>
      <xdr:colOff>165100</xdr:colOff>
      <xdr:row>37</xdr:row>
      <xdr:rowOff>121326</xdr:rowOff>
    </xdr:to>
    <xdr:sp macro="" textlink="">
      <xdr:nvSpPr>
        <xdr:cNvPr id="310" name="楕円 309"/>
        <xdr:cNvSpPr/>
      </xdr:nvSpPr>
      <xdr:spPr>
        <a:xfrm>
          <a:off x="9588500" y="636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137853</xdr:rowOff>
    </xdr:from>
    <xdr:ext cx="534377" cy="259045"/>
    <xdr:sp macro="" textlink="">
      <xdr:nvSpPr>
        <xdr:cNvPr id="311" name="テキスト ボックス 310"/>
        <xdr:cNvSpPr txBox="1"/>
      </xdr:nvSpPr>
      <xdr:spPr>
        <a:xfrm>
          <a:off x="9372111" y="613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67741</xdr:rowOff>
    </xdr:from>
    <xdr:to>
      <xdr:col>46</xdr:col>
      <xdr:colOff>38100</xdr:colOff>
      <xdr:row>37</xdr:row>
      <xdr:rowOff>169341</xdr:rowOff>
    </xdr:to>
    <xdr:sp macro="" textlink="">
      <xdr:nvSpPr>
        <xdr:cNvPr id="312" name="楕円 311"/>
        <xdr:cNvSpPr/>
      </xdr:nvSpPr>
      <xdr:spPr>
        <a:xfrm>
          <a:off x="8699500" y="641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160468</xdr:rowOff>
    </xdr:from>
    <xdr:ext cx="534377" cy="259045"/>
    <xdr:sp macro="" textlink="">
      <xdr:nvSpPr>
        <xdr:cNvPr id="313" name="テキスト ボックス 312"/>
        <xdr:cNvSpPr txBox="1"/>
      </xdr:nvSpPr>
      <xdr:spPr>
        <a:xfrm>
          <a:off x="8483111" y="650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79367</xdr:rowOff>
    </xdr:from>
    <xdr:to>
      <xdr:col>41</xdr:col>
      <xdr:colOff>101600</xdr:colOff>
      <xdr:row>38</xdr:row>
      <xdr:rowOff>9517</xdr:rowOff>
    </xdr:to>
    <xdr:sp macro="" textlink="">
      <xdr:nvSpPr>
        <xdr:cNvPr id="314" name="楕円 313"/>
        <xdr:cNvSpPr/>
      </xdr:nvSpPr>
      <xdr:spPr>
        <a:xfrm>
          <a:off x="7810500" y="642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644</xdr:rowOff>
    </xdr:from>
    <xdr:ext cx="534377" cy="259045"/>
    <xdr:sp macro="" textlink="">
      <xdr:nvSpPr>
        <xdr:cNvPr id="315" name="テキスト ボックス 314"/>
        <xdr:cNvSpPr txBox="1"/>
      </xdr:nvSpPr>
      <xdr:spPr>
        <a:xfrm>
          <a:off x="7594111" y="651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26616</xdr:rowOff>
    </xdr:from>
    <xdr:to>
      <xdr:col>36</xdr:col>
      <xdr:colOff>165100</xdr:colOff>
      <xdr:row>37</xdr:row>
      <xdr:rowOff>128216</xdr:rowOff>
    </xdr:to>
    <xdr:sp macro="" textlink="">
      <xdr:nvSpPr>
        <xdr:cNvPr id="316" name="楕円 315"/>
        <xdr:cNvSpPr/>
      </xdr:nvSpPr>
      <xdr:spPr>
        <a:xfrm>
          <a:off x="6921500" y="637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144743</xdr:rowOff>
    </xdr:from>
    <xdr:ext cx="534377" cy="259045"/>
    <xdr:sp macro="" textlink="">
      <xdr:nvSpPr>
        <xdr:cNvPr id="317" name="テキスト ボックス 316"/>
        <xdr:cNvSpPr txBox="1"/>
      </xdr:nvSpPr>
      <xdr:spPr>
        <a:xfrm>
          <a:off x="6705111" y="614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83263</xdr:rowOff>
    </xdr:from>
    <xdr:to>
      <xdr:col>55</xdr:col>
      <xdr:colOff>0</xdr:colOff>
      <xdr:row>55</xdr:row>
      <xdr:rowOff>162285</xdr:rowOff>
    </xdr:to>
    <xdr:cxnSp macro="">
      <xdr:nvCxnSpPr>
        <xdr:cNvPr id="344" name="直線コネクタ 343"/>
        <xdr:cNvCxnSpPr/>
      </xdr:nvCxnSpPr>
      <xdr:spPr>
        <a:xfrm>
          <a:off x="9639300" y="8998663"/>
          <a:ext cx="838200" cy="59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83263</xdr:rowOff>
    </xdr:from>
    <xdr:to>
      <xdr:col>50</xdr:col>
      <xdr:colOff>114300</xdr:colOff>
      <xdr:row>53</xdr:row>
      <xdr:rowOff>11062</xdr:rowOff>
    </xdr:to>
    <xdr:cxnSp macro="">
      <xdr:nvCxnSpPr>
        <xdr:cNvPr id="347" name="直線コネクタ 346"/>
        <xdr:cNvCxnSpPr/>
      </xdr:nvCxnSpPr>
      <xdr:spPr>
        <a:xfrm flipV="1">
          <a:off x="8750300" y="8998663"/>
          <a:ext cx="889000" cy="9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55769</xdr:rowOff>
    </xdr:from>
    <xdr:ext cx="534377" cy="259045"/>
    <xdr:sp macro="" textlink="">
      <xdr:nvSpPr>
        <xdr:cNvPr id="349" name="テキスト ボックス 348"/>
        <xdr:cNvSpPr txBox="1"/>
      </xdr:nvSpPr>
      <xdr:spPr>
        <a:xfrm>
          <a:off x="9372111" y="96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11062</xdr:rowOff>
    </xdr:from>
    <xdr:to>
      <xdr:col>45</xdr:col>
      <xdr:colOff>177800</xdr:colOff>
      <xdr:row>54</xdr:row>
      <xdr:rowOff>53371</xdr:rowOff>
    </xdr:to>
    <xdr:cxnSp macro="">
      <xdr:nvCxnSpPr>
        <xdr:cNvPr id="350" name="直線コネクタ 349"/>
        <xdr:cNvCxnSpPr/>
      </xdr:nvCxnSpPr>
      <xdr:spPr>
        <a:xfrm flipV="1">
          <a:off x="7861300" y="9097912"/>
          <a:ext cx="889000" cy="21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91220</xdr:rowOff>
    </xdr:from>
    <xdr:ext cx="534377" cy="259045"/>
    <xdr:sp macro="" textlink="">
      <xdr:nvSpPr>
        <xdr:cNvPr id="352" name="テキスト ボックス 351"/>
        <xdr:cNvSpPr txBox="1"/>
      </xdr:nvSpPr>
      <xdr:spPr>
        <a:xfrm>
          <a:off x="8483111" y="969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139353</xdr:rowOff>
    </xdr:from>
    <xdr:to>
      <xdr:col>41</xdr:col>
      <xdr:colOff>50800</xdr:colOff>
      <xdr:row>54</xdr:row>
      <xdr:rowOff>53371</xdr:rowOff>
    </xdr:to>
    <xdr:cxnSp macro="">
      <xdr:nvCxnSpPr>
        <xdr:cNvPr id="353" name="直線コネクタ 352"/>
        <xdr:cNvCxnSpPr/>
      </xdr:nvCxnSpPr>
      <xdr:spPr>
        <a:xfrm>
          <a:off x="6972300" y="9226203"/>
          <a:ext cx="889000" cy="8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47293</xdr:rowOff>
    </xdr:from>
    <xdr:ext cx="534377" cy="259045"/>
    <xdr:sp macro="" textlink="">
      <xdr:nvSpPr>
        <xdr:cNvPr id="355" name="テキスト ボックス 354"/>
        <xdr:cNvSpPr txBox="1"/>
      </xdr:nvSpPr>
      <xdr:spPr>
        <a:xfrm>
          <a:off x="7594111" y="9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88011</xdr:rowOff>
    </xdr:from>
    <xdr:ext cx="534377" cy="259045"/>
    <xdr:sp macro="" textlink="">
      <xdr:nvSpPr>
        <xdr:cNvPr id="357" name="テキスト ボックス 356"/>
        <xdr:cNvSpPr txBox="1"/>
      </xdr:nvSpPr>
      <xdr:spPr>
        <a:xfrm>
          <a:off x="6705111" y="96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111485</xdr:rowOff>
    </xdr:from>
    <xdr:to>
      <xdr:col>55</xdr:col>
      <xdr:colOff>50800</xdr:colOff>
      <xdr:row>56</xdr:row>
      <xdr:rowOff>41635</xdr:rowOff>
    </xdr:to>
    <xdr:sp macro="" textlink="">
      <xdr:nvSpPr>
        <xdr:cNvPr id="363" name="楕円 362"/>
        <xdr:cNvSpPr/>
      </xdr:nvSpPr>
      <xdr:spPr>
        <a:xfrm>
          <a:off x="10426700" y="954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134362</xdr:rowOff>
    </xdr:from>
    <xdr:ext cx="534377" cy="259045"/>
    <xdr:sp macro="" textlink="">
      <xdr:nvSpPr>
        <xdr:cNvPr id="364" name="普通建設事業費該当値テキスト"/>
        <xdr:cNvSpPr txBox="1"/>
      </xdr:nvSpPr>
      <xdr:spPr>
        <a:xfrm>
          <a:off x="10528300" y="93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32463</xdr:rowOff>
    </xdr:from>
    <xdr:to>
      <xdr:col>50</xdr:col>
      <xdr:colOff>165100</xdr:colOff>
      <xdr:row>52</xdr:row>
      <xdr:rowOff>134063</xdr:rowOff>
    </xdr:to>
    <xdr:sp macro="" textlink="">
      <xdr:nvSpPr>
        <xdr:cNvPr id="365" name="楕円 364"/>
        <xdr:cNvSpPr/>
      </xdr:nvSpPr>
      <xdr:spPr>
        <a:xfrm>
          <a:off x="9588500" y="894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150590</xdr:rowOff>
    </xdr:from>
    <xdr:ext cx="599010" cy="259045"/>
    <xdr:sp macro="" textlink="">
      <xdr:nvSpPr>
        <xdr:cNvPr id="366" name="テキスト ボックス 365"/>
        <xdr:cNvSpPr txBox="1"/>
      </xdr:nvSpPr>
      <xdr:spPr>
        <a:xfrm>
          <a:off x="9339795" y="872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131712</xdr:rowOff>
    </xdr:from>
    <xdr:to>
      <xdr:col>46</xdr:col>
      <xdr:colOff>38100</xdr:colOff>
      <xdr:row>53</xdr:row>
      <xdr:rowOff>61862</xdr:rowOff>
    </xdr:to>
    <xdr:sp macro="" textlink="">
      <xdr:nvSpPr>
        <xdr:cNvPr id="367" name="楕円 366"/>
        <xdr:cNvSpPr/>
      </xdr:nvSpPr>
      <xdr:spPr>
        <a:xfrm>
          <a:off x="8699500" y="904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78389</xdr:rowOff>
    </xdr:from>
    <xdr:ext cx="599010" cy="259045"/>
    <xdr:sp macro="" textlink="">
      <xdr:nvSpPr>
        <xdr:cNvPr id="368" name="テキスト ボックス 367"/>
        <xdr:cNvSpPr txBox="1"/>
      </xdr:nvSpPr>
      <xdr:spPr>
        <a:xfrm>
          <a:off x="8450795" y="882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2571</xdr:rowOff>
    </xdr:from>
    <xdr:to>
      <xdr:col>41</xdr:col>
      <xdr:colOff>101600</xdr:colOff>
      <xdr:row>54</xdr:row>
      <xdr:rowOff>104171</xdr:rowOff>
    </xdr:to>
    <xdr:sp macro="" textlink="">
      <xdr:nvSpPr>
        <xdr:cNvPr id="369" name="楕円 368"/>
        <xdr:cNvSpPr/>
      </xdr:nvSpPr>
      <xdr:spPr>
        <a:xfrm>
          <a:off x="7810500" y="92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120698</xdr:rowOff>
    </xdr:from>
    <xdr:ext cx="534377" cy="259045"/>
    <xdr:sp macro="" textlink="">
      <xdr:nvSpPr>
        <xdr:cNvPr id="370" name="テキスト ボックス 369"/>
        <xdr:cNvSpPr txBox="1"/>
      </xdr:nvSpPr>
      <xdr:spPr>
        <a:xfrm>
          <a:off x="7594111" y="903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88553</xdr:rowOff>
    </xdr:from>
    <xdr:to>
      <xdr:col>36</xdr:col>
      <xdr:colOff>165100</xdr:colOff>
      <xdr:row>54</xdr:row>
      <xdr:rowOff>18703</xdr:rowOff>
    </xdr:to>
    <xdr:sp macro="" textlink="">
      <xdr:nvSpPr>
        <xdr:cNvPr id="371" name="楕円 370"/>
        <xdr:cNvSpPr/>
      </xdr:nvSpPr>
      <xdr:spPr>
        <a:xfrm>
          <a:off x="6921500" y="917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35230</xdr:rowOff>
    </xdr:from>
    <xdr:ext cx="534377" cy="259045"/>
    <xdr:sp macro="" textlink="">
      <xdr:nvSpPr>
        <xdr:cNvPr id="372" name="テキスト ボックス 371"/>
        <xdr:cNvSpPr txBox="1"/>
      </xdr:nvSpPr>
      <xdr:spPr>
        <a:xfrm>
          <a:off x="6705111" y="895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20208</xdr:rowOff>
    </xdr:from>
    <xdr:to>
      <xdr:col>55</xdr:col>
      <xdr:colOff>0</xdr:colOff>
      <xdr:row>78</xdr:row>
      <xdr:rowOff>26820</xdr:rowOff>
    </xdr:to>
    <xdr:cxnSp macro="">
      <xdr:nvCxnSpPr>
        <xdr:cNvPr id="403" name="直線コネクタ 402"/>
        <xdr:cNvCxnSpPr/>
      </xdr:nvCxnSpPr>
      <xdr:spPr>
        <a:xfrm>
          <a:off x="9639300" y="13221858"/>
          <a:ext cx="838200" cy="17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148758</xdr:rowOff>
    </xdr:from>
    <xdr:ext cx="534377" cy="259045"/>
    <xdr:sp macro="" textlink="">
      <xdr:nvSpPr>
        <xdr:cNvPr id="404" name="普通建設事業費 （ うち新規整備　）平均値テキスト"/>
        <xdr:cNvSpPr txBox="1"/>
      </xdr:nvSpPr>
      <xdr:spPr>
        <a:xfrm>
          <a:off x="10528300" y="1335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97540</xdr:rowOff>
    </xdr:from>
    <xdr:to>
      <xdr:col>50</xdr:col>
      <xdr:colOff>114300</xdr:colOff>
      <xdr:row>77</xdr:row>
      <xdr:rowOff>20208</xdr:rowOff>
    </xdr:to>
    <xdr:cxnSp macro="">
      <xdr:nvCxnSpPr>
        <xdr:cNvPr id="406" name="直線コネクタ 405"/>
        <xdr:cNvCxnSpPr/>
      </xdr:nvCxnSpPr>
      <xdr:spPr>
        <a:xfrm>
          <a:off x="8750300" y="13127740"/>
          <a:ext cx="889000" cy="9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100196</xdr:rowOff>
    </xdr:from>
    <xdr:ext cx="534377" cy="259045"/>
    <xdr:sp macro="" textlink="">
      <xdr:nvSpPr>
        <xdr:cNvPr id="408" name="テキスト ボックス 407"/>
        <xdr:cNvSpPr txBox="1"/>
      </xdr:nvSpPr>
      <xdr:spPr>
        <a:xfrm>
          <a:off x="9372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55428</xdr:rowOff>
    </xdr:from>
    <xdr:to>
      <xdr:col>45</xdr:col>
      <xdr:colOff>177800</xdr:colOff>
      <xdr:row>76</xdr:row>
      <xdr:rowOff>97540</xdr:rowOff>
    </xdr:to>
    <xdr:cxnSp macro="">
      <xdr:nvCxnSpPr>
        <xdr:cNvPr id="409" name="直線コネクタ 408"/>
        <xdr:cNvCxnSpPr/>
      </xdr:nvCxnSpPr>
      <xdr:spPr>
        <a:xfrm>
          <a:off x="7861300" y="13085628"/>
          <a:ext cx="889000" cy="4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59081</xdr:rowOff>
    </xdr:from>
    <xdr:ext cx="534377" cy="259045"/>
    <xdr:sp macro="" textlink="">
      <xdr:nvSpPr>
        <xdr:cNvPr id="411" name="テキスト ボックス 410"/>
        <xdr:cNvSpPr txBox="1"/>
      </xdr:nvSpPr>
      <xdr:spPr>
        <a:xfrm>
          <a:off x="8483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55428</xdr:rowOff>
    </xdr:from>
    <xdr:to>
      <xdr:col>41</xdr:col>
      <xdr:colOff>50800</xdr:colOff>
      <xdr:row>77</xdr:row>
      <xdr:rowOff>139193</xdr:rowOff>
    </xdr:to>
    <xdr:cxnSp macro="">
      <xdr:nvCxnSpPr>
        <xdr:cNvPr id="412" name="直線コネクタ 411"/>
        <xdr:cNvCxnSpPr/>
      </xdr:nvCxnSpPr>
      <xdr:spPr>
        <a:xfrm flipV="1">
          <a:off x="6972300" y="13085628"/>
          <a:ext cx="889000" cy="25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59293</xdr:rowOff>
    </xdr:from>
    <xdr:ext cx="534377" cy="259045"/>
    <xdr:sp macro="" textlink="">
      <xdr:nvSpPr>
        <xdr:cNvPr id="414" name="テキスト ボックス 413"/>
        <xdr:cNvSpPr txBox="1"/>
      </xdr:nvSpPr>
      <xdr:spPr>
        <a:xfrm>
          <a:off x="7594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64862</xdr:rowOff>
    </xdr:from>
    <xdr:ext cx="534377" cy="259045"/>
    <xdr:sp macro="" textlink="">
      <xdr:nvSpPr>
        <xdr:cNvPr id="416" name="テキスト ボックス 415"/>
        <xdr:cNvSpPr txBox="1"/>
      </xdr:nvSpPr>
      <xdr:spPr>
        <a:xfrm>
          <a:off x="6705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147470</xdr:rowOff>
    </xdr:from>
    <xdr:to>
      <xdr:col>55</xdr:col>
      <xdr:colOff>50800</xdr:colOff>
      <xdr:row>78</xdr:row>
      <xdr:rowOff>77620</xdr:rowOff>
    </xdr:to>
    <xdr:sp macro="" textlink="">
      <xdr:nvSpPr>
        <xdr:cNvPr id="422" name="楕円 421"/>
        <xdr:cNvSpPr/>
      </xdr:nvSpPr>
      <xdr:spPr>
        <a:xfrm>
          <a:off x="10426700" y="133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170347</xdr:rowOff>
    </xdr:from>
    <xdr:ext cx="534377" cy="259045"/>
    <xdr:sp macro="" textlink="">
      <xdr:nvSpPr>
        <xdr:cNvPr id="423" name="普通建設事業費 （ うち新規整備　）該当値テキスト"/>
        <xdr:cNvSpPr txBox="1"/>
      </xdr:nvSpPr>
      <xdr:spPr>
        <a:xfrm>
          <a:off x="10528300" y="1320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140858</xdr:rowOff>
    </xdr:from>
    <xdr:to>
      <xdr:col>50</xdr:col>
      <xdr:colOff>165100</xdr:colOff>
      <xdr:row>77</xdr:row>
      <xdr:rowOff>71008</xdr:rowOff>
    </xdr:to>
    <xdr:sp macro="" textlink="">
      <xdr:nvSpPr>
        <xdr:cNvPr id="424" name="楕円 423"/>
        <xdr:cNvSpPr/>
      </xdr:nvSpPr>
      <xdr:spPr>
        <a:xfrm>
          <a:off x="9588500" y="1317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87534</xdr:rowOff>
    </xdr:from>
    <xdr:ext cx="534377" cy="259045"/>
    <xdr:sp macro="" textlink="">
      <xdr:nvSpPr>
        <xdr:cNvPr id="425" name="テキスト ボックス 424"/>
        <xdr:cNvSpPr txBox="1"/>
      </xdr:nvSpPr>
      <xdr:spPr>
        <a:xfrm>
          <a:off x="9372111" y="1294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46740</xdr:rowOff>
    </xdr:from>
    <xdr:to>
      <xdr:col>46</xdr:col>
      <xdr:colOff>38100</xdr:colOff>
      <xdr:row>76</xdr:row>
      <xdr:rowOff>148340</xdr:rowOff>
    </xdr:to>
    <xdr:sp macro="" textlink="">
      <xdr:nvSpPr>
        <xdr:cNvPr id="426" name="楕円 425"/>
        <xdr:cNvSpPr/>
      </xdr:nvSpPr>
      <xdr:spPr>
        <a:xfrm>
          <a:off x="8699500" y="1307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164867</xdr:rowOff>
    </xdr:from>
    <xdr:ext cx="534377" cy="259045"/>
    <xdr:sp macro="" textlink="">
      <xdr:nvSpPr>
        <xdr:cNvPr id="427" name="テキスト ボックス 426"/>
        <xdr:cNvSpPr txBox="1"/>
      </xdr:nvSpPr>
      <xdr:spPr>
        <a:xfrm>
          <a:off x="8483111" y="1285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4628</xdr:rowOff>
    </xdr:from>
    <xdr:to>
      <xdr:col>41</xdr:col>
      <xdr:colOff>101600</xdr:colOff>
      <xdr:row>76</xdr:row>
      <xdr:rowOff>106228</xdr:rowOff>
    </xdr:to>
    <xdr:sp macro="" textlink="">
      <xdr:nvSpPr>
        <xdr:cNvPr id="428" name="楕円 427"/>
        <xdr:cNvSpPr/>
      </xdr:nvSpPr>
      <xdr:spPr>
        <a:xfrm>
          <a:off x="7810500" y="1303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122755</xdr:rowOff>
    </xdr:from>
    <xdr:ext cx="534377" cy="259045"/>
    <xdr:sp macro="" textlink="">
      <xdr:nvSpPr>
        <xdr:cNvPr id="429" name="テキスト ボックス 428"/>
        <xdr:cNvSpPr txBox="1"/>
      </xdr:nvSpPr>
      <xdr:spPr>
        <a:xfrm>
          <a:off x="7594111" y="1281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88393</xdr:rowOff>
    </xdr:from>
    <xdr:to>
      <xdr:col>36</xdr:col>
      <xdr:colOff>165100</xdr:colOff>
      <xdr:row>78</xdr:row>
      <xdr:rowOff>18543</xdr:rowOff>
    </xdr:to>
    <xdr:sp macro="" textlink="">
      <xdr:nvSpPr>
        <xdr:cNvPr id="430" name="楕円 429"/>
        <xdr:cNvSpPr/>
      </xdr:nvSpPr>
      <xdr:spPr>
        <a:xfrm>
          <a:off x="6921500" y="132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35070</xdr:rowOff>
    </xdr:from>
    <xdr:ext cx="534377" cy="259045"/>
    <xdr:sp macro="" textlink="">
      <xdr:nvSpPr>
        <xdr:cNvPr id="431" name="テキスト ボックス 430"/>
        <xdr:cNvSpPr txBox="1"/>
      </xdr:nvSpPr>
      <xdr:spPr>
        <a:xfrm>
          <a:off x="6705111" y="1306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153366</xdr:rowOff>
    </xdr:from>
    <xdr:to>
      <xdr:col>55</xdr:col>
      <xdr:colOff>0</xdr:colOff>
      <xdr:row>97</xdr:row>
      <xdr:rowOff>33032</xdr:rowOff>
    </xdr:to>
    <xdr:cxnSp macro="">
      <xdr:nvCxnSpPr>
        <xdr:cNvPr id="460" name="直線コネクタ 459"/>
        <xdr:cNvCxnSpPr/>
      </xdr:nvCxnSpPr>
      <xdr:spPr>
        <a:xfrm>
          <a:off x="9639300" y="15926766"/>
          <a:ext cx="838200" cy="73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153366</xdr:rowOff>
    </xdr:from>
    <xdr:to>
      <xdr:col>50</xdr:col>
      <xdr:colOff>114300</xdr:colOff>
      <xdr:row>95</xdr:row>
      <xdr:rowOff>29654</xdr:rowOff>
    </xdr:to>
    <xdr:cxnSp macro="">
      <xdr:nvCxnSpPr>
        <xdr:cNvPr id="463" name="直線コネクタ 462"/>
        <xdr:cNvCxnSpPr/>
      </xdr:nvCxnSpPr>
      <xdr:spPr>
        <a:xfrm flipV="1">
          <a:off x="8750300" y="15926766"/>
          <a:ext cx="889000" cy="39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56863</xdr:rowOff>
    </xdr:from>
    <xdr:ext cx="534377" cy="259045"/>
    <xdr:sp macro="" textlink="">
      <xdr:nvSpPr>
        <xdr:cNvPr id="465" name="テキスト ボックス 464"/>
        <xdr:cNvSpPr txBox="1"/>
      </xdr:nvSpPr>
      <xdr:spPr>
        <a:xfrm>
          <a:off x="9372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29654</xdr:rowOff>
    </xdr:from>
    <xdr:to>
      <xdr:col>45</xdr:col>
      <xdr:colOff>177800</xdr:colOff>
      <xdr:row>96</xdr:row>
      <xdr:rowOff>137071</xdr:rowOff>
    </xdr:to>
    <xdr:cxnSp macro="">
      <xdr:nvCxnSpPr>
        <xdr:cNvPr id="466" name="直線コネクタ 465"/>
        <xdr:cNvCxnSpPr/>
      </xdr:nvCxnSpPr>
      <xdr:spPr>
        <a:xfrm flipV="1">
          <a:off x="7861300" y="16317404"/>
          <a:ext cx="889000" cy="2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130954</xdr:rowOff>
    </xdr:from>
    <xdr:ext cx="534377" cy="259045"/>
    <xdr:sp macro="" textlink="">
      <xdr:nvSpPr>
        <xdr:cNvPr id="468" name="テキスト ボックス 467"/>
        <xdr:cNvSpPr txBox="1"/>
      </xdr:nvSpPr>
      <xdr:spPr>
        <a:xfrm>
          <a:off x="8483111"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37021</xdr:rowOff>
    </xdr:from>
    <xdr:to>
      <xdr:col>41</xdr:col>
      <xdr:colOff>50800</xdr:colOff>
      <xdr:row>96</xdr:row>
      <xdr:rowOff>137071</xdr:rowOff>
    </xdr:to>
    <xdr:cxnSp macro="">
      <xdr:nvCxnSpPr>
        <xdr:cNvPr id="469" name="直線コネクタ 468"/>
        <xdr:cNvCxnSpPr/>
      </xdr:nvCxnSpPr>
      <xdr:spPr>
        <a:xfrm>
          <a:off x="6972300" y="16324771"/>
          <a:ext cx="889000" cy="2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122127</xdr:rowOff>
    </xdr:from>
    <xdr:ext cx="534377" cy="259045"/>
    <xdr:sp macro="" textlink="">
      <xdr:nvSpPr>
        <xdr:cNvPr id="473" name="テキスト ボックス 472"/>
        <xdr:cNvSpPr txBox="1"/>
      </xdr:nvSpPr>
      <xdr:spPr>
        <a:xfrm>
          <a:off x="6705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153682</xdr:rowOff>
    </xdr:from>
    <xdr:to>
      <xdr:col>55</xdr:col>
      <xdr:colOff>50800</xdr:colOff>
      <xdr:row>97</xdr:row>
      <xdr:rowOff>83832</xdr:rowOff>
    </xdr:to>
    <xdr:sp macro="" textlink="">
      <xdr:nvSpPr>
        <xdr:cNvPr id="479" name="楕円 478"/>
        <xdr:cNvSpPr/>
      </xdr:nvSpPr>
      <xdr:spPr>
        <a:xfrm>
          <a:off x="10426700" y="1661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132109</xdr:rowOff>
    </xdr:from>
    <xdr:ext cx="534377" cy="259045"/>
    <xdr:sp macro="" textlink="">
      <xdr:nvSpPr>
        <xdr:cNvPr id="480" name="普通建設事業費 （ うち更新整備　）該当値テキスト"/>
        <xdr:cNvSpPr txBox="1"/>
      </xdr:nvSpPr>
      <xdr:spPr>
        <a:xfrm>
          <a:off x="10528300" y="165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102566</xdr:rowOff>
    </xdr:from>
    <xdr:to>
      <xdr:col>50</xdr:col>
      <xdr:colOff>165100</xdr:colOff>
      <xdr:row>93</xdr:row>
      <xdr:rowOff>32716</xdr:rowOff>
    </xdr:to>
    <xdr:sp macro="" textlink="">
      <xdr:nvSpPr>
        <xdr:cNvPr id="481" name="楕円 480"/>
        <xdr:cNvSpPr/>
      </xdr:nvSpPr>
      <xdr:spPr>
        <a:xfrm>
          <a:off x="9588500" y="1587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49243</xdr:rowOff>
    </xdr:from>
    <xdr:ext cx="534377" cy="259045"/>
    <xdr:sp macro="" textlink="">
      <xdr:nvSpPr>
        <xdr:cNvPr id="482" name="テキスト ボックス 481"/>
        <xdr:cNvSpPr txBox="1"/>
      </xdr:nvSpPr>
      <xdr:spPr>
        <a:xfrm>
          <a:off x="9372111" y="1565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150304</xdr:rowOff>
    </xdr:from>
    <xdr:to>
      <xdr:col>46</xdr:col>
      <xdr:colOff>38100</xdr:colOff>
      <xdr:row>95</xdr:row>
      <xdr:rowOff>80454</xdr:rowOff>
    </xdr:to>
    <xdr:sp macro="" textlink="">
      <xdr:nvSpPr>
        <xdr:cNvPr id="483" name="楕円 482"/>
        <xdr:cNvSpPr/>
      </xdr:nvSpPr>
      <xdr:spPr>
        <a:xfrm>
          <a:off x="8699500" y="162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96981</xdr:rowOff>
    </xdr:from>
    <xdr:ext cx="534377" cy="259045"/>
    <xdr:sp macro="" textlink="">
      <xdr:nvSpPr>
        <xdr:cNvPr id="484" name="テキスト ボックス 483"/>
        <xdr:cNvSpPr txBox="1"/>
      </xdr:nvSpPr>
      <xdr:spPr>
        <a:xfrm>
          <a:off x="8483111" y="1604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86271</xdr:rowOff>
    </xdr:from>
    <xdr:to>
      <xdr:col>41</xdr:col>
      <xdr:colOff>101600</xdr:colOff>
      <xdr:row>97</xdr:row>
      <xdr:rowOff>16421</xdr:rowOff>
    </xdr:to>
    <xdr:sp macro="" textlink="">
      <xdr:nvSpPr>
        <xdr:cNvPr id="485" name="楕円 484"/>
        <xdr:cNvSpPr/>
      </xdr:nvSpPr>
      <xdr:spPr>
        <a:xfrm>
          <a:off x="7810500" y="1654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32948</xdr:rowOff>
    </xdr:from>
    <xdr:ext cx="534377" cy="259045"/>
    <xdr:sp macro="" textlink="">
      <xdr:nvSpPr>
        <xdr:cNvPr id="486" name="テキスト ボックス 485"/>
        <xdr:cNvSpPr txBox="1"/>
      </xdr:nvSpPr>
      <xdr:spPr>
        <a:xfrm>
          <a:off x="7594111" y="1632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157671</xdr:rowOff>
    </xdr:from>
    <xdr:to>
      <xdr:col>36</xdr:col>
      <xdr:colOff>165100</xdr:colOff>
      <xdr:row>95</xdr:row>
      <xdr:rowOff>87821</xdr:rowOff>
    </xdr:to>
    <xdr:sp macro="" textlink="">
      <xdr:nvSpPr>
        <xdr:cNvPr id="487" name="楕円 486"/>
        <xdr:cNvSpPr/>
      </xdr:nvSpPr>
      <xdr:spPr>
        <a:xfrm>
          <a:off x="6921500" y="1627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104348</xdr:rowOff>
    </xdr:from>
    <xdr:ext cx="534377" cy="259045"/>
    <xdr:sp macro="" textlink="">
      <xdr:nvSpPr>
        <xdr:cNvPr id="488" name="テキスト ボックス 487"/>
        <xdr:cNvSpPr txBox="1"/>
      </xdr:nvSpPr>
      <xdr:spPr>
        <a:xfrm>
          <a:off x="6705111" y="1604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23076</xdr:rowOff>
    </xdr:from>
    <xdr:to>
      <xdr:col>81</xdr:col>
      <xdr:colOff>50800</xdr:colOff>
      <xdr:row>39</xdr:row>
      <xdr:rowOff>44450</xdr:rowOff>
    </xdr:to>
    <xdr:cxnSp macro="">
      <xdr:nvCxnSpPr>
        <xdr:cNvPr id="520" name="直線コネクタ 519"/>
        <xdr:cNvCxnSpPr/>
      </xdr:nvCxnSpPr>
      <xdr:spPr>
        <a:xfrm>
          <a:off x="14592300" y="6709626"/>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23076</xdr:rowOff>
    </xdr:from>
    <xdr:to>
      <xdr:col>76</xdr:col>
      <xdr:colOff>114300</xdr:colOff>
      <xdr:row>39</xdr:row>
      <xdr:rowOff>39177</xdr:rowOff>
    </xdr:to>
    <xdr:cxnSp macro="">
      <xdr:nvCxnSpPr>
        <xdr:cNvPr id="523" name="直線コネクタ 522"/>
        <xdr:cNvCxnSpPr/>
      </xdr:nvCxnSpPr>
      <xdr:spPr>
        <a:xfrm flipV="1">
          <a:off x="13703300" y="6709626"/>
          <a:ext cx="889000" cy="1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80685</xdr:rowOff>
    </xdr:from>
    <xdr:ext cx="469744" cy="259045"/>
    <xdr:sp macro="" textlink="">
      <xdr:nvSpPr>
        <xdr:cNvPr id="525" name="テキスト ボックス 524"/>
        <xdr:cNvSpPr txBox="1"/>
      </xdr:nvSpPr>
      <xdr:spPr>
        <a:xfrm>
          <a:off x="14357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39177</xdr:rowOff>
    </xdr:from>
    <xdr:to>
      <xdr:col>71</xdr:col>
      <xdr:colOff>177800</xdr:colOff>
      <xdr:row>39</xdr:row>
      <xdr:rowOff>44450</xdr:rowOff>
    </xdr:to>
    <xdr:cxnSp macro="">
      <xdr:nvCxnSpPr>
        <xdr:cNvPr id="526" name="直線コネクタ 525"/>
        <xdr:cNvCxnSpPr/>
      </xdr:nvCxnSpPr>
      <xdr:spPr>
        <a:xfrm flipV="1">
          <a:off x="12814300" y="6725727"/>
          <a:ext cx="889000" cy="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83779</xdr:rowOff>
    </xdr:from>
    <xdr:ext cx="378565" cy="259045"/>
    <xdr:sp macro="" textlink="">
      <xdr:nvSpPr>
        <xdr:cNvPr id="528" name="テキスト ボックス 527"/>
        <xdr:cNvSpPr txBox="1"/>
      </xdr:nvSpPr>
      <xdr:spPr>
        <a:xfrm>
          <a:off x="13514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143726</xdr:rowOff>
    </xdr:from>
    <xdr:to>
      <xdr:col>76</xdr:col>
      <xdr:colOff>165100</xdr:colOff>
      <xdr:row>39</xdr:row>
      <xdr:rowOff>73876</xdr:rowOff>
    </xdr:to>
    <xdr:sp macro="" textlink="">
      <xdr:nvSpPr>
        <xdr:cNvPr id="540" name="楕円 539"/>
        <xdr:cNvSpPr/>
      </xdr:nvSpPr>
      <xdr:spPr>
        <a:xfrm>
          <a:off x="14541500" y="665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90403</xdr:rowOff>
    </xdr:from>
    <xdr:ext cx="469744" cy="259045"/>
    <xdr:sp macro="" textlink="">
      <xdr:nvSpPr>
        <xdr:cNvPr id="541" name="テキスト ボックス 540"/>
        <xdr:cNvSpPr txBox="1"/>
      </xdr:nvSpPr>
      <xdr:spPr>
        <a:xfrm>
          <a:off x="14357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159827</xdr:rowOff>
    </xdr:from>
    <xdr:to>
      <xdr:col>72</xdr:col>
      <xdr:colOff>38100</xdr:colOff>
      <xdr:row>39</xdr:row>
      <xdr:rowOff>89977</xdr:rowOff>
    </xdr:to>
    <xdr:sp macro="" textlink="">
      <xdr:nvSpPr>
        <xdr:cNvPr id="542" name="楕円 541"/>
        <xdr:cNvSpPr/>
      </xdr:nvSpPr>
      <xdr:spPr>
        <a:xfrm>
          <a:off x="13652500" y="667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106504</xdr:rowOff>
    </xdr:from>
    <xdr:ext cx="469744" cy="259045"/>
    <xdr:sp macro="" textlink="">
      <xdr:nvSpPr>
        <xdr:cNvPr id="543" name="テキスト ボックス 542"/>
        <xdr:cNvSpPr txBox="1"/>
      </xdr:nvSpPr>
      <xdr:spPr>
        <a:xfrm>
          <a:off x="13468428" y="645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129707</xdr:rowOff>
    </xdr:from>
    <xdr:to>
      <xdr:col>85</xdr:col>
      <xdr:colOff>127000</xdr:colOff>
      <xdr:row>76</xdr:row>
      <xdr:rowOff>3177</xdr:rowOff>
    </xdr:to>
    <xdr:cxnSp macro="">
      <xdr:nvCxnSpPr>
        <xdr:cNvPr id="625" name="直線コネクタ 624"/>
        <xdr:cNvCxnSpPr/>
      </xdr:nvCxnSpPr>
      <xdr:spPr>
        <a:xfrm flipV="1">
          <a:off x="15481300" y="12988457"/>
          <a:ext cx="838200" cy="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31126</xdr:rowOff>
    </xdr:from>
    <xdr:ext cx="534377" cy="259045"/>
    <xdr:sp macro="" textlink="">
      <xdr:nvSpPr>
        <xdr:cNvPr id="626" name="公債費平均値テキスト"/>
        <xdr:cNvSpPr txBox="1"/>
      </xdr:nvSpPr>
      <xdr:spPr>
        <a:xfrm>
          <a:off x="16370300" y="130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3177</xdr:rowOff>
    </xdr:from>
    <xdr:to>
      <xdr:col>81</xdr:col>
      <xdr:colOff>50800</xdr:colOff>
      <xdr:row>76</xdr:row>
      <xdr:rowOff>27932</xdr:rowOff>
    </xdr:to>
    <xdr:cxnSp macro="">
      <xdr:nvCxnSpPr>
        <xdr:cNvPr id="628" name="直線コネクタ 627"/>
        <xdr:cNvCxnSpPr/>
      </xdr:nvCxnSpPr>
      <xdr:spPr>
        <a:xfrm flipV="1">
          <a:off x="14592300" y="13033377"/>
          <a:ext cx="889000" cy="2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138030</xdr:rowOff>
    </xdr:from>
    <xdr:ext cx="534377" cy="259045"/>
    <xdr:sp macro="" textlink="">
      <xdr:nvSpPr>
        <xdr:cNvPr id="630" name="テキスト ボックス 629"/>
        <xdr:cNvSpPr txBox="1"/>
      </xdr:nvSpPr>
      <xdr:spPr>
        <a:xfrm>
          <a:off x="15214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11455</xdr:rowOff>
    </xdr:from>
    <xdr:to>
      <xdr:col>76</xdr:col>
      <xdr:colOff>114300</xdr:colOff>
      <xdr:row>76</xdr:row>
      <xdr:rowOff>27932</xdr:rowOff>
    </xdr:to>
    <xdr:cxnSp macro="">
      <xdr:nvCxnSpPr>
        <xdr:cNvPr id="631" name="直線コネクタ 630"/>
        <xdr:cNvCxnSpPr/>
      </xdr:nvCxnSpPr>
      <xdr:spPr>
        <a:xfrm>
          <a:off x="13703300" y="13041655"/>
          <a:ext cx="889000" cy="1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130503</xdr:rowOff>
    </xdr:from>
    <xdr:ext cx="534377" cy="259045"/>
    <xdr:sp macro="" textlink="">
      <xdr:nvSpPr>
        <xdr:cNvPr id="633" name="テキスト ボックス 632"/>
        <xdr:cNvSpPr txBox="1"/>
      </xdr:nvSpPr>
      <xdr:spPr>
        <a:xfrm>
          <a:off x="14325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11455</xdr:rowOff>
    </xdr:from>
    <xdr:to>
      <xdr:col>71</xdr:col>
      <xdr:colOff>177800</xdr:colOff>
      <xdr:row>76</xdr:row>
      <xdr:rowOff>12142</xdr:rowOff>
    </xdr:to>
    <xdr:cxnSp macro="">
      <xdr:nvCxnSpPr>
        <xdr:cNvPr id="634" name="直線コネクタ 633"/>
        <xdr:cNvCxnSpPr/>
      </xdr:nvCxnSpPr>
      <xdr:spPr>
        <a:xfrm flipV="1">
          <a:off x="12814300" y="13041655"/>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134013</xdr:rowOff>
    </xdr:from>
    <xdr:ext cx="534377" cy="259045"/>
    <xdr:sp macro="" textlink="">
      <xdr:nvSpPr>
        <xdr:cNvPr id="636" name="テキスト ボックス 635"/>
        <xdr:cNvSpPr txBox="1"/>
      </xdr:nvSpPr>
      <xdr:spPr>
        <a:xfrm>
          <a:off x="13436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136789</xdr:rowOff>
    </xdr:from>
    <xdr:ext cx="534377" cy="259045"/>
    <xdr:sp macro="" textlink="">
      <xdr:nvSpPr>
        <xdr:cNvPr id="638" name="テキスト ボックス 637"/>
        <xdr:cNvSpPr txBox="1"/>
      </xdr:nvSpPr>
      <xdr:spPr>
        <a:xfrm>
          <a:off x="12547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78907</xdr:rowOff>
    </xdr:from>
    <xdr:to>
      <xdr:col>85</xdr:col>
      <xdr:colOff>177800</xdr:colOff>
      <xdr:row>76</xdr:row>
      <xdr:rowOff>9057</xdr:rowOff>
    </xdr:to>
    <xdr:sp macro="" textlink="">
      <xdr:nvSpPr>
        <xdr:cNvPr id="644" name="楕円 643"/>
        <xdr:cNvSpPr/>
      </xdr:nvSpPr>
      <xdr:spPr>
        <a:xfrm>
          <a:off x="16268700" y="1293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101784</xdr:rowOff>
    </xdr:from>
    <xdr:ext cx="534377" cy="259045"/>
    <xdr:sp macro="" textlink="">
      <xdr:nvSpPr>
        <xdr:cNvPr id="645" name="公債費該当値テキスト"/>
        <xdr:cNvSpPr txBox="1"/>
      </xdr:nvSpPr>
      <xdr:spPr>
        <a:xfrm>
          <a:off x="16370300" y="1278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123827</xdr:rowOff>
    </xdr:from>
    <xdr:to>
      <xdr:col>81</xdr:col>
      <xdr:colOff>101600</xdr:colOff>
      <xdr:row>76</xdr:row>
      <xdr:rowOff>53977</xdr:rowOff>
    </xdr:to>
    <xdr:sp macro="" textlink="">
      <xdr:nvSpPr>
        <xdr:cNvPr id="646" name="楕円 645"/>
        <xdr:cNvSpPr/>
      </xdr:nvSpPr>
      <xdr:spPr>
        <a:xfrm>
          <a:off x="15430500" y="1298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70504</xdr:rowOff>
    </xdr:from>
    <xdr:ext cx="534377" cy="259045"/>
    <xdr:sp macro="" textlink="">
      <xdr:nvSpPr>
        <xdr:cNvPr id="647" name="テキスト ボックス 646"/>
        <xdr:cNvSpPr txBox="1"/>
      </xdr:nvSpPr>
      <xdr:spPr>
        <a:xfrm>
          <a:off x="15214111" y="1275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148582</xdr:rowOff>
    </xdr:from>
    <xdr:to>
      <xdr:col>76</xdr:col>
      <xdr:colOff>165100</xdr:colOff>
      <xdr:row>76</xdr:row>
      <xdr:rowOff>78732</xdr:rowOff>
    </xdr:to>
    <xdr:sp macro="" textlink="">
      <xdr:nvSpPr>
        <xdr:cNvPr id="648" name="楕円 647"/>
        <xdr:cNvSpPr/>
      </xdr:nvSpPr>
      <xdr:spPr>
        <a:xfrm>
          <a:off x="14541500" y="1300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95258</xdr:rowOff>
    </xdr:from>
    <xdr:ext cx="534377" cy="259045"/>
    <xdr:sp macro="" textlink="">
      <xdr:nvSpPr>
        <xdr:cNvPr id="649" name="テキスト ボックス 648"/>
        <xdr:cNvSpPr txBox="1"/>
      </xdr:nvSpPr>
      <xdr:spPr>
        <a:xfrm>
          <a:off x="14325111" y="1278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132105</xdr:rowOff>
    </xdr:from>
    <xdr:to>
      <xdr:col>72</xdr:col>
      <xdr:colOff>38100</xdr:colOff>
      <xdr:row>76</xdr:row>
      <xdr:rowOff>62255</xdr:rowOff>
    </xdr:to>
    <xdr:sp macro="" textlink="">
      <xdr:nvSpPr>
        <xdr:cNvPr id="650" name="楕円 649"/>
        <xdr:cNvSpPr/>
      </xdr:nvSpPr>
      <xdr:spPr>
        <a:xfrm>
          <a:off x="13652500" y="1299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78782</xdr:rowOff>
    </xdr:from>
    <xdr:ext cx="534377" cy="259045"/>
    <xdr:sp macro="" textlink="">
      <xdr:nvSpPr>
        <xdr:cNvPr id="651" name="テキスト ボックス 650"/>
        <xdr:cNvSpPr txBox="1"/>
      </xdr:nvSpPr>
      <xdr:spPr>
        <a:xfrm>
          <a:off x="13436111" y="1276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132791</xdr:rowOff>
    </xdr:from>
    <xdr:to>
      <xdr:col>67</xdr:col>
      <xdr:colOff>101600</xdr:colOff>
      <xdr:row>76</xdr:row>
      <xdr:rowOff>62942</xdr:rowOff>
    </xdr:to>
    <xdr:sp macro="" textlink="">
      <xdr:nvSpPr>
        <xdr:cNvPr id="652" name="楕円 651"/>
        <xdr:cNvSpPr/>
      </xdr:nvSpPr>
      <xdr:spPr>
        <a:xfrm>
          <a:off x="12763500" y="129915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79468</xdr:rowOff>
    </xdr:from>
    <xdr:ext cx="534377" cy="259045"/>
    <xdr:sp macro="" textlink="">
      <xdr:nvSpPr>
        <xdr:cNvPr id="653" name="テキスト ボックス 652"/>
        <xdr:cNvSpPr txBox="1"/>
      </xdr:nvSpPr>
      <xdr:spPr>
        <a:xfrm>
          <a:off x="12547111" y="1276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69428</xdr:rowOff>
    </xdr:from>
    <xdr:to>
      <xdr:col>85</xdr:col>
      <xdr:colOff>127000</xdr:colOff>
      <xdr:row>97</xdr:row>
      <xdr:rowOff>42390</xdr:rowOff>
    </xdr:to>
    <xdr:cxnSp macro="">
      <xdr:nvCxnSpPr>
        <xdr:cNvPr id="680" name="直線コネクタ 679"/>
        <xdr:cNvCxnSpPr/>
      </xdr:nvCxnSpPr>
      <xdr:spPr>
        <a:xfrm flipV="1">
          <a:off x="15481300" y="16528628"/>
          <a:ext cx="838200" cy="14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1" name="積立金平均値テキスト"/>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42390</xdr:rowOff>
    </xdr:from>
    <xdr:to>
      <xdr:col>81</xdr:col>
      <xdr:colOff>50800</xdr:colOff>
      <xdr:row>98</xdr:row>
      <xdr:rowOff>63402</xdr:rowOff>
    </xdr:to>
    <xdr:cxnSp macro="">
      <xdr:nvCxnSpPr>
        <xdr:cNvPr id="683" name="直線コネクタ 682"/>
        <xdr:cNvCxnSpPr/>
      </xdr:nvCxnSpPr>
      <xdr:spPr>
        <a:xfrm flipV="1">
          <a:off x="14592300" y="16673040"/>
          <a:ext cx="889000" cy="19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5" name="テキスト ボックス 684"/>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63402</xdr:rowOff>
    </xdr:from>
    <xdr:to>
      <xdr:col>76</xdr:col>
      <xdr:colOff>114300</xdr:colOff>
      <xdr:row>98</xdr:row>
      <xdr:rowOff>66163</xdr:rowOff>
    </xdr:to>
    <xdr:cxnSp macro="">
      <xdr:nvCxnSpPr>
        <xdr:cNvPr id="686" name="直線コネクタ 685"/>
        <xdr:cNvCxnSpPr/>
      </xdr:nvCxnSpPr>
      <xdr:spPr>
        <a:xfrm flipV="1">
          <a:off x="13703300" y="16865502"/>
          <a:ext cx="889000" cy="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41228</xdr:rowOff>
    </xdr:from>
    <xdr:to>
      <xdr:col>71</xdr:col>
      <xdr:colOff>177800</xdr:colOff>
      <xdr:row>98</xdr:row>
      <xdr:rowOff>66163</xdr:rowOff>
    </xdr:to>
    <xdr:cxnSp macro="">
      <xdr:nvCxnSpPr>
        <xdr:cNvPr id="689" name="直線コネクタ 688"/>
        <xdr:cNvCxnSpPr/>
      </xdr:nvCxnSpPr>
      <xdr:spPr>
        <a:xfrm>
          <a:off x="12814300" y="16843328"/>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18628</xdr:rowOff>
    </xdr:from>
    <xdr:to>
      <xdr:col>85</xdr:col>
      <xdr:colOff>177800</xdr:colOff>
      <xdr:row>96</xdr:row>
      <xdr:rowOff>120228</xdr:rowOff>
    </xdr:to>
    <xdr:sp macro="" textlink="">
      <xdr:nvSpPr>
        <xdr:cNvPr id="699" name="楕円 698"/>
        <xdr:cNvSpPr/>
      </xdr:nvSpPr>
      <xdr:spPr>
        <a:xfrm>
          <a:off x="16268700" y="1647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41505</xdr:rowOff>
    </xdr:from>
    <xdr:ext cx="534377" cy="259045"/>
    <xdr:sp macro="" textlink="">
      <xdr:nvSpPr>
        <xdr:cNvPr id="700" name="積立金該当値テキスト"/>
        <xdr:cNvSpPr txBox="1"/>
      </xdr:nvSpPr>
      <xdr:spPr>
        <a:xfrm>
          <a:off x="16370300" y="1632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163040</xdr:rowOff>
    </xdr:from>
    <xdr:to>
      <xdr:col>81</xdr:col>
      <xdr:colOff>101600</xdr:colOff>
      <xdr:row>97</xdr:row>
      <xdr:rowOff>93190</xdr:rowOff>
    </xdr:to>
    <xdr:sp macro="" textlink="">
      <xdr:nvSpPr>
        <xdr:cNvPr id="701" name="楕円 700"/>
        <xdr:cNvSpPr/>
      </xdr:nvSpPr>
      <xdr:spPr>
        <a:xfrm>
          <a:off x="15430500" y="1662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109717</xdr:rowOff>
    </xdr:from>
    <xdr:ext cx="534377" cy="259045"/>
    <xdr:sp macro="" textlink="">
      <xdr:nvSpPr>
        <xdr:cNvPr id="702" name="テキスト ボックス 701"/>
        <xdr:cNvSpPr txBox="1"/>
      </xdr:nvSpPr>
      <xdr:spPr>
        <a:xfrm>
          <a:off x="15214111" y="1639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12602</xdr:rowOff>
    </xdr:from>
    <xdr:to>
      <xdr:col>76</xdr:col>
      <xdr:colOff>165100</xdr:colOff>
      <xdr:row>98</xdr:row>
      <xdr:rowOff>114202</xdr:rowOff>
    </xdr:to>
    <xdr:sp macro="" textlink="">
      <xdr:nvSpPr>
        <xdr:cNvPr id="703" name="楕円 702"/>
        <xdr:cNvSpPr/>
      </xdr:nvSpPr>
      <xdr:spPr>
        <a:xfrm>
          <a:off x="14541500" y="1681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105329</xdr:rowOff>
    </xdr:from>
    <xdr:ext cx="469744" cy="259045"/>
    <xdr:sp macro="" textlink="">
      <xdr:nvSpPr>
        <xdr:cNvPr id="704" name="テキスト ボックス 703"/>
        <xdr:cNvSpPr txBox="1"/>
      </xdr:nvSpPr>
      <xdr:spPr>
        <a:xfrm>
          <a:off x="14357428" y="1690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15363</xdr:rowOff>
    </xdr:from>
    <xdr:to>
      <xdr:col>72</xdr:col>
      <xdr:colOff>38100</xdr:colOff>
      <xdr:row>98</xdr:row>
      <xdr:rowOff>116963</xdr:rowOff>
    </xdr:to>
    <xdr:sp macro="" textlink="">
      <xdr:nvSpPr>
        <xdr:cNvPr id="705" name="楕円 704"/>
        <xdr:cNvSpPr/>
      </xdr:nvSpPr>
      <xdr:spPr>
        <a:xfrm>
          <a:off x="13652500" y="168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108090</xdr:rowOff>
    </xdr:from>
    <xdr:ext cx="469744" cy="259045"/>
    <xdr:sp macro="" textlink="">
      <xdr:nvSpPr>
        <xdr:cNvPr id="706" name="テキスト ボックス 705"/>
        <xdr:cNvSpPr txBox="1"/>
      </xdr:nvSpPr>
      <xdr:spPr>
        <a:xfrm>
          <a:off x="13468428" y="1691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161878</xdr:rowOff>
    </xdr:from>
    <xdr:to>
      <xdr:col>67</xdr:col>
      <xdr:colOff>101600</xdr:colOff>
      <xdr:row>98</xdr:row>
      <xdr:rowOff>92028</xdr:rowOff>
    </xdr:to>
    <xdr:sp macro="" textlink="">
      <xdr:nvSpPr>
        <xdr:cNvPr id="707" name="楕円 706"/>
        <xdr:cNvSpPr/>
      </xdr:nvSpPr>
      <xdr:spPr>
        <a:xfrm>
          <a:off x="12763500" y="1679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83155</xdr:rowOff>
    </xdr:from>
    <xdr:ext cx="534377" cy="259045"/>
    <xdr:sp macro="" textlink="">
      <xdr:nvSpPr>
        <xdr:cNvPr id="708" name="テキスト ボックス 707"/>
        <xdr:cNvSpPr txBox="1"/>
      </xdr:nvSpPr>
      <xdr:spPr>
        <a:xfrm>
          <a:off x="12547111" y="1688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128453</xdr:rowOff>
    </xdr:from>
    <xdr:to>
      <xdr:col>116</xdr:col>
      <xdr:colOff>63500</xdr:colOff>
      <xdr:row>37</xdr:row>
      <xdr:rowOff>132659</xdr:rowOff>
    </xdr:to>
    <xdr:cxnSp macro="">
      <xdr:nvCxnSpPr>
        <xdr:cNvPr id="735" name="直線コネクタ 734"/>
        <xdr:cNvCxnSpPr/>
      </xdr:nvCxnSpPr>
      <xdr:spPr>
        <a:xfrm>
          <a:off x="21323300" y="6472103"/>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72265</xdr:rowOff>
    </xdr:from>
    <xdr:ext cx="469744" cy="259045"/>
    <xdr:sp macro="" textlink="">
      <xdr:nvSpPr>
        <xdr:cNvPr id="736" name="投資及び出資金平均値テキスト"/>
        <xdr:cNvSpPr txBox="1"/>
      </xdr:nvSpPr>
      <xdr:spPr>
        <a:xfrm>
          <a:off x="22212300" y="641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128453</xdr:rowOff>
    </xdr:from>
    <xdr:to>
      <xdr:col>111</xdr:col>
      <xdr:colOff>177800</xdr:colOff>
      <xdr:row>37</xdr:row>
      <xdr:rowOff>139883</xdr:rowOff>
    </xdr:to>
    <xdr:cxnSp macro="">
      <xdr:nvCxnSpPr>
        <xdr:cNvPr id="738" name="直線コネクタ 737"/>
        <xdr:cNvCxnSpPr/>
      </xdr:nvCxnSpPr>
      <xdr:spPr>
        <a:xfrm flipV="1">
          <a:off x="20434300" y="647210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43095</xdr:rowOff>
    </xdr:from>
    <xdr:ext cx="469744" cy="259045"/>
    <xdr:sp macro="" textlink="">
      <xdr:nvSpPr>
        <xdr:cNvPr id="740" name="テキスト ボックス 739"/>
        <xdr:cNvSpPr txBox="1"/>
      </xdr:nvSpPr>
      <xdr:spPr>
        <a:xfrm>
          <a:off x="21088428" y="655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115925</xdr:rowOff>
    </xdr:from>
    <xdr:to>
      <xdr:col>107</xdr:col>
      <xdr:colOff>50800</xdr:colOff>
      <xdr:row>37</xdr:row>
      <xdr:rowOff>139883</xdr:rowOff>
    </xdr:to>
    <xdr:cxnSp macro="">
      <xdr:nvCxnSpPr>
        <xdr:cNvPr id="741" name="直線コネクタ 740"/>
        <xdr:cNvCxnSpPr/>
      </xdr:nvCxnSpPr>
      <xdr:spPr>
        <a:xfrm>
          <a:off x="19545300" y="6459575"/>
          <a:ext cx="889000" cy="2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77111</xdr:rowOff>
    </xdr:from>
    <xdr:ext cx="469744" cy="259045"/>
    <xdr:sp macro="" textlink="">
      <xdr:nvSpPr>
        <xdr:cNvPr id="743" name="テキスト ボックス 742"/>
        <xdr:cNvSpPr txBox="1"/>
      </xdr:nvSpPr>
      <xdr:spPr>
        <a:xfrm>
          <a:off x="20199428" y="65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115925</xdr:rowOff>
    </xdr:from>
    <xdr:to>
      <xdr:col>102</xdr:col>
      <xdr:colOff>114300</xdr:colOff>
      <xdr:row>37</xdr:row>
      <xdr:rowOff>125801</xdr:rowOff>
    </xdr:to>
    <xdr:cxnSp macro="">
      <xdr:nvCxnSpPr>
        <xdr:cNvPr id="744" name="直線コネクタ 743"/>
        <xdr:cNvCxnSpPr/>
      </xdr:nvCxnSpPr>
      <xdr:spPr>
        <a:xfrm flipV="1">
          <a:off x="18656300" y="6459575"/>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83146</xdr:rowOff>
    </xdr:from>
    <xdr:ext cx="469744" cy="259045"/>
    <xdr:sp macro="" textlink="">
      <xdr:nvSpPr>
        <xdr:cNvPr id="746" name="テキスト ボックス 745"/>
        <xdr:cNvSpPr txBox="1"/>
      </xdr:nvSpPr>
      <xdr:spPr>
        <a:xfrm>
          <a:off x="19310428" y="659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101983</xdr:rowOff>
    </xdr:from>
    <xdr:ext cx="378565" cy="259045"/>
    <xdr:sp macro="" textlink="">
      <xdr:nvSpPr>
        <xdr:cNvPr id="748" name="テキスト ボックス 747"/>
        <xdr:cNvSpPr txBox="1"/>
      </xdr:nvSpPr>
      <xdr:spPr>
        <a:xfrm>
          <a:off x="18467017" y="661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81859</xdr:rowOff>
    </xdr:from>
    <xdr:to>
      <xdr:col>116</xdr:col>
      <xdr:colOff>114300</xdr:colOff>
      <xdr:row>38</xdr:row>
      <xdr:rowOff>12009</xdr:rowOff>
    </xdr:to>
    <xdr:sp macro="" textlink="">
      <xdr:nvSpPr>
        <xdr:cNvPr id="754" name="楕円 753"/>
        <xdr:cNvSpPr/>
      </xdr:nvSpPr>
      <xdr:spPr>
        <a:xfrm>
          <a:off x="22110700" y="642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104736</xdr:rowOff>
    </xdr:from>
    <xdr:ext cx="469744" cy="259045"/>
    <xdr:sp macro="" textlink="">
      <xdr:nvSpPr>
        <xdr:cNvPr id="755" name="投資及び出資金該当値テキスト"/>
        <xdr:cNvSpPr txBox="1"/>
      </xdr:nvSpPr>
      <xdr:spPr>
        <a:xfrm>
          <a:off x="22212300" y="6276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77653</xdr:rowOff>
    </xdr:from>
    <xdr:to>
      <xdr:col>112</xdr:col>
      <xdr:colOff>38100</xdr:colOff>
      <xdr:row>38</xdr:row>
      <xdr:rowOff>7803</xdr:rowOff>
    </xdr:to>
    <xdr:sp macro="" textlink="">
      <xdr:nvSpPr>
        <xdr:cNvPr id="756" name="楕円 755"/>
        <xdr:cNvSpPr/>
      </xdr:nvSpPr>
      <xdr:spPr>
        <a:xfrm>
          <a:off x="21272500" y="642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24330</xdr:rowOff>
    </xdr:from>
    <xdr:ext cx="469744" cy="259045"/>
    <xdr:sp macro="" textlink="">
      <xdr:nvSpPr>
        <xdr:cNvPr id="757" name="テキスト ボックス 756"/>
        <xdr:cNvSpPr txBox="1"/>
      </xdr:nvSpPr>
      <xdr:spPr>
        <a:xfrm>
          <a:off x="21088428" y="6196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89083</xdr:rowOff>
    </xdr:from>
    <xdr:to>
      <xdr:col>107</xdr:col>
      <xdr:colOff>101600</xdr:colOff>
      <xdr:row>38</xdr:row>
      <xdr:rowOff>19233</xdr:rowOff>
    </xdr:to>
    <xdr:sp macro="" textlink="">
      <xdr:nvSpPr>
        <xdr:cNvPr id="758" name="楕円 757"/>
        <xdr:cNvSpPr/>
      </xdr:nvSpPr>
      <xdr:spPr>
        <a:xfrm>
          <a:off x="20383500" y="643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35760</xdr:rowOff>
    </xdr:from>
    <xdr:ext cx="469744" cy="259045"/>
    <xdr:sp macro="" textlink="">
      <xdr:nvSpPr>
        <xdr:cNvPr id="759" name="テキスト ボックス 758"/>
        <xdr:cNvSpPr txBox="1"/>
      </xdr:nvSpPr>
      <xdr:spPr>
        <a:xfrm>
          <a:off x="20199428" y="620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65125</xdr:rowOff>
    </xdr:from>
    <xdr:to>
      <xdr:col>102</xdr:col>
      <xdr:colOff>165100</xdr:colOff>
      <xdr:row>37</xdr:row>
      <xdr:rowOff>166725</xdr:rowOff>
    </xdr:to>
    <xdr:sp macro="" textlink="">
      <xdr:nvSpPr>
        <xdr:cNvPr id="760" name="楕円 759"/>
        <xdr:cNvSpPr/>
      </xdr:nvSpPr>
      <xdr:spPr>
        <a:xfrm>
          <a:off x="19494500" y="64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11802</xdr:rowOff>
    </xdr:from>
    <xdr:ext cx="469744" cy="259045"/>
    <xdr:sp macro="" textlink="">
      <xdr:nvSpPr>
        <xdr:cNvPr id="761" name="テキスト ボックス 760"/>
        <xdr:cNvSpPr txBox="1"/>
      </xdr:nvSpPr>
      <xdr:spPr>
        <a:xfrm>
          <a:off x="19310428" y="618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75001</xdr:rowOff>
    </xdr:from>
    <xdr:to>
      <xdr:col>98</xdr:col>
      <xdr:colOff>38100</xdr:colOff>
      <xdr:row>38</xdr:row>
      <xdr:rowOff>5152</xdr:rowOff>
    </xdr:to>
    <xdr:sp macro="" textlink="">
      <xdr:nvSpPr>
        <xdr:cNvPr id="762" name="楕円 761"/>
        <xdr:cNvSpPr/>
      </xdr:nvSpPr>
      <xdr:spPr>
        <a:xfrm>
          <a:off x="18605500" y="64186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21678</xdr:rowOff>
    </xdr:from>
    <xdr:ext cx="469744" cy="259045"/>
    <xdr:sp macro="" textlink="">
      <xdr:nvSpPr>
        <xdr:cNvPr id="763" name="テキスト ボックス 762"/>
        <xdr:cNvSpPr txBox="1"/>
      </xdr:nvSpPr>
      <xdr:spPr>
        <a:xfrm>
          <a:off x="18421428" y="619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2" name="直線コネクタ 79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5" name="直線コネクタ 79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8" name="直線コネクタ 79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1" name="直線コネクタ 80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3" name="楕円 81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4" name="テキスト ボックス 81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5" name="楕円 81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6" name="テキスト ボックス 815"/>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7" name="楕円 81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楕円 81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85476</xdr:rowOff>
    </xdr:from>
    <xdr:to>
      <xdr:col>116</xdr:col>
      <xdr:colOff>63500</xdr:colOff>
      <xdr:row>75</xdr:row>
      <xdr:rowOff>14427</xdr:rowOff>
    </xdr:to>
    <xdr:cxnSp macro="">
      <xdr:nvCxnSpPr>
        <xdr:cNvPr id="848" name="直線コネクタ 847"/>
        <xdr:cNvCxnSpPr/>
      </xdr:nvCxnSpPr>
      <xdr:spPr>
        <a:xfrm flipV="1">
          <a:off x="21323300" y="12772776"/>
          <a:ext cx="838200" cy="10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49" name="繰出金平均値テキスト"/>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14427</xdr:rowOff>
    </xdr:from>
    <xdr:to>
      <xdr:col>111</xdr:col>
      <xdr:colOff>177800</xdr:colOff>
      <xdr:row>75</xdr:row>
      <xdr:rowOff>30178</xdr:rowOff>
    </xdr:to>
    <xdr:cxnSp macro="">
      <xdr:nvCxnSpPr>
        <xdr:cNvPr id="851" name="直線コネクタ 850"/>
        <xdr:cNvCxnSpPr/>
      </xdr:nvCxnSpPr>
      <xdr:spPr>
        <a:xfrm flipV="1">
          <a:off x="20434300" y="12873177"/>
          <a:ext cx="8890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30178</xdr:rowOff>
    </xdr:from>
    <xdr:to>
      <xdr:col>107</xdr:col>
      <xdr:colOff>50800</xdr:colOff>
      <xdr:row>75</xdr:row>
      <xdr:rowOff>114188</xdr:rowOff>
    </xdr:to>
    <xdr:cxnSp macro="">
      <xdr:nvCxnSpPr>
        <xdr:cNvPr id="854" name="直線コネクタ 853"/>
        <xdr:cNvCxnSpPr/>
      </xdr:nvCxnSpPr>
      <xdr:spPr>
        <a:xfrm flipV="1">
          <a:off x="19545300" y="12888928"/>
          <a:ext cx="889000" cy="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114188</xdr:rowOff>
    </xdr:from>
    <xdr:to>
      <xdr:col>102</xdr:col>
      <xdr:colOff>114300</xdr:colOff>
      <xdr:row>75</xdr:row>
      <xdr:rowOff>131287</xdr:rowOff>
    </xdr:to>
    <xdr:cxnSp macro="">
      <xdr:nvCxnSpPr>
        <xdr:cNvPr id="857" name="直線コネクタ 856"/>
        <xdr:cNvCxnSpPr/>
      </xdr:nvCxnSpPr>
      <xdr:spPr>
        <a:xfrm flipV="1">
          <a:off x="18656300" y="12972938"/>
          <a:ext cx="889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34676</xdr:rowOff>
    </xdr:from>
    <xdr:to>
      <xdr:col>116</xdr:col>
      <xdr:colOff>114300</xdr:colOff>
      <xdr:row>74</xdr:row>
      <xdr:rowOff>136276</xdr:rowOff>
    </xdr:to>
    <xdr:sp macro="" textlink="">
      <xdr:nvSpPr>
        <xdr:cNvPr id="867" name="楕円 866"/>
        <xdr:cNvSpPr/>
      </xdr:nvSpPr>
      <xdr:spPr>
        <a:xfrm>
          <a:off x="22110700" y="1272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57553</xdr:rowOff>
    </xdr:from>
    <xdr:ext cx="534377" cy="259045"/>
    <xdr:sp macro="" textlink="">
      <xdr:nvSpPr>
        <xdr:cNvPr id="868" name="繰出金該当値テキスト"/>
        <xdr:cNvSpPr txBox="1"/>
      </xdr:nvSpPr>
      <xdr:spPr>
        <a:xfrm>
          <a:off x="22212300" y="1257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135077</xdr:rowOff>
    </xdr:from>
    <xdr:to>
      <xdr:col>112</xdr:col>
      <xdr:colOff>38100</xdr:colOff>
      <xdr:row>75</xdr:row>
      <xdr:rowOff>65227</xdr:rowOff>
    </xdr:to>
    <xdr:sp macro="" textlink="">
      <xdr:nvSpPr>
        <xdr:cNvPr id="869" name="楕円 868"/>
        <xdr:cNvSpPr/>
      </xdr:nvSpPr>
      <xdr:spPr>
        <a:xfrm>
          <a:off x="21272500" y="1282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81754</xdr:rowOff>
    </xdr:from>
    <xdr:ext cx="534377" cy="259045"/>
    <xdr:sp macro="" textlink="">
      <xdr:nvSpPr>
        <xdr:cNvPr id="870" name="テキスト ボックス 869"/>
        <xdr:cNvSpPr txBox="1"/>
      </xdr:nvSpPr>
      <xdr:spPr>
        <a:xfrm>
          <a:off x="21056111" y="1259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150828</xdr:rowOff>
    </xdr:from>
    <xdr:to>
      <xdr:col>107</xdr:col>
      <xdr:colOff>101600</xdr:colOff>
      <xdr:row>75</xdr:row>
      <xdr:rowOff>80978</xdr:rowOff>
    </xdr:to>
    <xdr:sp macro="" textlink="">
      <xdr:nvSpPr>
        <xdr:cNvPr id="871" name="楕円 870"/>
        <xdr:cNvSpPr/>
      </xdr:nvSpPr>
      <xdr:spPr>
        <a:xfrm>
          <a:off x="20383500" y="1283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97505</xdr:rowOff>
    </xdr:from>
    <xdr:ext cx="534377" cy="259045"/>
    <xdr:sp macro="" textlink="">
      <xdr:nvSpPr>
        <xdr:cNvPr id="872" name="テキスト ボックス 871"/>
        <xdr:cNvSpPr txBox="1"/>
      </xdr:nvSpPr>
      <xdr:spPr>
        <a:xfrm>
          <a:off x="20167111" y="1261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63388</xdr:rowOff>
    </xdr:from>
    <xdr:to>
      <xdr:col>102</xdr:col>
      <xdr:colOff>165100</xdr:colOff>
      <xdr:row>75</xdr:row>
      <xdr:rowOff>164988</xdr:rowOff>
    </xdr:to>
    <xdr:sp macro="" textlink="">
      <xdr:nvSpPr>
        <xdr:cNvPr id="873" name="楕円 872"/>
        <xdr:cNvSpPr/>
      </xdr:nvSpPr>
      <xdr:spPr>
        <a:xfrm>
          <a:off x="19494500" y="129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10065</xdr:rowOff>
    </xdr:from>
    <xdr:ext cx="534377" cy="259045"/>
    <xdr:sp macro="" textlink="">
      <xdr:nvSpPr>
        <xdr:cNvPr id="874" name="テキスト ボックス 873"/>
        <xdr:cNvSpPr txBox="1"/>
      </xdr:nvSpPr>
      <xdr:spPr>
        <a:xfrm>
          <a:off x="19278111" y="126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80487</xdr:rowOff>
    </xdr:from>
    <xdr:to>
      <xdr:col>98</xdr:col>
      <xdr:colOff>38100</xdr:colOff>
      <xdr:row>76</xdr:row>
      <xdr:rowOff>10638</xdr:rowOff>
    </xdr:to>
    <xdr:sp macro="" textlink="">
      <xdr:nvSpPr>
        <xdr:cNvPr id="875" name="楕円 874"/>
        <xdr:cNvSpPr/>
      </xdr:nvSpPr>
      <xdr:spPr>
        <a:xfrm>
          <a:off x="18605500" y="129392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27164</xdr:rowOff>
    </xdr:from>
    <xdr:ext cx="534377" cy="259045"/>
    <xdr:sp macro="" textlink="">
      <xdr:nvSpPr>
        <xdr:cNvPr id="876" name="テキスト ボックス 875"/>
        <xdr:cNvSpPr txBox="1"/>
      </xdr:nvSpPr>
      <xdr:spPr>
        <a:xfrm>
          <a:off x="18389111" y="1271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５８３，５９５円となっている。新型コロナウイルス対策関係で様々な性質で増加している。特に大きな増加があった補助費等では、特別定額給付金が影響している。そのため類似団体も増加傾向である。今後の社会情勢により新型コロナウイルス対策経費が大きく増減するため、多岐にわたる性質で影響を受けるもの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人件費では、会計年度任用職員が導入されたことにより、扶助費では、障がい福祉における介護給付費及び児童福祉費における施設型給付費が年々増えていることもあり、増加傾向にある。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前年度から６４，８９２円減少となっており、中学校建設事業や津波避難タワー建設事業等の大型投資的事業が完了したことが要因である。類似団体並みに減少したところではあるが、道路防災事業や新小学校建設事業が今後控えているため、その他の投資的経費を抑制して、コストが上がらないように努め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では、年々増加傾向であり、これから本格的に中学校建設事業の際の償還が始まるため、未だ減少する見込みではない。投資的経費を抑えながらも、公債費に充てる財源を意識しながら健全な財政運営に努め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三重県明和町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23,083
22,867
41.04
14,315,174
13,471,124
810,475
5,848,737
11,537,337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111.9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58928</xdr:rowOff>
    </xdr:from>
    <xdr:to>
      <xdr:col>24</xdr:col>
      <xdr:colOff>63500</xdr:colOff>
      <xdr:row>35</xdr:row>
      <xdr:rowOff>90551</xdr:rowOff>
    </xdr:to>
    <xdr:cxnSp macro="">
      <xdr:nvCxnSpPr>
        <xdr:cNvPr id="61" name="直線コネクタ 60"/>
        <xdr:cNvCxnSpPr/>
      </xdr:nvCxnSpPr>
      <xdr:spPr>
        <a:xfrm>
          <a:off x="3797300" y="6059678"/>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58928</xdr:rowOff>
    </xdr:from>
    <xdr:to>
      <xdr:col>19</xdr:col>
      <xdr:colOff>177800</xdr:colOff>
      <xdr:row>35</xdr:row>
      <xdr:rowOff>92837</xdr:rowOff>
    </xdr:to>
    <xdr:cxnSp macro="">
      <xdr:nvCxnSpPr>
        <xdr:cNvPr id="64" name="直線コネクタ 63"/>
        <xdr:cNvCxnSpPr/>
      </xdr:nvCxnSpPr>
      <xdr:spPr>
        <a:xfrm flipV="1">
          <a:off x="2908300" y="6059678"/>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92837</xdr:rowOff>
    </xdr:from>
    <xdr:to>
      <xdr:col>15</xdr:col>
      <xdr:colOff>50800</xdr:colOff>
      <xdr:row>35</xdr:row>
      <xdr:rowOff>114173</xdr:rowOff>
    </xdr:to>
    <xdr:cxnSp macro="">
      <xdr:nvCxnSpPr>
        <xdr:cNvPr id="67" name="直線コネクタ 66"/>
        <xdr:cNvCxnSpPr/>
      </xdr:nvCxnSpPr>
      <xdr:spPr>
        <a:xfrm flipV="1">
          <a:off x="2019300" y="6093587"/>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42545</xdr:rowOff>
    </xdr:from>
    <xdr:to>
      <xdr:col>10</xdr:col>
      <xdr:colOff>114300</xdr:colOff>
      <xdr:row>35</xdr:row>
      <xdr:rowOff>114173</xdr:rowOff>
    </xdr:to>
    <xdr:cxnSp macro="">
      <xdr:nvCxnSpPr>
        <xdr:cNvPr id="70" name="直線コネクタ 69"/>
        <xdr:cNvCxnSpPr/>
      </xdr:nvCxnSpPr>
      <xdr:spPr>
        <a:xfrm>
          <a:off x="1130300" y="6043295"/>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39751</xdr:rowOff>
    </xdr:from>
    <xdr:to>
      <xdr:col>24</xdr:col>
      <xdr:colOff>114300</xdr:colOff>
      <xdr:row>35</xdr:row>
      <xdr:rowOff>141351</xdr:rowOff>
    </xdr:to>
    <xdr:sp macro="" textlink="">
      <xdr:nvSpPr>
        <xdr:cNvPr id="80" name="楕円 79"/>
        <xdr:cNvSpPr/>
      </xdr:nvSpPr>
      <xdr:spPr>
        <a:xfrm>
          <a:off x="4584700" y="604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18178</xdr:rowOff>
    </xdr:from>
    <xdr:ext cx="469744" cy="259045"/>
    <xdr:sp macro="" textlink="">
      <xdr:nvSpPr>
        <xdr:cNvPr id="81" name="議会費該当値テキスト"/>
        <xdr:cNvSpPr txBox="1"/>
      </xdr:nvSpPr>
      <xdr:spPr>
        <a:xfrm>
          <a:off x="4686300" y="601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8128</xdr:rowOff>
    </xdr:from>
    <xdr:to>
      <xdr:col>20</xdr:col>
      <xdr:colOff>38100</xdr:colOff>
      <xdr:row>35</xdr:row>
      <xdr:rowOff>109728</xdr:rowOff>
    </xdr:to>
    <xdr:sp macro="" textlink="">
      <xdr:nvSpPr>
        <xdr:cNvPr id="82" name="楕円 81"/>
        <xdr:cNvSpPr/>
      </xdr:nvSpPr>
      <xdr:spPr>
        <a:xfrm>
          <a:off x="3746500" y="60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100855</xdr:rowOff>
    </xdr:from>
    <xdr:ext cx="469744" cy="259045"/>
    <xdr:sp macro="" textlink="">
      <xdr:nvSpPr>
        <xdr:cNvPr id="83" name="テキスト ボックス 82"/>
        <xdr:cNvSpPr txBox="1"/>
      </xdr:nvSpPr>
      <xdr:spPr>
        <a:xfrm>
          <a:off x="3562428" y="610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42037</xdr:rowOff>
    </xdr:from>
    <xdr:to>
      <xdr:col>15</xdr:col>
      <xdr:colOff>101600</xdr:colOff>
      <xdr:row>35</xdr:row>
      <xdr:rowOff>143637</xdr:rowOff>
    </xdr:to>
    <xdr:sp macro="" textlink="">
      <xdr:nvSpPr>
        <xdr:cNvPr id="84" name="楕円 83"/>
        <xdr:cNvSpPr/>
      </xdr:nvSpPr>
      <xdr:spPr>
        <a:xfrm>
          <a:off x="2857500" y="604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134764</xdr:rowOff>
    </xdr:from>
    <xdr:ext cx="469744" cy="259045"/>
    <xdr:sp macro="" textlink="">
      <xdr:nvSpPr>
        <xdr:cNvPr id="85" name="テキスト ボックス 84"/>
        <xdr:cNvSpPr txBox="1"/>
      </xdr:nvSpPr>
      <xdr:spPr>
        <a:xfrm>
          <a:off x="2673428" y="613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63373</xdr:rowOff>
    </xdr:from>
    <xdr:to>
      <xdr:col>10</xdr:col>
      <xdr:colOff>165100</xdr:colOff>
      <xdr:row>35</xdr:row>
      <xdr:rowOff>164973</xdr:rowOff>
    </xdr:to>
    <xdr:sp macro="" textlink="">
      <xdr:nvSpPr>
        <xdr:cNvPr id="86" name="楕円 85"/>
        <xdr:cNvSpPr/>
      </xdr:nvSpPr>
      <xdr:spPr>
        <a:xfrm>
          <a:off x="1968500" y="606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156100</xdr:rowOff>
    </xdr:from>
    <xdr:ext cx="469744" cy="259045"/>
    <xdr:sp macro="" textlink="">
      <xdr:nvSpPr>
        <xdr:cNvPr id="87" name="テキスト ボックス 86"/>
        <xdr:cNvSpPr txBox="1"/>
      </xdr:nvSpPr>
      <xdr:spPr>
        <a:xfrm>
          <a:off x="1784428" y="615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163195</xdr:rowOff>
    </xdr:from>
    <xdr:to>
      <xdr:col>6</xdr:col>
      <xdr:colOff>38100</xdr:colOff>
      <xdr:row>35</xdr:row>
      <xdr:rowOff>93345</xdr:rowOff>
    </xdr:to>
    <xdr:sp macro="" textlink="">
      <xdr:nvSpPr>
        <xdr:cNvPr id="88" name="楕円 87"/>
        <xdr:cNvSpPr/>
      </xdr:nvSpPr>
      <xdr:spPr>
        <a:xfrm>
          <a:off x="1079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84472</xdr:rowOff>
    </xdr:from>
    <xdr:ext cx="469744" cy="259045"/>
    <xdr:sp macro="" textlink="">
      <xdr:nvSpPr>
        <xdr:cNvPr id="89" name="テキスト ボックス 88"/>
        <xdr:cNvSpPr txBox="1"/>
      </xdr:nvSpPr>
      <xdr:spPr>
        <a:xfrm>
          <a:off x="895428" y="608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36175</xdr:rowOff>
    </xdr:from>
    <xdr:to>
      <xdr:col>24</xdr:col>
      <xdr:colOff>63500</xdr:colOff>
      <xdr:row>57</xdr:row>
      <xdr:rowOff>9992</xdr:rowOff>
    </xdr:to>
    <xdr:cxnSp macro="">
      <xdr:nvCxnSpPr>
        <xdr:cNvPr id="118" name="直線コネクタ 117"/>
        <xdr:cNvCxnSpPr/>
      </xdr:nvCxnSpPr>
      <xdr:spPr>
        <a:xfrm flipV="1">
          <a:off x="3797300" y="9294475"/>
          <a:ext cx="838200" cy="48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19" name="総務費平均値テキスト"/>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9992</xdr:rowOff>
    </xdr:from>
    <xdr:to>
      <xdr:col>19</xdr:col>
      <xdr:colOff>177800</xdr:colOff>
      <xdr:row>57</xdr:row>
      <xdr:rowOff>150593</xdr:rowOff>
    </xdr:to>
    <xdr:cxnSp macro="">
      <xdr:nvCxnSpPr>
        <xdr:cNvPr id="121" name="直線コネクタ 120"/>
        <xdr:cNvCxnSpPr/>
      </xdr:nvCxnSpPr>
      <xdr:spPr>
        <a:xfrm flipV="1">
          <a:off x="2908300" y="9782642"/>
          <a:ext cx="889000" cy="14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96609</xdr:rowOff>
    </xdr:from>
    <xdr:to>
      <xdr:col>15</xdr:col>
      <xdr:colOff>50800</xdr:colOff>
      <xdr:row>57</xdr:row>
      <xdr:rowOff>150593</xdr:rowOff>
    </xdr:to>
    <xdr:cxnSp macro="">
      <xdr:nvCxnSpPr>
        <xdr:cNvPr id="124" name="直線コネクタ 123"/>
        <xdr:cNvCxnSpPr/>
      </xdr:nvCxnSpPr>
      <xdr:spPr>
        <a:xfrm>
          <a:off x="2019300" y="9869259"/>
          <a:ext cx="889000" cy="5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82896</xdr:rowOff>
    </xdr:from>
    <xdr:to>
      <xdr:col>10</xdr:col>
      <xdr:colOff>114300</xdr:colOff>
      <xdr:row>57</xdr:row>
      <xdr:rowOff>96609</xdr:rowOff>
    </xdr:to>
    <xdr:cxnSp macro="">
      <xdr:nvCxnSpPr>
        <xdr:cNvPr id="127" name="直線コネクタ 126"/>
        <xdr:cNvCxnSpPr/>
      </xdr:nvCxnSpPr>
      <xdr:spPr>
        <a:xfrm>
          <a:off x="1130300" y="9855546"/>
          <a:ext cx="889000" cy="1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29" name="テキスト ボックス 128"/>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52715</xdr:rowOff>
    </xdr:from>
    <xdr:ext cx="534377" cy="259045"/>
    <xdr:sp macro="" textlink="">
      <xdr:nvSpPr>
        <xdr:cNvPr id="131" name="テキスト ボックス 130"/>
        <xdr:cNvSpPr txBox="1"/>
      </xdr:nvSpPr>
      <xdr:spPr>
        <a:xfrm>
          <a:off x="863111" y="99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156825</xdr:rowOff>
    </xdr:from>
    <xdr:to>
      <xdr:col>24</xdr:col>
      <xdr:colOff>114300</xdr:colOff>
      <xdr:row>54</xdr:row>
      <xdr:rowOff>86975</xdr:rowOff>
    </xdr:to>
    <xdr:sp macro="" textlink="">
      <xdr:nvSpPr>
        <xdr:cNvPr id="137" name="楕円 136"/>
        <xdr:cNvSpPr/>
      </xdr:nvSpPr>
      <xdr:spPr>
        <a:xfrm>
          <a:off x="4584700" y="92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8252</xdr:rowOff>
    </xdr:from>
    <xdr:ext cx="599010" cy="259045"/>
    <xdr:sp macro="" textlink="">
      <xdr:nvSpPr>
        <xdr:cNvPr id="138" name="総務費該当値テキスト"/>
        <xdr:cNvSpPr txBox="1"/>
      </xdr:nvSpPr>
      <xdr:spPr>
        <a:xfrm>
          <a:off x="4686300" y="909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130642</xdr:rowOff>
    </xdr:from>
    <xdr:to>
      <xdr:col>20</xdr:col>
      <xdr:colOff>38100</xdr:colOff>
      <xdr:row>57</xdr:row>
      <xdr:rowOff>60792</xdr:rowOff>
    </xdr:to>
    <xdr:sp macro="" textlink="">
      <xdr:nvSpPr>
        <xdr:cNvPr id="139" name="楕円 138"/>
        <xdr:cNvSpPr/>
      </xdr:nvSpPr>
      <xdr:spPr>
        <a:xfrm>
          <a:off x="3746500" y="973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77319</xdr:rowOff>
    </xdr:from>
    <xdr:ext cx="534377" cy="259045"/>
    <xdr:sp macro="" textlink="">
      <xdr:nvSpPr>
        <xdr:cNvPr id="140" name="テキスト ボックス 139"/>
        <xdr:cNvSpPr txBox="1"/>
      </xdr:nvSpPr>
      <xdr:spPr>
        <a:xfrm>
          <a:off x="3530111" y="95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99793</xdr:rowOff>
    </xdr:from>
    <xdr:to>
      <xdr:col>15</xdr:col>
      <xdr:colOff>101600</xdr:colOff>
      <xdr:row>58</xdr:row>
      <xdr:rowOff>29943</xdr:rowOff>
    </xdr:to>
    <xdr:sp macro="" textlink="">
      <xdr:nvSpPr>
        <xdr:cNvPr id="141" name="楕円 140"/>
        <xdr:cNvSpPr/>
      </xdr:nvSpPr>
      <xdr:spPr>
        <a:xfrm>
          <a:off x="2857500" y="98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21070</xdr:rowOff>
    </xdr:from>
    <xdr:ext cx="534377" cy="259045"/>
    <xdr:sp macro="" textlink="">
      <xdr:nvSpPr>
        <xdr:cNvPr id="142" name="テキスト ボックス 141"/>
        <xdr:cNvSpPr txBox="1"/>
      </xdr:nvSpPr>
      <xdr:spPr>
        <a:xfrm>
          <a:off x="2641111" y="996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45809</xdr:rowOff>
    </xdr:from>
    <xdr:to>
      <xdr:col>10</xdr:col>
      <xdr:colOff>165100</xdr:colOff>
      <xdr:row>57</xdr:row>
      <xdr:rowOff>147409</xdr:rowOff>
    </xdr:to>
    <xdr:sp macro="" textlink="">
      <xdr:nvSpPr>
        <xdr:cNvPr id="143" name="楕円 142"/>
        <xdr:cNvSpPr/>
      </xdr:nvSpPr>
      <xdr:spPr>
        <a:xfrm>
          <a:off x="1968500" y="981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163936</xdr:rowOff>
    </xdr:from>
    <xdr:ext cx="534377" cy="259045"/>
    <xdr:sp macro="" textlink="">
      <xdr:nvSpPr>
        <xdr:cNvPr id="144" name="テキスト ボックス 143"/>
        <xdr:cNvSpPr txBox="1"/>
      </xdr:nvSpPr>
      <xdr:spPr>
        <a:xfrm>
          <a:off x="1752111" y="959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32096</xdr:rowOff>
    </xdr:from>
    <xdr:to>
      <xdr:col>6</xdr:col>
      <xdr:colOff>38100</xdr:colOff>
      <xdr:row>57</xdr:row>
      <xdr:rowOff>133696</xdr:rowOff>
    </xdr:to>
    <xdr:sp macro="" textlink="">
      <xdr:nvSpPr>
        <xdr:cNvPr id="145" name="楕円 144"/>
        <xdr:cNvSpPr/>
      </xdr:nvSpPr>
      <xdr:spPr>
        <a:xfrm>
          <a:off x="1079500" y="980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150223</xdr:rowOff>
    </xdr:from>
    <xdr:ext cx="534377" cy="259045"/>
    <xdr:sp macro="" textlink="">
      <xdr:nvSpPr>
        <xdr:cNvPr id="146" name="テキスト ボックス 145"/>
        <xdr:cNvSpPr txBox="1"/>
      </xdr:nvSpPr>
      <xdr:spPr>
        <a:xfrm>
          <a:off x="863111" y="957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61475</xdr:rowOff>
    </xdr:from>
    <xdr:to>
      <xdr:col>24</xdr:col>
      <xdr:colOff>63500</xdr:colOff>
      <xdr:row>76</xdr:row>
      <xdr:rowOff>154798</xdr:rowOff>
    </xdr:to>
    <xdr:cxnSp macro="">
      <xdr:nvCxnSpPr>
        <xdr:cNvPr id="178" name="直線コネクタ 177"/>
        <xdr:cNvCxnSpPr/>
      </xdr:nvCxnSpPr>
      <xdr:spPr>
        <a:xfrm flipV="1">
          <a:off x="3797300" y="13091675"/>
          <a:ext cx="838200" cy="9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154798</xdr:rowOff>
    </xdr:from>
    <xdr:to>
      <xdr:col>19</xdr:col>
      <xdr:colOff>177800</xdr:colOff>
      <xdr:row>76</xdr:row>
      <xdr:rowOff>160851</xdr:rowOff>
    </xdr:to>
    <xdr:cxnSp macro="">
      <xdr:nvCxnSpPr>
        <xdr:cNvPr id="181" name="直線コネクタ 180"/>
        <xdr:cNvCxnSpPr/>
      </xdr:nvCxnSpPr>
      <xdr:spPr>
        <a:xfrm flipV="1">
          <a:off x="2908300" y="13184998"/>
          <a:ext cx="889000" cy="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160851</xdr:rowOff>
    </xdr:from>
    <xdr:to>
      <xdr:col>15</xdr:col>
      <xdr:colOff>50800</xdr:colOff>
      <xdr:row>77</xdr:row>
      <xdr:rowOff>54225</xdr:rowOff>
    </xdr:to>
    <xdr:cxnSp macro="">
      <xdr:nvCxnSpPr>
        <xdr:cNvPr id="184" name="直線コネクタ 183"/>
        <xdr:cNvCxnSpPr/>
      </xdr:nvCxnSpPr>
      <xdr:spPr>
        <a:xfrm flipV="1">
          <a:off x="2019300" y="13191051"/>
          <a:ext cx="889000" cy="6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11793</xdr:rowOff>
    </xdr:from>
    <xdr:to>
      <xdr:col>10</xdr:col>
      <xdr:colOff>114300</xdr:colOff>
      <xdr:row>77</xdr:row>
      <xdr:rowOff>54225</xdr:rowOff>
    </xdr:to>
    <xdr:cxnSp macro="">
      <xdr:nvCxnSpPr>
        <xdr:cNvPr id="187" name="直線コネクタ 186"/>
        <xdr:cNvCxnSpPr/>
      </xdr:nvCxnSpPr>
      <xdr:spPr>
        <a:xfrm>
          <a:off x="1130300" y="13213443"/>
          <a:ext cx="889000" cy="4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10675</xdr:rowOff>
    </xdr:from>
    <xdr:to>
      <xdr:col>24</xdr:col>
      <xdr:colOff>114300</xdr:colOff>
      <xdr:row>76</xdr:row>
      <xdr:rowOff>112275</xdr:rowOff>
    </xdr:to>
    <xdr:sp macro="" textlink="">
      <xdr:nvSpPr>
        <xdr:cNvPr id="197" name="楕円 196"/>
        <xdr:cNvSpPr/>
      </xdr:nvSpPr>
      <xdr:spPr>
        <a:xfrm>
          <a:off x="4584700" y="1304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33552</xdr:rowOff>
    </xdr:from>
    <xdr:ext cx="599010" cy="259045"/>
    <xdr:sp macro="" textlink="">
      <xdr:nvSpPr>
        <xdr:cNvPr id="198" name="民生費該当値テキスト"/>
        <xdr:cNvSpPr txBox="1"/>
      </xdr:nvSpPr>
      <xdr:spPr>
        <a:xfrm>
          <a:off x="4686300" y="1289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103998</xdr:rowOff>
    </xdr:from>
    <xdr:to>
      <xdr:col>20</xdr:col>
      <xdr:colOff>38100</xdr:colOff>
      <xdr:row>77</xdr:row>
      <xdr:rowOff>34148</xdr:rowOff>
    </xdr:to>
    <xdr:sp macro="" textlink="">
      <xdr:nvSpPr>
        <xdr:cNvPr id="199" name="楕円 198"/>
        <xdr:cNvSpPr/>
      </xdr:nvSpPr>
      <xdr:spPr>
        <a:xfrm>
          <a:off x="3746500" y="1313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50675</xdr:rowOff>
    </xdr:from>
    <xdr:ext cx="599010" cy="259045"/>
    <xdr:sp macro="" textlink="">
      <xdr:nvSpPr>
        <xdr:cNvPr id="200" name="テキスト ボックス 199"/>
        <xdr:cNvSpPr txBox="1"/>
      </xdr:nvSpPr>
      <xdr:spPr>
        <a:xfrm>
          <a:off x="3497795" y="1290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110051</xdr:rowOff>
    </xdr:from>
    <xdr:to>
      <xdr:col>15</xdr:col>
      <xdr:colOff>101600</xdr:colOff>
      <xdr:row>77</xdr:row>
      <xdr:rowOff>40201</xdr:rowOff>
    </xdr:to>
    <xdr:sp macro="" textlink="">
      <xdr:nvSpPr>
        <xdr:cNvPr id="201" name="楕円 200"/>
        <xdr:cNvSpPr/>
      </xdr:nvSpPr>
      <xdr:spPr>
        <a:xfrm>
          <a:off x="2857500" y="131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56728</xdr:rowOff>
    </xdr:from>
    <xdr:ext cx="599010" cy="259045"/>
    <xdr:sp macro="" textlink="">
      <xdr:nvSpPr>
        <xdr:cNvPr id="202" name="テキスト ボックス 201"/>
        <xdr:cNvSpPr txBox="1"/>
      </xdr:nvSpPr>
      <xdr:spPr>
        <a:xfrm>
          <a:off x="2608795" y="12915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3425</xdr:rowOff>
    </xdr:from>
    <xdr:to>
      <xdr:col>10</xdr:col>
      <xdr:colOff>165100</xdr:colOff>
      <xdr:row>77</xdr:row>
      <xdr:rowOff>105025</xdr:rowOff>
    </xdr:to>
    <xdr:sp macro="" textlink="">
      <xdr:nvSpPr>
        <xdr:cNvPr id="203" name="楕円 202"/>
        <xdr:cNvSpPr/>
      </xdr:nvSpPr>
      <xdr:spPr>
        <a:xfrm>
          <a:off x="1968500" y="132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121552</xdr:rowOff>
    </xdr:from>
    <xdr:ext cx="599010" cy="259045"/>
    <xdr:sp macro="" textlink="">
      <xdr:nvSpPr>
        <xdr:cNvPr id="204" name="テキスト ボックス 203"/>
        <xdr:cNvSpPr txBox="1"/>
      </xdr:nvSpPr>
      <xdr:spPr>
        <a:xfrm>
          <a:off x="1719795" y="1298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132443</xdr:rowOff>
    </xdr:from>
    <xdr:to>
      <xdr:col>6</xdr:col>
      <xdr:colOff>38100</xdr:colOff>
      <xdr:row>77</xdr:row>
      <xdr:rowOff>62593</xdr:rowOff>
    </xdr:to>
    <xdr:sp macro="" textlink="">
      <xdr:nvSpPr>
        <xdr:cNvPr id="205" name="楕円 204"/>
        <xdr:cNvSpPr/>
      </xdr:nvSpPr>
      <xdr:spPr>
        <a:xfrm>
          <a:off x="1079500" y="1316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79120</xdr:rowOff>
    </xdr:from>
    <xdr:ext cx="599010" cy="259045"/>
    <xdr:sp macro="" textlink="">
      <xdr:nvSpPr>
        <xdr:cNvPr id="206" name="テキスト ボックス 205"/>
        <xdr:cNvSpPr txBox="1"/>
      </xdr:nvSpPr>
      <xdr:spPr>
        <a:xfrm>
          <a:off x="830795" y="1293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xdr:rowOff>
    </xdr:from>
    <xdr:to>
      <xdr:col>24</xdr:col>
      <xdr:colOff>63500</xdr:colOff>
      <xdr:row>97</xdr:row>
      <xdr:rowOff>23864</xdr:rowOff>
    </xdr:to>
    <xdr:cxnSp macro="">
      <xdr:nvCxnSpPr>
        <xdr:cNvPr id="235" name="直線コネクタ 234"/>
        <xdr:cNvCxnSpPr/>
      </xdr:nvCxnSpPr>
      <xdr:spPr>
        <a:xfrm flipV="1">
          <a:off x="3797300" y="16630777"/>
          <a:ext cx="838200" cy="2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23864</xdr:rowOff>
    </xdr:from>
    <xdr:to>
      <xdr:col>19</xdr:col>
      <xdr:colOff>177800</xdr:colOff>
      <xdr:row>97</xdr:row>
      <xdr:rowOff>32880</xdr:rowOff>
    </xdr:to>
    <xdr:cxnSp macro="">
      <xdr:nvCxnSpPr>
        <xdr:cNvPr id="238" name="直線コネクタ 237"/>
        <xdr:cNvCxnSpPr/>
      </xdr:nvCxnSpPr>
      <xdr:spPr>
        <a:xfrm flipV="1">
          <a:off x="2908300" y="16654514"/>
          <a:ext cx="889000" cy="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32880</xdr:rowOff>
    </xdr:from>
    <xdr:to>
      <xdr:col>15</xdr:col>
      <xdr:colOff>50800</xdr:colOff>
      <xdr:row>97</xdr:row>
      <xdr:rowOff>86919</xdr:rowOff>
    </xdr:to>
    <xdr:cxnSp macro="">
      <xdr:nvCxnSpPr>
        <xdr:cNvPr id="241" name="直線コネクタ 240"/>
        <xdr:cNvCxnSpPr/>
      </xdr:nvCxnSpPr>
      <xdr:spPr>
        <a:xfrm flipV="1">
          <a:off x="2019300" y="16663530"/>
          <a:ext cx="889000" cy="5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86919</xdr:rowOff>
    </xdr:from>
    <xdr:to>
      <xdr:col>10</xdr:col>
      <xdr:colOff>114300</xdr:colOff>
      <xdr:row>97</xdr:row>
      <xdr:rowOff>97904</xdr:rowOff>
    </xdr:to>
    <xdr:cxnSp macro="">
      <xdr:nvCxnSpPr>
        <xdr:cNvPr id="244" name="直線コネクタ 243"/>
        <xdr:cNvCxnSpPr/>
      </xdr:nvCxnSpPr>
      <xdr:spPr>
        <a:xfrm flipV="1">
          <a:off x="1130300" y="16717569"/>
          <a:ext cx="889000" cy="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120777</xdr:rowOff>
    </xdr:from>
    <xdr:to>
      <xdr:col>24</xdr:col>
      <xdr:colOff>114300</xdr:colOff>
      <xdr:row>97</xdr:row>
      <xdr:rowOff>50927</xdr:rowOff>
    </xdr:to>
    <xdr:sp macro="" textlink="">
      <xdr:nvSpPr>
        <xdr:cNvPr id="254" name="楕円 253"/>
        <xdr:cNvSpPr/>
      </xdr:nvSpPr>
      <xdr:spPr>
        <a:xfrm>
          <a:off x="4584700" y="1657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99204</xdr:rowOff>
    </xdr:from>
    <xdr:ext cx="534377" cy="259045"/>
    <xdr:sp macro="" textlink="">
      <xdr:nvSpPr>
        <xdr:cNvPr id="255" name="衛生費該当値テキスト"/>
        <xdr:cNvSpPr txBox="1"/>
      </xdr:nvSpPr>
      <xdr:spPr>
        <a:xfrm>
          <a:off x="4686300" y="1655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144514</xdr:rowOff>
    </xdr:from>
    <xdr:to>
      <xdr:col>20</xdr:col>
      <xdr:colOff>38100</xdr:colOff>
      <xdr:row>97</xdr:row>
      <xdr:rowOff>74664</xdr:rowOff>
    </xdr:to>
    <xdr:sp macro="" textlink="">
      <xdr:nvSpPr>
        <xdr:cNvPr id="256" name="楕円 255"/>
        <xdr:cNvSpPr/>
      </xdr:nvSpPr>
      <xdr:spPr>
        <a:xfrm>
          <a:off x="3746500" y="166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65791</xdr:rowOff>
    </xdr:from>
    <xdr:ext cx="534377" cy="259045"/>
    <xdr:sp macro="" textlink="">
      <xdr:nvSpPr>
        <xdr:cNvPr id="257" name="テキスト ボックス 256"/>
        <xdr:cNvSpPr txBox="1"/>
      </xdr:nvSpPr>
      <xdr:spPr>
        <a:xfrm>
          <a:off x="3530111" y="1669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153530</xdr:rowOff>
    </xdr:from>
    <xdr:to>
      <xdr:col>15</xdr:col>
      <xdr:colOff>101600</xdr:colOff>
      <xdr:row>97</xdr:row>
      <xdr:rowOff>83680</xdr:rowOff>
    </xdr:to>
    <xdr:sp macro="" textlink="">
      <xdr:nvSpPr>
        <xdr:cNvPr id="258" name="楕円 257"/>
        <xdr:cNvSpPr/>
      </xdr:nvSpPr>
      <xdr:spPr>
        <a:xfrm>
          <a:off x="2857500" y="166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74807</xdr:rowOff>
    </xdr:from>
    <xdr:ext cx="534377" cy="259045"/>
    <xdr:sp macro="" textlink="">
      <xdr:nvSpPr>
        <xdr:cNvPr id="259" name="テキスト ボックス 258"/>
        <xdr:cNvSpPr txBox="1"/>
      </xdr:nvSpPr>
      <xdr:spPr>
        <a:xfrm>
          <a:off x="2641111" y="1670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36119</xdr:rowOff>
    </xdr:from>
    <xdr:to>
      <xdr:col>10</xdr:col>
      <xdr:colOff>165100</xdr:colOff>
      <xdr:row>97</xdr:row>
      <xdr:rowOff>137719</xdr:rowOff>
    </xdr:to>
    <xdr:sp macro="" textlink="">
      <xdr:nvSpPr>
        <xdr:cNvPr id="260" name="楕円 259"/>
        <xdr:cNvSpPr/>
      </xdr:nvSpPr>
      <xdr:spPr>
        <a:xfrm>
          <a:off x="1968500" y="1666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128846</xdr:rowOff>
    </xdr:from>
    <xdr:ext cx="534377" cy="259045"/>
    <xdr:sp macro="" textlink="">
      <xdr:nvSpPr>
        <xdr:cNvPr id="261" name="テキスト ボックス 260"/>
        <xdr:cNvSpPr txBox="1"/>
      </xdr:nvSpPr>
      <xdr:spPr>
        <a:xfrm>
          <a:off x="1752111" y="1675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47104</xdr:rowOff>
    </xdr:from>
    <xdr:to>
      <xdr:col>6</xdr:col>
      <xdr:colOff>38100</xdr:colOff>
      <xdr:row>97</xdr:row>
      <xdr:rowOff>148704</xdr:rowOff>
    </xdr:to>
    <xdr:sp macro="" textlink="">
      <xdr:nvSpPr>
        <xdr:cNvPr id="262" name="楕円 261"/>
        <xdr:cNvSpPr/>
      </xdr:nvSpPr>
      <xdr:spPr>
        <a:xfrm>
          <a:off x="1079500" y="1667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139831</xdr:rowOff>
    </xdr:from>
    <xdr:ext cx="534377" cy="259045"/>
    <xdr:sp macro="" textlink="">
      <xdr:nvSpPr>
        <xdr:cNvPr id="263" name="テキスト ボックス 262"/>
        <xdr:cNvSpPr txBox="1"/>
      </xdr:nvSpPr>
      <xdr:spPr>
        <a:xfrm>
          <a:off x="863111" y="1677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41021</xdr:rowOff>
    </xdr:from>
    <xdr:to>
      <xdr:col>55</xdr:col>
      <xdr:colOff>0</xdr:colOff>
      <xdr:row>39</xdr:row>
      <xdr:rowOff>41783</xdr:rowOff>
    </xdr:to>
    <xdr:cxnSp macro="">
      <xdr:nvCxnSpPr>
        <xdr:cNvPr id="292" name="直線コネクタ 291"/>
        <xdr:cNvCxnSpPr/>
      </xdr:nvCxnSpPr>
      <xdr:spPr>
        <a:xfrm>
          <a:off x="9639300" y="6727571"/>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41021</xdr:rowOff>
    </xdr:from>
    <xdr:to>
      <xdr:col>50</xdr:col>
      <xdr:colOff>114300</xdr:colOff>
      <xdr:row>39</xdr:row>
      <xdr:rowOff>42926</xdr:rowOff>
    </xdr:to>
    <xdr:cxnSp macro="">
      <xdr:nvCxnSpPr>
        <xdr:cNvPr id="295" name="直線コネクタ 294"/>
        <xdr:cNvCxnSpPr/>
      </xdr:nvCxnSpPr>
      <xdr:spPr>
        <a:xfrm flipV="1">
          <a:off x="8750300" y="672757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42926</xdr:rowOff>
    </xdr:from>
    <xdr:to>
      <xdr:col>45</xdr:col>
      <xdr:colOff>177800</xdr:colOff>
      <xdr:row>39</xdr:row>
      <xdr:rowOff>42926</xdr:rowOff>
    </xdr:to>
    <xdr:cxnSp macro="">
      <xdr:nvCxnSpPr>
        <xdr:cNvPr id="298" name="直線コネクタ 297"/>
        <xdr:cNvCxnSpPr/>
      </xdr:nvCxnSpPr>
      <xdr:spPr>
        <a:xfrm>
          <a:off x="7861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42926</xdr:rowOff>
    </xdr:from>
    <xdr:to>
      <xdr:col>41</xdr:col>
      <xdr:colOff>50800</xdr:colOff>
      <xdr:row>39</xdr:row>
      <xdr:rowOff>42926</xdr:rowOff>
    </xdr:to>
    <xdr:cxnSp macro="">
      <xdr:nvCxnSpPr>
        <xdr:cNvPr id="301" name="直線コネクタ 300"/>
        <xdr:cNvCxnSpPr/>
      </xdr:nvCxnSpPr>
      <xdr:spPr>
        <a:xfrm>
          <a:off x="6972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162433</xdr:rowOff>
    </xdr:from>
    <xdr:to>
      <xdr:col>55</xdr:col>
      <xdr:colOff>50800</xdr:colOff>
      <xdr:row>39</xdr:row>
      <xdr:rowOff>92583</xdr:rowOff>
    </xdr:to>
    <xdr:sp macro="" textlink="">
      <xdr:nvSpPr>
        <xdr:cNvPr id="311" name="楕円 310"/>
        <xdr:cNvSpPr/>
      </xdr:nvSpPr>
      <xdr:spPr>
        <a:xfrm>
          <a:off x="104267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77360</xdr:rowOff>
    </xdr:from>
    <xdr:ext cx="249299" cy="259045"/>
    <xdr:sp macro="" textlink="">
      <xdr:nvSpPr>
        <xdr:cNvPr id="312" name="労働費該当値テキスト"/>
        <xdr:cNvSpPr txBox="1"/>
      </xdr:nvSpPr>
      <xdr:spPr>
        <a:xfrm>
          <a:off x="10528300" y="6592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161671</xdr:rowOff>
    </xdr:from>
    <xdr:to>
      <xdr:col>50</xdr:col>
      <xdr:colOff>165100</xdr:colOff>
      <xdr:row>39</xdr:row>
      <xdr:rowOff>91821</xdr:rowOff>
    </xdr:to>
    <xdr:sp macro="" textlink="">
      <xdr:nvSpPr>
        <xdr:cNvPr id="313" name="楕円 312"/>
        <xdr:cNvSpPr/>
      </xdr:nvSpPr>
      <xdr:spPr>
        <a:xfrm>
          <a:off x="9588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82948</xdr:rowOff>
    </xdr:from>
    <xdr:ext cx="249299" cy="259045"/>
    <xdr:sp macro="" textlink="">
      <xdr:nvSpPr>
        <xdr:cNvPr id="314" name="テキスト ボックス 313"/>
        <xdr:cNvSpPr txBox="1"/>
      </xdr:nvSpPr>
      <xdr:spPr>
        <a:xfrm>
          <a:off x="9514650" y="6769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163576</xdr:rowOff>
    </xdr:from>
    <xdr:to>
      <xdr:col>46</xdr:col>
      <xdr:colOff>38100</xdr:colOff>
      <xdr:row>39</xdr:row>
      <xdr:rowOff>93726</xdr:rowOff>
    </xdr:to>
    <xdr:sp macro="" textlink="">
      <xdr:nvSpPr>
        <xdr:cNvPr id="315" name="楕円 314"/>
        <xdr:cNvSpPr/>
      </xdr:nvSpPr>
      <xdr:spPr>
        <a:xfrm>
          <a:off x="8699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84853</xdr:rowOff>
    </xdr:from>
    <xdr:ext cx="249299" cy="259045"/>
    <xdr:sp macro="" textlink="">
      <xdr:nvSpPr>
        <xdr:cNvPr id="316" name="テキスト ボックス 315"/>
        <xdr:cNvSpPr txBox="1"/>
      </xdr:nvSpPr>
      <xdr:spPr>
        <a:xfrm>
          <a:off x="8625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163576</xdr:rowOff>
    </xdr:from>
    <xdr:to>
      <xdr:col>41</xdr:col>
      <xdr:colOff>101600</xdr:colOff>
      <xdr:row>39</xdr:row>
      <xdr:rowOff>93726</xdr:rowOff>
    </xdr:to>
    <xdr:sp macro="" textlink="">
      <xdr:nvSpPr>
        <xdr:cNvPr id="317" name="楕円 316"/>
        <xdr:cNvSpPr/>
      </xdr:nvSpPr>
      <xdr:spPr>
        <a:xfrm>
          <a:off x="7810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84853</xdr:rowOff>
    </xdr:from>
    <xdr:ext cx="249299" cy="259045"/>
    <xdr:sp macro="" textlink="">
      <xdr:nvSpPr>
        <xdr:cNvPr id="318" name="テキスト ボックス 317"/>
        <xdr:cNvSpPr txBox="1"/>
      </xdr:nvSpPr>
      <xdr:spPr>
        <a:xfrm>
          <a:off x="7736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163576</xdr:rowOff>
    </xdr:from>
    <xdr:to>
      <xdr:col>36</xdr:col>
      <xdr:colOff>165100</xdr:colOff>
      <xdr:row>39</xdr:row>
      <xdr:rowOff>93726</xdr:rowOff>
    </xdr:to>
    <xdr:sp macro="" textlink="">
      <xdr:nvSpPr>
        <xdr:cNvPr id="319" name="楕円 318"/>
        <xdr:cNvSpPr/>
      </xdr:nvSpPr>
      <xdr:spPr>
        <a:xfrm>
          <a:off x="6921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84853</xdr:rowOff>
    </xdr:from>
    <xdr:ext cx="249299" cy="259045"/>
    <xdr:sp macro="" textlink="">
      <xdr:nvSpPr>
        <xdr:cNvPr id="320" name="テキスト ボックス 319"/>
        <xdr:cNvSpPr txBox="1"/>
      </xdr:nvSpPr>
      <xdr:spPr>
        <a:xfrm>
          <a:off x="6847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89960</xdr:rowOff>
    </xdr:from>
    <xdr:to>
      <xdr:col>55</xdr:col>
      <xdr:colOff>0</xdr:colOff>
      <xdr:row>56</xdr:row>
      <xdr:rowOff>97028</xdr:rowOff>
    </xdr:to>
    <xdr:cxnSp macro="">
      <xdr:nvCxnSpPr>
        <xdr:cNvPr id="349" name="直線コネクタ 348"/>
        <xdr:cNvCxnSpPr/>
      </xdr:nvCxnSpPr>
      <xdr:spPr>
        <a:xfrm flipV="1">
          <a:off x="9639300" y="9691160"/>
          <a:ext cx="8382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112799</xdr:rowOff>
    </xdr:from>
    <xdr:ext cx="534377" cy="259045"/>
    <xdr:sp macro="" textlink="">
      <xdr:nvSpPr>
        <xdr:cNvPr id="350" name="農林水産業費平均値テキスト"/>
        <xdr:cNvSpPr txBox="1"/>
      </xdr:nvSpPr>
      <xdr:spPr>
        <a:xfrm>
          <a:off x="10528300" y="9885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86664</xdr:rowOff>
    </xdr:from>
    <xdr:to>
      <xdr:col>50</xdr:col>
      <xdr:colOff>114300</xdr:colOff>
      <xdr:row>56</xdr:row>
      <xdr:rowOff>97028</xdr:rowOff>
    </xdr:to>
    <xdr:cxnSp macro="">
      <xdr:nvCxnSpPr>
        <xdr:cNvPr id="352" name="直線コネクタ 351"/>
        <xdr:cNvCxnSpPr/>
      </xdr:nvCxnSpPr>
      <xdr:spPr>
        <a:xfrm>
          <a:off x="8750300" y="9687864"/>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4" name="テキスト ボックス 353"/>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86664</xdr:rowOff>
    </xdr:from>
    <xdr:to>
      <xdr:col>45</xdr:col>
      <xdr:colOff>177800</xdr:colOff>
      <xdr:row>56</xdr:row>
      <xdr:rowOff>163017</xdr:rowOff>
    </xdr:to>
    <xdr:cxnSp macro="">
      <xdr:nvCxnSpPr>
        <xdr:cNvPr id="355" name="直線コネクタ 354"/>
        <xdr:cNvCxnSpPr/>
      </xdr:nvCxnSpPr>
      <xdr:spPr>
        <a:xfrm flipV="1">
          <a:off x="7861300" y="9687864"/>
          <a:ext cx="889000" cy="7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57" name="テキスト ボックス 356"/>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150978</xdr:rowOff>
    </xdr:from>
    <xdr:to>
      <xdr:col>41</xdr:col>
      <xdr:colOff>50800</xdr:colOff>
      <xdr:row>56</xdr:row>
      <xdr:rowOff>163017</xdr:rowOff>
    </xdr:to>
    <xdr:cxnSp macro="">
      <xdr:nvCxnSpPr>
        <xdr:cNvPr id="358" name="直線コネクタ 357"/>
        <xdr:cNvCxnSpPr/>
      </xdr:nvCxnSpPr>
      <xdr:spPr>
        <a:xfrm>
          <a:off x="6972300" y="9752178"/>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49325</xdr:rowOff>
    </xdr:from>
    <xdr:ext cx="534377" cy="259045"/>
    <xdr:sp macro="" textlink="">
      <xdr:nvSpPr>
        <xdr:cNvPr id="360" name="テキスト ボックス 359"/>
        <xdr:cNvSpPr txBox="1"/>
      </xdr:nvSpPr>
      <xdr:spPr>
        <a:xfrm>
          <a:off x="7594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2" name="テキスト ボックス 361"/>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39160</xdr:rowOff>
    </xdr:from>
    <xdr:to>
      <xdr:col>55</xdr:col>
      <xdr:colOff>50800</xdr:colOff>
      <xdr:row>56</xdr:row>
      <xdr:rowOff>140760</xdr:rowOff>
    </xdr:to>
    <xdr:sp macro="" textlink="">
      <xdr:nvSpPr>
        <xdr:cNvPr id="368" name="楕円 367"/>
        <xdr:cNvSpPr/>
      </xdr:nvSpPr>
      <xdr:spPr>
        <a:xfrm>
          <a:off x="10426700" y="964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62037</xdr:rowOff>
    </xdr:from>
    <xdr:ext cx="534377" cy="259045"/>
    <xdr:sp macro="" textlink="">
      <xdr:nvSpPr>
        <xdr:cNvPr id="369" name="農林水産業費該当値テキスト"/>
        <xdr:cNvSpPr txBox="1"/>
      </xdr:nvSpPr>
      <xdr:spPr>
        <a:xfrm>
          <a:off x="10528300" y="949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46228</xdr:rowOff>
    </xdr:from>
    <xdr:to>
      <xdr:col>50</xdr:col>
      <xdr:colOff>165100</xdr:colOff>
      <xdr:row>56</xdr:row>
      <xdr:rowOff>147828</xdr:rowOff>
    </xdr:to>
    <xdr:sp macro="" textlink="">
      <xdr:nvSpPr>
        <xdr:cNvPr id="370" name="楕円 369"/>
        <xdr:cNvSpPr/>
      </xdr:nvSpPr>
      <xdr:spPr>
        <a:xfrm>
          <a:off x="9588500" y="964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164355</xdr:rowOff>
    </xdr:from>
    <xdr:ext cx="534377" cy="259045"/>
    <xdr:sp macro="" textlink="">
      <xdr:nvSpPr>
        <xdr:cNvPr id="371" name="テキスト ボックス 370"/>
        <xdr:cNvSpPr txBox="1"/>
      </xdr:nvSpPr>
      <xdr:spPr>
        <a:xfrm>
          <a:off x="9372111" y="942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35864</xdr:rowOff>
    </xdr:from>
    <xdr:to>
      <xdr:col>46</xdr:col>
      <xdr:colOff>38100</xdr:colOff>
      <xdr:row>56</xdr:row>
      <xdr:rowOff>137464</xdr:rowOff>
    </xdr:to>
    <xdr:sp macro="" textlink="">
      <xdr:nvSpPr>
        <xdr:cNvPr id="372" name="楕円 371"/>
        <xdr:cNvSpPr/>
      </xdr:nvSpPr>
      <xdr:spPr>
        <a:xfrm>
          <a:off x="8699500" y="96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153991</xdr:rowOff>
    </xdr:from>
    <xdr:ext cx="534377" cy="259045"/>
    <xdr:sp macro="" textlink="">
      <xdr:nvSpPr>
        <xdr:cNvPr id="373" name="テキスト ボックス 372"/>
        <xdr:cNvSpPr txBox="1"/>
      </xdr:nvSpPr>
      <xdr:spPr>
        <a:xfrm>
          <a:off x="8483111" y="941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112217</xdr:rowOff>
    </xdr:from>
    <xdr:to>
      <xdr:col>41</xdr:col>
      <xdr:colOff>101600</xdr:colOff>
      <xdr:row>57</xdr:row>
      <xdr:rowOff>42367</xdr:rowOff>
    </xdr:to>
    <xdr:sp macro="" textlink="">
      <xdr:nvSpPr>
        <xdr:cNvPr id="374" name="楕円 373"/>
        <xdr:cNvSpPr/>
      </xdr:nvSpPr>
      <xdr:spPr>
        <a:xfrm>
          <a:off x="7810500" y="97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58894</xdr:rowOff>
    </xdr:from>
    <xdr:ext cx="534377" cy="259045"/>
    <xdr:sp macro="" textlink="">
      <xdr:nvSpPr>
        <xdr:cNvPr id="375" name="テキスト ボックス 374"/>
        <xdr:cNvSpPr txBox="1"/>
      </xdr:nvSpPr>
      <xdr:spPr>
        <a:xfrm>
          <a:off x="7594111" y="948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100178</xdr:rowOff>
    </xdr:from>
    <xdr:to>
      <xdr:col>36</xdr:col>
      <xdr:colOff>165100</xdr:colOff>
      <xdr:row>57</xdr:row>
      <xdr:rowOff>30328</xdr:rowOff>
    </xdr:to>
    <xdr:sp macro="" textlink="">
      <xdr:nvSpPr>
        <xdr:cNvPr id="376" name="楕円 375"/>
        <xdr:cNvSpPr/>
      </xdr:nvSpPr>
      <xdr:spPr>
        <a:xfrm>
          <a:off x="6921500" y="970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46855</xdr:rowOff>
    </xdr:from>
    <xdr:ext cx="534377" cy="259045"/>
    <xdr:sp macro="" textlink="">
      <xdr:nvSpPr>
        <xdr:cNvPr id="377" name="テキスト ボックス 376"/>
        <xdr:cNvSpPr txBox="1"/>
      </xdr:nvSpPr>
      <xdr:spPr>
        <a:xfrm>
          <a:off x="6705111" y="947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67233</xdr:rowOff>
    </xdr:from>
    <xdr:to>
      <xdr:col>55</xdr:col>
      <xdr:colOff>0</xdr:colOff>
      <xdr:row>78</xdr:row>
      <xdr:rowOff>162065</xdr:rowOff>
    </xdr:to>
    <xdr:cxnSp macro="">
      <xdr:nvCxnSpPr>
        <xdr:cNvPr id="406" name="直線コネクタ 405"/>
        <xdr:cNvCxnSpPr/>
      </xdr:nvCxnSpPr>
      <xdr:spPr>
        <a:xfrm flipV="1">
          <a:off x="9639300" y="13440333"/>
          <a:ext cx="838200" cy="9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162065</xdr:rowOff>
    </xdr:from>
    <xdr:to>
      <xdr:col>50</xdr:col>
      <xdr:colOff>114300</xdr:colOff>
      <xdr:row>79</xdr:row>
      <xdr:rowOff>8007</xdr:rowOff>
    </xdr:to>
    <xdr:cxnSp macro="">
      <xdr:nvCxnSpPr>
        <xdr:cNvPr id="409" name="直線コネクタ 408"/>
        <xdr:cNvCxnSpPr/>
      </xdr:nvCxnSpPr>
      <xdr:spPr>
        <a:xfrm flipV="1">
          <a:off x="8750300" y="13535165"/>
          <a:ext cx="889000" cy="1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8007</xdr:rowOff>
    </xdr:from>
    <xdr:to>
      <xdr:col>45</xdr:col>
      <xdr:colOff>177800</xdr:colOff>
      <xdr:row>79</xdr:row>
      <xdr:rowOff>9989</xdr:rowOff>
    </xdr:to>
    <xdr:cxnSp macro="">
      <xdr:nvCxnSpPr>
        <xdr:cNvPr id="412" name="直線コネクタ 411"/>
        <xdr:cNvCxnSpPr/>
      </xdr:nvCxnSpPr>
      <xdr:spPr>
        <a:xfrm flipV="1">
          <a:off x="7861300" y="13552557"/>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6026</xdr:rowOff>
    </xdr:from>
    <xdr:to>
      <xdr:col>41</xdr:col>
      <xdr:colOff>50800</xdr:colOff>
      <xdr:row>79</xdr:row>
      <xdr:rowOff>9989</xdr:rowOff>
    </xdr:to>
    <xdr:cxnSp macro="">
      <xdr:nvCxnSpPr>
        <xdr:cNvPr id="415" name="直線コネクタ 414"/>
        <xdr:cNvCxnSpPr/>
      </xdr:nvCxnSpPr>
      <xdr:spPr>
        <a:xfrm>
          <a:off x="6972300" y="13550576"/>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16433</xdr:rowOff>
    </xdr:from>
    <xdr:to>
      <xdr:col>55</xdr:col>
      <xdr:colOff>50800</xdr:colOff>
      <xdr:row>78</xdr:row>
      <xdr:rowOff>118033</xdr:rowOff>
    </xdr:to>
    <xdr:sp macro="" textlink="">
      <xdr:nvSpPr>
        <xdr:cNvPr id="425" name="楕円 424"/>
        <xdr:cNvSpPr/>
      </xdr:nvSpPr>
      <xdr:spPr>
        <a:xfrm>
          <a:off x="10426700" y="133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102810</xdr:rowOff>
    </xdr:from>
    <xdr:ext cx="469744" cy="259045"/>
    <xdr:sp macro="" textlink="">
      <xdr:nvSpPr>
        <xdr:cNvPr id="426" name="商工費該当値テキスト"/>
        <xdr:cNvSpPr txBox="1"/>
      </xdr:nvSpPr>
      <xdr:spPr>
        <a:xfrm>
          <a:off x="10528300" y="1330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111265</xdr:rowOff>
    </xdr:from>
    <xdr:to>
      <xdr:col>50</xdr:col>
      <xdr:colOff>165100</xdr:colOff>
      <xdr:row>79</xdr:row>
      <xdr:rowOff>41415</xdr:rowOff>
    </xdr:to>
    <xdr:sp macro="" textlink="">
      <xdr:nvSpPr>
        <xdr:cNvPr id="427" name="楕円 426"/>
        <xdr:cNvSpPr/>
      </xdr:nvSpPr>
      <xdr:spPr>
        <a:xfrm>
          <a:off x="9588500" y="134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32542</xdr:rowOff>
    </xdr:from>
    <xdr:ext cx="469744" cy="259045"/>
    <xdr:sp macro="" textlink="">
      <xdr:nvSpPr>
        <xdr:cNvPr id="428" name="テキスト ボックス 427"/>
        <xdr:cNvSpPr txBox="1"/>
      </xdr:nvSpPr>
      <xdr:spPr>
        <a:xfrm>
          <a:off x="9404428" y="1357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128657</xdr:rowOff>
    </xdr:from>
    <xdr:to>
      <xdr:col>46</xdr:col>
      <xdr:colOff>38100</xdr:colOff>
      <xdr:row>79</xdr:row>
      <xdr:rowOff>58807</xdr:rowOff>
    </xdr:to>
    <xdr:sp macro="" textlink="">
      <xdr:nvSpPr>
        <xdr:cNvPr id="429" name="楕円 428"/>
        <xdr:cNvSpPr/>
      </xdr:nvSpPr>
      <xdr:spPr>
        <a:xfrm>
          <a:off x="8699500" y="135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49934</xdr:rowOff>
    </xdr:from>
    <xdr:ext cx="469744" cy="259045"/>
    <xdr:sp macro="" textlink="">
      <xdr:nvSpPr>
        <xdr:cNvPr id="430" name="テキスト ボックス 429"/>
        <xdr:cNvSpPr txBox="1"/>
      </xdr:nvSpPr>
      <xdr:spPr>
        <a:xfrm>
          <a:off x="8515428" y="135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130639</xdr:rowOff>
    </xdr:from>
    <xdr:to>
      <xdr:col>41</xdr:col>
      <xdr:colOff>101600</xdr:colOff>
      <xdr:row>79</xdr:row>
      <xdr:rowOff>60789</xdr:rowOff>
    </xdr:to>
    <xdr:sp macro="" textlink="">
      <xdr:nvSpPr>
        <xdr:cNvPr id="431" name="楕円 430"/>
        <xdr:cNvSpPr/>
      </xdr:nvSpPr>
      <xdr:spPr>
        <a:xfrm>
          <a:off x="7810500" y="1350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51916</xdr:rowOff>
    </xdr:from>
    <xdr:ext cx="469744" cy="259045"/>
    <xdr:sp macro="" textlink="">
      <xdr:nvSpPr>
        <xdr:cNvPr id="432" name="テキスト ボックス 431"/>
        <xdr:cNvSpPr txBox="1"/>
      </xdr:nvSpPr>
      <xdr:spPr>
        <a:xfrm>
          <a:off x="7626428" y="1359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126676</xdr:rowOff>
    </xdr:from>
    <xdr:to>
      <xdr:col>36</xdr:col>
      <xdr:colOff>165100</xdr:colOff>
      <xdr:row>79</xdr:row>
      <xdr:rowOff>56826</xdr:rowOff>
    </xdr:to>
    <xdr:sp macro="" textlink="">
      <xdr:nvSpPr>
        <xdr:cNvPr id="433" name="楕円 432"/>
        <xdr:cNvSpPr/>
      </xdr:nvSpPr>
      <xdr:spPr>
        <a:xfrm>
          <a:off x="6921500" y="1349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47953</xdr:rowOff>
    </xdr:from>
    <xdr:ext cx="469744" cy="259045"/>
    <xdr:sp macro="" textlink="">
      <xdr:nvSpPr>
        <xdr:cNvPr id="434" name="テキスト ボックス 433"/>
        <xdr:cNvSpPr txBox="1"/>
      </xdr:nvSpPr>
      <xdr:spPr>
        <a:xfrm>
          <a:off x="6737428" y="13592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30516</xdr:rowOff>
    </xdr:from>
    <xdr:to>
      <xdr:col>55</xdr:col>
      <xdr:colOff>0</xdr:colOff>
      <xdr:row>98</xdr:row>
      <xdr:rowOff>52952</xdr:rowOff>
    </xdr:to>
    <xdr:cxnSp macro="">
      <xdr:nvCxnSpPr>
        <xdr:cNvPr id="465" name="直線コネクタ 464"/>
        <xdr:cNvCxnSpPr/>
      </xdr:nvCxnSpPr>
      <xdr:spPr>
        <a:xfrm flipV="1">
          <a:off x="9639300" y="16832616"/>
          <a:ext cx="838200" cy="2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1549</xdr:rowOff>
    </xdr:from>
    <xdr:to>
      <xdr:col>50</xdr:col>
      <xdr:colOff>114300</xdr:colOff>
      <xdr:row>98</xdr:row>
      <xdr:rowOff>52952</xdr:rowOff>
    </xdr:to>
    <xdr:cxnSp macro="">
      <xdr:nvCxnSpPr>
        <xdr:cNvPr id="468" name="直線コネクタ 467"/>
        <xdr:cNvCxnSpPr/>
      </xdr:nvCxnSpPr>
      <xdr:spPr>
        <a:xfrm>
          <a:off x="8750300" y="16803649"/>
          <a:ext cx="889000" cy="5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126986</xdr:rowOff>
    </xdr:from>
    <xdr:to>
      <xdr:col>45</xdr:col>
      <xdr:colOff>177800</xdr:colOff>
      <xdr:row>98</xdr:row>
      <xdr:rowOff>1549</xdr:rowOff>
    </xdr:to>
    <xdr:cxnSp macro="">
      <xdr:nvCxnSpPr>
        <xdr:cNvPr id="471" name="直線コネクタ 470"/>
        <xdr:cNvCxnSpPr/>
      </xdr:nvCxnSpPr>
      <xdr:spPr>
        <a:xfrm>
          <a:off x="7861300" y="16757636"/>
          <a:ext cx="889000" cy="4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124296</xdr:rowOff>
    </xdr:from>
    <xdr:to>
      <xdr:col>41</xdr:col>
      <xdr:colOff>50800</xdr:colOff>
      <xdr:row>97</xdr:row>
      <xdr:rowOff>126986</xdr:rowOff>
    </xdr:to>
    <xdr:cxnSp macro="">
      <xdr:nvCxnSpPr>
        <xdr:cNvPr id="474" name="直線コネクタ 473"/>
        <xdr:cNvCxnSpPr/>
      </xdr:nvCxnSpPr>
      <xdr:spPr>
        <a:xfrm>
          <a:off x="6972300" y="16754946"/>
          <a:ext cx="889000" cy="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151166</xdr:rowOff>
    </xdr:from>
    <xdr:to>
      <xdr:col>55</xdr:col>
      <xdr:colOff>50800</xdr:colOff>
      <xdr:row>98</xdr:row>
      <xdr:rowOff>81316</xdr:rowOff>
    </xdr:to>
    <xdr:sp macro="" textlink="">
      <xdr:nvSpPr>
        <xdr:cNvPr id="484" name="楕円 483"/>
        <xdr:cNvSpPr/>
      </xdr:nvSpPr>
      <xdr:spPr>
        <a:xfrm>
          <a:off x="10426700" y="1678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66093</xdr:rowOff>
    </xdr:from>
    <xdr:ext cx="534377" cy="259045"/>
    <xdr:sp macro="" textlink="">
      <xdr:nvSpPr>
        <xdr:cNvPr id="485" name="土木費該当値テキスト"/>
        <xdr:cNvSpPr txBox="1"/>
      </xdr:nvSpPr>
      <xdr:spPr>
        <a:xfrm>
          <a:off x="10528300" y="1669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2152</xdr:rowOff>
    </xdr:from>
    <xdr:to>
      <xdr:col>50</xdr:col>
      <xdr:colOff>165100</xdr:colOff>
      <xdr:row>98</xdr:row>
      <xdr:rowOff>103752</xdr:rowOff>
    </xdr:to>
    <xdr:sp macro="" textlink="">
      <xdr:nvSpPr>
        <xdr:cNvPr id="486" name="楕円 485"/>
        <xdr:cNvSpPr/>
      </xdr:nvSpPr>
      <xdr:spPr>
        <a:xfrm>
          <a:off x="9588500" y="1680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94879</xdr:rowOff>
    </xdr:from>
    <xdr:ext cx="534377" cy="259045"/>
    <xdr:sp macro="" textlink="">
      <xdr:nvSpPr>
        <xdr:cNvPr id="487" name="テキスト ボックス 486"/>
        <xdr:cNvSpPr txBox="1"/>
      </xdr:nvSpPr>
      <xdr:spPr>
        <a:xfrm>
          <a:off x="9372111" y="1689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122199</xdr:rowOff>
    </xdr:from>
    <xdr:to>
      <xdr:col>46</xdr:col>
      <xdr:colOff>38100</xdr:colOff>
      <xdr:row>98</xdr:row>
      <xdr:rowOff>52349</xdr:rowOff>
    </xdr:to>
    <xdr:sp macro="" textlink="">
      <xdr:nvSpPr>
        <xdr:cNvPr id="488" name="楕円 487"/>
        <xdr:cNvSpPr/>
      </xdr:nvSpPr>
      <xdr:spPr>
        <a:xfrm>
          <a:off x="8699500" y="167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43476</xdr:rowOff>
    </xdr:from>
    <xdr:ext cx="534377" cy="259045"/>
    <xdr:sp macro="" textlink="">
      <xdr:nvSpPr>
        <xdr:cNvPr id="489" name="テキスト ボックス 488"/>
        <xdr:cNvSpPr txBox="1"/>
      </xdr:nvSpPr>
      <xdr:spPr>
        <a:xfrm>
          <a:off x="8483111" y="1684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76186</xdr:rowOff>
    </xdr:from>
    <xdr:to>
      <xdr:col>41</xdr:col>
      <xdr:colOff>101600</xdr:colOff>
      <xdr:row>98</xdr:row>
      <xdr:rowOff>6336</xdr:rowOff>
    </xdr:to>
    <xdr:sp macro="" textlink="">
      <xdr:nvSpPr>
        <xdr:cNvPr id="490" name="楕円 489"/>
        <xdr:cNvSpPr/>
      </xdr:nvSpPr>
      <xdr:spPr>
        <a:xfrm>
          <a:off x="7810500" y="1670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168913</xdr:rowOff>
    </xdr:from>
    <xdr:ext cx="534377" cy="259045"/>
    <xdr:sp macro="" textlink="">
      <xdr:nvSpPr>
        <xdr:cNvPr id="491" name="テキスト ボックス 490"/>
        <xdr:cNvSpPr txBox="1"/>
      </xdr:nvSpPr>
      <xdr:spPr>
        <a:xfrm>
          <a:off x="7594111" y="1679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73496</xdr:rowOff>
    </xdr:from>
    <xdr:to>
      <xdr:col>36</xdr:col>
      <xdr:colOff>165100</xdr:colOff>
      <xdr:row>98</xdr:row>
      <xdr:rowOff>3646</xdr:rowOff>
    </xdr:to>
    <xdr:sp macro="" textlink="">
      <xdr:nvSpPr>
        <xdr:cNvPr id="492" name="楕円 491"/>
        <xdr:cNvSpPr/>
      </xdr:nvSpPr>
      <xdr:spPr>
        <a:xfrm>
          <a:off x="6921500" y="167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166223</xdr:rowOff>
    </xdr:from>
    <xdr:ext cx="534377" cy="259045"/>
    <xdr:sp macro="" textlink="">
      <xdr:nvSpPr>
        <xdr:cNvPr id="493" name="テキスト ボックス 492"/>
        <xdr:cNvSpPr txBox="1"/>
      </xdr:nvSpPr>
      <xdr:spPr>
        <a:xfrm>
          <a:off x="6705111" y="167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97847</xdr:rowOff>
    </xdr:from>
    <xdr:to>
      <xdr:col>85</xdr:col>
      <xdr:colOff>127000</xdr:colOff>
      <xdr:row>37</xdr:row>
      <xdr:rowOff>123908</xdr:rowOff>
    </xdr:to>
    <xdr:cxnSp macro="">
      <xdr:nvCxnSpPr>
        <xdr:cNvPr id="522" name="直線コネクタ 521"/>
        <xdr:cNvCxnSpPr/>
      </xdr:nvCxnSpPr>
      <xdr:spPr>
        <a:xfrm flipV="1">
          <a:off x="15481300" y="6441497"/>
          <a:ext cx="8382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94323</xdr:rowOff>
    </xdr:from>
    <xdr:to>
      <xdr:col>81</xdr:col>
      <xdr:colOff>50800</xdr:colOff>
      <xdr:row>37</xdr:row>
      <xdr:rowOff>123908</xdr:rowOff>
    </xdr:to>
    <xdr:cxnSp macro="">
      <xdr:nvCxnSpPr>
        <xdr:cNvPr id="525" name="直線コネクタ 524"/>
        <xdr:cNvCxnSpPr/>
      </xdr:nvCxnSpPr>
      <xdr:spPr>
        <a:xfrm>
          <a:off x="14592300" y="6437973"/>
          <a:ext cx="889000" cy="2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94323</xdr:rowOff>
    </xdr:from>
    <xdr:to>
      <xdr:col>76</xdr:col>
      <xdr:colOff>114300</xdr:colOff>
      <xdr:row>37</xdr:row>
      <xdr:rowOff>145434</xdr:rowOff>
    </xdr:to>
    <xdr:cxnSp macro="">
      <xdr:nvCxnSpPr>
        <xdr:cNvPr id="528" name="直線コネクタ 527"/>
        <xdr:cNvCxnSpPr/>
      </xdr:nvCxnSpPr>
      <xdr:spPr>
        <a:xfrm flipV="1">
          <a:off x="13703300" y="6437973"/>
          <a:ext cx="889000" cy="5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101886</xdr:rowOff>
    </xdr:from>
    <xdr:to>
      <xdr:col>71</xdr:col>
      <xdr:colOff>177800</xdr:colOff>
      <xdr:row>37</xdr:row>
      <xdr:rowOff>145434</xdr:rowOff>
    </xdr:to>
    <xdr:cxnSp macro="">
      <xdr:nvCxnSpPr>
        <xdr:cNvPr id="531" name="直線コネクタ 530"/>
        <xdr:cNvCxnSpPr/>
      </xdr:nvCxnSpPr>
      <xdr:spPr>
        <a:xfrm>
          <a:off x="12814300" y="6445536"/>
          <a:ext cx="889000" cy="4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47047</xdr:rowOff>
    </xdr:from>
    <xdr:to>
      <xdr:col>85</xdr:col>
      <xdr:colOff>177800</xdr:colOff>
      <xdr:row>37</xdr:row>
      <xdr:rowOff>148647</xdr:rowOff>
    </xdr:to>
    <xdr:sp macro="" textlink="">
      <xdr:nvSpPr>
        <xdr:cNvPr id="541" name="楕円 540"/>
        <xdr:cNvSpPr/>
      </xdr:nvSpPr>
      <xdr:spPr>
        <a:xfrm>
          <a:off x="16268700" y="639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146175</xdr:rowOff>
    </xdr:from>
    <xdr:ext cx="534377" cy="259045"/>
    <xdr:sp macro="" textlink="">
      <xdr:nvSpPr>
        <xdr:cNvPr id="542" name="消防費該当値テキスト"/>
        <xdr:cNvSpPr txBox="1"/>
      </xdr:nvSpPr>
      <xdr:spPr>
        <a:xfrm>
          <a:off x="16370300" y="63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73108</xdr:rowOff>
    </xdr:from>
    <xdr:to>
      <xdr:col>81</xdr:col>
      <xdr:colOff>101600</xdr:colOff>
      <xdr:row>38</xdr:row>
      <xdr:rowOff>3257</xdr:rowOff>
    </xdr:to>
    <xdr:sp macro="" textlink="">
      <xdr:nvSpPr>
        <xdr:cNvPr id="543" name="楕円 542"/>
        <xdr:cNvSpPr/>
      </xdr:nvSpPr>
      <xdr:spPr>
        <a:xfrm>
          <a:off x="15430500" y="64167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165834</xdr:rowOff>
    </xdr:from>
    <xdr:ext cx="534377" cy="259045"/>
    <xdr:sp macro="" textlink="">
      <xdr:nvSpPr>
        <xdr:cNvPr id="544" name="テキスト ボックス 543"/>
        <xdr:cNvSpPr txBox="1"/>
      </xdr:nvSpPr>
      <xdr:spPr>
        <a:xfrm>
          <a:off x="15214111" y="650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43523</xdr:rowOff>
    </xdr:from>
    <xdr:to>
      <xdr:col>76</xdr:col>
      <xdr:colOff>165100</xdr:colOff>
      <xdr:row>37</xdr:row>
      <xdr:rowOff>145123</xdr:rowOff>
    </xdr:to>
    <xdr:sp macro="" textlink="">
      <xdr:nvSpPr>
        <xdr:cNvPr id="545" name="楕円 544"/>
        <xdr:cNvSpPr/>
      </xdr:nvSpPr>
      <xdr:spPr>
        <a:xfrm>
          <a:off x="14541500" y="638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136250</xdr:rowOff>
    </xdr:from>
    <xdr:ext cx="534377" cy="259045"/>
    <xdr:sp macro="" textlink="">
      <xdr:nvSpPr>
        <xdr:cNvPr id="546" name="テキスト ボックス 545"/>
        <xdr:cNvSpPr txBox="1"/>
      </xdr:nvSpPr>
      <xdr:spPr>
        <a:xfrm>
          <a:off x="14325111" y="647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94634</xdr:rowOff>
    </xdr:from>
    <xdr:to>
      <xdr:col>72</xdr:col>
      <xdr:colOff>38100</xdr:colOff>
      <xdr:row>38</xdr:row>
      <xdr:rowOff>24785</xdr:rowOff>
    </xdr:to>
    <xdr:sp macro="" textlink="">
      <xdr:nvSpPr>
        <xdr:cNvPr id="547" name="楕円 546"/>
        <xdr:cNvSpPr/>
      </xdr:nvSpPr>
      <xdr:spPr>
        <a:xfrm>
          <a:off x="13652500" y="6438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15911</xdr:rowOff>
    </xdr:from>
    <xdr:ext cx="534377" cy="259045"/>
    <xdr:sp macro="" textlink="">
      <xdr:nvSpPr>
        <xdr:cNvPr id="548" name="テキスト ボックス 547"/>
        <xdr:cNvSpPr txBox="1"/>
      </xdr:nvSpPr>
      <xdr:spPr>
        <a:xfrm>
          <a:off x="13436111" y="653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51086</xdr:rowOff>
    </xdr:from>
    <xdr:to>
      <xdr:col>67</xdr:col>
      <xdr:colOff>101600</xdr:colOff>
      <xdr:row>37</xdr:row>
      <xdr:rowOff>152686</xdr:rowOff>
    </xdr:to>
    <xdr:sp macro="" textlink="">
      <xdr:nvSpPr>
        <xdr:cNvPr id="549" name="楕円 548"/>
        <xdr:cNvSpPr/>
      </xdr:nvSpPr>
      <xdr:spPr>
        <a:xfrm>
          <a:off x="12763500" y="639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143813</xdr:rowOff>
    </xdr:from>
    <xdr:ext cx="534377" cy="259045"/>
    <xdr:sp macro="" textlink="">
      <xdr:nvSpPr>
        <xdr:cNvPr id="550" name="テキスト ボックス 549"/>
        <xdr:cNvSpPr txBox="1"/>
      </xdr:nvSpPr>
      <xdr:spPr>
        <a:xfrm>
          <a:off x="12547111" y="64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40602</xdr:rowOff>
    </xdr:from>
    <xdr:to>
      <xdr:col>85</xdr:col>
      <xdr:colOff>127000</xdr:colOff>
      <xdr:row>55</xdr:row>
      <xdr:rowOff>85322</xdr:rowOff>
    </xdr:to>
    <xdr:cxnSp macro="">
      <xdr:nvCxnSpPr>
        <xdr:cNvPr id="584" name="直線コネクタ 583"/>
        <xdr:cNvCxnSpPr/>
      </xdr:nvCxnSpPr>
      <xdr:spPr>
        <a:xfrm>
          <a:off x="15481300" y="8784552"/>
          <a:ext cx="838200" cy="73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40602</xdr:rowOff>
    </xdr:from>
    <xdr:to>
      <xdr:col>81</xdr:col>
      <xdr:colOff>50800</xdr:colOff>
      <xdr:row>53</xdr:row>
      <xdr:rowOff>67377</xdr:rowOff>
    </xdr:to>
    <xdr:cxnSp macro="">
      <xdr:nvCxnSpPr>
        <xdr:cNvPr id="587" name="直線コネクタ 586"/>
        <xdr:cNvCxnSpPr/>
      </xdr:nvCxnSpPr>
      <xdr:spPr>
        <a:xfrm flipV="1">
          <a:off x="14592300" y="8784552"/>
          <a:ext cx="889000" cy="36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88258</xdr:rowOff>
    </xdr:from>
    <xdr:ext cx="534377" cy="259045"/>
    <xdr:sp macro="" textlink="">
      <xdr:nvSpPr>
        <xdr:cNvPr id="589" name="テキスト ボックス 588"/>
        <xdr:cNvSpPr txBox="1"/>
      </xdr:nvSpPr>
      <xdr:spPr>
        <a:xfrm>
          <a:off x="15214111" y="9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67377</xdr:rowOff>
    </xdr:from>
    <xdr:to>
      <xdr:col>76</xdr:col>
      <xdr:colOff>114300</xdr:colOff>
      <xdr:row>55</xdr:row>
      <xdr:rowOff>142186</xdr:rowOff>
    </xdr:to>
    <xdr:cxnSp macro="">
      <xdr:nvCxnSpPr>
        <xdr:cNvPr id="590" name="直線コネクタ 589"/>
        <xdr:cNvCxnSpPr/>
      </xdr:nvCxnSpPr>
      <xdr:spPr>
        <a:xfrm flipV="1">
          <a:off x="13703300" y="9154227"/>
          <a:ext cx="889000" cy="41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153523</xdr:rowOff>
    </xdr:from>
    <xdr:ext cx="534377" cy="259045"/>
    <xdr:sp macro="" textlink="">
      <xdr:nvSpPr>
        <xdr:cNvPr id="592" name="テキスト ボックス 591"/>
        <xdr:cNvSpPr txBox="1"/>
      </xdr:nvSpPr>
      <xdr:spPr>
        <a:xfrm>
          <a:off x="14325111" y="99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155473</xdr:rowOff>
    </xdr:from>
    <xdr:to>
      <xdr:col>71</xdr:col>
      <xdr:colOff>177800</xdr:colOff>
      <xdr:row>55</xdr:row>
      <xdr:rowOff>142186</xdr:rowOff>
    </xdr:to>
    <xdr:cxnSp macro="">
      <xdr:nvCxnSpPr>
        <xdr:cNvPr id="593" name="直線コネクタ 592"/>
        <xdr:cNvCxnSpPr/>
      </xdr:nvCxnSpPr>
      <xdr:spPr>
        <a:xfrm>
          <a:off x="12814300" y="9413773"/>
          <a:ext cx="889000" cy="15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123534</xdr:rowOff>
    </xdr:from>
    <xdr:ext cx="534377" cy="259045"/>
    <xdr:sp macro="" textlink="">
      <xdr:nvSpPr>
        <xdr:cNvPr id="595" name="テキスト ボックス 594"/>
        <xdr:cNvSpPr txBox="1"/>
      </xdr:nvSpPr>
      <xdr:spPr>
        <a:xfrm>
          <a:off x="13436111" y="98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5548</xdr:rowOff>
    </xdr:from>
    <xdr:ext cx="534377" cy="259045"/>
    <xdr:sp macro="" textlink="">
      <xdr:nvSpPr>
        <xdr:cNvPr id="597" name="テキスト ボックス 596"/>
        <xdr:cNvSpPr txBox="1"/>
      </xdr:nvSpPr>
      <xdr:spPr>
        <a:xfrm>
          <a:off x="12547111" y="99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34522</xdr:rowOff>
    </xdr:from>
    <xdr:to>
      <xdr:col>85</xdr:col>
      <xdr:colOff>177800</xdr:colOff>
      <xdr:row>55</xdr:row>
      <xdr:rowOff>136122</xdr:rowOff>
    </xdr:to>
    <xdr:sp macro="" textlink="">
      <xdr:nvSpPr>
        <xdr:cNvPr id="603" name="楕円 602"/>
        <xdr:cNvSpPr/>
      </xdr:nvSpPr>
      <xdr:spPr>
        <a:xfrm>
          <a:off x="16268700" y="946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57399</xdr:rowOff>
    </xdr:from>
    <xdr:ext cx="534377" cy="259045"/>
    <xdr:sp macro="" textlink="">
      <xdr:nvSpPr>
        <xdr:cNvPr id="604" name="教育費該当値テキスト"/>
        <xdr:cNvSpPr txBox="1"/>
      </xdr:nvSpPr>
      <xdr:spPr>
        <a:xfrm>
          <a:off x="16370300" y="931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161252</xdr:rowOff>
    </xdr:from>
    <xdr:to>
      <xdr:col>81</xdr:col>
      <xdr:colOff>101600</xdr:colOff>
      <xdr:row>51</xdr:row>
      <xdr:rowOff>91402</xdr:rowOff>
    </xdr:to>
    <xdr:sp macro="" textlink="">
      <xdr:nvSpPr>
        <xdr:cNvPr id="605" name="楕円 604"/>
        <xdr:cNvSpPr/>
      </xdr:nvSpPr>
      <xdr:spPr>
        <a:xfrm>
          <a:off x="15430500" y="873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107929</xdr:rowOff>
    </xdr:from>
    <xdr:ext cx="599010" cy="259045"/>
    <xdr:sp macro="" textlink="">
      <xdr:nvSpPr>
        <xdr:cNvPr id="606" name="テキスト ボックス 605"/>
        <xdr:cNvSpPr txBox="1"/>
      </xdr:nvSpPr>
      <xdr:spPr>
        <a:xfrm>
          <a:off x="15181795" y="8508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16577</xdr:rowOff>
    </xdr:from>
    <xdr:to>
      <xdr:col>76</xdr:col>
      <xdr:colOff>165100</xdr:colOff>
      <xdr:row>53</xdr:row>
      <xdr:rowOff>118177</xdr:rowOff>
    </xdr:to>
    <xdr:sp macro="" textlink="">
      <xdr:nvSpPr>
        <xdr:cNvPr id="607" name="楕円 606"/>
        <xdr:cNvSpPr/>
      </xdr:nvSpPr>
      <xdr:spPr>
        <a:xfrm>
          <a:off x="14541500" y="910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134704</xdr:rowOff>
    </xdr:from>
    <xdr:ext cx="534377" cy="259045"/>
    <xdr:sp macro="" textlink="">
      <xdr:nvSpPr>
        <xdr:cNvPr id="608" name="テキスト ボックス 607"/>
        <xdr:cNvSpPr txBox="1"/>
      </xdr:nvSpPr>
      <xdr:spPr>
        <a:xfrm>
          <a:off x="14325111" y="887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91386</xdr:rowOff>
    </xdr:from>
    <xdr:to>
      <xdr:col>72</xdr:col>
      <xdr:colOff>38100</xdr:colOff>
      <xdr:row>56</xdr:row>
      <xdr:rowOff>21536</xdr:rowOff>
    </xdr:to>
    <xdr:sp macro="" textlink="">
      <xdr:nvSpPr>
        <xdr:cNvPr id="609" name="楕円 608"/>
        <xdr:cNvSpPr/>
      </xdr:nvSpPr>
      <xdr:spPr>
        <a:xfrm>
          <a:off x="13652500" y="952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38063</xdr:rowOff>
    </xdr:from>
    <xdr:ext cx="534377" cy="259045"/>
    <xdr:sp macro="" textlink="">
      <xdr:nvSpPr>
        <xdr:cNvPr id="610" name="テキスト ボックス 609"/>
        <xdr:cNvSpPr txBox="1"/>
      </xdr:nvSpPr>
      <xdr:spPr>
        <a:xfrm>
          <a:off x="13436111" y="929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104673</xdr:rowOff>
    </xdr:from>
    <xdr:to>
      <xdr:col>67</xdr:col>
      <xdr:colOff>101600</xdr:colOff>
      <xdr:row>55</xdr:row>
      <xdr:rowOff>34823</xdr:rowOff>
    </xdr:to>
    <xdr:sp macro="" textlink="">
      <xdr:nvSpPr>
        <xdr:cNvPr id="611" name="楕円 610"/>
        <xdr:cNvSpPr/>
      </xdr:nvSpPr>
      <xdr:spPr>
        <a:xfrm>
          <a:off x="12763500" y="936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51350</xdr:rowOff>
    </xdr:from>
    <xdr:ext cx="534377" cy="259045"/>
    <xdr:sp macro="" textlink="">
      <xdr:nvSpPr>
        <xdr:cNvPr id="612" name="テキスト ボックス 611"/>
        <xdr:cNvSpPr txBox="1"/>
      </xdr:nvSpPr>
      <xdr:spPr>
        <a:xfrm>
          <a:off x="12547111" y="913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1" name="直線コネクタ 64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23076</xdr:rowOff>
    </xdr:from>
    <xdr:to>
      <xdr:col>81</xdr:col>
      <xdr:colOff>50800</xdr:colOff>
      <xdr:row>79</xdr:row>
      <xdr:rowOff>44450</xdr:rowOff>
    </xdr:to>
    <xdr:cxnSp macro="">
      <xdr:nvCxnSpPr>
        <xdr:cNvPr id="644" name="直線コネクタ 643"/>
        <xdr:cNvCxnSpPr/>
      </xdr:nvCxnSpPr>
      <xdr:spPr>
        <a:xfrm>
          <a:off x="14592300" y="13567626"/>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23076</xdr:rowOff>
    </xdr:from>
    <xdr:to>
      <xdr:col>76</xdr:col>
      <xdr:colOff>114300</xdr:colOff>
      <xdr:row>79</xdr:row>
      <xdr:rowOff>39177</xdr:rowOff>
    </xdr:to>
    <xdr:cxnSp macro="">
      <xdr:nvCxnSpPr>
        <xdr:cNvPr id="647" name="直線コネクタ 646"/>
        <xdr:cNvCxnSpPr/>
      </xdr:nvCxnSpPr>
      <xdr:spPr>
        <a:xfrm flipV="1">
          <a:off x="13703300" y="13567626"/>
          <a:ext cx="889000" cy="1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80684</xdr:rowOff>
    </xdr:from>
    <xdr:ext cx="469744" cy="259045"/>
    <xdr:sp macro="" textlink="">
      <xdr:nvSpPr>
        <xdr:cNvPr id="649" name="テキスト ボックス 648"/>
        <xdr:cNvSpPr txBox="1"/>
      </xdr:nvSpPr>
      <xdr:spPr>
        <a:xfrm>
          <a:off x="14357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39177</xdr:rowOff>
    </xdr:from>
    <xdr:to>
      <xdr:col>71</xdr:col>
      <xdr:colOff>177800</xdr:colOff>
      <xdr:row>79</xdr:row>
      <xdr:rowOff>44450</xdr:rowOff>
    </xdr:to>
    <xdr:cxnSp macro="">
      <xdr:nvCxnSpPr>
        <xdr:cNvPr id="650" name="直線コネクタ 649"/>
        <xdr:cNvCxnSpPr/>
      </xdr:nvCxnSpPr>
      <xdr:spPr>
        <a:xfrm flipV="1">
          <a:off x="12814300" y="13583727"/>
          <a:ext cx="889000" cy="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83774</xdr:rowOff>
    </xdr:from>
    <xdr:ext cx="378565" cy="259045"/>
    <xdr:sp macro="" textlink="">
      <xdr:nvSpPr>
        <xdr:cNvPr id="652" name="テキスト ボックス 651"/>
        <xdr:cNvSpPr txBox="1"/>
      </xdr:nvSpPr>
      <xdr:spPr>
        <a:xfrm>
          <a:off x="13514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2" name="楕円 66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3" name="テキスト ボックス 66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143726</xdr:rowOff>
    </xdr:from>
    <xdr:to>
      <xdr:col>76</xdr:col>
      <xdr:colOff>165100</xdr:colOff>
      <xdr:row>79</xdr:row>
      <xdr:rowOff>73876</xdr:rowOff>
    </xdr:to>
    <xdr:sp macro="" textlink="">
      <xdr:nvSpPr>
        <xdr:cNvPr id="664" name="楕円 663"/>
        <xdr:cNvSpPr/>
      </xdr:nvSpPr>
      <xdr:spPr>
        <a:xfrm>
          <a:off x="14541500" y="1351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90403</xdr:rowOff>
    </xdr:from>
    <xdr:ext cx="469744" cy="259045"/>
    <xdr:sp macro="" textlink="">
      <xdr:nvSpPr>
        <xdr:cNvPr id="665" name="テキスト ボックス 664"/>
        <xdr:cNvSpPr txBox="1"/>
      </xdr:nvSpPr>
      <xdr:spPr>
        <a:xfrm>
          <a:off x="14357428" y="1329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159827</xdr:rowOff>
    </xdr:from>
    <xdr:to>
      <xdr:col>72</xdr:col>
      <xdr:colOff>38100</xdr:colOff>
      <xdr:row>79</xdr:row>
      <xdr:rowOff>89977</xdr:rowOff>
    </xdr:to>
    <xdr:sp macro="" textlink="">
      <xdr:nvSpPr>
        <xdr:cNvPr id="666" name="楕円 665"/>
        <xdr:cNvSpPr/>
      </xdr:nvSpPr>
      <xdr:spPr>
        <a:xfrm>
          <a:off x="13652500" y="1353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106504</xdr:rowOff>
    </xdr:from>
    <xdr:ext cx="469744" cy="259045"/>
    <xdr:sp macro="" textlink="">
      <xdr:nvSpPr>
        <xdr:cNvPr id="667" name="テキスト ボックス 666"/>
        <xdr:cNvSpPr txBox="1"/>
      </xdr:nvSpPr>
      <xdr:spPr>
        <a:xfrm>
          <a:off x="13468428" y="1330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129707</xdr:rowOff>
    </xdr:from>
    <xdr:to>
      <xdr:col>85</xdr:col>
      <xdr:colOff>127000</xdr:colOff>
      <xdr:row>96</xdr:row>
      <xdr:rowOff>3177</xdr:rowOff>
    </xdr:to>
    <xdr:cxnSp macro="">
      <xdr:nvCxnSpPr>
        <xdr:cNvPr id="700" name="直線コネクタ 699"/>
        <xdr:cNvCxnSpPr/>
      </xdr:nvCxnSpPr>
      <xdr:spPr>
        <a:xfrm flipV="1">
          <a:off x="15481300" y="16417457"/>
          <a:ext cx="838200" cy="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31126</xdr:rowOff>
    </xdr:from>
    <xdr:ext cx="534377" cy="259045"/>
    <xdr:sp macro="" textlink="">
      <xdr:nvSpPr>
        <xdr:cNvPr id="701" name="公債費平均値テキスト"/>
        <xdr:cNvSpPr txBox="1"/>
      </xdr:nvSpPr>
      <xdr:spPr>
        <a:xfrm>
          <a:off x="16370300" y="1649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3177</xdr:rowOff>
    </xdr:from>
    <xdr:to>
      <xdr:col>81</xdr:col>
      <xdr:colOff>50800</xdr:colOff>
      <xdr:row>96</xdr:row>
      <xdr:rowOff>27932</xdr:rowOff>
    </xdr:to>
    <xdr:cxnSp macro="">
      <xdr:nvCxnSpPr>
        <xdr:cNvPr id="703" name="直線コネクタ 702"/>
        <xdr:cNvCxnSpPr/>
      </xdr:nvCxnSpPr>
      <xdr:spPr>
        <a:xfrm flipV="1">
          <a:off x="14592300" y="16462377"/>
          <a:ext cx="889000" cy="2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138014</xdr:rowOff>
    </xdr:from>
    <xdr:ext cx="534377" cy="259045"/>
    <xdr:sp macro="" textlink="">
      <xdr:nvSpPr>
        <xdr:cNvPr id="705" name="テキスト ボックス 704"/>
        <xdr:cNvSpPr txBox="1"/>
      </xdr:nvSpPr>
      <xdr:spPr>
        <a:xfrm>
          <a:off x="15214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11455</xdr:rowOff>
    </xdr:from>
    <xdr:to>
      <xdr:col>76</xdr:col>
      <xdr:colOff>114300</xdr:colOff>
      <xdr:row>96</xdr:row>
      <xdr:rowOff>27932</xdr:rowOff>
    </xdr:to>
    <xdr:cxnSp macro="">
      <xdr:nvCxnSpPr>
        <xdr:cNvPr id="706" name="直線コネクタ 705"/>
        <xdr:cNvCxnSpPr/>
      </xdr:nvCxnSpPr>
      <xdr:spPr>
        <a:xfrm>
          <a:off x="13703300" y="16470655"/>
          <a:ext cx="889000" cy="1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130486</xdr:rowOff>
    </xdr:from>
    <xdr:ext cx="534377" cy="259045"/>
    <xdr:sp macro="" textlink="">
      <xdr:nvSpPr>
        <xdr:cNvPr id="708" name="テキスト ボックス 707"/>
        <xdr:cNvSpPr txBox="1"/>
      </xdr:nvSpPr>
      <xdr:spPr>
        <a:xfrm>
          <a:off x="14325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11455</xdr:rowOff>
    </xdr:from>
    <xdr:to>
      <xdr:col>71</xdr:col>
      <xdr:colOff>177800</xdr:colOff>
      <xdr:row>96</xdr:row>
      <xdr:rowOff>12142</xdr:rowOff>
    </xdr:to>
    <xdr:cxnSp macro="">
      <xdr:nvCxnSpPr>
        <xdr:cNvPr id="709" name="直線コネクタ 708"/>
        <xdr:cNvCxnSpPr/>
      </xdr:nvCxnSpPr>
      <xdr:spPr>
        <a:xfrm flipV="1">
          <a:off x="12814300" y="16470655"/>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134013</xdr:rowOff>
    </xdr:from>
    <xdr:ext cx="534377" cy="259045"/>
    <xdr:sp macro="" textlink="">
      <xdr:nvSpPr>
        <xdr:cNvPr id="711" name="テキスト ボックス 710"/>
        <xdr:cNvSpPr txBox="1"/>
      </xdr:nvSpPr>
      <xdr:spPr>
        <a:xfrm>
          <a:off x="13436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136789</xdr:rowOff>
    </xdr:from>
    <xdr:ext cx="534377" cy="259045"/>
    <xdr:sp macro="" textlink="">
      <xdr:nvSpPr>
        <xdr:cNvPr id="713" name="テキスト ボックス 712"/>
        <xdr:cNvSpPr txBox="1"/>
      </xdr:nvSpPr>
      <xdr:spPr>
        <a:xfrm>
          <a:off x="12547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78907</xdr:rowOff>
    </xdr:from>
    <xdr:to>
      <xdr:col>85</xdr:col>
      <xdr:colOff>177800</xdr:colOff>
      <xdr:row>96</xdr:row>
      <xdr:rowOff>9057</xdr:rowOff>
    </xdr:to>
    <xdr:sp macro="" textlink="">
      <xdr:nvSpPr>
        <xdr:cNvPr id="719" name="楕円 718"/>
        <xdr:cNvSpPr/>
      </xdr:nvSpPr>
      <xdr:spPr>
        <a:xfrm>
          <a:off x="16268700" y="1636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101784</xdr:rowOff>
    </xdr:from>
    <xdr:ext cx="534377" cy="259045"/>
    <xdr:sp macro="" textlink="">
      <xdr:nvSpPr>
        <xdr:cNvPr id="720" name="公債費該当値テキスト"/>
        <xdr:cNvSpPr txBox="1"/>
      </xdr:nvSpPr>
      <xdr:spPr>
        <a:xfrm>
          <a:off x="16370300" y="1621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123827</xdr:rowOff>
    </xdr:from>
    <xdr:to>
      <xdr:col>81</xdr:col>
      <xdr:colOff>101600</xdr:colOff>
      <xdr:row>96</xdr:row>
      <xdr:rowOff>53977</xdr:rowOff>
    </xdr:to>
    <xdr:sp macro="" textlink="">
      <xdr:nvSpPr>
        <xdr:cNvPr id="721" name="楕円 720"/>
        <xdr:cNvSpPr/>
      </xdr:nvSpPr>
      <xdr:spPr>
        <a:xfrm>
          <a:off x="15430500" y="164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70504</xdr:rowOff>
    </xdr:from>
    <xdr:ext cx="534377" cy="259045"/>
    <xdr:sp macro="" textlink="">
      <xdr:nvSpPr>
        <xdr:cNvPr id="722" name="テキスト ボックス 721"/>
        <xdr:cNvSpPr txBox="1"/>
      </xdr:nvSpPr>
      <xdr:spPr>
        <a:xfrm>
          <a:off x="15214111" y="1618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148582</xdr:rowOff>
    </xdr:from>
    <xdr:to>
      <xdr:col>76</xdr:col>
      <xdr:colOff>165100</xdr:colOff>
      <xdr:row>96</xdr:row>
      <xdr:rowOff>78732</xdr:rowOff>
    </xdr:to>
    <xdr:sp macro="" textlink="">
      <xdr:nvSpPr>
        <xdr:cNvPr id="723" name="楕円 722"/>
        <xdr:cNvSpPr/>
      </xdr:nvSpPr>
      <xdr:spPr>
        <a:xfrm>
          <a:off x="14541500" y="1643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95259</xdr:rowOff>
    </xdr:from>
    <xdr:ext cx="534377" cy="259045"/>
    <xdr:sp macro="" textlink="">
      <xdr:nvSpPr>
        <xdr:cNvPr id="724" name="テキスト ボックス 723"/>
        <xdr:cNvSpPr txBox="1"/>
      </xdr:nvSpPr>
      <xdr:spPr>
        <a:xfrm>
          <a:off x="14325111" y="1621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132105</xdr:rowOff>
    </xdr:from>
    <xdr:to>
      <xdr:col>72</xdr:col>
      <xdr:colOff>38100</xdr:colOff>
      <xdr:row>96</xdr:row>
      <xdr:rowOff>62255</xdr:rowOff>
    </xdr:to>
    <xdr:sp macro="" textlink="">
      <xdr:nvSpPr>
        <xdr:cNvPr id="725" name="楕円 724"/>
        <xdr:cNvSpPr/>
      </xdr:nvSpPr>
      <xdr:spPr>
        <a:xfrm>
          <a:off x="13652500" y="164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78782</xdr:rowOff>
    </xdr:from>
    <xdr:ext cx="534377" cy="259045"/>
    <xdr:sp macro="" textlink="">
      <xdr:nvSpPr>
        <xdr:cNvPr id="726" name="テキスト ボックス 725"/>
        <xdr:cNvSpPr txBox="1"/>
      </xdr:nvSpPr>
      <xdr:spPr>
        <a:xfrm>
          <a:off x="13436111" y="1619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132792</xdr:rowOff>
    </xdr:from>
    <xdr:to>
      <xdr:col>67</xdr:col>
      <xdr:colOff>101600</xdr:colOff>
      <xdr:row>96</xdr:row>
      <xdr:rowOff>62942</xdr:rowOff>
    </xdr:to>
    <xdr:sp macro="" textlink="">
      <xdr:nvSpPr>
        <xdr:cNvPr id="727" name="楕円 726"/>
        <xdr:cNvSpPr/>
      </xdr:nvSpPr>
      <xdr:spPr>
        <a:xfrm>
          <a:off x="12763500" y="1642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79469</xdr:rowOff>
    </xdr:from>
    <xdr:ext cx="534377" cy="259045"/>
    <xdr:sp macro="" textlink="">
      <xdr:nvSpPr>
        <xdr:cNvPr id="728" name="テキスト ボックス 727"/>
        <xdr:cNvSpPr txBox="1"/>
      </xdr:nvSpPr>
      <xdr:spPr>
        <a:xfrm>
          <a:off x="12547111" y="1619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２２７，１７２円となっており、今年度大きく増加しており、前年度同様に類似団体平均を上回っている状況である。主な要因は、特別定額給付金やふるさと寄附事業の拡大により返礼品等の経費が大きく増加したためである。</a:t>
          </a:r>
        </a:p>
        <a:p>
          <a:r>
            <a:rPr kumimoji="1" lang="ja-JP" altLang="en-US" sz="1300">
              <a:latin typeface="ＭＳ Ｐゴシック" panose="020B0600070205080204" pitchFamily="50" charset="-128"/>
              <a:ea typeface="ＭＳ Ｐゴシック" panose="020B0600070205080204" pitchFamily="50" charset="-128"/>
            </a:rPr>
            <a:t>　民生費は、住民一人当たり１４０，６８６円と前年度より増加している。主な要因としては、障がい福祉における介護給付費及び児童福祉費の施設型給付費の増加のためである。</a:t>
          </a:r>
        </a:p>
        <a:p>
          <a:r>
            <a:rPr kumimoji="1" lang="ja-JP" altLang="en-US" sz="1300">
              <a:latin typeface="ＭＳ Ｐゴシック" panose="020B0600070205080204" pitchFamily="50" charset="-128"/>
              <a:ea typeface="ＭＳ Ｐゴシック" panose="020B0600070205080204" pitchFamily="50" charset="-128"/>
            </a:rPr>
            <a:t>　教育費は、住民一人当たり７１，８０６円となっており、前年度より大きく減少している。主な要因としては、平成３０年度から着手していた中学校建設事業が完了したためである。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４０，１１２円となっており、年々増加傾向である。津波避難タワー建設事業や中学校建設事業の償還が始まってきていることが要因である。中学校建設事業の償還は、これから本格的に始まってくるため今後も増加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今年度においても、財政調整基金を取り崩すことなく、１００，０００千円積み立てたため、前年度から０．９９の増となった。</a:t>
          </a:r>
        </a:p>
        <a:p>
          <a:r>
            <a:rPr kumimoji="1" lang="ja-JP" altLang="en-US" sz="1400">
              <a:latin typeface="ＭＳ ゴシック" pitchFamily="49" charset="-128"/>
              <a:ea typeface="ＭＳ ゴシック" pitchFamily="49" charset="-128"/>
            </a:rPr>
            <a:t>　実質単年度収支については、２年連続の黒字となった。要因としては、ふるさと寄附による歳入増に伴い財政調整基金の取り崩しを行わなかったためである。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三重県明和町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では、標準財政規模比で１３．３１％の黒字となり前年度比４．０１％の増となり、全会計のなかでも１番高い数値となった。増加の要因は、一般会計でふるさと寄付による歳入の増があったためである。</a:t>
          </a:r>
        </a:p>
        <a:p>
          <a:r>
            <a:rPr kumimoji="1" lang="ja-JP" altLang="en-US" sz="1400">
              <a:latin typeface="ＭＳ ゴシック" pitchFamily="49" charset="-128"/>
              <a:ea typeface="ＭＳ ゴシック" pitchFamily="49" charset="-128"/>
            </a:rPr>
            <a:t>　介護保険特別会計では、標準財政規模比で前年度と比較して０．５２％の減となった。減少の要因としては、介護サービス給付等の保険給付費の増によるものである。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14315174</v>
      </c>
      <c r="BO4" s="433"/>
      <c r="BP4" s="433"/>
      <c r="BQ4" s="433"/>
      <c r="BR4" s="433"/>
      <c r="BS4" s="433"/>
      <c r="BT4" s="433"/>
      <c r="BU4" s="434"/>
      <c r="BV4" s="432">
        <v>11784558</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13.9</v>
      </c>
      <c r="CU4" s="439"/>
      <c r="CV4" s="439"/>
      <c r="CW4" s="439"/>
      <c r="CX4" s="439"/>
      <c r="CY4" s="439"/>
      <c r="CZ4" s="439"/>
      <c r="DA4" s="440"/>
      <c r="DB4" s="438">
        <v>9.8000000000000007</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13471124</v>
      </c>
      <c r="BO5" s="470"/>
      <c r="BP5" s="470"/>
      <c r="BQ5" s="470"/>
      <c r="BR5" s="470"/>
      <c r="BS5" s="470"/>
      <c r="BT5" s="470"/>
      <c r="BU5" s="471"/>
      <c r="BV5" s="469">
        <v>11215713</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85.7</v>
      </c>
      <c r="CU5" s="467"/>
      <c r="CV5" s="467"/>
      <c r="CW5" s="467"/>
      <c r="CX5" s="467"/>
      <c r="CY5" s="467"/>
      <c r="CZ5" s="467"/>
      <c r="DA5" s="468"/>
      <c r="DB5" s="466">
        <v>90.6</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844050</v>
      </c>
      <c r="BO6" s="470"/>
      <c r="BP6" s="470"/>
      <c r="BQ6" s="470"/>
      <c r="BR6" s="470"/>
      <c r="BS6" s="470"/>
      <c r="BT6" s="470"/>
      <c r="BU6" s="471"/>
      <c r="BV6" s="469">
        <v>568845</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90.3</v>
      </c>
      <c r="CU6" s="507"/>
      <c r="CV6" s="507"/>
      <c r="CW6" s="507"/>
      <c r="CX6" s="507"/>
      <c r="CY6" s="507"/>
      <c r="CZ6" s="507"/>
      <c r="DA6" s="508"/>
      <c r="DB6" s="506">
        <v>95.6</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33575</v>
      </c>
      <c r="BO7" s="470"/>
      <c r="BP7" s="470"/>
      <c r="BQ7" s="470"/>
      <c r="BR7" s="470"/>
      <c r="BS7" s="470"/>
      <c r="BT7" s="470"/>
      <c r="BU7" s="471"/>
      <c r="BV7" s="469">
        <v>39091</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5848737</v>
      </c>
      <c r="CU7" s="470"/>
      <c r="CV7" s="470"/>
      <c r="CW7" s="470"/>
      <c r="CX7" s="470"/>
      <c r="CY7" s="470"/>
      <c r="CZ7" s="470"/>
      <c r="DA7" s="471"/>
      <c r="DB7" s="469">
        <v>5396395</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102</v>
      </c>
      <c r="AV8" s="502"/>
      <c r="AW8" s="502"/>
      <c r="AX8" s="502"/>
      <c r="AY8" s="503" t="s">
        <v>109</v>
      </c>
      <c r="AZ8" s="504"/>
      <c r="BA8" s="504"/>
      <c r="BB8" s="504"/>
      <c r="BC8" s="504"/>
      <c r="BD8" s="504"/>
      <c r="BE8" s="504"/>
      <c r="BF8" s="504"/>
      <c r="BG8" s="504"/>
      <c r="BH8" s="504"/>
      <c r="BI8" s="504"/>
      <c r="BJ8" s="504"/>
      <c r="BK8" s="504"/>
      <c r="BL8" s="504"/>
      <c r="BM8" s="505"/>
      <c r="BN8" s="469">
        <v>810475</v>
      </c>
      <c r="BO8" s="470"/>
      <c r="BP8" s="470"/>
      <c r="BQ8" s="470"/>
      <c r="BR8" s="470"/>
      <c r="BS8" s="470"/>
      <c r="BT8" s="470"/>
      <c r="BU8" s="471"/>
      <c r="BV8" s="469">
        <v>529754</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0.56000000000000005</v>
      </c>
      <c r="CU8" s="510"/>
      <c r="CV8" s="510"/>
      <c r="CW8" s="510"/>
      <c r="CX8" s="510"/>
      <c r="CY8" s="510"/>
      <c r="CZ8" s="510"/>
      <c r="DA8" s="511"/>
      <c r="DB8" s="509">
        <v>0.56999999999999995</v>
      </c>
      <c r="DC8" s="510"/>
      <c r="DD8" s="510"/>
      <c r="DE8" s="510"/>
      <c r="DF8" s="510"/>
      <c r="DG8" s="510"/>
      <c r="DH8" s="510"/>
      <c r="DI8" s="511"/>
      <c r="DJ8" s="186"/>
      <c r="DK8" s="186"/>
      <c r="DL8" s="186"/>
      <c r="DM8" s="186"/>
      <c r="DN8" s="186"/>
      <c r="DO8" s="186"/>
    </row>
    <row r="9" spans="1:119" ht="18.75" customHeight="1" thickBot="1">
      <c r="A9" s="187"/>
      <c r="B9" s="463" t="s">
        <v>111</v>
      </c>
      <c r="C9" s="464"/>
      <c r="D9" s="464"/>
      <c r="E9" s="464"/>
      <c r="F9" s="464"/>
      <c r="G9" s="464"/>
      <c r="H9" s="464"/>
      <c r="I9" s="464"/>
      <c r="J9" s="464"/>
      <c r="K9" s="512"/>
      <c r="L9" s="513" t="s">
        <v>112</v>
      </c>
      <c r="M9" s="514"/>
      <c r="N9" s="514"/>
      <c r="O9" s="514"/>
      <c r="P9" s="514"/>
      <c r="Q9" s="515"/>
      <c r="R9" s="516">
        <v>22445</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280721</v>
      </c>
      <c r="BO9" s="470"/>
      <c r="BP9" s="470"/>
      <c r="BQ9" s="470"/>
      <c r="BR9" s="470"/>
      <c r="BS9" s="470"/>
      <c r="BT9" s="470"/>
      <c r="BU9" s="471"/>
      <c r="BV9" s="469">
        <v>116744</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10.9</v>
      </c>
      <c r="CU9" s="467"/>
      <c r="CV9" s="467"/>
      <c r="CW9" s="467"/>
      <c r="CX9" s="467"/>
      <c r="CY9" s="467"/>
      <c r="CZ9" s="467"/>
      <c r="DA9" s="468"/>
      <c r="DB9" s="466">
        <v>10.7</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118</v>
      </c>
      <c r="M10" s="499"/>
      <c r="N10" s="499"/>
      <c r="O10" s="499"/>
      <c r="P10" s="499"/>
      <c r="Q10" s="500"/>
      <c r="R10" s="520">
        <v>22586</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100000</v>
      </c>
      <c r="BO10" s="470"/>
      <c r="BP10" s="470"/>
      <c r="BQ10" s="470"/>
      <c r="BR10" s="470"/>
      <c r="BS10" s="470"/>
      <c r="BT10" s="470"/>
      <c r="BU10" s="471"/>
      <c r="BV10" s="469">
        <v>100000</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120</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c r="A12" s="187"/>
      <c r="B12" s="529" t="s">
        <v>129</v>
      </c>
      <c r="C12" s="530"/>
      <c r="D12" s="530"/>
      <c r="E12" s="530"/>
      <c r="F12" s="530"/>
      <c r="G12" s="530"/>
      <c r="H12" s="530"/>
      <c r="I12" s="530"/>
      <c r="J12" s="530"/>
      <c r="K12" s="531"/>
      <c r="L12" s="538" t="s">
        <v>130</v>
      </c>
      <c r="M12" s="539"/>
      <c r="N12" s="539"/>
      <c r="O12" s="539"/>
      <c r="P12" s="539"/>
      <c r="Q12" s="540"/>
      <c r="R12" s="541">
        <v>23083</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138</v>
      </c>
      <c r="N13" s="561"/>
      <c r="O13" s="561"/>
      <c r="P13" s="561"/>
      <c r="Q13" s="562"/>
      <c r="R13" s="553">
        <v>22867</v>
      </c>
      <c r="S13" s="554"/>
      <c r="T13" s="554"/>
      <c r="U13" s="554"/>
      <c r="V13" s="555"/>
      <c r="W13" s="485" t="s">
        <v>139</v>
      </c>
      <c r="X13" s="486"/>
      <c r="Y13" s="486"/>
      <c r="Z13" s="486"/>
      <c r="AA13" s="486"/>
      <c r="AB13" s="476"/>
      <c r="AC13" s="520">
        <v>641</v>
      </c>
      <c r="AD13" s="521"/>
      <c r="AE13" s="521"/>
      <c r="AF13" s="521"/>
      <c r="AG13" s="563"/>
      <c r="AH13" s="520">
        <v>722</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380721</v>
      </c>
      <c r="BO13" s="470"/>
      <c r="BP13" s="470"/>
      <c r="BQ13" s="470"/>
      <c r="BR13" s="470"/>
      <c r="BS13" s="470"/>
      <c r="BT13" s="470"/>
      <c r="BU13" s="471"/>
      <c r="BV13" s="469">
        <v>216744</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9.6</v>
      </c>
      <c r="CU13" s="467"/>
      <c r="CV13" s="467"/>
      <c r="CW13" s="467"/>
      <c r="CX13" s="467"/>
      <c r="CY13" s="467"/>
      <c r="CZ13" s="467"/>
      <c r="DA13" s="468"/>
      <c r="DB13" s="466">
        <v>9</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144</v>
      </c>
      <c r="M14" s="551"/>
      <c r="N14" s="551"/>
      <c r="O14" s="551"/>
      <c r="P14" s="551"/>
      <c r="Q14" s="552"/>
      <c r="R14" s="553">
        <v>23139</v>
      </c>
      <c r="S14" s="554"/>
      <c r="T14" s="554"/>
      <c r="U14" s="554"/>
      <c r="V14" s="555"/>
      <c r="W14" s="459"/>
      <c r="X14" s="460"/>
      <c r="Y14" s="460"/>
      <c r="Z14" s="460"/>
      <c r="AA14" s="460"/>
      <c r="AB14" s="449"/>
      <c r="AC14" s="556">
        <v>6</v>
      </c>
      <c r="AD14" s="557"/>
      <c r="AE14" s="557"/>
      <c r="AF14" s="557"/>
      <c r="AG14" s="558"/>
      <c r="AH14" s="556">
        <v>6.8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111.9</v>
      </c>
      <c r="CU14" s="568"/>
      <c r="CV14" s="568"/>
      <c r="CW14" s="568"/>
      <c r="CX14" s="568"/>
      <c r="CY14" s="568"/>
      <c r="CZ14" s="568"/>
      <c r="DA14" s="569"/>
      <c r="DB14" s="567">
        <v>125.7</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138</v>
      </c>
      <c r="N15" s="561"/>
      <c r="O15" s="561"/>
      <c r="P15" s="561"/>
      <c r="Q15" s="562"/>
      <c r="R15" s="553">
        <v>22914</v>
      </c>
      <c r="S15" s="554"/>
      <c r="T15" s="554"/>
      <c r="U15" s="554"/>
      <c r="V15" s="555"/>
      <c r="W15" s="485" t="s">
        <v>146</v>
      </c>
      <c r="X15" s="486"/>
      <c r="Y15" s="486"/>
      <c r="Z15" s="486"/>
      <c r="AA15" s="486"/>
      <c r="AB15" s="476"/>
      <c r="AC15" s="520">
        <v>3271</v>
      </c>
      <c r="AD15" s="521"/>
      <c r="AE15" s="521"/>
      <c r="AF15" s="521"/>
      <c r="AG15" s="563"/>
      <c r="AH15" s="520">
        <v>3478</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2696145</v>
      </c>
      <c r="BO15" s="433"/>
      <c r="BP15" s="433"/>
      <c r="BQ15" s="433"/>
      <c r="BR15" s="433"/>
      <c r="BS15" s="433"/>
      <c r="BT15" s="433"/>
      <c r="BU15" s="434"/>
      <c r="BV15" s="432">
        <v>2531886</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30.8</v>
      </c>
      <c r="AD16" s="557"/>
      <c r="AE16" s="557"/>
      <c r="AF16" s="557"/>
      <c r="AG16" s="558"/>
      <c r="AH16" s="556">
        <v>32.6</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4861375</v>
      </c>
      <c r="BO16" s="470"/>
      <c r="BP16" s="470"/>
      <c r="BQ16" s="470"/>
      <c r="BR16" s="470"/>
      <c r="BS16" s="470"/>
      <c r="BT16" s="470"/>
      <c r="BU16" s="471"/>
      <c r="BV16" s="469">
        <v>4449694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152</v>
      </c>
      <c r="N17" s="577"/>
      <c r="O17" s="577"/>
      <c r="P17" s="577"/>
      <c r="Q17" s="578"/>
      <c r="R17" s="573" t="s">
        <v>150</v>
      </c>
      <c r="S17" s="574"/>
      <c r="T17" s="574"/>
      <c r="U17" s="574"/>
      <c r="V17" s="575"/>
      <c r="W17" s="485" t="s">
        <v>153</v>
      </c>
      <c r="X17" s="486"/>
      <c r="Y17" s="486"/>
      <c r="Z17" s="486"/>
      <c r="AA17" s="486"/>
      <c r="AB17" s="476"/>
      <c r="AC17" s="520">
        <v>6697</v>
      </c>
      <c r="AD17" s="521"/>
      <c r="AE17" s="521"/>
      <c r="AF17" s="521"/>
      <c r="AG17" s="563"/>
      <c r="AH17" s="520">
        <v>6470</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3383693</v>
      </c>
      <c r="BO17" s="470"/>
      <c r="BP17" s="470"/>
      <c r="BQ17" s="470"/>
      <c r="BR17" s="470"/>
      <c r="BS17" s="470"/>
      <c r="BT17" s="470"/>
      <c r="BU17" s="471"/>
      <c r="BV17" s="469">
        <v>3195414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155</v>
      </c>
      <c r="C18" s="512"/>
      <c r="D18" s="512"/>
      <c r="E18" s="584"/>
      <c r="F18" s="584"/>
      <c r="G18" s="584"/>
      <c r="H18" s="584"/>
      <c r="I18" s="584"/>
      <c r="J18" s="584"/>
      <c r="K18" s="584"/>
      <c r="L18" s="585">
        <v>41.04</v>
      </c>
      <c r="M18" s="585"/>
      <c r="N18" s="585"/>
      <c r="O18" s="585"/>
      <c r="P18" s="585"/>
      <c r="Q18" s="585"/>
      <c r="R18" s="586"/>
      <c r="S18" s="586"/>
      <c r="T18" s="586"/>
      <c r="U18" s="586"/>
      <c r="V18" s="587"/>
      <c r="W18" s="487"/>
      <c r="X18" s="488"/>
      <c r="Y18" s="488"/>
      <c r="Z18" s="488"/>
      <c r="AA18" s="488"/>
      <c r="AB18" s="479"/>
      <c r="AC18" s="588">
        <v>63.1</v>
      </c>
      <c r="AD18" s="589"/>
      <c r="AE18" s="589"/>
      <c r="AF18" s="589"/>
      <c r="AG18" s="590"/>
      <c r="AH18" s="588">
        <v>60.6</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5026388</v>
      </c>
      <c r="BO18" s="470"/>
      <c r="BP18" s="470"/>
      <c r="BQ18" s="470"/>
      <c r="BR18" s="470"/>
      <c r="BS18" s="470"/>
      <c r="BT18" s="470"/>
      <c r="BU18" s="471"/>
      <c r="BV18" s="469">
        <v>4998451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157</v>
      </c>
      <c r="C19" s="512"/>
      <c r="D19" s="512"/>
      <c r="E19" s="584"/>
      <c r="F19" s="584"/>
      <c r="G19" s="584"/>
      <c r="H19" s="584"/>
      <c r="I19" s="584"/>
      <c r="J19" s="584"/>
      <c r="K19" s="584"/>
      <c r="L19" s="592">
        <v>547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8286829</v>
      </c>
      <c r="BO19" s="470"/>
      <c r="BP19" s="470"/>
      <c r="BQ19" s="470"/>
      <c r="BR19" s="470"/>
      <c r="BS19" s="470"/>
      <c r="BT19" s="470"/>
      <c r="BU19" s="471"/>
      <c r="BV19" s="469">
        <v>7683439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159</v>
      </c>
      <c r="C20" s="512"/>
      <c r="D20" s="512"/>
      <c r="E20" s="584"/>
      <c r="F20" s="584"/>
      <c r="G20" s="584"/>
      <c r="H20" s="584"/>
      <c r="I20" s="584"/>
      <c r="J20" s="584"/>
      <c r="K20" s="584"/>
      <c r="L20" s="592">
        <v>8067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11537337</v>
      </c>
      <c r="BO23" s="470"/>
      <c r="BP23" s="470"/>
      <c r="BQ23" s="470"/>
      <c r="BR23" s="470"/>
      <c r="BS23" s="470"/>
      <c r="BT23" s="470"/>
      <c r="BU23" s="471"/>
      <c r="BV23" s="469">
        <v>11461299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168</v>
      </c>
      <c r="F24" s="499"/>
      <c r="G24" s="499"/>
      <c r="H24" s="499"/>
      <c r="I24" s="499"/>
      <c r="J24" s="499"/>
      <c r="K24" s="500"/>
      <c r="L24" s="520">
        <v>1</v>
      </c>
      <c r="M24" s="521"/>
      <c r="N24" s="521"/>
      <c r="O24" s="521"/>
      <c r="P24" s="563"/>
      <c r="Q24" s="520">
        <v>6400</v>
      </c>
      <c r="R24" s="521"/>
      <c r="S24" s="521"/>
      <c r="T24" s="521"/>
      <c r="U24" s="521"/>
      <c r="V24" s="563"/>
      <c r="W24" s="622"/>
      <c r="X24" s="610"/>
      <c r="Y24" s="611"/>
      <c r="Z24" s="519" t="s">
        <v>169</v>
      </c>
      <c r="AA24" s="499"/>
      <c r="AB24" s="499"/>
      <c r="AC24" s="499"/>
      <c r="AD24" s="499"/>
      <c r="AE24" s="499"/>
      <c r="AF24" s="499"/>
      <c r="AG24" s="500"/>
      <c r="AH24" s="520">
        <v>169</v>
      </c>
      <c r="AI24" s="521"/>
      <c r="AJ24" s="521"/>
      <c r="AK24" s="521"/>
      <c r="AL24" s="563"/>
      <c r="AM24" s="520">
        <v>488072</v>
      </c>
      <c r="AN24" s="521"/>
      <c r="AO24" s="521"/>
      <c r="AP24" s="521"/>
      <c r="AQ24" s="521"/>
      <c r="AR24" s="563"/>
      <c r="AS24" s="520">
        <v>2888</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5693583</v>
      </c>
      <c r="BO24" s="470"/>
      <c r="BP24" s="470"/>
      <c r="BQ24" s="470"/>
      <c r="BR24" s="470"/>
      <c r="BS24" s="470"/>
      <c r="BT24" s="470"/>
      <c r="BU24" s="471"/>
      <c r="BV24" s="469">
        <v>5561525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171</v>
      </c>
      <c r="F25" s="499"/>
      <c r="G25" s="499"/>
      <c r="H25" s="499"/>
      <c r="I25" s="499"/>
      <c r="J25" s="499"/>
      <c r="K25" s="500"/>
      <c r="L25" s="520">
        <v>1</v>
      </c>
      <c r="M25" s="521"/>
      <c r="N25" s="521"/>
      <c r="O25" s="521"/>
      <c r="P25" s="563"/>
      <c r="Q25" s="520">
        <v>5890</v>
      </c>
      <c r="R25" s="521"/>
      <c r="S25" s="521"/>
      <c r="T25" s="521"/>
      <c r="U25" s="521"/>
      <c r="V25" s="563"/>
      <c r="W25" s="622"/>
      <c r="X25" s="610"/>
      <c r="Y25" s="611"/>
      <c r="Z25" s="519" t="s">
        <v>172</v>
      </c>
      <c r="AA25" s="499"/>
      <c r="AB25" s="499"/>
      <c r="AC25" s="499"/>
      <c r="AD25" s="499"/>
      <c r="AE25" s="499"/>
      <c r="AF25" s="499"/>
      <c r="AG25" s="500"/>
      <c r="AH25" s="520" t="s">
        <v>137</v>
      </c>
      <c r="AI25" s="521"/>
      <c r="AJ25" s="521"/>
      <c r="AK25" s="521"/>
      <c r="AL25" s="563"/>
      <c r="AM25" s="520" t="s">
        <v>137</v>
      </c>
      <c r="AN25" s="521"/>
      <c r="AO25" s="521"/>
      <c r="AP25" s="521"/>
      <c r="AQ25" s="521"/>
      <c r="AR25" s="563"/>
      <c r="AS25" s="520" t="s">
        <v>137</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433268</v>
      </c>
      <c r="BO25" s="433"/>
      <c r="BP25" s="433"/>
      <c r="BQ25" s="433"/>
      <c r="BR25" s="433"/>
      <c r="BS25" s="433"/>
      <c r="BT25" s="433"/>
      <c r="BU25" s="434"/>
      <c r="BV25" s="432">
        <v>162531</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174</v>
      </c>
      <c r="F26" s="499"/>
      <c r="G26" s="499"/>
      <c r="H26" s="499"/>
      <c r="I26" s="499"/>
      <c r="J26" s="499"/>
      <c r="K26" s="500"/>
      <c r="L26" s="520">
        <v>1</v>
      </c>
      <c r="M26" s="521"/>
      <c r="N26" s="521"/>
      <c r="O26" s="521"/>
      <c r="P26" s="563"/>
      <c r="Q26" s="520">
        <v>5390</v>
      </c>
      <c r="R26" s="521"/>
      <c r="S26" s="521"/>
      <c r="T26" s="521"/>
      <c r="U26" s="521"/>
      <c r="V26" s="563"/>
      <c r="W26" s="622"/>
      <c r="X26" s="610"/>
      <c r="Y26" s="611"/>
      <c r="Z26" s="519" t="s">
        <v>175</v>
      </c>
      <c r="AA26" s="632"/>
      <c r="AB26" s="632"/>
      <c r="AC26" s="632"/>
      <c r="AD26" s="632"/>
      <c r="AE26" s="632"/>
      <c r="AF26" s="632"/>
      <c r="AG26" s="633"/>
      <c r="AH26" s="520">
        <v>17</v>
      </c>
      <c r="AI26" s="521"/>
      <c r="AJ26" s="521"/>
      <c r="AK26" s="521"/>
      <c r="AL26" s="563"/>
      <c r="AM26" s="520">
        <v>48926</v>
      </c>
      <c r="AN26" s="521"/>
      <c r="AO26" s="521"/>
      <c r="AP26" s="521"/>
      <c r="AQ26" s="521"/>
      <c r="AR26" s="563"/>
      <c r="AS26" s="520">
        <v>2878</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177</v>
      </c>
      <c r="BO26" s="470"/>
      <c r="BP26" s="470"/>
      <c r="BQ26" s="470"/>
      <c r="BR26" s="470"/>
      <c r="BS26" s="470"/>
      <c r="BT26" s="470"/>
      <c r="BU26" s="471"/>
      <c r="BV26" s="469" t="s">
        <v>177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178</v>
      </c>
      <c r="F27" s="499"/>
      <c r="G27" s="499"/>
      <c r="H27" s="499"/>
      <c r="I27" s="499"/>
      <c r="J27" s="499"/>
      <c r="K27" s="500"/>
      <c r="L27" s="520">
        <v>1</v>
      </c>
      <c r="M27" s="521"/>
      <c r="N27" s="521"/>
      <c r="O27" s="521"/>
      <c r="P27" s="563"/>
      <c r="Q27" s="520">
        <v>3000</v>
      </c>
      <c r="R27" s="521"/>
      <c r="S27" s="521"/>
      <c r="T27" s="521"/>
      <c r="U27" s="521"/>
      <c r="V27" s="563"/>
      <c r="W27" s="622"/>
      <c r="X27" s="610"/>
      <c r="Y27" s="611"/>
      <c r="Z27" s="519" t="s">
        <v>179</v>
      </c>
      <c r="AA27" s="499"/>
      <c r="AB27" s="499"/>
      <c r="AC27" s="499"/>
      <c r="AD27" s="499"/>
      <c r="AE27" s="499"/>
      <c r="AF27" s="499"/>
      <c r="AG27" s="500"/>
      <c r="AH27" s="520">
        <v>14</v>
      </c>
      <c r="AI27" s="521"/>
      <c r="AJ27" s="521"/>
      <c r="AK27" s="521"/>
      <c r="AL27" s="563"/>
      <c r="AM27" s="520">
        <v>41852</v>
      </c>
      <c r="AN27" s="521"/>
      <c r="AO27" s="521"/>
      <c r="AP27" s="521"/>
      <c r="AQ27" s="521"/>
      <c r="AR27" s="563"/>
      <c r="AS27" s="520">
        <v>2989</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60000</v>
      </c>
      <c r="BO27" s="646"/>
      <c r="BP27" s="646"/>
      <c r="BQ27" s="646"/>
      <c r="BR27" s="646"/>
      <c r="BS27" s="646"/>
      <c r="BT27" s="646"/>
      <c r="BU27" s="647"/>
      <c r="BV27" s="645">
        <v>60000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181</v>
      </c>
      <c r="F28" s="499"/>
      <c r="G28" s="499"/>
      <c r="H28" s="499"/>
      <c r="I28" s="499"/>
      <c r="J28" s="499"/>
      <c r="K28" s="500"/>
      <c r="L28" s="520">
        <v>1</v>
      </c>
      <c r="M28" s="521"/>
      <c r="N28" s="521"/>
      <c r="O28" s="521"/>
      <c r="P28" s="563"/>
      <c r="Q28" s="520">
        <v>2300</v>
      </c>
      <c r="R28" s="521"/>
      <c r="S28" s="521"/>
      <c r="T28" s="521"/>
      <c r="U28" s="521"/>
      <c r="V28" s="563"/>
      <c r="W28" s="622"/>
      <c r="X28" s="610"/>
      <c r="Y28" s="611"/>
      <c r="Z28" s="519" t="s">
        <v>182</v>
      </c>
      <c r="AA28" s="499"/>
      <c r="AB28" s="499"/>
      <c r="AC28" s="499"/>
      <c r="AD28" s="499"/>
      <c r="AE28" s="499"/>
      <c r="AF28" s="499"/>
      <c r="AG28" s="500"/>
      <c r="AH28" s="520" t="s">
        <v>137</v>
      </c>
      <c r="AI28" s="521"/>
      <c r="AJ28" s="521"/>
      <c r="AK28" s="521"/>
      <c r="AL28" s="563"/>
      <c r="AM28" s="520" t="s">
        <v>137</v>
      </c>
      <c r="AN28" s="521"/>
      <c r="AO28" s="521"/>
      <c r="AP28" s="521"/>
      <c r="AQ28" s="521"/>
      <c r="AR28" s="563"/>
      <c r="AS28" s="520" t="s">
        <v>177</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600000</v>
      </c>
      <c r="BO28" s="433"/>
      <c r="BP28" s="433"/>
      <c r="BQ28" s="433"/>
      <c r="BR28" s="433"/>
      <c r="BS28" s="433"/>
      <c r="BT28" s="433"/>
      <c r="BU28" s="434"/>
      <c r="BV28" s="432">
        <v>500000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184</v>
      </c>
      <c r="F29" s="499"/>
      <c r="G29" s="499"/>
      <c r="H29" s="499"/>
      <c r="I29" s="499"/>
      <c r="J29" s="499"/>
      <c r="K29" s="500"/>
      <c r="L29" s="520">
        <v>12</v>
      </c>
      <c r="M29" s="521"/>
      <c r="N29" s="521"/>
      <c r="O29" s="521"/>
      <c r="P29" s="563"/>
      <c r="Q29" s="520">
        <v>2200</v>
      </c>
      <c r="R29" s="521"/>
      <c r="S29" s="521"/>
      <c r="T29" s="521"/>
      <c r="U29" s="521"/>
      <c r="V29" s="563"/>
      <c r="W29" s="623"/>
      <c r="X29" s="624"/>
      <c r="Y29" s="625"/>
      <c r="Z29" s="519" t="s">
        <v>185</v>
      </c>
      <c r="AA29" s="499"/>
      <c r="AB29" s="499"/>
      <c r="AC29" s="499"/>
      <c r="AD29" s="499"/>
      <c r="AE29" s="499"/>
      <c r="AF29" s="499"/>
      <c r="AG29" s="500"/>
      <c r="AH29" s="520">
        <v>183</v>
      </c>
      <c r="AI29" s="521"/>
      <c r="AJ29" s="521"/>
      <c r="AK29" s="521"/>
      <c r="AL29" s="563"/>
      <c r="AM29" s="520">
        <v>529924</v>
      </c>
      <c r="AN29" s="521"/>
      <c r="AO29" s="521"/>
      <c r="AP29" s="521"/>
      <c r="AQ29" s="521"/>
      <c r="AR29" s="563"/>
      <c r="AS29" s="520">
        <v>2896</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237065</v>
      </c>
      <c r="BO29" s="470"/>
      <c r="BP29" s="470"/>
      <c r="BQ29" s="470"/>
      <c r="BR29" s="470"/>
      <c r="BS29" s="470"/>
      <c r="BT29" s="470"/>
      <c r="BU29" s="471"/>
      <c r="BV29" s="469">
        <v>237387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96.3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1519088</v>
      </c>
      <c r="BO30" s="646"/>
      <c r="BP30" s="646"/>
      <c r="BQ30" s="646"/>
      <c r="BR30" s="646"/>
      <c r="BS30" s="646"/>
      <c r="BT30" s="646"/>
      <c r="BU30" s="647"/>
      <c r="BV30" s="645">
        <v>1136925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198</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194</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IF('各会計、関係団体の財政状況及び健全化判断比率'!B32="","",'各会計、関係団体の財政状況及び健全化判断比率'!B32)</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伊勢広域環境組合</v>
      </c>
      <c r="BZ34" s="659"/>
      <c r="CA34" s="659"/>
      <c r="CB34" s="659"/>
      <c r="CC34" s="659"/>
      <c r="CD34" s="659"/>
      <c r="CE34" s="659"/>
      <c r="CF34" s="659"/>
      <c r="CG34" s="659"/>
      <c r="CH34" s="659"/>
      <c r="CI34" s="659"/>
      <c r="CJ34" s="659"/>
      <c r="CK34" s="659"/>
      <c r="CL34" s="659"/>
      <c r="CM34" s="659"/>
      <c r="CN34" s="214"/>
      <c r="CO34" s="658">
        <f>IF(CQ34="","",MAX(C34:D43,U34:V43,AM34:AN43,BE34:BF43,BW34:BX43)+1)</f>
        <v>20</v>
      </c>
      <c r="CP34" s="658"/>
      <c r="CQ34" s="659" t="str">
        <f>IF('各会計、関係団体の財政状況及び健全化判断比率'!BS7="","",'各会計、関係団体の財政状況及び健全化判断比率'!BS7)</f>
        <v>多気東部土地開発公社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f>IF(E35="","",C34+1)</f>
        <v>2</v>
      </c>
      <c r="D35" s="658"/>
      <c r="E35" s="659" t="str">
        <f>IF('各会計、関係団体の財政状況及び健全化判断比率'!B8="","",'各会計、関係団体の財政状況及び健全化判断比率'!B8)</f>
        <v>斎宮跡保存事業特別会計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9</v>
      </c>
      <c r="BF35" s="658"/>
      <c r="BG35" s="659" t="str">
        <f>IF('各会計、関係団体の財政状況及び健全化判断比率'!B33="","",'各会計、関係団体の財政状況及び健全化判断比率'!B33)</f>
        <v>公共下水道事業特別会計</v>
      </c>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松阪地区広域消防組合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f>IF(E36="","",C35+1)</f>
        <v>3</v>
      </c>
      <c r="D36" s="658"/>
      <c r="E36" s="659" t="str">
        <f>IF('各会計、関係団体の財政状況及び健全化判断比率'!B9="","",'各会計、関係団体の財政状況及び健全化判断比率'!B9)</f>
        <v>住宅新築資金等貸付事業特別会計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宮川福祉施設組合　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宮川福祉施設組合　介護サービス事業特別会計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三重県後期高齢者医療広域連合　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三重県後期高齢者医療広域連合　後期高齢者医療特別会計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三重地方税管理回収機構　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三重地方税管理回収機構　滞納整理拡充事業特別会計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松阪地区広域衛生組合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19</v>
      </c>
      <c r="BX43" s="658"/>
      <c r="BY43" s="659" t="str">
        <f>IF('各会計、関係団体の財政状況及び健全化判断比率'!B77="","",'各会計、関係団体の財政状況及び健全化判断比率'!B77)</f>
        <v>三重県市町総合事務組合　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cjeYotKMBIASE8R+ll3xIf242QW547GRnxIedXx7A8/z3REv3rJLA7nMCEf17GbnmPi9w5DWJ7v75fVsecn5NA==" saltValue="q24fsiIPjPvPrkVJ1+9Xo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70" zoomScaleNormal="70" zoomScaleSheetLayoutView="100" workbookViewId="0">
      <selection activeCell="AP54" sqref="AP54:AT5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c r="A34" s="22"/>
      <c r="B34" s="31"/>
      <c r="C34" s="1250" t="s">
        <v>556</v>
      </c>
      <c r="D34" s="1250"/>
      <c r="E34" s="1251"/>
      <c r="F34" s="32">
        <v>4.3899999999999997</v>
      </c>
      <c r="G34" s="33">
        <v>7.59</v>
      </c>
      <c r="H34" s="33">
        <v>6.65</v>
      </c>
      <c r="I34" s="33">
        <v>9.3000000000000007</v>
      </c>
      <c r="J34" s="34">
        <v>13.31</v>
      </c>
      <c r="K34" s="22"/>
      <c r="L34" s="22"/>
      <c r="M34" s="22"/>
      <c r="N34" s="22"/>
      <c r="O34" s="22"/>
      <c r="P34" s="22"/>
    </row>
    <row r="35" spans="1:16" ht="39" customHeight="1">
      <c r="A35" s="22"/>
      <c r="B35" s="35"/>
      <c r="C35" s="1244" t="s">
        <v>557</v>
      </c>
      <c r="D35" s="1245"/>
      <c r="E35" s="1246"/>
      <c r="F35" s="36">
        <v>11.37</v>
      </c>
      <c r="G35" s="37">
        <v>10.5</v>
      </c>
      <c r="H35" s="37">
        <v>9.42</v>
      </c>
      <c r="I35" s="37">
        <v>9.48</v>
      </c>
      <c r="J35" s="38">
        <v>8.48</v>
      </c>
      <c r="K35" s="22"/>
      <c r="L35" s="22"/>
      <c r="M35" s="22"/>
      <c r="N35" s="22"/>
      <c r="O35" s="22"/>
      <c r="P35" s="22"/>
    </row>
    <row r="36" spans="1:16" ht="39" customHeight="1">
      <c r="A36" s="22"/>
      <c r="B36" s="35"/>
      <c r="C36" s="1244" t="s">
        <v>558</v>
      </c>
      <c r="D36" s="1245"/>
      <c r="E36" s="1246"/>
      <c r="F36" s="36">
        <v>4.3899999999999997</v>
      </c>
      <c r="G36" s="37">
        <v>7</v>
      </c>
      <c r="H36" s="37">
        <v>2.73</v>
      </c>
      <c r="I36" s="37">
        <v>2.71</v>
      </c>
      <c r="J36" s="38">
        <v>3.88</v>
      </c>
      <c r="K36" s="22"/>
      <c r="L36" s="22"/>
      <c r="M36" s="22"/>
      <c r="N36" s="22"/>
      <c r="O36" s="22"/>
      <c r="P36" s="22"/>
    </row>
    <row r="37" spans="1:16" ht="39" customHeight="1">
      <c r="A37" s="22"/>
      <c r="B37" s="35"/>
      <c r="C37" s="1244" t="s">
        <v>559</v>
      </c>
      <c r="D37" s="1245"/>
      <c r="E37" s="1246"/>
      <c r="F37" s="36">
        <v>2.56</v>
      </c>
      <c r="G37" s="37">
        <v>3.86</v>
      </c>
      <c r="H37" s="37">
        <v>3.49</v>
      </c>
      <c r="I37" s="37">
        <v>2.84</v>
      </c>
      <c r="J37" s="38">
        <v>2.3199999999999998</v>
      </c>
      <c r="K37" s="22"/>
      <c r="L37" s="22"/>
      <c r="M37" s="22"/>
      <c r="N37" s="22"/>
      <c r="O37" s="22"/>
      <c r="P37" s="22"/>
    </row>
    <row r="38" spans="1:16" ht="39" customHeight="1">
      <c r="A38" s="22"/>
      <c r="B38" s="35"/>
      <c r="C38" s="1244" t="s">
        <v>560</v>
      </c>
      <c r="D38" s="1245"/>
      <c r="E38" s="1246"/>
      <c r="F38" s="36">
        <v>0.48</v>
      </c>
      <c r="G38" s="37">
        <v>0.63</v>
      </c>
      <c r="H38" s="37">
        <v>0.76</v>
      </c>
      <c r="I38" s="37">
        <v>0.91</v>
      </c>
      <c r="J38" s="38">
        <v>0.87</v>
      </c>
      <c r="K38" s="22"/>
      <c r="L38" s="22"/>
      <c r="M38" s="22"/>
      <c r="N38" s="22"/>
      <c r="O38" s="22"/>
      <c r="P38" s="22"/>
    </row>
    <row r="39" spans="1:16" ht="39" customHeight="1">
      <c r="A39" s="22"/>
      <c r="B39" s="35"/>
      <c r="C39" s="1244" t="s">
        <v>561</v>
      </c>
      <c r="D39" s="1245"/>
      <c r="E39" s="1246"/>
      <c r="F39" s="36">
        <v>0.32</v>
      </c>
      <c r="G39" s="37">
        <v>0.35</v>
      </c>
      <c r="H39" s="37">
        <v>0.39</v>
      </c>
      <c r="I39" s="37">
        <v>0.35</v>
      </c>
      <c r="J39" s="38">
        <v>0.3</v>
      </c>
      <c r="K39" s="22"/>
      <c r="L39" s="22"/>
      <c r="M39" s="22"/>
      <c r="N39" s="22"/>
      <c r="O39" s="22"/>
      <c r="P39" s="22"/>
    </row>
    <row r="40" spans="1:16" ht="39" customHeight="1">
      <c r="A40" s="22"/>
      <c r="B40" s="35"/>
      <c r="C40" s="1244" t="s">
        <v>562</v>
      </c>
      <c r="D40" s="1245"/>
      <c r="E40" s="1246"/>
      <c r="F40" s="36">
        <v>4.71</v>
      </c>
      <c r="G40" s="37" t="s">
        <v>563</v>
      </c>
      <c r="H40" s="37">
        <v>0.54</v>
      </c>
      <c r="I40" s="37">
        <v>0.15</v>
      </c>
      <c r="J40" s="38">
        <v>0.24</v>
      </c>
      <c r="K40" s="22"/>
      <c r="L40" s="22"/>
      <c r="M40" s="22"/>
      <c r="N40" s="22"/>
      <c r="O40" s="22"/>
      <c r="P40" s="22"/>
    </row>
    <row r="41" spans="1:16" ht="39" customHeight="1">
      <c r="A41" s="22"/>
      <c r="B41" s="35"/>
      <c r="C41" s="1244" t="s">
        <v>564</v>
      </c>
      <c r="D41" s="1245"/>
      <c r="E41" s="1246"/>
      <c r="F41" s="36">
        <v>0.21</v>
      </c>
      <c r="G41" s="37">
        <v>0.16</v>
      </c>
      <c r="H41" s="37">
        <v>0.19</v>
      </c>
      <c r="I41" s="37">
        <v>0.24</v>
      </c>
      <c r="J41" s="38">
        <v>0.23</v>
      </c>
      <c r="K41" s="22"/>
      <c r="L41" s="22"/>
      <c r="M41" s="22"/>
      <c r="N41" s="22"/>
      <c r="O41" s="22"/>
      <c r="P41" s="22"/>
    </row>
    <row r="42" spans="1:16" ht="39" customHeight="1">
      <c r="A42" s="22"/>
      <c r="B42" s="39"/>
      <c r="C42" s="1244" t="s">
        <v>565</v>
      </c>
      <c r="D42" s="1245"/>
      <c r="E42" s="1246"/>
      <c r="F42" s="36" t="s">
        <v>506</v>
      </c>
      <c r="G42" s="37" t="s">
        <v>506</v>
      </c>
      <c r="H42" s="37" t="s">
        <v>506</v>
      </c>
      <c r="I42" s="37" t="s">
        <v>506</v>
      </c>
      <c r="J42" s="38" t="s">
        <v>506</v>
      </c>
      <c r="K42" s="22"/>
      <c r="L42" s="22"/>
      <c r="M42" s="22"/>
      <c r="N42" s="22"/>
      <c r="O42" s="22"/>
      <c r="P42" s="22"/>
    </row>
    <row r="43" spans="1:16" ht="39" customHeight="1" thickBot="1">
      <c r="A43" s="22"/>
      <c r="B43" s="40"/>
      <c r="C43" s="1247" t="s">
        <v>566</v>
      </c>
      <c r="D43" s="1248"/>
      <c r="E43" s="1249"/>
      <c r="F43" s="41">
        <v>0.17</v>
      </c>
      <c r="G43" s="42">
        <v>0.19</v>
      </c>
      <c r="H43" s="42">
        <v>0.12</v>
      </c>
      <c r="I43" s="42">
        <v>0.56999999999999995</v>
      </c>
      <c r="J43" s="43">
        <v>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NEuH447U/EaUhva8MrT5a/HEzH8e2RdYmNS+z5bsM7Cei9QG0astHaqYWGZ2LlMWbnoSxs8iQMR7/kk59hxw==" saltValue="H0OfKbRl8TZZPp9fmO82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7" zoomScale="70" zoomScaleNormal="70" zoomScaleSheetLayoutView="55" workbookViewId="0">
      <selection activeCell="Q59" sqref="Q5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c r="A45" s="48"/>
      <c r="B45" s="1252" t="s">
        <v>11</v>
      </c>
      <c r="C45" s="1253"/>
      <c r="D45" s="58"/>
      <c r="E45" s="1258" t="s">
        <v>12</v>
      </c>
      <c r="F45" s="1258"/>
      <c r="G45" s="1258"/>
      <c r="H45" s="1258"/>
      <c r="I45" s="1258"/>
      <c r="J45" s="1259"/>
      <c r="K45" s="59">
        <v>853</v>
      </c>
      <c r="L45" s="60">
        <v>855</v>
      </c>
      <c r="M45" s="60">
        <v>831</v>
      </c>
      <c r="N45" s="60">
        <v>864</v>
      </c>
      <c r="O45" s="61">
        <v>926</v>
      </c>
      <c r="P45" s="48"/>
      <c r="Q45" s="48"/>
      <c r="R45" s="48"/>
      <c r="S45" s="48"/>
      <c r="T45" s="48"/>
      <c r="U45" s="48"/>
    </row>
    <row r="46" spans="1:21" ht="30.75" customHeight="1">
      <c r="A46" s="48"/>
      <c r="B46" s="1254"/>
      <c r="C46" s="1255"/>
      <c r="D46" s="62"/>
      <c r="E46" s="1260" t="s">
        <v>13</v>
      </c>
      <c r="F46" s="1260"/>
      <c r="G46" s="1260"/>
      <c r="H46" s="1260"/>
      <c r="I46" s="1260"/>
      <c r="J46" s="1261"/>
      <c r="K46" s="63" t="s">
        <v>506</v>
      </c>
      <c r="L46" s="64" t="s">
        <v>506</v>
      </c>
      <c r="M46" s="64" t="s">
        <v>506</v>
      </c>
      <c r="N46" s="64" t="s">
        <v>506</v>
      </c>
      <c r="O46" s="65" t="s">
        <v>506</v>
      </c>
      <c r="P46" s="48"/>
      <c r="Q46" s="48"/>
      <c r="R46" s="48"/>
      <c r="S46" s="48"/>
      <c r="T46" s="48"/>
      <c r="U46" s="48"/>
    </row>
    <row r="47" spans="1:21" ht="30.75" customHeight="1">
      <c r="A47" s="48"/>
      <c r="B47" s="1254"/>
      <c r="C47" s="1255"/>
      <c r="D47" s="62"/>
      <c r="E47" s="1260" t="s">
        <v>14</v>
      </c>
      <c r="F47" s="1260"/>
      <c r="G47" s="1260"/>
      <c r="H47" s="1260"/>
      <c r="I47" s="1260"/>
      <c r="J47" s="1261"/>
      <c r="K47" s="63" t="s">
        <v>506</v>
      </c>
      <c r="L47" s="64" t="s">
        <v>506</v>
      </c>
      <c r="M47" s="64" t="s">
        <v>506</v>
      </c>
      <c r="N47" s="64" t="s">
        <v>506</v>
      </c>
      <c r="O47" s="65" t="s">
        <v>506</v>
      </c>
      <c r="P47" s="48"/>
      <c r="Q47" s="48"/>
      <c r="R47" s="48"/>
      <c r="S47" s="48"/>
      <c r="T47" s="48"/>
      <c r="U47" s="48"/>
    </row>
    <row r="48" spans="1:21" ht="30.75" customHeight="1">
      <c r="A48" s="48"/>
      <c r="B48" s="1254"/>
      <c r="C48" s="1255"/>
      <c r="D48" s="62"/>
      <c r="E48" s="1260" t="s">
        <v>15</v>
      </c>
      <c r="F48" s="1260"/>
      <c r="G48" s="1260"/>
      <c r="H48" s="1260"/>
      <c r="I48" s="1260"/>
      <c r="J48" s="1261"/>
      <c r="K48" s="63">
        <v>226</v>
      </c>
      <c r="L48" s="64">
        <v>230</v>
      </c>
      <c r="M48" s="64">
        <v>250</v>
      </c>
      <c r="N48" s="64">
        <v>268</v>
      </c>
      <c r="O48" s="65">
        <v>286</v>
      </c>
      <c r="P48" s="48"/>
      <c r="Q48" s="48"/>
      <c r="R48" s="48"/>
      <c r="S48" s="48"/>
      <c r="T48" s="48"/>
      <c r="U48" s="48"/>
    </row>
    <row r="49" spans="1:21" ht="30.75" customHeight="1">
      <c r="A49" s="48"/>
      <c r="B49" s="1254"/>
      <c r="C49" s="1255"/>
      <c r="D49" s="62"/>
      <c r="E49" s="1260" t="s">
        <v>16</v>
      </c>
      <c r="F49" s="1260"/>
      <c r="G49" s="1260"/>
      <c r="H49" s="1260"/>
      <c r="I49" s="1260"/>
      <c r="J49" s="1261"/>
      <c r="K49" s="63">
        <v>74</v>
      </c>
      <c r="L49" s="64">
        <v>72</v>
      </c>
      <c r="M49" s="64">
        <v>58</v>
      </c>
      <c r="N49" s="64">
        <v>46</v>
      </c>
      <c r="O49" s="65">
        <v>35</v>
      </c>
      <c r="P49" s="48"/>
      <c r="Q49" s="48"/>
      <c r="R49" s="48"/>
      <c r="S49" s="48"/>
      <c r="T49" s="48"/>
      <c r="U49" s="48"/>
    </row>
    <row r="50" spans="1:21" ht="30.75" customHeight="1">
      <c r="A50" s="48"/>
      <c r="B50" s="1254"/>
      <c r="C50" s="1255"/>
      <c r="D50" s="62"/>
      <c r="E50" s="1260" t="s">
        <v>17</v>
      </c>
      <c r="F50" s="1260"/>
      <c r="G50" s="1260"/>
      <c r="H50" s="1260"/>
      <c r="I50" s="1260"/>
      <c r="J50" s="1261"/>
      <c r="K50" s="63" t="s">
        <v>506</v>
      </c>
      <c r="L50" s="64" t="s">
        <v>506</v>
      </c>
      <c r="M50" s="64" t="s">
        <v>506</v>
      </c>
      <c r="N50" s="64" t="s">
        <v>506</v>
      </c>
      <c r="O50" s="65" t="s">
        <v>506</v>
      </c>
      <c r="P50" s="48"/>
      <c r="Q50" s="48"/>
      <c r="R50" s="48"/>
      <c r="S50" s="48"/>
      <c r="T50" s="48"/>
      <c r="U50" s="48"/>
    </row>
    <row r="51" spans="1:21" ht="30.75" customHeight="1">
      <c r="A51" s="48"/>
      <c r="B51" s="1256"/>
      <c r="C51" s="1257"/>
      <c r="D51" s="66"/>
      <c r="E51" s="1260" t="s">
        <v>18</v>
      </c>
      <c r="F51" s="1260"/>
      <c r="G51" s="1260"/>
      <c r="H51" s="1260"/>
      <c r="I51" s="1260"/>
      <c r="J51" s="1261"/>
      <c r="K51" s="63" t="s">
        <v>506</v>
      </c>
      <c r="L51" s="64" t="s">
        <v>506</v>
      </c>
      <c r="M51" s="64" t="s">
        <v>506</v>
      </c>
      <c r="N51" s="64">
        <v>0</v>
      </c>
      <c r="O51" s="65" t="s">
        <v>506</v>
      </c>
      <c r="P51" s="48"/>
      <c r="Q51" s="48"/>
      <c r="R51" s="48"/>
      <c r="S51" s="48"/>
      <c r="T51" s="48"/>
      <c r="U51" s="48"/>
    </row>
    <row r="52" spans="1:21" ht="30.75" customHeight="1">
      <c r="A52" s="48"/>
      <c r="B52" s="1262" t="s">
        <v>19</v>
      </c>
      <c r="C52" s="1263"/>
      <c r="D52" s="66"/>
      <c r="E52" s="1260" t="s">
        <v>20</v>
      </c>
      <c r="F52" s="1260"/>
      <c r="G52" s="1260"/>
      <c r="H52" s="1260"/>
      <c r="I52" s="1260"/>
      <c r="J52" s="1261"/>
      <c r="K52" s="63">
        <v>739</v>
      </c>
      <c r="L52" s="64">
        <v>748</v>
      </c>
      <c r="M52" s="64">
        <v>729</v>
      </c>
      <c r="N52" s="64">
        <v>723</v>
      </c>
      <c r="O52" s="65">
        <v>704</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414</v>
      </c>
      <c r="L53" s="69">
        <v>409</v>
      </c>
      <c r="M53" s="69">
        <v>410</v>
      </c>
      <c r="N53" s="69">
        <v>455</v>
      </c>
      <c r="O53" s="70">
        <v>543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c r="B57" s="1268" t="s">
        <v>25</v>
      </c>
      <c r="C57" s="1269"/>
      <c r="D57" s="1272" t="s">
        <v>26</v>
      </c>
      <c r="E57" s="1273"/>
      <c r="F57" s="1273"/>
      <c r="G57" s="1273"/>
      <c r="H57" s="1273"/>
      <c r="I57" s="1273"/>
      <c r="J57" s="1274"/>
      <c r="K57" s="83"/>
      <c r="L57" s="84"/>
      <c r="M57" s="84"/>
      <c r="N57" s="84"/>
      <c r="O57" s="85"/>
    </row>
    <row r="58" spans="1:21" ht="31.5" customHeight="1" thickBot="1">
      <c r="B58" s="1270"/>
      <c r="C58" s="1271"/>
      <c r="D58" s="1275" t="s">
        <v>27</v>
      </c>
      <c r="E58" s="1276"/>
      <c r="F58" s="1276"/>
      <c r="G58" s="1276"/>
      <c r="H58" s="1276"/>
      <c r="I58" s="1276"/>
      <c r="J58" s="127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JYQPgyQGT0/1Givv+qQgjtTVrVXpoQrb6UlP04TvG3/g9TQvVs9akWo+guzDnE8W+Tihzd1QTIteHFEEJWbuQ==" saltValue="KFQMqItQii2KbchkAtPUG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60" zoomScaleNormal="60" zoomScaleSheetLayoutView="100" workbookViewId="0">
      <selection activeCell="M43" sqref="M43"/>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548</v>
      </c>
      <c r="J40" s="100" t="s">
        <v>549</v>
      </c>
      <c r="K40" s="100" t="s">
        <v>550</v>
      </c>
      <c r="L40" s="100" t="s">
        <v>551</v>
      </c>
      <c r="M40" s="101" t="s">
        <v>552</v>
      </c>
    </row>
    <row r="41" spans="2:13" ht="27.75" customHeight="1">
      <c r="B41" s="1278" t="s">
        <v>30</v>
      </c>
      <c r="C41" s="1279"/>
      <c r="D41" s="102"/>
      <c r="E41" s="1284" t="s">
        <v>31</v>
      </c>
      <c r="F41" s="1284"/>
      <c r="G41" s="1284"/>
      <c r="H41" s="1285"/>
      <c r="I41" s="103">
        <v>9140</v>
      </c>
      <c r="J41" s="104">
        <v>9440</v>
      </c>
      <c r="K41" s="104">
        <v>10415</v>
      </c>
      <c r="L41" s="104">
        <v>11461</v>
      </c>
      <c r="M41" s="105">
        <v>11537</v>
      </c>
    </row>
    <row r="42" spans="2:13" ht="27.75" customHeight="1">
      <c r="B42" s="1280"/>
      <c r="C42" s="1281"/>
      <c r="D42" s="106"/>
      <c r="E42" s="1286" t="s">
        <v>32</v>
      </c>
      <c r="F42" s="1286"/>
      <c r="G42" s="1286"/>
      <c r="H42" s="1287"/>
      <c r="I42" s="107" t="s">
        <v>506</v>
      </c>
      <c r="J42" s="108" t="s">
        <v>506</v>
      </c>
      <c r="K42" s="108" t="s">
        <v>506</v>
      </c>
      <c r="L42" s="108" t="s">
        <v>506</v>
      </c>
      <c r="M42" s="109" t="s">
        <v>506</v>
      </c>
    </row>
    <row r="43" spans="2:13" ht="27.75" customHeight="1">
      <c r="B43" s="1280"/>
      <c r="C43" s="1281"/>
      <c r="D43" s="106"/>
      <c r="E43" s="1286" t="s">
        <v>33</v>
      </c>
      <c r="F43" s="1286"/>
      <c r="G43" s="1286"/>
      <c r="H43" s="1287"/>
      <c r="I43" s="107">
        <v>4856</v>
      </c>
      <c r="J43" s="108">
        <v>4932</v>
      </c>
      <c r="K43" s="108">
        <v>4497</v>
      </c>
      <c r="L43" s="108">
        <v>4849</v>
      </c>
      <c r="M43" s="109">
        <v>5274</v>
      </c>
    </row>
    <row r="44" spans="2:13" ht="27.75" customHeight="1">
      <c r="B44" s="1280"/>
      <c r="C44" s="1281"/>
      <c r="D44" s="106"/>
      <c r="E44" s="1286" t="s">
        <v>34</v>
      </c>
      <c r="F44" s="1286"/>
      <c r="G44" s="1286"/>
      <c r="H44" s="1287"/>
      <c r="I44" s="107">
        <v>345</v>
      </c>
      <c r="J44" s="108">
        <v>280</v>
      </c>
      <c r="K44" s="108">
        <v>244</v>
      </c>
      <c r="L44" s="108">
        <v>258</v>
      </c>
      <c r="M44" s="109">
        <v>238</v>
      </c>
    </row>
    <row r="45" spans="2:13" ht="27.75" customHeight="1">
      <c r="B45" s="1280"/>
      <c r="C45" s="1281"/>
      <c r="D45" s="106"/>
      <c r="E45" s="1286" t="s">
        <v>35</v>
      </c>
      <c r="F45" s="1286"/>
      <c r="G45" s="1286"/>
      <c r="H45" s="1287"/>
      <c r="I45" s="107">
        <v>998</v>
      </c>
      <c r="J45" s="108">
        <v>952</v>
      </c>
      <c r="K45" s="108">
        <v>913</v>
      </c>
      <c r="L45" s="108">
        <v>957</v>
      </c>
      <c r="M45" s="109">
        <v>938</v>
      </c>
    </row>
    <row r="46" spans="2:13" ht="27.75" customHeight="1">
      <c r="B46" s="1280"/>
      <c r="C46" s="1281"/>
      <c r="D46" s="110"/>
      <c r="E46" s="1286" t="s">
        <v>36</v>
      </c>
      <c r="F46" s="1286"/>
      <c r="G46" s="1286"/>
      <c r="H46" s="1287"/>
      <c r="I46" s="107">
        <v>460</v>
      </c>
      <c r="J46" s="108">
        <v>274</v>
      </c>
      <c r="K46" s="108">
        <v>253</v>
      </c>
      <c r="L46" s="108">
        <v>282</v>
      </c>
      <c r="M46" s="109">
        <v>288</v>
      </c>
    </row>
    <row r="47" spans="2:13" ht="27.75" customHeight="1">
      <c r="B47" s="1280"/>
      <c r="C47" s="1281"/>
      <c r="D47" s="111"/>
      <c r="E47" s="1288" t="s">
        <v>37</v>
      </c>
      <c r="F47" s="1289"/>
      <c r="G47" s="1289"/>
      <c r="H47" s="1290"/>
      <c r="I47" s="107" t="s">
        <v>506</v>
      </c>
      <c r="J47" s="108" t="s">
        <v>506</v>
      </c>
      <c r="K47" s="108" t="s">
        <v>506</v>
      </c>
      <c r="L47" s="108" t="s">
        <v>506</v>
      </c>
      <c r="M47" s="109" t="s">
        <v>506</v>
      </c>
    </row>
    <row r="48" spans="2:13" ht="27.75" customHeight="1">
      <c r="B48" s="1280"/>
      <c r="C48" s="1281"/>
      <c r="D48" s="106"/>
      <c r="E48" s="1286" t="s">
        <v>38</v>
      </c>
      <c r="F48" s="1286"/>
      <c r="G48" s="1286"/>
      <c r="H48" s="1287"/>
      <c r="I48" s="107" t="s">
        <v>506</v>
      </c>
      <c r="J48" s="108" t="s">
        <v>506</v>
      </c>
      <c r="K48" s="108" t="s">
        <v>506</v>
      </c>
      <c r="L48" s="108" t="s">
        <v>506</v>
      </c>
      <c r="M48" s="109" t="s">
        <v>506</v>
      </c>
    </row>
    <row r="49" spans="2:13" ht="27.75" customHeight="1">
      <c r="B49" s="1282"/>
      <c r="C49" s="1283"/>
      <c r="D49" s="106"/>
      <c r="E49" s="1286" t="s">
        <v>39</v>
      </c>
      <c r="F49" s="1286"/>
      <c r="G49" s="1286"/>
      <c r="H49" s="1287"/>
      <c r="I49" s="107" t="s">
        <v>506</v>
      </c>
      <c r="J49" s="108" t="s">
        <v>506</v>
      </c>
      <c r="K49" s="108" t="s">
        <v>506</v>
      </c>
      <c r="L49" s="108" t="s">
        <v>506</v>
      </c>
      <c r="M49" s="109" t="s">
        <v>506</v>
      </c>
    </row>
    <row r="50" spans="2:13" ht="27.75" customHeight="1">
      <c r="B50" s="1291" t="s">
        <v>40</v>
      </c>
      <c r="C50" s="1292"/>
      <c r="D50" s="112"/>
      <c r="E50" s="1286" t="s">
        <v>41</v>
      </c>
      <c r="F50" s="1286"/>
      <c r="G50" s="1286"/>
      <c r="H50" s="1287"/>
      <c r="I50" s="107">
        <v>2021</v>
      </c>
      <c r="J50" s="108">
        <v>1884</v>
      </c>
      <c r="K50" s="108">
        <v>1695</v>
      </c>
      <c r="L50" s="108">
        <v>2278</v>
      </c>
      <c r="M50" s="109">
        <v>2800</v>
      </c>
    </row>
    <row r="51" spans="2:13" ht="27.75" customHeight="1">
      <c r="B51" s="1280"/>
      <c r="C51" s="1281"/>
      <c r="D51" s="106"/>
      <c r="E51" s="1286" t="s">
        <v>42</v>
      </c>
      <c r="F51" s="1286"/>
      <c r="G51" s="1286"/>
      <c r="H51" s="1287"/>
      <c r="I51" s="107">
        <v>926</v>
      </c>
      <c r="J51" s="108">
        <v>710</v>
      </c>
      <c r="K51" s="108">
        <v>591</v>
      </c>
      <c r="L51" s="108">
        <v>569</v>
      </c>
      <c r="M51" s="109">
        <v>607</v>
      </c>
    </row>
    <row r="52" spans="2:13" ht="27.75" customHeight="1">
      <c r="B52" s="1282"/>
      <c r="C52" s="1283"/>
      <c r="D52" s="106"/>
      <c r="E52" s="1286" t="s">
        <v>43</v>
      </c>
      <c r="F52" s="1286"/>
      <c r="G52" s="1286"/>
      <c r="H52" s="1287"/>
      <c r="I52" s="107">
        <v>8456</v>
      </c>
      <c r="J52" s="108">
        <v>8717</v>
      </c>
      <c r="K52" s="108">
        <v>9002</v>
      </c>
      <c r="L52" s="108">
        <v>9027</v>
      </c>
      <c r="M52" s="109">
        <v>9086</v>
      </c>
    </row>
    <row r="53" spans="2:13" ht="27.75" customHeight="1" thickBot="1">
      <c r="B53" s="1293" t="s">
        <v>44</v>
      </c>
      <c r="C53" s="1294"/>
      <c r="D53" s="113"/>
      <c r="E53" s="1295" t="s">
        <v>45</v>
      </c>
      <c r="F53" s="1295"/>
      <c r="G53" s="1295"/>
      <c r="H53" s="1296"/>
      <c r="I53" s="114">
        <v>4396</v>
      </c>
      <c r="J53" s="115">
        <v>4566</v>
      </c>
      <c r="K53" s="115">
        <v>5034</v>
      </c>
      <c r="L53" s="115">
        <v>5933</v>
      </c>
      <c r="M53" s="116">
        <v>5782</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Leoy9p9CD8Z4Py2H/Qp8S4NIHp+utPb/RNK4DUR3vFEEu2jEYcJ5++oI87yKS8VTfTFA0iEtB7TZTa+ZIR1Pg==" saltValue="zksv35Y0BAewOIAKsaRU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0" zoomScale="60" zoomScaleNormal="60" zoomScaleSheetLayoutView="100" workbookViewId="0">
      <selection activeCell="AP54" sqref="AP54:AT54"/>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550</v>
      </c>
      <c r="G54" s="125" t="s">
        <v>551</v>
      </c>
      <c r="H54" s="126" t="s">
        <v>552</v>
      </c>
    </row>
    <row r="55" spans="2:8" ht="52.5" customHeight="1">
      <c r="B55" s="127"/>
      <c r="C55" s="1305" t="s">
        <v>48</v>
      </c>
      <c r="D55" s="1305"/>
      <c r="E55" s="1306"/>
      <c r="F55" s="128">
        <v>400</v>
      </c>
      <c r="G55" s="128">
        <v>500</v>
      </c>
      <c r="H55" s="129">
        <v>600</v>
      </c>
    </row>
    <row r="56" spans="2:8" ht="52.5" customHeight="1">
      <c r="B56" s="130"/>
      <c r="C56" s="1307" t="s">
        <v>49</v>
      </c>
      <c r="D56" s="1307"/>
      <c r="E56" s="1308"/>
      <c r="F56" s="131">
        <v>238</v>
      </c>
      <c r="G56" s="131">
        <v>237</v>
      </c>
      <c r="H56" s="132">
        <v>237</v>
      </c>
    </row>
    <row r="57" spans="2:8" ht="53.25" customHeight="1">
      <c r="B57" s="130"/>
      <c r="C57" s="1309" t="s">
        <v>50</v>
      </c>
      <c r="D57" s="1309"/>
      <c r="E57" s="1310"/>
      <c r="F57" s="133">
        <v>723</v>
      </c>
      <c r="G57" s="133">
        <v>1137</v>
      </c>
      <c r="H57" s="134">
        <v>1519</v>
      </c>
    </row>
    <row r="58" spans="2:8" ht="45.75" customHeight="1">
      <c r="B58" s="135"/>
      <c r="C58" s="1297" t="s">
        <v>591</v>
      </c>
      <c r="D58" s="1298"/>
      <c r="E58" s="1299"/>
      <c r="F58" s="136">
        <v>411</v>
      </c>
      <c r="G58" s="136">
        <v>921</v>
      </c>
      <c r="H58" s="137">
        <v>1312</v>
      </c>
    </row>
    <row r="59" spans="2:8" ht="45.75" customHeight="1">
      <c r="B59" s="135"/>
      <c r="C59" s="1297" t="s">
        <v>592</v>
      </c>
      <c r="D59" s="1298"/>
      <c r="E59" s="1299"/>
      <c r="F59" s="136">
        <v>58</v>
      </c>
      <c r="G59" s="136">
        <v>58</v>
      </c>
      <c r="H59" s="137">
        <v>58</v>
      </c>
    </row>
    <row r="60" spans="2:8" ht="45.75" customHeight="1">
      <c r="B60" s="135"/>
      <c r="C60" s="1297" t="s">
        <v>593</v>
      </c>
      <c r="D60" s="1298"/>
      <c r="E60" s="1299"/>
      <c r="F60" s="136">
        <v>41</v>
      </c>
      <c r="G60" s="136">
        <v>52</v>
      </c>
      <c r="H60" s="137">
        <v>51</v>
      </c>
    </row>
    <row r="61" spans="2:8" ht="45.75" customHeight="1">
      <c r="B61" s="135"/>
      <c r="C61" s="1297" t="s">
        <v>594</v>
      </c>
      <c r="D61" s="1298"/>
      <c r="E61" s="1299"/>
      <c r="F61" s="136">
        <v>58</v>
      </c>
      <c r="G61" s="136">
        <v>49</v>
      </c>
      <c r="H61" s="137">
        <v>43</v>
      </c>
    </row>
    <row r="62" spans="2:8" ht="45.75" customHeight="1" thickBot="1">
      <c r="B62" s="138"/>
      <c r="C62" s="1300" t="s">
        <v>595</v>
      </c>
      <c r="D62" s="1301"/>
      <c r="E62" s="1302"/>
      <c r="F62" s="139">
        <v>122</v>
      </c>
      <c r="G62" s="139">
        <v>30</v>
      </c>
      <c r="H62" s="140">
        <v>30</v>
      </c>
    </row>
    <row r="63" spans="2:8" ht="52.5" customHeight="1" thickBot="1">
      <c r="B63" s="141"/>
      <c r="C63" s="1303" t="s">
        <v>51</v>
      </c>
      <c r="D63" s="1303"/>
      <c r="E63" s="1304"/>
      <c r="F63" s="142">
        <v>1361</v>
      </c>
      <c r="G63" s="142">
        <v>1874</v>
      </c>
      <c r="H63" s="143">
        <v>2356</v>
      </c>
    </row>
    <row r="64" spans="2:8" ht="15" customHeight="1"/>
  </sheetData>
  <sheetProtection algorithmName="SHA-512" hashValue="fGxciJvXDjMG15UtdbDfP6rHSeMCWOn9bognXjyNdNunWGntiUc/U9wDpkObFi4ZbijfxchTbTmduOUKE8g2Ew==" saltValue="/ZUK+O6RtJAOUKXhIynl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78" zoomScaleNormal="100" zoomScaleSheetLayoutView="55" workbookViewId="0">
      <selection activeCell="BO71" sqref="BO71"/>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597</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597</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598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599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2" t="s">
        <v>607</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600</v>
      </c>
    </row>
    <row r="50" spans="1:109">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548</v>
      </c>
      <c r="BQ50" s="1325"/>
      <c r="BR50" s="1325"/>
      <c r="BS50" s="1325"/>
      <c r="BT50" s="1325"/>
      <c r="BU50" s="1325"/>
      <c r="BV50" s="1325"/>
      <c r="BW50" s="1325"/>
      <c r="BX50" s="1325" t="s">
        <v>549</v>
      </c>
      <c r="BY50" s="1325"/>
      <c r="BZ50" s="1325"/>
      <c r="CA50" s="1325"/>
      <c r="CB50" s="1325"/>
      <c r="CC50" s="1325"/>
      <c r="CD50" s="1325"/>
      <c r="CE50" s="1325"/>
      <c r="CF50" s="1325" t="s">
        <v>550</v>
      </c>
      <c r="CG50" s="1325"/>
      <c r="CH50" s="1325"/>
      <c r="CI50" s="1325"/>
      <c r="CJ50" s="1325"/>
      <c r="CK50" s="1325"/>
      <c r="CL50" s="1325"/>
      <c r="CM50" s="1325"/>
      <c r="CN50" s="1325" t="s">
        <v>551</v>
      </c>
      <c r="CO50" s="1325"/>
      <c r="CP50" s="1325"/>
      <c r="CQ50" s="1325"/>
      <c r="CR50" s="1325"/>
      <c r="CS50" s="1325"/>
      <c r="CT50" s="1325"/>
      <c r="CU50" s="1325"/>
      <c r="CV50" s="1325" t="s">
        <v>552</v>
      </c>
      <c r="CW50" s="1325"/>
      <c r="CX50" s="1325"/>
      <c r="CY50" s="1325"/>
      <c r="CZ50" s="1325"/>
      <c r="DA50" s="1325"/>
      <c r="DB50" s="1325"/>
      <c r="DC50" s="1325"/>
    </row>
    <row r="51" spans="1:109" ht="13.5" customHeight="1">
      <c r="B51" s="397"/>
      <c r="G51" s="1326"/>
      <c r="H51" s="1326"/>
      <c r="I51" s="1329"/>
      <c r="J51" s="1329"/>
      <c r="K51" s="1327"/>
      <c r="L51" s="1327"/>
      <c r="M51" s="1327"/>
      <c r="N51" s="1327"/>
      <c r="AM51" s="406"/>
      <c r="AN51" s="1328" t="s">
        <v>601</v>
      </c>
      <c r="AO51" s="1328"/>
      <c r="AP51" s="1328"/>
      <c r="AQ51" s="1328"/>
      <c r="AR51" s="1328"/>
      <c r="AS51" s="1328"/>
      <c r="AT51" s="1328"/>
      <c r="AU51" s="1328"/>
      <c r="AV51" s="1328"/>
      <c r="AW51" s="1328"/>
      <c r="AX51" s="1328"/>
      <c r="AY51" s="1328"/>
      <c r="AZ51" s="1328"/>
      <c r="BA51" s="1328"/>
      <c r="BB51" s="1328" t="s">
        <v>602</v>
      </c>
      <c r="BC51" s="1328"/>
      <c r="BD51" s="1328"/>
      <c r="BE51" s="1328"/>
      <c r="BF51" s="1328"/>
      <c r="BG51" s="1328"/>
      <c r="BH51" s="1328"/>
      <c r="BI51" s="1328"/>
      <c r="BJ51" s="1328"/>
      <c r="BK51" s="1328"/>
      <c r="BL51" s="1328"/>
      <c r="BM51" s="1328"/>
      <c r="BN51" s="1328"/>
      <c r="BO51" s="1328"/>
      <c r="BP51" s="1311">
        <v>96.7</v>
      </c>
      <c r="BQ51" s="1311"/>
      <c r="BR51" s="1311"/>
      <c r="BS51" s="1311"/>
      <c r="BT51" s="1311"/>
      <c r="BU51" s="1311"/>
      <c r="BV51" s="1311"/>
      <c r="BW51" s="1311"/>
      <c r="BX51" s="1311">
        <v>98.7</v>
      </c>
      <c r="BY51" s="1311"/>
      <c r="BZ51" s="1311"/>
      <c r="CA51" s="1311"/>
      <c r="CB51" s="1311"/>
      <c r="CC51" s="1311"/>
      <c r="CD51" s="1311"/>
      <c r="CE51" s="1311"/>
      <c r="CF51" s="1311">
        <v>105.9</v>
      </c>
      <c r="CG51" s="1311"/>
      <c r="CH51" s="1311"/>
      <c r="CI51" s="1311"/>
      <c r="CJ51" s="1311"/>
      <c r="CK51" s="1311"/>
      <c r="CL51" s="1311"/>
      <c r="CM51" s="1311"/>
      <c r="CN51" s="1311">
        <v>125.7</v>
      </c>
      <c r="CO51" s="1311"/>
      <c r="CP51" s="1311"/>
      <c r="CQ51" s="1311"/>
      <c r="CR51" s="1311"/>
      <c r="CS51" s="1311"/>
      <c r="CT51" s="1311"/>
      <c r="CU51" s="1311"/>
      <c r="CV51" s="1311">
        <v>111.9</v>
      </c>
      <c r="CW51" s="1311"/>
      <c r="CX51" s="1311"/>
      <c r="CY51" s="1311"/>
      <c r="CZ51" s="1311"/>
      <c r="DA51" s="1311"/>
      <c r="DB51" s="1311"/>
      <c r="DC51" s="1311"/>
    </row>
    <row r="52" spans="1:109">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603</v>
      </c>
      <c r="BC53" s="1328"/>
      <c r="BD53" s="1328"/>
      <c r="BE53" s="1328"/>
      <c r="BF53" s="1328"/>
      <c r="BG53" s="1328"/>
      <c r="BH53" s="1328"/>
      <c r="BI53" s="1328"/>
      <c r="BJ53" s="1328"/>
      <c r="BK53" s="1328"/>
      <c r="BL53" s="1328"/>
      <c r="BM53" s="1328"/>
      <c r="BN53" s="1328"/>
      <c r="BO53" s="1328"/>
      <c r="BP53" s="1311">
        <v>48.1</v>
      </c>
      <c r="BQ53" s="1311"/>
      <c r="BR53" s="1311"/>
      <c r="BS53" s="1311"/>
      <c r="BT53" s="1311"/>
      <c r="BU53" s="1311"/>
      <c r="BV53" s="1311"/>
      <c r="BW53" s="1311"/>
      <c r="BX53" s="1311">
        <v>48.4</v>
      </c>
      <c r="BY53" s="1311"/>
      <c r="BZ53" s="1311"/>
      <c r="CA53" s="1311"/>
      <c r="CB53" s="1311"/>
      <c r="CC53" s="1311"/>
      <c r="CD53" s="1311"/>
      <c r="CE53" s="1311"/>
      <c r="CF53" s="1311">
        <v>48.2</v>
      </c>
      <c r="CG53" s="1311"/>
      <c r="CH53" s="1311"/>
      <c r="CI53" s="1311"/>
      <c r="CJ53" s="1311"/>
      <c r="CK53" s="1311"/>
      <c r="CL53" s="1311"/>
      <c r="CM53" s="1311"/>
      <c r="CN53" s="1311">
        <v>47.2</v>
      </c>
      <c r="CO53" s="1311"/>
      <c r="CP53" s="1311"/>
      <c r="CQ53" s="1311"/>
      <c r="CR53" s="1311"/>
      <c r="CS53" s="1311"/>
      <c r="CT53" s="1311"/>
      <c r="CU53" s="1311"/>
      <c r="CV53" s="1311">
        <v>47.3</v>
      </c>
      <c r="CW53" s="1311"/>
      <c r="CX53" s="1311"/>
      <c r="CY53" s="1311"/>
      <c r="CZ53" s="1311"/>
      <c r="DA53" s="1311"/>
      <c r="DB53" s="1311"/>
      <c r="DC53" s="1311"/>
    </row>
    <row r="54" spans="1:109">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5"/>
      <c r="B55" s="397"/>
      <c r="G55" s="1321"/>
      <c r="H55" s="1321"/>
      <c r="I55" s="1321"/>
      <c r="J55" s="1321"/>
      <c r="K55" s="1327"/>
      <c r="L55" s="1327"/>
      <c r="M55" s="1327"/>
      <c r="N55" s="1327"/>
      <c r="AN55" s="1325" t="s">
        <v>604</v>
      </c>
      <c r="AO55" s="1325"/>
      <c r="AP55" s="1325"/>
      <c r="AQ55" s="1325"/>
      <c r="AR55" s="1325"/>
      <c r="AS55" s="1325"/>
      <c r="AT55" s="1325"/>
      <c r="AU55" s="1325"/>
      <c r="AV55" s="1325"/>
      <c r="AW55" s="1325"/>
      <c r="AX55" s="1325"/>
      <c r="AY55" s="1325"/>
      <c r="AZ55" s="1325"/>
      <c r="BA55" s="1325"/>
      <c r="BB55" s="1328" t="s">
        <v>602</v>
      </c>
      <c r="BC55" s="1328"/>
      <c r="BD55" s="1328"/>
      <c r="BE55" s="1328"/>
      <c r="BF55" s="1328"/>
      <c r="BG55" s="1328"/>
      <c r="BH55" s="1328"/>
      <c r="BI55" s="1328"/>
      <c r="BJ55" s="1328"/>
      <c r="BK55" s="1328"/>
      <c r="BL55" s="1328"/>
      <c r="BM55" s="1328"/>
      <c r="BN55" s="1328"/>
      <c r="BO55" s="1328"/>
      <c r="BP55" s="1311">
        <v>21</v>
      </c>
      <c r="BQ55" s="1311"/>
      <c r="BR55" s="1311"/>
      <c r="BS55" s="1311"/>
      <c r="BT55" s="1311"/>
      <c r="BU55" s="1311"/>
      <c r="BV55" s="1311"/>
      <c r="BW55" s="1311"/>
      <c r="BX55" s="1311">
        <v>20.2</v>
      </c>
      <c r="BY55" s="1311"/>
      <c r="BZ55" s="1311"/>
      <c r="CA55" s="1311"/>
      <c r="CB55" s="1311"/>
      <c r="CC55" s="1311"/>
      <c r="CD55" s="1311"/>
      <c r="CE55" s="1311"/>
      <c r="CF55" s="1311">
        <v>18.3</v>
      </c>
      <c r="CG55" s="1311"/>
      <c r="CH55" s="1311"/>
      <c r="CI55" s="1311"/>
      <c r="CJ55" s="1311"/>
      <c r="CK55" s="1311"/>
      <c r="CL55" s="1311"/>
      <c r="CM55" s="1311"/>
      <c r="CN55" s="1311">
        <v>20.3</v>
      </c>
      <c r="CO55" s="1311"/>
      <c r="CP55" s="1311"/>
      <c r="CQ55" s="1311"/>
      <c r="CR55" s="1311"/>
      <c r="CS55" s="1311"/>
      <c r="CT55" s="1311"/>
      <c r="CU55" s="1311"/>
      <c r="CV55" s="1311">
        <v>15.5</v>
      </c>
      <c r="CW55" s="1311"/>
      <c r="CX55" s="1311"/>
      <c r="CY55" s="1311"/>
      <c r="CZ55" s="1311"/>
      <c r="DA55" s="1311"/>
      <c r="DB55" s="1311"/>
      <c r="DC55" s="1311"/>
    </row>
    <row r="56" spans="1:109">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603</v>
      </c>
      <c r="BC57" s="1328"/>
      <c r="BD57" s="1328"/>
      <c r="BE57" s="1328"/>
      <c r="BF57" s="1328"/>
      <c r="BG57" s="1328"/>
      <c r="BH57" s="1328"/>
      <c r="BI57" s="1328"/>
      <c r="BJ57" s="1328"/>
      <c r="BK57" s="1328"/>
      <c r="BL57" s="1328"/>
      <c r="BM57" s="1328"/>
      <c r="BN57" s="1328"/>
      <c r="BO57" s="1328"/>
      <c r="BP57" s="1311">
        <v>55.9</v>
      </c>
      <c r="BQ57" s="1311"/>
      <c r="BR57" s="1311"/>
      <c r="BS57" s="1311"/>
      <c r="BT57" s="1311"/>
      <c r="BU57" s="1311"/>
      <c r="BV57" s="1311"/>
      <c r="BW57" s="1311"/>
      <c r="BX57" s="1311">
        <v>57.5</v>
      </c>
      <c r="BY57" s="1311"/>
      <c r="BZ57" s="1311"/>
      <c r="CA57" s="1311"/>
      <c r="CB57" s="1311"/>
      <c r="CC57" s="1311"/>
      <c r="CD57" s="1311"/>
      <c r="CE57" s="1311"/>
      <c r="CF57" s="1311">
        <v>59.3</v>
      </c>
      <c r="CG57" s="1311"/>
      <c r="CH57" s="1311"/>
      <c r="CI57" s="1311"/>
      <c r="CJ57" s="1311"/>
      <c r="CK57" s="1311"/>
      <c r="CL57" s="1311"/>
      <c r="CM57" s="1311"/>
      <c r="CN57" s="1311">
        <v>60.3</v>
      </c>
      <c r="CO57" s="1311"/>
      <c r="CP57" s="1311"/>
      <c r="CQ57" s="1311"/>
      <c r="CR57" s="1311"/>
      <c r="CS57" s="1311"/>
      <c r="CT57" s="1311"/>
      <c r="CU57" s="1311"/>
      <c r="CV57" s="1311">
        <v>61.4</v>
      </c>
      <c r="CW57" s="1311"/>
      <c r="CX57" s="1311"/>
      <c r="CY57" s="1311"/>
      <c r="CZ57" s="1311"/>
      <c r="DA57" s="1311"/>
      <c r="DB57" s="1311"/>
      <c r="DC57" s="1311"/>
      <c r="DD57" s="410"/>
      <c r="DE57" s="409"/>
    </row>
    <row r="58" spans="1:109" s="405" customFormat="1">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605</v>
      </c>
    </row>
    <row r="64" spans="1:109">
      <c r="B64" s="397"/>
      <c r="G64" s="404"/>
      <c r="I64" s="417"/>
      <c r="J64" s="417"/>
      <c r="K64" s="417"/>
      <c r="L64" s="417"/>
      <c r="M64" s="417"/>
      <c r="N64" s="418"/>
      <c r="AM64" s="404"/>
      <c r="AN64" s="404" t="s">
        <v>599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2" t="s">
        <v>608</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600</v>
      </c>
    </row>
    <row r="72" spans="2:107">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548</v>
      </c>
      <c r="BQ72" s="1325"/>
      <c r="BR72" s="1325"/>
      <c r="BS72" s="1325"/>
      <c r="BT72" s="1325"/>
      <c r="BU72" s="1325"/>
      <c r="BV72" s="1325"/>
      <c r="BW72" s="1325"/>
      <c r="BX72" s="1325" t="s">
        <v>549</v>
      </c>
      <c r="BY72" s="1325"/>
      <c r="BZ72" s="1325"/>
      <c r="CA72" s="1325"/>
      <c r="CB72" s="1325"/>
      <c r="CC72" s="1325"/>
      <c r="CD72" s="1325"/>
      <c r="CE72" s="1325"/>
      <c r="CF72" s="1325" t="s">
        <v>550</v>
      </c>
      <c r="CG72" s="1325"/>
      <c r="CH72" s="1325"/>
      <c r="CI72" s="1325"/>
      <c r="CJ72" s="1325"/>
      <c r="CK72" s="1325"/>
      <c r="CL72" s="1325"/>
      <c r="CM72" s="1325"/>
      <c r="CN72" s="1325" t="s">
        <v>551</v>
      </c>
      <c r="CO72" s="1325"/>
      <c r="CP72" s="1325"/>
      <c r="CQ72" s="1325"/>
      <c r="CR72" s="1325"/>
      <c r="CS72" s="1325"/>
      <c r="CT72" s="1325"/>
      <c r="CU72" s="1325"/>
      <c r="CV72" s="1325" t="s">
        <v>552</v>
      </c>
      <c r="CW72" s="1325"/>
      <c r="CX72" s="1325"/>
      <c r="CY72" s="1325"/>
      <c r="CZ72" s="1325"/>
      <c r="DA72" s="1325"/>
      <c r="DB72" s="1325"/>
      <c r="DC72" s="1325"/>
    </row>
    <row r="73" spans="2:107">
      <c r="B73" s="397"/>
      <c r="G73" s="1326"/>
      <c r="H73" s="1326"/>
      <c r="I73" s="1326"/>
      <c r="J73" s="1326"/>
      <c r="K73" s="1331"/>
      <c r="L73" s="1331"/>
      <c r="M73" s="1331"/>
      <c r="N73" s="1331"/>
      <c r="AM73" s="406"/>
      <c r="AN73" s="1328" t="s">
        <v>601</v>
      </c>
      <c r="AO73" s="1328"/>
      <c r="AP73" s="1328"/>
      <c r="AQ73" s="1328"/>
      <c r="AR73" s="1328"/>
      <c r="AS73" s="1328"/>
      <c r="AT73" s="1328"/>
      <c r="AU73" s="1328"/>
      <c r="AV73" s="1328"/>
      <c r="AW73" s="1328"/>
      <c r="AX73" s="1328"/>
      <c r="AY73" s="1328"/>
      <c r="AZ73" s="1328"/>
      <c r="BA73" s="1328"/>
      <c r="BB73" s="1328" t="s">
        <v>602</v>
      </c>
      <c r="BC73" s="1328"/>
      <c r="BD73" s="1328"/>
      <c r="BE73" s="1328"/>
      <c r="BF73" s="1328"/>
      <c r="BG73" s="1328"/>
      <c r="BH73" s="1328"/>
      <c r="BI73" s="1328"/>
      <c r="BJ73" s="1328"/>
      <c r="BK73" s="1328"/>
      <c r="BL73" s="1328"/>
      <c r="BM73" s="1328"/>
      <c r="BN73" s="1328"/>
      <c r="BO73" s="1328"/>
      <c r="BP73" s="1311">
        <v>96.7</v>
      </c>
      <c r="BQ73" s="1311"/>
      <c r="BR73" s="1311"/>
      <c r="BS73" s="1311"/>
      <c r="BT73" s="1311"/>
      <c r="BU73" s="1311"/>
      <c r="BV73" s="1311"/>
      <c r="BW73" s="1311"/>
      <c r="BX73" s="1311">
        <v>98.7</v>
      </c>
      <c r="BY73" s="1311"/>
      <c r="BZ73" s="1311"/>
      <c r="CA73" s="1311"/>
      <c r="CB73" s="1311"/>
      <c r="CC73" s="1311"/>
      <c r="CD73" s="1311"/>
      <c r="CE73" s="1311"/>
      <c r="CF73" s="1311">
        <v>105.9</v>
      </c>
      <c r="CG73" s="1311"/>
      <c r="CH73" s="1311"/>
      <c r="CI73" s="1311"/>
      <c r="CJ73" s="1311"/>
      <c r="CK73" s="1311"/>
      <c r="CL73" s="1311"/>
      <c r="CM73" s="1311"/>
      <c r="CN73" s="1311">
        <v>125.7</v>
      </c>
      <c r="CO73" s="1311"/>
      <c r="CP73" s="1311"/>
      <c r="CQ73" s="1311"/>
      <c r="CR73" s="1311"/>
      <c r="CS73" s="1311"/>
      <c r="CT73" s="1311"/>
      <c r="CU73" s="1311"/>
      <c r="CV73" s="1311">
        <v>111.9</v>
      </c>
      <c r="CW73" s="1311"/>
      <c r="CX73" s="1311"/>
      <c r="CY73" s="1311"/>
      <c r="CZ73" s="1311"/>
      <c r="DA73" s="1311"/>
      <c r="DB73" s="1311"/>
      <c r="DC73" s="1311"/>
    </row>
    <row r="74" spans="2:107">
      <c r="B74" s="397"/>
      <c r="G74" s="1326"/>
      <c r="H74" s="1326"/>
      <c r="I74" s="1326"/>
      <c r="J74" s="1326"/>
      <c r="K74" s="1331"/>
      <c r="L74" s="1331"/>
      <c r="M74" s="1331"/>
      <c r="N74" s="1331"/>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606</v>
      </c>
      <c r="BC75" s="1328"/>
      <c r="BD75" s="1328"/>
      <c r="BE75" s="1328"/>
      <c r="BF75" s="1328"/>
      <c r="BG75" s="1328"/>
      <c r="BH75" s="1328"/>
      <c r="BI75" s="1328"/>
      <c r="BJ75" s="1328"/>
      <c r="BK75" s="1328"/>
      <c r="BL75" s="1328"/>
      <c r="BM75" s="1328"/>
      <c r="BN75" s="1328"/>
      <c r="BO75" s="1328"/>
      <c r="BP75" s="1311">
        <v>8.4</v>
      </c>
      <c r="BQ75" s="1311"/>
      <c r="BR75" s="1311"/>
      <c r="BS75" s="1311"/>
      <c r="BT75" s="1311"/>
      <c r="BU75" s="1311"/>
      <c r="BV75" s="1311"/>
      <c r="BW75" s="1311"/>
      <c r="BX75" s="1311">
        <v>8.6999999999999993</v>
      </c>
      <c r="BY75" s="1311"/>
      <c r="BZ75" s="1311"/>
      <c r="CA75" s="1311"/>
      <c r="CB75" s="1311"/>
      <c r="CC75" s="1311"/>
      <c r="CD75" s="1311"/>
      <c r="CE75" s="1311"/>
      <c r="CF75" s="1311">
        <v>8.8000000000000007</v>
      </c>
      <c r="CG75" s="1311"/>
      <c r="CH75" s="1311"/>
      <c r="CI75" s="1311"/>
      <c r="CJ75" s="1311"/>
      <c r="CK75" s="1311"/>
      <c r="CL75" s="1311"/>
      <c r="CM75" s="1311"/>
      <c r="CN75" s="1311">
        <v>9</v>
      </c>
      <c r="CO75" s="1311"/>
      <c r="CP75" s="1311"/>
      <c r="CQ75" s="1311"/>
      <c r="CR75" s="1311"/>
      <c r="CS75" s="1311"/>
      <c r="CT75" s="1311"/>
      <c r="CU75" s="1311"/>
      <c r="CV75" s="1311">
        <v>9.6</v>
      </c>
      <c r="CW75" s="1311"/>
      <c r="CX75" s="1311"/>
      <c r="CY75" s="1311"/>
      <c r="CZ75" s="1311"/>
      <c r="DA75" s="1311"/>
      <c r="DB75" s="1311"/>
      <c r="DC75" s="1311"/>
    </row>
    <row r="76" spans="2:107">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7"/>
      <c r="G77" s="1321"/>
      <c r="H77" s="1321"/>
      <c r="I77" s="1321"/>
      <c r="J77" s="1321"/>
      <c r="K77" s="1331"/>
      <c r="L77" s="1331"/>
      <c r="M77" s="1331"/>
      <c r="N77" s="1331"/>
      <c r="AN77" s="1325" t="s">
        <v>604</v>
      </c>
      <c r="AO77" s="1325"/>
      <c r="AP77" s="1325"/>
      <c r="AQ77" s="1325"/>
      <c r="AR77" s="1325"/>
      <c r="AS77" s="1325"/>
      <c r="AT77" s="1325"/>
      <c r="AU77" s="1325"/>
      <c r="AV77" s="1325"/>
      <c r="AW77" s="1325"/>
      <c r="AX77" s="1325"/>
      <c r="AY77" s="1325"/>
      <c r="AZ77" s="1325"/>
      <c r="BA77" s="1325"/>
      <c r="BB77" s="1328" t="s">
        <v>602</v>
      </c>
      <c r="BC77" s="1328"/>
      <c r="BD77" s="1328"/>
      <c r="BE77" s="1328"/>
      <c r="BF77" s="1328"/>
      <c r="BG77" s="1328"/>
      <c r="BH77" s="1328"/>
      <c r="BI77" s="1328"/>
      <c r="BJ77" s="1328"/>
      <c r="BK77" s="1328"/>
      <c r="BL77" s="1328"/>
      <c r="BM77" s="1328"/>
      <c r="BN77" s="1328"/>
      <c r="BO77" s="1328"/>
      <c r="BP77" s="1311">
        <v>21</v>
      </c>
      <c r="BQ77" s="1311"/>
      <c r="BR77" s="1311"/>
      <c r="BS77" s="1311"/>
      <c r="BT77" s="1311"/>
      <c r="BU77" s="1311"/>
      <c r="BV77" s="1311"/>
      <c r="BW77" s="1311"/>
      <c r="BX77" s="1311">
        <v>20.2</v>
      </c>
      <c r="BY77" s="1311"/>
      <c r="BZ77" s="1311"/>
      <c r="CA77" s="1311"/>
      <c r="CB77" s="1311"/>
      <c r="CC77" s="1311"/>
      <c r="CD77" s="1311"/>
      <c r="CE77" s="1311"/>
      <c r="CF77" s="1311">
        <v>18.3</v>
      </c>
      <c r="CG77" s="1311"/>
      <c r="CH77" s="1311"/>
      <c r="CI77" s="1311"/>
      <c r="CJ77" s="1311"/>
      <c r="CK77" s="1311"/>
      <c r="CL77" s="1311"/>
      <c r="CM77" s="1311"/>
      <c r="CN77" s="1311">
        <v>20.3</v>
      </c>
      <c r="CO77" s="1311"/>
      <c r="CP77" s="1311"/>
      <c r="CQ77" s="1311"/>
      <c r="CR77" s="1311"/>
      <c r="CS77" s="1311"/>
      <c r="CT77" s="1311"/>
      <c r="CU77" s="1311"/>
      <c r="CV77" s="1311">
        <v>15.5</v>
      </c>
      <c r="CW77" s="1311"/>
      <c r="CX77" s="1311"/>
      <c r="CY77" s="1311"/>
      <c r="CZ77" s="1311"/>
      <c r="DA77" s="1311"/>
      <c r="DB77" s="1311"/>
      <c r="DC77" s="1311"/>
    </row>
    <row r="78" spans="2:107">
      <c r="B78" s="397"/>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7"/>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8" t="s">
        <v>606</v>
      </c>
      <c r="BC79" s="1328"/>
      <c r="BD79" s="1328"/>
      <c r="BE79" s="1328"/>
      <c r="BF79" s="1328"/>
      <c r="BG79" s="1328"/>
      <c r="BH79" s="1328"/>
      <c r="BI79" s="1328"/>
      <c r="BJ79" s="1328"/>
      <c r="BK79" s="1328"/>
      <c r="BL79" s="1328"/>
      <c r="BM79" s="1328"/>
      <c r="BN79" s="1328"/>
      <c r="BO79" s="1328"/>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c r="B80" s="397"/>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ckg+jU7L7z5FvHZigEb6c8F3+srK+2sG7+J2DJ1fpe5Oe6kGHh8d3GLlQtanEHKq5wLHc72njeS4igisOPqX/Q==" saltValue="zAp9jVBAXyWTuPlqiXSUu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4" zoomScaleNormal="100" zoomScaleSheetLayoutView="70" workbookViewId="0">
      <selection activeCell="AB113" sqref="AB113"/>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495</v>
      </c>
    </row>
  </sheetData>
  <sheetProtection algorithmName="SHA-512" hashValue="Aw8dRt4M1whgl0G9WrFazkut0qHcoc8HB6QzVAr3r+mlKE6WvVUNBRlq2oh6u7iuX01BH4z5ZULYxE5YJ2cRUw==" saltValue="yWNHxS0NOgQxFHXnfHkku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L102" zoomScaleNormal="100" zoomScaleSheetLayoutView="55" workbookViewId="0">
      <selection activeCell="AP112" sqref="AP112"/>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495</v>
      </c>
    </row>
  </sheetData>
  <sheetProtection algorithmName="SHA-512" hashValue="9iP8XyOBzUgYpkSInQqX152rWfJQpl05ijKlS1EHOUwKspRu33mZuwqHNxVL5sqTnTTGKWS74hIhBOvRuBSkrw==" saltValue="jYjv1ceOYqSQMDDmDWCqH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545</v>
      </c>
      <c r="G2" s="157"/>
      <c r="H2" s="158"/>
    </row>
    <row r="3" spans="1:8">
      <c r="A3" s="154" t="s">
        <v>538</v>
      </c>
      <c r="B3" s="159"/>
      <c r="C3" s="160"/>
      <c r="D3" s="161">
        <v>93788</v>
      </c>
      <c r="E3" s="162"/>
      <c r="F3" s="163">
        <v>47738</v>
      </c>
      <c r="G3" s="164"/>
      <c r="H3" s="165"/>
    </row>
    <row r="4" spans="1:8">
      <c r="A4" s="166"/>
      <c r="B4" s="167"/>
      <c r="C4" s="168"/>
      <c r="D4" s="169">
        <v>14843</v>
      </c>
      <c r="E4" s="170"/>
      <c r="F4" s="171">
        <v>24937</v>
      </c>
      <c r="G4" s="172"/>
      <c r="H4" s="173"/>
    </row>
    <row r="5" spans="1:8">
      <c r="A5" s="154" t="s">
        <v>540</v>
      </c>
      <c r="B5" s="159"/>
      <c r="C5" s="160"/>
      <c r="D5" s="161">
        <v>84441</v>
      </c>
      <c r="E5" s="162"/>
      <c r="F5" s="163">
        <v>52191</v>
      </c>
      <c r="G5" s="164"/>
      <c r="H5" s="165"/>
    </row>
    <row r="6" spans="1:8">
      <c r="A6" s="166"/>
      <c r="B6" s="167"/>
      <c r="C6" s="168"/>
      <c r="D6" s="169">
        <v>17765</v>
      </c>
      <c r="E6" s="170"/>
      <c r="F6" s="171">
        <v>24843</v>
      </c>
      <c r="G6" s="172"/>
      <c r="H6" s="173"/>
    </row>
    <row r="7" spans="1:8">
      <c r="A7" s="154" t="s">
        <v>541</v>
      </c>
      <c r="B7" s="159"/>
      <c r="C7" s="160"/>
      <c r="D7" s="161">
        <v>107818</v>
      </c>
      <c r="E7" s="162"/>
      <c r="F7" s="163">
        <v>47387</v>
      </c>
      <c r="G7" s="164"/>
      <c r="H7" s="165"/>
    </row>
    <row r="8" spans="1:8">
      <c r="A8" s="166"/>
      <c r="B8" s="167"/>
      <c r="C8" s="168"/>
      <c r="D8" s="169">
        <v>13465</v>
      </c>
      <c r="E8" s="170"/>
      <c r="F8" s="171">
        <v>24928</v>
      </c>
      <c r="G8" s="172"/>
      <c r="H8" s="173"/>
    </row>
    <row r="9" spans="1:8">
      <c r="A9" s="154" t="s">
        <v>542</v>
      </c>
      <c r="B9" s="159"/>
      <c r="C9" s="160"/>
      <c r="D9" s="161">
        <v>118672</v>
      </c>
      <c r="E9" s="162"/>
      <c r="F9" s="163">
        <v>51264</v>
      </c>
      <c r="G9" s="164"/>
      <c r="H9" s="165"/>
    </row>
    <row r="10" spans="1:8">
      <c r="A10" s="166"/>
      <c r="B10" s="167"/>
      <c r="C10" s="168"/>
      <c r="D10" s="169">
        <v>15992</v>
      </c>
      <c r="E10" s="170"/>
      <c r="F10" s="171">
        <v>26040</v>
      </c>
      <c r="G10" s="172"/>
      <c r="H10" s="173"/>
    </row>
    <row r="11" spans="1:8">
      <c r="A11" s="154" t="s">
        <v>543</v>
      </c>
      <c r="B11" s="159"/>
      <c r="C11" s="160"/>
      <c r="D11" s="161">
        <v>53780</v>
      </c>
      <c r="E11" s="162"/>
      <c r="F11" s="163">
        <v>52068</v>
      </c>
      <c r="G11" s="164"/>
      <c r="H11" s="165"/>
    </row>
    <row r="12" spans="1:8">
      <c r="A12" s="166"/>
      <c r="B12" s="167"/>
      <c r="C12" s="174"/>
      <c r="D12" s="169">
        <v>9637</v>
      </c>
      <c r="E12" s="170"/>
      <c r="F12" s="171">
        <v>26936</v>
      </c>
      <c r="G12" s="172"/>
      <c r="H12" s="173"/>
    </row>
    <row r="13" spans="1:8">
      <c r="A13" s="154"/>
      <c r="B13" s="159"/>
      <c r="C13" s="175"/>
      <c r="D13" s="176">
        <v>91700</v>
      </c>
      <c r="E13" s="177"/>
      <c r="F13" s="178">
        <v>50130</v>
      </c>
      <c r="G13" s="179"/>
      <c r="H13" s="165"/>
    </row>
    <row r="14" spans="1:8">
      <c r="A14" s="166"/>
      <c r="B14" s="167"/>
      <c r="C14" s="168"/>
      <c r="D14" s="169">
        <v>14340</v>
      </c>
      <c r="E14" s="170"/>
      <c r="F14" s="171">
        <v>25537</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9.43</v>
      </c>
      <c r="C19" s="180">
        <f>ROUND(VALUE(SUBSTITUTE(実質収支比率等に係る経年分析!G$48,"▲","-")),2)</f>
        <v>7.81</v>
      </c>
      <c r="D19" s="180">
        <f>ROUND(VALUE(SUBSTITUTE(実質収支比率等に係る経年分析!H$48,"▲","-")),2)</f>
        <v>7.6</v>
      </c>
      <c r="E19" s="180">
        <f>ROUND(VALUE(SUBSTITUTE(実質収支比率等に係る経年分析!I$48,"▲","-")),2)</f>
        <v>9.82</v>
      </c>
      <c r="F19" s="180">
        <f>ROUND(VALUE(SUBSTITUTE(実質収支比率等に係る経年分析!J$48,"▲","-")),2)</f>
        <v>13.86</v>
      </c>
    </row>
    <row r="20" spans="1:11">
      <c r="A20" s="180" t="s">
        <v>55</v>
      </c>
      <c r="B20" s="180">
        <f>ROUND(VALUE(SUBSTITUTE(実質収支比率等に係る経年分析!F$47,"▲","-")),2)</f>
        <v>13.79</v>
      </c>
      <c r="C20" s="180">
        <f>ROUND(VALUE(SUBSTITUTE(実質収支比率等に係る経年分析!G$47,"▲","-")),2)</f>
        <v>8.98</v>
      </c>
      <c r="D20" s="180">
        <f>ROUND(VALUE(SUBSTITUTE(実質収支比率等に係る経年分析!H$47,"▲","-")),2)</f>
        <v>7.36</v>
      </c>
      <c r="E20" s="180">
        <f>ROUND(VALUE(SUBSTITUTE(実質収支比率等に係る経年分析!I$47,"▲","-")),2)</f>
        <v>9.27</v>
      </c>
      <c r="F20" s="180">
        <f>ROUND(VALUE(SUBSTITUTE(実質収支比率等に係る経年分析!J$47,"▲","-")),2)</f>
        <v>10.26</v>
      </c>
    </row>
    <row r="21" spans="1:11">
      <c r="A21" s="180" t="s">
        <v>56</v>
      </c>
      <c r="B21" s="180">
        <f>IF(ISNUMBER(VALUE(SUBSTITUTE(実質収支比率等に係る経年分析!F$49,"▲","-"))),ROUND(VALUE(SUBSTITUTE(実質収支比率等に係る経年分析!F$49,"▲","-")),2),NA())</f>
        <v>-8.19</v>
      </c>
      <c r="C21" s="180">
        <f>IF(ISNUMBER(VALUE(SUBSTITUTE(実質収支比率等に係る経年分析!G$49,"▲","-"))),ROUND(VALUE(SUBSTITUTE(実質収支比率等に係る経年分析!G$49,"▲","-")),2),NA())</f>
        <v>-6.02</v>
      </c>
      <c r="D21" s="180">
        <f>IF(ISNUMBER(VALUE(SUBSTITUTE(実質収支比率等に係る経年分析!H$49,"▲","-"))),ROUND(VALUE(SUBSTITUTE(実質収支比率等に係る経年分析!H$49,"▲","-")),2),NA())</f>
        <v>-1.39</v>
      </c>
      <c r="E21" s="180">
        <f>IF(ISNUMBER(VALUE(SUBSTITUTE(実質収支比率等に係る経年分析!I$49,"▲","-"))),ROUND(VALUE(SUBSTITUTE(実質収支比率等に係る経年分析!I$49,"▲","-")),2),NA())</f>
        <v>4.0199999999999996</v>
      </c>
      <c r="F21" s="180">
        <f>IF(ISNUMBER(VALUE(SUBSTITUTE(実質収支比率等に係る経年分析!J$49,"▲","-"))),ROUND(VALUE(SUBSTITUTE(実質収支比率等に係る経年分析!J$49,"▲","-")),2),NA())</f>
        <v>6.51</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0.56999999999999995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0.2</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0.23</v>
      </c>
    </row>
    <row r="30" spans="1:11">
      <c r="A30" s="181" t="str">
        <f>IF(連結実質赤字比率に係る赤字・黒字の構成分析!C$40="",NA(),連結実質赤字比率に係る赤字・黒字の構成分析!C$40)</f>
        <v>斎宮跡保存事業特別会計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4.71</v>
      </c>
      <c r="D30" s="181">
        <f>IF(ROUND(VALUE(SUBSTITUTE(連結実質赤字比率に係る赤字・黒字の構成分析!G$40,"▲", "-")), 2) &lt; 0, ABS(ROUND(VALUE(SUBSTITUTE(連結実質赤字比率に係る赤字・黒字の構成分析!G$40,"▲", "-")), 2)), NA())</f>
        <v>0.14000000000000001</v>
      </c>
      <c r="E30" s="181" t="e">
        <f>IF(ROUND(VALUE(SUBSTITUTE(連結実質赤字比率に係る赤字・黒字の構成分析!G$40,"▲", "-")), 2) &gt;= 0, ABS(ROUND(VALUE(SUBSTITUTE(連結実質赤字比率に係る赤字・黒字の構成分析!G$40,"▲", "-")), 2)), NA())</f>
        <v>#N/A</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0.54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0.24</v>
      </c>
    </row>
    <row r="31" spans="1:11">
      <c r="A31" s="181" t="str">
        <f>IF(連結実質赤字比率に係る赤字・黒字の構成分析!C$39="",NA(),連結実質赤字比率に係る赤字・黒字の構成分析!C$39)</f>
        <v>住宅新築資金等貸付事業特別会計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v>
      </c>
    </row>
    <row r="32" spans="1:11">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0.87</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2.56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3.86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3.49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2.84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2.3199999999999998</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4.3899999999999997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2.73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2.71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3.88</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11.37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9.48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8.48</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4.3899999999999997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7.59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6.65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9.3000000000000007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13.31</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739</v>
      </c>
      <c r="E42" s="182"/>
      <c r="F42" s="182"/>
      <c r="G42" s="182">
        <f>'実質公債費比率（分子）の構造'!L$52</f>
        <v>748</v>
      </c>
      <c r="H42" s="182"/>
      <c r="I42" s="182"/>
      <c r="J42" s="182">
        <f>'実質公債費比率（分子）の構造'!M$52</f>
        <v>729</v>
      </c>
      <c r="K42" s="182"/>
      <c r="L42" s="182"/>
      <c r="M42" s="182">
        <f>'実質公債費比率（分子）の構造'!N$52</f>
        <v>723</v>
      </c>
      <c r="N42" s="182"/>
      <c r="O42" s="182"/>
      <c r="P42" s="182">
        <f>'実質公債費比率（分子）の構造'!O$52</f>
        <v>704</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74</v>
      </c>
      <c r="C45" s="182"/>
      <c r="D45" s="182"/>
      <c r="E45" s="182">
        <f>'実質公債費比率（分子）の構造'!L$49</f>
        <v>72</v>
      </c>
      <c r="F45" s="182"/>
      <c r="G45" s="182"/>
      <c r="H45" s="182">
        <f>'実質公債費比率（分子）の構造'!M$49</f>
        <v>58</v>
      </c>
      <c r="I45" s="182"/>
      <c r="J45" s="182"/>
      <c r="K45" s="182">
        <f>'実質公債費比率（分子）の構造'!N$49</f>
        <v>46</v>
      </c>
      <c r="L45" s="182"/>
      <c r="M45" s="182"/>
      <c r="N45" s="182">
        <f>'実質公債費比率（分子）の構造'!O$49</f>
        <v>35</v>
      </c>
      <c r="O45" s="182"/>
      <c r="P45" s="182"/>
    </row>
    <row r="46" spans="1:16">
      <c r="A46" s="182" t="s">
        <v>67</v>
      </c>
      <c r="B46" s="182">
        <f>'実質公債費比率（分子）の構造'!K$48</f>
        <v>226</v>
      </c>
      <c r="C46" s="182"/>
      <c r="D46" s="182"/>
      <c r="E46" s="182">
        <f>'実質公債費比率（分子）の構造'!L$48</f>
        <v>230</v>
      </c>
      <c r="F46" s="182"/>
      <c r="G46" s="182"/>
      <c r="H46" s="182">
        <f>'実質公債費比率（分子）の構造'!M$48</f>
        <v>250</v>
      </c>
      <c r="I46" s="182"/>
      <c r="J46" s="182"/>
      <c r="K46" s="182">
        <f>'実質公債費比率（分子）の構造'!N$48</f>
        <v>268</v>
      </c>
      <c r="L46" s="182"/>
      <c r="M46" s="182"/>
      <c r="N46" s="182">
        <f>'実質公債費比率（分子）の構造'!O$48</f>
        <v>286</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853</v>
      </c>
      <c r="C49" s="182"/>
      <c r="D49" s="182"/>
      <c r="E49" s="182">
        <f>'実質公債費比率（分子）の構造'!L$45</f>
        <v>855</v>
      </c>
      <c r="F49" s="182"/>
      <c r="G49" s="182"/>
      <c r="H49" s="182">
        <f>'実質公債費比率（分子）の構造'!M$45</f>
        <v>831</v>
      </c>
      <c r="I49" s="182"/>
      <c r="J49" s="182"/>
      <c r="K49" s="182">
        <f>'実質公債費比率（分子）の構造'!N$45</f>
        <v>864</v>
      </c>
      <c r="L49" s="182"/>
      <c r="M49" s="182"/>
      <c r="N49" s="182">
        <f>'実質公債費比率（分子）の構造'!O$45</f>
        <v>926</v>
      </c>
      <c r="O49" s="182"/>
      <c r="P49" s="182"/>
    </row>
    <row r="50" spans="1:16">
      <c r="A50" s="182" t="s">
        <v>71</v>
      </c>
      <c r="B50" s="182" t="e">
        <f>NA()</f>
        <v>#N/A</v>
      </c>
      <c r="C50" s="182">
        <f>IF(ISNUMBER('実質公債費比率（分子）の構造'!K$53),'実質公債費比率（分子）の構造'!K$53,NA())</f>
        <v>414</v>
      </c>
      <c r="D50" s="182" t="e">
        <f>NA()</f>
        <v>#N/A</v>
      </c>
      <c r="E50" s="182" t="e">
        <f>NA()</f>
        <v>#N/A</v>
      </c>
      <c r="F50" s="182">
        <f>IF(ISNUMBER('実質公債費比率（分子）の構造'!L$53),'実質公債費比率（分子）の構造'!L$53,NA())</f>
        <v>409</v>
      </c>
      <c r="G50" s="182" t="e">
        <f>NA()</f>
        <v>#N/A</v>
      </c>
      <c r="H50" s="182" t="e">
        <f>NA()</f>
        <v>#N/A</v>
      </c>
      <c r="I50" s="182">
        <f>IF(ISNUMBER('実質公債費比率（分子）の構造'!M$53),'実質公債費比率（分子）の構造'!M$53,NA())</f>
        <v>410</v>
      </c>
      <c r="J50" s="182" t="e">
        <f>NA()</f>
        <v>#N/A</v>
      </c>
      <c r="K50" s="182" t="e">
        <f>NA()</f>
        <v>#N/A</v>
      </c>
      <c r="L50" s="182">
        <f>IF(ISNUMBER('実質公債費比率（分子）の構造'!N$53),'実質公債費比率（分子）の構造'!N$53,NA())</f>
        <v>455</v>
      </c>
      <c r="M50" s="182" t="e">
        <f>NA()</f>
        <v>#N/A</v>
      </c>
      <c r="N50" s="182" t="e">
        <f>NA()</f>
        <v>#N/A</v>
      </c>
      <c r="O50" s="182">
        <f>IF(ISNUMBER('実質公債費比率（分子）の構造'!O$53),'実質公債費比率（分子）の構造'!O$53,NA())</f>
        <v>543</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8456</v>
      </c>
      <c r="E56" s="181"/>
      <c r="F56" s="181"/>
      <c r="G56" s="181">
        <f>'将来負担比率（分子）の構造'!J$52</f>
        <v>8717</v>
      </c>
      <c r="H56" s="181"/>
      <c r="I56" s="181"/>
      <c r="J56" s="181">
        <f>'将来負担比率（分子）の構造'!K$52</f>
        <v>9002</v>
      </c>
      <c r="K56" s="181"/>
      <c r="L56" s="181"/>
      <c r="M56" s="181">
        <f>'将来負担比率（分子）の構造'!L$52</f>
        <v>9027</v>
      </c>
      <c r="N56" s="181"/>
      <c r="O56" s="181"/>
      <c r="P56" s="181">
        <f>'将来負担比率（分子）の構造'!M$52</f>
        <v>9086</v>
      </c>
    </row>
    <row r="57" spans="1:16">
      <c r="A57" s="181" t="s">
        <v>42</v>
      </c>
      <c r="B57" s="181"/>
      <c r="C57" s="181"/>
      <c r="D57" s="181">
        <f>'将来負担比率（分子）の構造'!I$51</f>
        <v>926</v>
      </c>
      <c r="E57" s="181"/>
      <c r="F57" s="181"/>
      <c r="G57" s="181">
        <f>'将来負担比率（分子）の構造'!J$51</f>
        <v>710</v>
      </c>
      <c r="H57" s="181"/>
      <c r="I57" s="181"/>
      <c r="J57" s="181">
        <f>'将来負担比率（分子）の構造'!K$51</f>
        <v>591</v>
      </c>
      <c r="K57" s="181"/>
      <c r="L57" s="181"/>
      <c r="M57" s="181">
        <f>'将来負担比率（分子）の構造'!L$51</f>
        <v>569</v>
      </c>
      <c r="N57" s="181"/>
      <c r="O57" s="181"/>
      <c r="P57" s="181">
        <f>'将来負担比率（分子）の構造'!M$51</f>
        <v>607</v>
      </c>
    </row>
    <row r="58" spans="1:16">
      <c r="A58" s="181" t="s">
        <v>41</v>
      </c>
      <c r="B58" s="181"/>
      <c r="C58" s="181"/>
      <c r="D58" s="181">
        <f>'将来負担比率（分子）の構造'!I$50</f>
        <v>2021</v>
      </c>
      <c r="E58" s="181"/>
      <c r="F58" s="181"/>
      <c r="G58" s="181">
        <f>'将来負担比率（分子）の構造'!J$50</f>
        <v>1884</v>
      </c>
      <c r="H58" s="181"/>
      <c r="I58" s="181"/>
      <c r="J58" s="181">
        <f>'将来負担比率（分子）の構造'!K$50</f>
        <v>1695</v>
      </c>
      <c r="K58" s="181"/>
      <c r="L58" s="181"/>
      <c r="M58" s="181">
        <f>'将来負担比率（分子）の構造'!L$50</f>
        <v>2278</v>
      </c>
      <c r="N58" s="181"/>
      <c r="O58" s="181"/>
      <c r="P58" s="181">
        <f>'将来負担比率（分子）の構造'!M$50</f>
        <v>2800</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460</v>
      </c>
      <c r="C61" s="181"/>
      <c r="D61" s="181"/>
      <c r="E61" s="181">
        <f>'将来負担比率（分子）の構造'!J$46</f>
        <v>274</v>
      </c>
      <c r="F61" s="181"/>
      <c r="G61" s="181"/>
      <c r="H61" s="181">
        <f>'将来負担比率（分子）の構造'!K$46</f>
        <v>253</v>
      </c>
      <c r="I61" s="181"/>
      <c r="J61" s="181"/>
      <c r="K61" s="181">
        <f>'将来負担比率（分子）の構造'!L$46</f>
        <v>282</v>
      </c>
      <c r="L61" s="181"/>
      <c r="M61" s="181"/>
      <c r="N61" s="181">
        <f>'将来負担比率（分子）の構造'!M$46</f>
        <v>288</v>
      </c>
      <c r="O61" s="181"/>
      <c r="P61" s="181"/>
    </row>
    <row r="62" spans="1:16">
      <c r="A62" s="181" t="s">
        <v>35</v>
      </c>
      <c r="B62" s="181">
        <f>'将来負担比率（分子）の構造'!I$45</f>
        <v>998</v>
      </c>
      <c r="C62" s="181"/>
      <c r="D62" s="181"/>
      <c r="E62" s="181">
        <f>'将来負担比率（分子）の構造'!J$45</f>
        <v>952</v>
      </c>
      <c r="F62" s="181"/>
      <c r="G62" s="181"/>
      <c r="H62" s="181">
        <f>'将来負担比率（分子）の構造'!K$45</f>
        <v>913</v>
      </c>
      <c r="I62" s="181"/>
      <c r="J62" s="181"/>
      <c r="K62" s="181">
        <f>'将来負担比率（分子）の構造'!L$45</f>
        <v>957</v>
      </c>
      <c r="L62" s="181"/>
      <c r="M62" s="181"/>
      <c r="N62" s="181">
        <f>'将来負担比率（分子）の構造'!M$45</f>
        <v>938</v>
      </c>
      <c r="O62" s="181"/>
      <c r="P62" s="181"/>
    </row>
    <row r="63" spans="1:16">
      <c r="A63" s="181" t="s">
        <v>34</v>
      </c>
      <c r="B63" s="181">
        <f>'将来負担比率（分子）の構造'!I$44</f>
        <v>345</v>
      </c>
      <c r="C63" s="181"/>
      <c r="D63" s="181"/>
      <c r="E63" s="181">
        <f>'将来負担比率（分子）の構造'!J$44</f>
        <v>280</v>
      </c>
      <c r="F63" s="181"/>
      <c r="G63" s="181"/>
      <c r="H63" s="181">
        <f>'将来負担比率（分子）の構造'!K$44</f>
        <v>244</v>
      </c>
      <c r="I63" s="181"/>
      <c r="J63" s="181"/>
      <c r="K63" s="181">
        <f>'将来負担比率（分子）の構造'!L$44</f>
        <v>258</v>
      </c>
      <c r="L63" s="181"/>
      <c r="M63" s="181"/>
      <c r="N63" s="181">
        <f>'将来負担比率（分子）の構造'!M$44</f>
        <v>238</v>
      </c>
      <c r="O63" s="181"/>
      <c r="P63" s="181"/>
    </row>
    <row r="64" spans="1:16">
      <c r="A64" s="181" t="s">
        <v>33</v>
      </c>
      <c r="B64" s="181">
        <f>'将来負担比率（分子）の構造'!I$43</f>
        <v>4856</v>
      </c>
      <c r="C64" s="181"/>
      <c r="D64" s="181"/>
      <c r="E64" s="181">
        <f>'将来負担比率（分子）の構造'!J$43</f>
        <v>4932</v>
      </c>
      <c r="F64" s="181"/>
      <c r="G64" s="181"/>
      <c r="H64" s="181">
        <f>'将来負担比率（分子）の構造'!K$43</f>
        <v>4497</v>
      </c>
      <c r="I64" s="181"/>
      <c r="J64" s="181"/>
      <c r="K64" s="181">
        <f>'将来負担比率（分子）の構造'!L$43</f>
        <v>4849</v>
      </c>
      <c r="L64" s="181"/>
      <c r="M64" s="181"/>
      <c r="N64" s="181">
        <f>'将来負担比率（分子）の構造'!M$43</f>
        <v>5274</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9140</v>
      </c>
      <c r="C66" s="181"/>
      <c r="D66" s="181"/>
      <c r="E66" s="181">
        <f>'将来負担比率（分子）の構造'!J$41</f>
        <v>9440</v>
      </c>
      <c r="F66" s="181"/>
      <c r="G66" s="181"/>
      <c r="H66" s="181">
        <f>'将来負担比率（分子）の構造'!K$41</f>
        <v>10415</v>
      </c>
      <c r="I66" s="181"/>
      <c r="J66" s="181"/>
      <c r="K66" s="181">
        <f>'将来負担比率（分子）の構造'!L$41</f>
        <v>11461</v>
      </c>
      <c r="L66" s="181"/>
      <c r="M66" s="181"/>
      <c r="N66" s="181">
        <f>'将来負担比率（分子）の構造'!M$41</f>
        <v>11537</v>
      </c>
      <c r="O66" s="181"/>
      <c r="P66" s="181"/>
    </row>
    <row r="67" spans="1:16">
      <c r="A67" s="181" t="s">
        <v>75</v>
      </c>
      <c r="B67" s="181" t="e">
        <f>NA()</f>
        <v>#N/A</v>
      </c>
      <c r="C67" s="181">
        <f>IF(ISNUMBER('将来負担比率（分子）の構造'!I$53), IF('将来負担比率（分子）の構造'!I$53 &lt; 0, 0, '将来負担比率（分子）の構造'!I$53), NA())</f>
        <v>4396</v>
      </c>
      <c r="D67" s="181" t="e">
        <f>NA()</f>
        <v>#N/A</v>
      </c>
      <c r="E67" s="181" t="e">
        <f>NA()</f>
        <v>#N/A</v>
      </c>
      <c r="F67" s="181">
        <f>IF(ISNUMBER('将来負担比率（分子）の構造'!J$53), IF('将来負担比率（分子）の構造'!J$53 &lt; 0, 0, '将来負担比率（分子）の構造'!J$53), NA())</f>
        <v>4566</v>
      </c>
      <c r="G67" s="181" t="e">
        <f>NA()</f>
        <v>#N/A</v>
      </c>
      <c r="H67" s="181" t="e">
        <f>NA()</f>
        <v>#N/A</v>
      </c>
      <c r="I67" s="181">
        <f>IF(ISNUMBER('将来負担比率（分子）の構造'!K$53), IF('将来負担比率（分子）の構造'!K$53 &lt; 0, 0, '将来負担比率（分子）の構造'!K$53), NA())</f>
        <v>5034</v>
      </c>
      <c r="J67" s="181" t="e">
        <f>NA()</f>
        <v>#N/A</v>
      </c>
      <c r="K67" s="181" t="e">
        <f>NA()</f>
        <v>#N/A</v>
      </c>
      <c r="L67" s="181">
        <f>IF(ISNUMBER('将来負担比率（分子）の構造'!L$53), IF('将来負担比率（分子）の構造'!L$53 &lt; 0, 0, '将来負担比率（分子）の構造'!L$53), NA())</f>
        <v>5933</v>
      </c>
      <c r="M67" s="181" t="e">
        <f>NA()</f>
        <v>#N/A</v>
      </c>
      <c r="N67" s="181" t="e">
        <f>NA()</f>
        <v>#N/A</v>
      </c>
      <c r="O67" s="181">
        <f>IF(ISNUMBER('将来負担比率（分子）の構造'!M$53), IF('将来負担比率（分子）の構造'!M$53 &lt; 0, 0, '将来負担比率（分子）の構造'!M$53), NA())</f>
        <v>5782</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400</v>
      </c>
      <c r="C72" s="185">
        <f>基金残高に係る経年分析!G55</f>
        <v>500</v>
      </c>
      <c r="D72" s="185">
        <f>基金残高に係る経年分析!H55</f>
        <v>600</v>
      </c>
    </row>
    <row r="73" spans="1:16">
      <c r="A73" s="184" t="s">
        <v>78</v>
      </c>
      <c r="B73" s="185">
        <f>基金残高に係る経年分析!F56</f>
        <v>238</v>
      </c>
      <c r="C73" s="185">
        <f>基金残高に係る経年分析!G56</f>
        <v>237</v>
      </c>
      <c r="D73" s="185">
        <f>基金残高に係る経年分析!H56</f>
        <v>237</v>
      </c>
    </row>
    <row r="74" spans="1:16">
      <c r="A74" s="184" t="s">
        <v>79</v>
      </c>
      <c r="B74" s="185">
        <f>基金残高に係る経年分析!F57</f>
        <v>723</v>
      </c>
      <c r="C74" s="185">
        <f>基金残高に係る経年分析!G57</f>
        <v>1137</v>
      </c>
      <c r="D74" s="185">
        <f>基金残高に係る経年分析!H57</f>
        <v>1519</v>
      </c>
    </row>
  </sheetData>
  <sheetProtection algorithmName="SHA-512" hashValue="bpRuyO49q6/pTbvSIx6Zi/yBOeIXoXmnuhDemCoTxngTIMuWfLjZvzqaT/ly1rsLn/a+1i/D1j93hxJCnmgU3A==" saltValue="ZELVNWKNNI/AFgcGXlOE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225</v>
      </c>
      <c r="C5" s="672"/>
      <c r="D5" s="672"/>
      <c r="E5" s="672"/>
      <c r="F5" s="672"/>
      <c r="G5" s="672"/>
      <c r="H5" s="672"/>
      <c r="I5" s="672"/>
      <c r="J5" s="672"/>
      <c r="K5" s="672"/>
      <c r="L5" s="672"/>
      <c r="M5" s="672"/>
      <c r="N5" s="672"/>
      <c r="O5" s="672"/>
      <c r="P5" s="672"/>
      <c r="Q5" s="673"/>
      <c r="R5" s="674">
        <v>2667605</v>
      </c>
      <c r="S5" s="675"/>
      <c r="T5" s="675"/>
      <c r="U5" s="675"/>
      <c r="V5" s="675"/>
      <c r="W5" s="675"/>
      <c r="X5" s="675"/>
      <c r="Y5" s="676"/>
      <c r="Z5" s="677">
        <v>18.600000000000001</v>
      </c>
      <c r="AA5" s="677"/>
      <c r="AB5" s="677"/>
      <c r="AC5" s="677"/>
      <c r="AD5" s="678">
        <v>2667605</v>
      </c>
      <c r="AE5" s="678"/>
      <c r="AF5" s="678"/>
      <c r="AG5" s="678"/>
      <c r="AH5" s="678"/>
      <c r="AI5" s="678"/>
      <c r="AJ5" s="678"/>
      <c r="AK5" s="678"/>
      <c r="AL5" s="679">
        <v>47.9</v>
      </c>
      <c r="AM5" s="680"/>
      <c r="AN5" s="680"/>
      <c r="AO5" s="681"/>
      <c r="AP5" s="671" t="s">
        <v>226</v>
      </c>
      <c r="AQ5" s="672"/>
      <c r="AR5" s="672"/>
      <c r="AS5" s="672"/>
      <c r="AT5" s="672"/>
      <c r="AU5" s="672"/>
      <c r="AV5" s="672"/>
      <c r="AW5" s="672"/>
      <c r="AX5" s="672"/>
      <c r="AY5" s="672"/>
      <c r="AZ5" s="672"/>
      <c r="BA5" s="672"/>
      <c r="BB5" s="672"/>
      <c r="BC5" s="672"/>
      <c r="BD5" s="672"/>
      <c r="BE5" s="672"/>
      <c r="BF5" s="673"/>
      <c r="BG5" s="685">
        <v>2667605</v>
      </c>
      <c r="BH5" s="686"/>
      <c r="BI5" s="686"/>
      <c r="BJ5" s="686"/>
      <c r="BK5" s="686"/>
      <c r="BL5" s="686"/>
      <c r="BM5" s="686"/>
      <c r="BN5" s="687"/>
      <c r="BO5" s="688">
        <v>100</v>
      </c>
      <c r="BP5" s="688"/>
      <c r="BQ5" s="688"/>
      <c r="BR5" s="688"/>
      <c r="BS5" s="689" t="s">
        <v>137</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c r="B6" s="682" t="s">
        <v>230</v>
      </c>
      <c r="C6" s="683"/>
      <c r="D6" s="683"/>
      <c r="E6" s="683"/>
      <c r="F6" s="683"/>
      <c r="G6" s="683"/>
      <c r="H6" s="683"/>
      <c r="I6" s="683"/>
      <c r="J6" s="683"/>
      <c r="K6" s="683"/>
      <c r="L6" s="683"/>
      <c r="M6" s="683"/>
      <c r="N6" s="683"/>
      <c r="O6" s="683"/>
      <c r="P6" s="683"/>
      <c r="Q6" s="684"/>
      <c r="R6" s="685">
        <v>118737</v>
      </c>
      <c r="S6" s="686"/>
      <c r="T6" s="686"/>
      <c r="U6" s="686"/>
      <c r="V6" s="686"/>
      <c r="W6" s="686"/>
      <c r="X6" s="686"/>
      <c r="Y6" s="687"/>
      <c r="Z6" s="688">
        <v>0.8</v>
      </c>
      <c r="AA6" s="688"/>
      <c r="AB6" s="688"/>
      <c r="AC6" s="688"/>
      <c r="AD6" s="689">
        <v>118737</v>
      </c>
      <c r="AE6" s="689"/>
      <c r="AF6" s="689"/>
      <c r="AG6" s="689"/>
      <c r="AH6" s="689"/>
      <c r="AI6" s="689"/>
      <c r="AJ6" s="689"/>
      <c r="AK6" s="689"/>
      <c r="AL6" s="690">
        <v>2.1</v>
      </c>
      <c r="AM6" s="691"/>
      <c r="AN6" s="691"/>
      <c r="AO6" s="692"/>
      <c r="AP6" s="682" t="s">
        <v>231</v>
      </c>
      <c r="AQ6" s="683"/>
      <c r="AR6" s="683"/>
      <c r="AS6" s="683"/>
      <c r="AT6" s="683"/>
      <c r="AU6" s="683"/>
      <c r="AV6" s="683"/>
      <c r="AW6" s="683"/>
      <c r="AX6" s="683"/>
      <c r="AY6" s="683"/>
      <c r="AZ6" s="683"/>
      <c r="BA6" s="683"/>
      <c r="BB6" s="683"/>
      <c r="BC6" s="683"/>
      <c r="BD6" s="683"/>
      <c r="BE6" s="683"/>
      <c r="BF6" s="684"/>
      <c r="BG6" s="685">
        <v>2667605</v>
      </c>
      <c r="BH6" s="686"/>
      <c r="BI6" s="686"/>
      <c r="BJ6" s="686"/>
      <c r="BK6" s="686"/>
      <c r="BL6" s="686"/>
      <c r="BM6" s="686"/>
      <c r="BN6" s="687"/>
      <c r="BO6" s="688">
        <v>100</v>
      </c>
      <c r="BP6" s="688"/>
      <c r="BQ6" s="688"/>
      <c r="BR6" s="688"/>
      <c r="BS6" s="689" t="s">
        <v>137</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84933</v>
      </c>
      <c r="CS6" s="686"/>
      <c r="CT6" s="686"/>
      <c r="CU6" s="686"/>
      <c r="CV6" s="686"/>
      <c r="CW6" s="686"/>
      <c r="CX6" s="686"/>
      <c r="CY6" s="687"/>
      <c r="CZ6" s="679">
        <v>0.6</v>
      </c>
      <c r="DA6" s="680"/>
      <c r="DB6" s="680"/>
      <c r="DC6" s="699"/>
      <c r="DD6" s="694" t="s">
        <v>137</v>
      </c>
      <c r="DE6" s="686"/>
      <c r="DF6" s="686"/>
      <c r="DG6" s="686"/>
      <c r="DH6" s="686"/>
      <c r="DI6" s="686"/>
      <c r="DJ6" s="686"/>
      <c r="DK6" s="686"/>
      <c r="DL6" s="686"/>
      <c r="DM6" s="686"/>
      <c r="DN6" s="686"/>
      <c r="DO6" s="686"/>
      <c r="DP6" s="687"/>
      <c r="DQ6" s="694">
        <v>84933</v>
      </c>
      <c r="DR6" s="686"/>
      <c r="DS6" s="686"/>
      <c r="DT6" s="686"/>
      <c r="DU6" s="686"/>
      <c r="DV6" s="686"/>
      <c r="DW6" s="686"/>
      <c r="DX6" s="686"/>
      <c r="DY6" s="686"/>
      <c r="DZ6" s="686"/>
      <c r="EA6" s="686"/>
      <c r="EB6" s="686"/>
      <c r="EC6" s="695"/>
    </row>
    <row r="7" spans="2:143" ht="11.25" customHeight="1">
      <c r="B7" s="682" t="s">
        <v>233</v>
      </c>
      <c r="C7" s="683"/>
      <c r="D7" s="683"/>
      <c r="E7" s="683"/>
      <c r="F7" s="683"/>
      <c r="G7" s="683"/>
      <c r="H7" s="683"/>
      <c r="I7" s="683"/>
      <c r="J7" s="683"/>
      <c r="K7" s="683"/>
      <c r="L7" s="683"/>
      <c r="M7" s="683"/>
      <c r="N7" s="683"/>
      <c r="O7" s="683"/>
      <c r="P7" s="683"/>
      <c r="Q7" s="684"/>
      <c r="R7" s="685">
        <v>2920</v>
      </c>
      <c r="S7" s="686"/>
      <c r="T7" s="686"/>
      <c r="U7" s="686"/>
      <c r="V7" s="686"/>
      <c r="W7" s="686"/>
      <c r="X7" s="686"/>
      <c r="Y7" s="687"/>
      <c r="Z7" s="688">
        <v>0</v>
      </c>
      <c r="AA7" s="688"/>
      <c r="AB7" s="688"/>
      <c r="AC7" s="688"/>
      <c r="AD7" s="689">
        <v>2920</v>
      </c>
      <c r="AE7" s="689"/>
      <c r="AF7" s="689"/>
      <c r="AG7" s="689"/>
      <c r="AH7" s="689"/>
      <c r="AI7" s="689"/>
      <c r="AJ7" s="689"/>
      <c r="AK7" s="689"/>
      <c r="AL7" s="690">
        <v>0.1</v>
      </c>
      <c r="AM7" s="691"/>
      <c r="AN7" s="691"/>
      <c r="AO7" s="692"/>
      <c r="AP7" s="682" t="s">
        <v>234</v>
      </c>
      <c r="AQ7" s="683"/>
      <c r="AR7" s="683"/>
      <c r="AS7" s="683"/>
      <c r="AT7" s="683"/>
      <c r="AU7" s="683"/>
      <c r="AV7" s="683"/>
      <c r="AW7" s="683"/>
      <c r="AX7" s="683"/>
      <c r="AY7" s="683"/>
      <c r="AZ7" s="683"/>
      <c r="BA7" s="683"/>
      <c r="BB7" s="683"/>
      <c r="BC7" s="683"/>
      <c r="BD7" s="683"/>
      <c r="BE7" s="683"/>
      <c r="BF7" s="684"/>
      <c r="BG7" s="685">
        <v>1176488</v>
      </c>
      <c r="BH7" s="686"/>
      <c r="BI7" s="686"/>
      <c r="BJ7" s="686"/>
      <c r="BK7" s="686"/>
      <c r="BL7" s="686"/>
      <c r="BM7" s="686"/>
      <c r="BN7" s="687"/>
      <c r="BO7" s="688">
        <v>44.1</v>
      </c>
      <c r="BP7" s="688"/>
      <c r="BQ7" s="688"/>
      <c r="BR7" s="688"/>
      <c r="BS7" s="689" t="s">
        <v>137</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5243811</v>
      </c>
      <c r="CS7" s="686"/>
      <c r="CT7" s="686"/>
      <c r="CU7" s="686"/>
      <c r="CV7" s="686"/>
      <c r="CW7" s="686"/>
      <c r="CX7" s="686"/>
      <c r="CY7" s="687"/>
      <c r="CZ7" s="688">
        <v>38.9</v>
      </c>
      <c r="DA7" s="688"/>
      <c r="DB7" s="688"/>
      <c r="DC7" s="688"/>
      <c r="DD7" s="694">
        <v>15539</v>
      </c>
      <c r="DE7" s="686"/>
      <c r="DF7" s="686"/>
      <c r="DG7" s="686"/>
      <c r="DH7" s="686"/>
      <c r="DI7" s="686"/>
      <c r="DJ7" s="686"/>
      <c r="DK7" s="686"/>
      <c r="DL7" s="686"/>
      <c r="DM7" s="686"/>
      <c r="DN7" s="686"/>
      <c r="DO7" s="686"/>
      <c r="DP7" s="687"/>
      <c r="DQ7" s="694">
        <v>2466827</v>
      </c>
      <c r="DR7" s="686"/>
      <c r="DS7" s="686"/>
      <c r="DT7" s="686"/>
      <c r="DU7" s="686"/>
      <c r="DV7" s="686"/>
      <c r="DW7" s="686"/>
      <c r="DX7" s="686"/>
      <c r="DY7" s="686"/>
      <c r="DZ7" s="686"/>
      <c r="EA7" s="686"/>
      <c r="EB7" s="686"/>
      <c r="EC7" s="695"/>
    </row>
    <row r="8" spans="2:143" ht="11.25" customHeight="1">
      <c r="B8" s="682" t="s">
        <v>236</v>
      </c>
      <c r="C8" s="683"/>
      <c r="D8" s="683"/>
      <c r="E8" s="683"/>
      <c r="F8" s="683"/>
      <c r="G8" s="683"/>
      <c r="H8" s="683"/>
      <c r="I8" s="683"/>
      <c r="J8" s="683"/>
      <c r="K8" s="683"/>
      <c r="L8" s="683"/>
      <c r="M8" s="683"/>
      <c r="N8" s="683"/>
      <c r="O8" s="683"/>
      <c r="P8" s="683"/>
      <c r="Q8" s="684"/>
      <c r="R8" s="685">
        <v>13569</v>
      </c>
      <c r="S8" s="686"/>
      <c r="T8" s="686"/>
      <c r="U8" s="686"/>
      <c r="V8" s="686"/>
      <c r="W8" s="686"/>
      <c r="X8" s="686"/>
      <c r="Y8" s="687"/>
      <c r="Z8" s="688">
        <v>0.1</v>
      </c>
      <c r="AA8" s="688"/>
      <c r="AB8" s="688"/>
      <c r="AC8" s="688"/>
      <c r="AD8" s="689">
        <v>13569</v>
      </c>
      <c r="AE8" s="689"/>
      <c r="AF8" s="689"/>
      <c r="AG8" s="689"/>
      <c r="AH8" s="689"/>
      <c r="AI8" s="689"/>
      <c r="AJ8" s="689"/>
      <c r="AK8" s="689"/>
      <c r="AL8" s="690">
        <v>0.2</v>
      </c>
      <c r="AM8" s="691"/>
      <c r="AN8" s="691"/>
      <c r="AO8" s="692"/>
      <c r="AP8" s="682" t="s">
        <v>237</v>
      </c>
      <c r="AQ8" s="683"/>
      <c r="AR8" s="683"/>
      <c r="AS8" s="683"/>
      <c r="AT8" s="683"/>
      <c r="AU8" s="683"/>
      <c r="AV8" s="683"/>
      <c r="AW8" s="683"/>
      <c r="AX8" s="683"/>
      <c r="AY8" s="683"/>
      <c r="AZ8" s="683"/>
      <c r="BA8" s="683"/>
      <c r="BB8" s="683"/>
      <c r="BC8" s="683"/>
      <c r="BD8" s="683"/>
      <c r="BE8" s="683"/>
      <c r="BF8" s="684"/>
      <c r="BG8" s="685">
        <v>41757</v>
      </c>
      <c r="BH8" s="686"/>
      <c r="BI8" s="686"/>
      <c r="BJ8" s="686"/>
      <c r="BK8" s="686"/>
      <c r="BL8" s="686"/>
      <c r="BM8" s="686"/>
      <c r="BN8" s="687"/>
      <c r="BO8" s="688">
        <v>1.6</v>
      </c>
      <c r="BP8" s="688"/>
      <c r="BQ8" s="688"/>
      <c r="BR8" s="688"/>
      <c r="BS8" s="694" t="s">
        <v>177</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3247463</v>
      </c>
      <c r="CS8" s="686"/>
      <c r="CT8" s="686"/>
      <c r="CU8" s="686"/>
      <c r="CV8" s="686"/>
      <c r="CW8" s="686"/>
      <c r="CX8" s="686"/>
      <c r="CY8" s="687"/>
      <c r="CZ8" s="688">
        <v>24.1</v>
      </c>
      <c r="DA8" s="688"/>
      <c r="DB8" s="688"/>
      <c r="DC8" s="688"/>
      <c r="DD8" s="694">
        <v>18369</v>
      </c>
      <c r="DE8" s="686"/>
      <c r="DF8" s="686"/>
      <c r="DG8" s="686"/>
      <c r="DH8" s="686"/>
      <c r="DI8" s="686"/>
      <c r="DJ8" s="686"/>
      <c r="DK8" s="686"/>
      <c r="DL8" s="686"/>
      <c r="DM8" s="686"/>
      <c r="DN8" s="686"/>
      <c r="DO8" s="686"/>
      <c r="DP8" s="687"/>
      <c r="DQ8" s="694">
        <v>1815827</v>
      </c>
      <c r="DR8" s="686"/>
      <c r="DS8" s="686"/>
      <c r="DT8" s="686"/>
      <c r="DU8" s="686"/>
      <c r="DV8" s="686"/>
      <c r="DW8" s="686"/>
      <c r="DX8" s="686"/>
      <c r="DY8" s="686"/>
      <c r="DZ8" s="686"/>
      <c r="EA8" s="686"/>
      <c r="EB8" s="686"/>
      <c r="EC8" s="695"/>
    </row>
    <row r="9" spans="2:143" ht="11.25" customHeight="1">
      <c r="B9" s="682" t="s">
        <v>239</v>
      </c>
      <c r="C9" s="683"/>
      <c r="D9" s="683"/>
      <c r="E9" s="683"/>
      <c r="F9" s="683"/>
      <c r="G9" s="683"/>
      <c r="H9" s="683"/>
      <c r="I9" s="683"/>
      <c r="J9" s="683"/>
      <c r="K9" s="683"/>
      <c r="L9" s="683"/>
      <c r="M9" s="683"/>
      <c r="N9" s="683"/>
      <c r="O9" s="683"/>
      <c r="P9" s="683"/>
      <c r="Q9" s="684"/>
      <c r="R9" s="685">
        <v>14735</v>
      </c>
      <c r="S9" s="686"/>
      <c r="T9" s="686"/>
      <c r="U9" s="686"/>
      <c r="V9" s="686"/>
      <c r="W9" s="686"/>
      <c r="X9" s="686"/>
      <c r="Y9" s="687"/>
      <c r="Z9" s="688">
        <v>0.1</v>
      </c>
      <c r="AA9" s="688"/>
      <c r="AB9" s="688"/>
      <c r="AC9" s="688"/>
      <c r="AD9" s="689">
        <v>14735</v>
      </c>
      <c r="AE9" s="689"/>
      <c r="AF9" s="689"/>
      <c r="AG9" s="689"/>
      <c r="AH9" s="689"/>
      <c r="AI9" s="689"/>
      <c r="AJ9" s="689"/>
      <c r="AK9" s="689"/>
      <c r="AL9" s="690">
        <v>0.3</v>
      </c>
      <c r="AM9" s="691"/>
      <c r="AN9" s="691"/>
      <c r="AO9" s="692"/>
      <c r="AP9" s="682" t="s">
        <v>240</v>
      </c>
      <c r="AQ9" s="683"/>
      <c r="AR9" s="683"/>
      <c r="AS9" s="683"/>
      <c r="AT9" s="683"/>
      <c r="AU9" s="683"/>
      <c r="AV9" s="683"/>
      <c r="AW9" s="683"/>
      <c r="AX9" s="683"/>
      <c r="AY9" s="683"/>
      <c r="AZ9" s="683"/>
      <c r="BA9" s="683"/>
      <c r="BB9" s="683"/>
      <c r="BC9" s="683"/>
      <c r="BD9" s="683"/>
      <c r="BE9" s="683"/>
      <c r="BF9" s="684"/>
      <c r="BG9" s="685">
        <v>1002168</v>
      </c>
      <c r="BH9" s="686"/>
      <c r="BI9" s="686"/>
      <c r="BJ9" s="686"/>
      <c r="BK9" s="686"/>
      <c r="BL9" s="686"/>
      <c r="BM9" s="686"/>
      <c r="BN9" s="687"/>
      <c r="BO9" s="688">
        <v>37.6</v>
      </c>
      <c r="BP9" s="688"/>
      <c r="BQ9" s="688"/>
      <c r="BR9" s="688"/>
      <c r="BS9" s="694" t="s">
        <v>241</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703812</v>
      </c>
      <c r="CS9" s="686"/>
      <c r="CT9" s="686"/>
      <c r="CU9" s="686"/>
      <c r="CV9" s="686"/>
      <c r="CW9" s="686"/>
      <c r="CX9" s="686"/>
      <c r="CY9" s="687"/>
      <c r="CZ9" s="688">
        <v>5.2</v>
      </c>
      <c r="DA9" s="688"/>
      <c r="DB9" s="688"/>
      <c r="DC9" s="688"/>
      <c r="DD9" s="694">
        <v>26623</v>
      </c>
      <c r="DE9" s="686"/>
      <c r="DF9" s="686"/>
      <c r="DG9" s="686"/>
      <c r="DH9" s="686"/>
      <c r="DI9" s="686"/>
      <c r="DJ9" s="686"/>
      <c r="DK9" s="686"/>
      <c r="DL9" s="686"/>
      <c r="DM9" s="686"/>
      <c r="DN9" s="686"/>
      <c r="DO9" s="686"/>
      <c r="DP9" s="687"/>
      <c r="DQ9" s="694">
        <v>533656</v>
      </c>
      <c r="DR9" s="686"/>
      <c r="DS9" s="686"/>
      <c r="DT9" s="686"/>
      <c r="DU9" s="686"/>
      <c r="DV9" s="686"/>
      <c r="DW9" s="686"/>
      <c r="DX9" s="686"/>
      <c r="DY9" s="686"/>
      <c r="DZ9" s="686"/>
      <c r="EA9" s="686"/>
      <c r="EB9" s="686"/>
      <c r="EC9" s="695"/>
    </row>
    <row r="10" spans="2:143" ht="11.25" customHeight="1">
      <c r="B10" s="682" t="s">
        <v>243</v>
      </c>
      <c r="C10" s="683"/>
      <c r="D10" s="683"/>
      <c r="E10" s="683"/>
      <c r="F10" s="683"/>
      <c r="G10" s="683"/>
      <c r="H10" s="683"/>
      <c r="I10" s="683"/>
      <c r="J10" s="683"/>
      <c r="K10" s="683"/>
      <c r="L10" s="683"/>
      <c r="M10" s="683"/>
      <c r="N10" s="683"/>
      <c r="O10" s="683"/>
      <c r="P10" s="683"/>
      <c r="Q10" s="684"/>
      <c r="R10" s="685" t="s">
        <v>137</v>
      </c>
      <c r="S10" s="686"/>
      <c r="T10" s="686"/>
      <c r="U10" s="686"/>
      <c r="V10" s="686"/>
      <c r="W10" s="686"/>
      <c r="X10" s="686"/>
      <c r="Y10" s="687"/>
      <c r="Z10" s="688" t="s">
        <v>137</v>
      </c>
      <c r="AA10" s="688"/>
      <c r="AB10" s="688"/>
      <c r="AC10" s="688"/>
      <c r="AD10" s="689" t="s">
        <v>137</v>
      </c>
      <c r="AE10" s="689"/>
      <c r="AF10" s="689"/>
      <c r="AG10" s="689"/>
      <c r="AH10" s="689"/>
      <c r="AI10" s="689"/>
      <c r="AJ10" s="689"/>
      <c r="AK10" s="689"/>
      <c r="AL10" s="690" t="s">
        <v>241</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59256</v>
      </c>
      <c r="BH10" s="686"/>
      <c r="BI10" s="686"/>
      <c r="BJ10" s="686"/>
      <c r="BK10" s="686"/>
      <c r="BL10" s="686"/>
      <c r="BM10" s="686"/>
      <c r="BN10" s="687"/>
      <c r="BO10" s="688">
        <v>2.2000000000000002</v>
      </c>
      <c r="BP10" s="688"/>
      <c r="BQ10" s="688"/>
      <c r="BR10" s="688"/>
      <c r="BS10" s="694" t="s">
        <v>137</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163</v>
      </c>
      <c r="CS10" s="686"/>
      <c r="CT10" s="686"/>
      <c r="CU10" s="686"/>
      <c r="CV10" s="686"/>
      <c r="CW10" s="686"/>
      <c r="CX10" s="686"/>
      <c r="CY10" s="687"/>
      <c r="CZ10" s="688">
        <v>0</v>
      </c>
      <c r="DA10" s="688"/>
      <c r="DB10" s="688"/>
      <c r="DC10" s="688"/>
      <c r="DD10" s="694" t="s">
        <v>137</v>
      </c>
      <c r="DE10" s="686"/>
      <c r="DF10" s="686"/>
      <c r="DG10" s="686"/>
      <c r="DH10" s="686"/>
      <c r="DI10" s="686"/>
      <c r="DJ10" s="686"/>
      <c r="DK10" s="686"/>
      <c r="DL10" s="686"/>
      <c r="DM10" s="686"/>
      <c r="DN10" s="686"/>
      <c r="DO10" s="686"/>
      <c r="DP10" s="687"/>
      <c r="DQ10" s="694">
        <v>163</v>
      </c>
      <c r="DR10" s="686"/>
      <c r="DS10" s="686"/>
      <c r="DT10" s="686"/>
      <c r="DU10" s="686"/>
      <c r="DV10" s="686"/>
      <c r="DW10" s="686"/>
      <c r="DX10" s="686"/>
      <c r="DY10" s="686"/>
      <c r="DZ10" s="686"/>
      <c r="EA10" s="686"/>
      <c r="EB10" s="686"/>
      <c r="EC10" s="695"/>
    </row>
    <row r="11" spans="2:143" ht="11.25" customHeight="1">
      <c r="B11" s="682" t="s">
        <v>246</v>
      </c>
      <c r="C11" s="683"/>
      <c r="D11" s="683"/>
      <c r="E11" s="683"/>
      <c r="F11" s="683"/>
      <c r="G11" s="683"/>
      <c r="H11" s="683"/>
      <c r="I11" s="683"/>
      <c r="J11" s="683"/>
      <c r="K11" s="683"/>
      <c r="L11" s="683"/>
      <c r="M11" s="683"/>
      <c r="N11" s="683"/>
      <c r="O11" s="683"/>
      <c r="P11" s="683"/>
      <c r="Q11" s="684"/>
      <c r="R11" s="685">
        <v>472320</v>
      </c>
      <c r="S11" s="686"/>
      <c r="T11" s="686"/>
      <c r="U11" s="686"/>
      <c r="V11" s="686"/>
      <c r="W11" s="686"/>
      <c r="X11" s="686"/>
      <c r="Y11" s="687"/>
      <c r="Z11" s="690">
        <v>3.3</v>
      </c>
      <c r="AA11" s="691"/>
      <c r="AB11" s="691"/>
      <c r="AC11" s="703"/>
      <c r="AD11" s="694">
        <v>472320</v>
      </c>
      <c r="AE11" s="686"/>
      <c r="AF11" s="686"/>
      <c r="AG11" s="686"/>
      <c r="AH11" s="686"/>
      <c r="AI11" s="686"/>
      <c r="AJ11" s="686"/>
      <c r="AK11" s="687"/>
      <c r="AL11" s="690">
        <v>8.5</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73307</v>
      </c>
      <c r="BH11" s="686"/>
      <c r="BI11" s="686"/>
      <c r="BJ11" s="686"/>
      <c r="BK11" s="686"/>
      <c r="BL11" s="686"/>
      <c r="BM11" s="686"/>
      <c r="BN11" s="687"/>
      <c r="BO11" s="688">
        <v>2.7</v>
      </c>
      <c r="BP11" s="688"/>
      <c r="BQ11" s="688"/>
      <c r="BR11" s="688"/>
      <c r="BS11" s="694" t="s">
        <v>177</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568087</v>
      </c>
      <c r="CS11" s="686"/>
      <c r="CT11" s="686"/>
      <c r="CU11" s="686"/>
      <c r="CV11" s="686"/>
      <c r="CW11" s="686"/>
      <c r="CX11" s="686"/>
      <c r="CY11" s="687"/>
      <c r="CZ11" s="688">
        <v>4.2</v>
      </c>
      <c r="DA11" s="688"/>
      <c r="DB11" s="688"/>
      <c r="DC11" s="688"/>
      <c r="DD11" s="694">
        <v>165799</v>
      </c>
      <c r="DE11" s="686"/>
      <c r="DF11" s="686"/>
      <c r="DG11" s="686"/>
      <c r="DH11" s="686"/>
      <c r="DI11" s="686"/>
      <c r="DJ11" s="686"/>
      <c r="DK11" s="686"/>
      <c r="DL11" s="686"/>
      <c r="DM11" s="686"/>
      <c r="DN11" s="686"/>
      <c r="DO11" s="686"/>
      <c r="DP11" s="687"/>
      <c r="DQ11" s="694">
        <v>297817</v>
      </c>
      <c r="DR11" s="686"/>
      <c r="DS11" s="686"/>
      <c r="DT11" s="686"/>
      <c r="DU11" s="686"/>
      <c r="DV11" s="686"/>
      <c r="DW11" s="686"/>
      <c r="DX11" s="686"/>
      <c r="DY11" s="686"/>
      <c r="DZ11" s="686"/>
      <c r="EA11" s="686"/>
      <c r="EB11" s="686"/>
      <c r="EC11" s="695"/>
    </row>
    <row r="12" spans="2:143" ht="11.25" customHeight="1">
      <c r="B12" s="682" t="s">
        <v>249</v>
      </c>
      <c r="C12" s="683"/>
      <c r="D12" s="683"/>
      <c r="E12" s="683"/>
      <c r="F12" s="683"/>
      <c r="G12" s="683"/>
      <c r="H12" s="683"/>
      <c r="I12" s="683"/>
      <c r="J12" s="683"/>
      <c r="K12" s="683"/>
      <c r="L12" s="683"/>
      <c r="M12" s="683"/>
      <c r="N12" s="683"/>
      <c r="O12" s="683"/>
      <c r="P12" s="683"/>
      <c r="Q12" s="684"/>
      <c r="R12" s="685">
        <v>6300</v>
      </c>
      <c r="S12" s="686"/>
      <c r="T12" s="686"/>
      <c r="U12" s="686"/>
      <c r="V12" s="686"/>
      <c r="W12" s="686"/>
      <c r="X12" s="686"/>
      <c r="Y12" s="687"/>
      <c r="Z12" s="688">
        <v>0</v>
      </c>
      <c r="AA12" s="688"/>
      <c r="AB12" s="688"/>
      <c r="AC12" s="688"/>
      <c r="AD12" s="689">
        <v>6300</v>
      </c>
      <c r="AE12" s="689"/>
      <c r="AF12" s="689"/>
      <c r="AG12" s="689"/>
      <c r="AH12" s="689"/>
      <c r="AI12" s="689"/>
      <c r="AJ12" s="689"/>
      <c r="AK12" s="689"/>
      <c r="AL12" s="690">
        <v>0.1</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1268048</v>
      </c>
      <c r="BH12" s="686"/>
      <c r="BI12" s="686"/>
      <c r="BJ12" s="686"/>
      <c r="BK12" s="686"/>
      <c r="BL12" s="686"/>
      <c r="BM12" s="686"/>
      <c r="BN12" s="687"/>
      <c r="BO12" s="688">
        <v>47.5</v>
      </c>
      <c r="BP12" s="688"/>
      <c r="BQ12" s="688"/>
      <c r="BR12" s="688"/>
      <c r="BS12" s="694" t="s">
        <v>241</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180145</v>
      </c>
      <c r="CS12" s="686"/>
      <c r="CT12" s="686"/>
      <c r="CU12" s="686"/>
      <c r="CV12" s="686"/>
      <c r="CW12" s="686"/>
      <c r="CX12" s="686"/>
      <c r="CY12" s="687"/>
      <c r="CZ12" s="688">
        <v>1.3</v>
      </c>
      <c r="DA12" s="688"/>
      <c r="DB12" s="688"/>
      <c r="DC12" s="688"/>
      <c r="DD12" s="694">
        <v>2222</v>
      </c>
      <c r="DE12" s="686"/>
      <c r="DF12" s="686"/>
      <c r="DG12" s="686"/>
      <c r="DH12" s="686"/>
      <c r="DI12" s="686"/>
      <c r="DJ12" s="686"/>
      <c r="DK12" s="686"/>
      <c r="DL12" s="686"/>
      <c r="DM12" s="686"/>
      <c r="DN12" s="686"/>
      <c r="DO12" s="686"/>
      <c r="DP12" s="687"/>
      <c r="DQ12" s="694">
        <v>35984</v>
      </c>
      <c r="DR12" s="686"/>
      <c r="DS12" s="686"/>
      <c r="DT12" s="686"/>
      <c r="DU12" s="686"/>
      <c r="DV12" s="686"/>
      <c r="DW12" s="686"/>
      <c r="DX12" s="686"/>
      <c r="DY12" s="686"/>
      <c r="DZ12" s="686"/>
      <c r="EA12" s="686"/>
      <c r="EB12" s="686"/>
      <c r="EC12" s="695"/>
    </row>
    <row r="13" spans="2:143" ht="11.25" customHeight="1">
      <c r="B13" s="682" t="s">
        <v>252</v>
      </c>
      <c r="C13" s="683"/>
      <c r="D13" s="683"/>
      <c r="E13" s="683"/>
      <c r="F13" s="683"/>
      <c r="G13" s="683"/>
      <c r="H13" s="683"/>
      <c r="I13" s="683"/>
      <c r="J13" s="683"/>
      <c r="K13" s="683"/>
      <c r="L13" s="683"/>
      <c r="M13" s="683"/>
      <c r="N13" s="683"/>
      <c r="O13" s="683"/>
      <c r="P13" s="683"/>
      <c r="Q13" s="684"/>
      <c r="R13" s="685" t="s">
        <v>241</v>
      </c>
      <c r="S13" s="686"/>
      <c r="T13" s="686"/>
      <c r="U13" s="686"/>
      <c r="V13" s="686"/>
      <c r="W13" s="686"/>
      <c r="X13" s="686"/>
      <c r="Y13" s="687"/>
      <c r="Z13" s="688" t="s">
        <v>241</v>
      </c>
      <c r="AA13" s="688"/>
      <c r="AB13" s="688"/>
      <c r="AC13" s="688"/>
      <c r="AD13" s="689" t="s">
        <v>137</v>
      </c>
      <c r="AE13" s="689"/>
      <c r="AF13" s="689"/>
      <c r="AG13" s="689"/>
      <c r="AH13" s="689"/>
      <c r="AI13" s="689"/>
      <c r="AJ13" s="689"/>
      <c r="AK13" s="689"/>
      <c r="AL13" s="690" t="s">
        <v>137</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1268046</v>
      </c>
      <c r="BH13" s="686"/>
      <c r="BI13" s="686"/>
      <c r="BJ13" s="686"/>
      <c r="BK13" s="686"/>
      <c r="BL13" s="686"/>
      <c r="BM13" s="686"/>
      <c r="BN13" s="687"/>
      <c r="BO13" s="688">
        <v>47.5</v>
      </c>
      <c r="BP13" s="688"/>
      <c r="BQ13" s="688"/>
      <c r="BR13" s="688"/>
      <c r="BS13" s="694" t="s">
        <v>241</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508514</v>
      </c>
      <c r="CS13" s="686"/>
      <c r="CT13" s="686"/>
      <c r="CU13" s="686"/>
      <c r="CV13" s="686"/>
      <c r="CW13" s="686"/>
      <c r="CX13" s="686"/>
      <c r="CY13" s="687"/>
      <c r="CZ13" s="688">
        <v>3.8</v>
      </c>
      <c r="DA13" s="688"/>
      <c r="DB13" s="688"/>
      <c r="DC13" s="688"/>
      <c r="DD13" s="694">
        <v>217092</v>
      </c>
      <c r="DE13" s="686"/>
      <c r="DF13" s="686"/>
      <c r="DG13" s="686"/>
      <c r="DH13" s="686"/>
      <c r="DI13" s="686"/>
      <c r="DJ13" s="686"/>
      <c r="DK13" s="686"/>
      <c r="DL13" s="686"/>
      <c r="DM13" s="686"/>
      <c r="DN13" s="686"/>
      <c r="DO13" s="686"/>
      <c r="DP13" s="687"/>
      <c r="DQ13" s="694">
        <v>294844</v>
      </c>
      <c r="DR13" s="686"/>
      <c r="DS13" s="686"/>
      <c r="DT13" s="686"/>
      <c r="DU13" s="686"/>
      <c r="DV13" s="686"/>
      <c r="DW13" s="686"/>
      <c r="DX13" s="686"/>
      <c r="DY13" s="686"/>
      <c r="DZ13" s="686"/>
      <c r="EA13" s="686"/>
      <c r="EB13" s="686"/>
      <c r="EC13" s="695"/>
    </row>
    <row r="14" spans="2:143" ht="11.25" customHeight="1">
      <c r="B14" s="682" t="s">
        <v>255</v>
      </c>
      <c r="C14" s="683"/>
      <c r="D14" s="683"/>
      <c r="E14" s="683"/>
      <c r="F14" s="683"/>
      <c r="G14" s="683"/>
      <c r="H14" s="683"/>
      <c r="I14" s="683"/>
      <c r="J14" s="683"/>
      <c r="K14" s="683"/>
      <c r="L14" s="683"/>
      <c r="M14" s="683"/>
      <c r="N14" s="683"/>
      <c r="O14" s="683"/>
      <c r="P14" s="683"/>
      <c r="Q14" s="684"/>
      <c r="R14" s="685">
        <v>8</v>
      </c>
      <c r="S14" s="686"/>
      <c r="T14" s="686"/>
      <c r="U14" s="686"/>
      <c r="V14" s="686"/>
      <c r="W14" s="686"/>
      <c r="X14" s="686"/>
      <c r="Y14" s="687"/>
      <c r="Z14" s="688">
        <v>0</v>
      </c>
      <c r="AA14" s="688"/>
      <c r="AB14" s="688"/>
      <c r="AC14" s="688"/>
      <c r="AD14" s="689">
        <v>8</v>
      </c>
      <c r="AE14" s="689"/>
      <c r="AF14" s="689"/>
      <c r="AG14" s="689"/>
      <c r="AH14" s="689"/>
      <c r="AI14" s="689"/>
      <c r="AJ14" s="689"/>
      <c r="AK14" s="689"/>
      <c r="AL14" s="690">
        <v>0</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85843</v>
      </c>
      <c r="BH14" s="686"/>
      <c r="BI14" s="686"/>
      <c r="BJ14" s="686"/>
      <c r="BK14" s="686"/>
      <c r="BL14" s="686"/>
      <c r="BM14" s="686"/>
      <c r="BN14" s="687"/>
      <c r="BO14" s="688">
        <v>3.2</v>
      </c>
      <c r="BP14" s="688"/>
      <c r="BQ14" s="688"/>
      <c r="BR14" s="688"/>
      <c r="BS14" s="694" t="s">
        <v>177</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350782</v>
      </c>
      <c r="CS14" s="686"/>
      <c r="CT14" s="686"/>
      <c r="CU14" s="686"/>
      <c r="CV14" s="686"/>
      <c r="CW14" s="686"/>
      <c r="CX14" s="686"/>
      <c r="CY14" s="687"/>
      <c r="CZ14" s="688">
        <v>2.6</v>
      </c>
      <c r="DA14" s="688"/>
      <c r="DB14" s="688"/>
      <c r="DC14" s="688"/>
      <c r="DD14" s="694" t="s">
        <v>241</v>
      </c>
      <c r="DE14" s="686"/>
      <c r="DF14" s="686"/>
      <c r="DG14" s="686"/>
      <c r="DH14" s="686"/>
      <c r="DI14" s="686"/>
      <c r="DJ14" s="686"/>
      <c r="DK14" s="686"/>
      <c r="DL14" s="686"/>
      <c r="DM14" s="686"/>
      <c r="DN14" s="686"/>
      <c r="DO14" s="686"/>
      <c r="DP14" s="687"/>
      <c r="DQ14" s="694">
        <v>295423</v>
      </c>
      <c r="DR14" s="686"/>
      <c r="DS14" s="686"/>
      <c r="DT14" s="686"/>
      <c r="DU14" s="686"/>
      <c r="DV14" s="686"/>
      <c r="DW14" s="686"/>
      <c r="DX14" s="686"/>
      <c r="DY14" s="686"/>
      <c r="DZ14" s="686"/>
      <c r="EA14" s="686"/>
      <c r="EB14" s="686"/>
      <c r="EC14" s="695"/>
    </row>
    <row r="15" spans="2:143" ht="11.25" customHeight="1">
      <c r="B15" s="682" t="s">
        <v>258</v>
      </c>
      <c r="C15" s="683"/>
      <c r="D15" s="683"/>
      <c r="E15" s="683"/>
      <c r="F15" s="683"/>
      <c r="G15" s="683"/>
      <c r="H15" s="683"/>
      <c r="I15" s="683"/>
      <c r="J15" s="683"/>
      <c r="K15" s="683"/>
      <c r="L15" s="683"/>
      <c r="M15" s="683"/>
      <c r="N15" s="683"/>
      <c r="O15" s="683"/>
      <c r="P15" s="683"/>
      <c r="Q15" s="684"/>
      <c r="R15" s="685" t="s">
        <v>241</v>
      </c>
      <c r="S15" s="686"/>
      <c r="T15" s="686"/>
      <c r="U15" s="686"/>
      <c r="V15" s="686"/>
      <c r="W15" s="686"/>
      <c r="X15" s="686"/>
      <c r="Y15" s="687"/>
      <c r="Z15" s="688" t="s">
        <v>137</v>
      </c>
      <c r="AA15" s="688"/>
      <c r="AB15" s="688"/>
      <c r="AC15" s="688"/>
      <c r="AD15" s="689" t="s">
        <v>137</v>
      </c>
      <c r="AE15" s="689"/>
      <c r="AF15" s="689"/>
      <c r="AG15" s="689"/>
      <c r="AH15" s="689"/>
      <c r="AI15" s="689"/>
      <c r="AJ15" s="689"/>
      <c r="AK15" s="689"/>
      <c r="AL15" s="690" t="s">
        <v>241</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137226</v>
      </c>
      <c r="BH15" s="686"/>
      <c r="BI15" s="686"/>
      <c r="BJ15" s="686"/>
      <c r="BK15" s="686"/>
      <c r="BL15" s="686"/>
      <c r="BM15" s="686"/>
      <c r="BN15" s="687"/>
      <c r="BO15" s="688">
        <v>5.0999999999999996</v>
      </c>
      <c r="BP15" s="688"/>
      <c r="BQ15" s="688"/>
      <c r="BR15" s="688"/>
      <c r="BS15" s="694" t="s">
        <v>241</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1657508</v>
      </c>
      <c r="CS15" s="686"/>
      <c r="CT15" s="686"/>
      <c r="CU15" s="686"/>
      <c r="CV15" s="686"/>
      <c r="CW15" s="686"/>
      <c r="CX15" s="686"/>
      <c r="CY15" s="687"/>
      <c r="CZ15" s="688">
        <v>12.3</v>
      </c>
      <c r="DA15" s="688"/>
      <c r="DB15" s="688"/>
      <c r="DC15" s="688"/>
      <c r="DD15" s="694">
        <v>795765</v>
      </c>
      <c r="DE15" s="686"/>
      <c r="DF15" s="686"/>
      <c r="DG15" s="686"/>
      <c r="DH15" s="686"/>
      <c r="DI15" s="686"/>
      <c r="DJ15" s="686"/>
      <c r="DK15" s="686"/>
      <c r="DL15" s="686"/>
      <c r="DM15" s="686"/>
      <c r="DN15" s="686"/>
      <c r="DO15" s="686"/>
      <c r="DP15" s="687"/>
      <c r="DQ15" s="694">
        <v>710447</v>
      </c>
      <c r="DR15" s="686"/>
      <c r="DS15" s="686"/>
      <c r="DT15" s="686"/>
      <c r="DU15" s="686"/>
      <c r="DV15" s="686"/>
      <c r="DW15" s="686"/>
      <c r="DX15" s="686"/>
      <c r="DY15" s="686"/>
      <c r="DZ15" s="686"/>
      <c r="EA15" s="686"/>
      <c r="EB15" s="686"/>
      <c r="EC15" s="695"/>
    </row>
    <row r="16" spans="2:143" ht="11.25" customHeight="1">
      <c r="B16" s="682" t="s">
        <v>261</v>
      </c>
      <c r="C16" s="683"/>
      <c r="D16" s="683"/>
      <c r="E16" s="683"/>
      <c r="F16" s="683"/>
      <c r="G16" s="683"/>
      <c r="H16" s="683"/>
      <c r="I16" s="683"/>
      <c r="J16" s="683"/>
      <c r="K16" s="683"/>
      <c r="L16" s="683"/>
      <c r="M16" s="683"/>
      <c r="N16" s="683"/>
      <c r="O16" s="683"/>
      <c r="P16" s="683"/>
      <c r="Q16" s="684"/>
      <c r="R16" s="685">
        <v>13757</v>
      </c>
      <c r="S16" s="686"/>
      <c r="T16" s="686"/>
      <c r="U16" s="686"/>
      <c r="V16" s="686"/>
      <c r="W16" s="686"/>
      <c r="X16" s="686"/>
      <c r="Y16" s="687"/>
      <c r="Z16" s="688">
        <v>0.1</v>
      </c>
      <c r="AA16" s="688"/>
      <c r="AB16" s="688"/>
      <c r="AC16" s="688"/>
      <c r="AD16" s="689">
        <v>13757</v>
      </c>
      <c r="AE16" s="689"/>
      <c r="AF16" s="689"/>
      <c r="AG16" s="689"/>
      <c r="AH16" s="689"/>
      <c r="AI16" s="689"/>
      <c r="AJ16" s="689"/>
      <c r="AK16" s="689"/>
      <c r="AL16" s="690">
        <v>0.2</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137</v>
      </c>
      <c r="BH16" s="686"/>
      <c r="BI16" s="686"/>
      <c r="BJ16" s="686"/>
      <c r="BK16" s="686"/>
      <c r="BL16" s="686"/>
      <c r="BM16" s="686"/>
      <c r="BN16" s="687"/>
      <c r="BO16" s="688" t="s">
        <v>241</v>
      </c>
      <c r="BP16" s="688"/>
      <c r="BQ16" s="688"/>
      <c r="BR16" s="688"/>
      <c r="BS16" s="694" t="s">
        <v>177</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t="s">
        <v>177</v>
      </c>
      <c r="CS16" s="686"/>
      <c r="CT16" s="686"/>
      <c r="CU16" s="686"/>
      <c r="CV16" s="686"/>
      <c r="CW16" s="686"/>
      <c r="CX16" s="686"/>
      <c r="CY16" s="687"/>
      <c r="CZ16" s="688" t="s">
        <v>177</v>
      </c>
      <c r="DA16" s="688"/>
      <c r="DB16" s="688"/>
      <c r="DC16" s="688"/>
      <c r="DD16" s="694" t="s">
        <v>177</v>
      </c>
      <c r="DE16" s="686"/>
      <c r="DF16" s="686"/>
      <c r="DG16" s="686"/>
      <c r="DH16" s="686"/>
      <c r="DI16" s="686"/>
      <c r="DJ16" s="686"/>
      <c r="DK16" s="686"/>
      <c r="DL16" s="686"/>
      <c r="DM16" s="686"/>
      <c r="DN16" s="686"/>
      <c r="DO16" s="686"/>
      <c r="DP16" s="687"/>
      <c r="DQ16" s="694" t="s">
        <v>137</v>
      </c>
      <c r="DR16" s="686"/>
      <c r="DS16" s="686"/>
      <c r="DT16" s="686"/>
      <c r="DU16" s="686"/>
      <c r="DV16" s="686"/>
      <c r="DW16" s="686"/>
      <c r="DX16" s="686"/>
      <c r="DY16" s="686"/>
      <c r="DZ16" s="686"/>
      <c r="EA16" s="686"/>
      <c r="EB16" s="686"/>
      <c r="EC16" s="695"/>
    </row>
    <row r="17" spans="2:133" ht="11.25" customHeight="1">
      <c r="B17" s="682" t="s">
        <v>264</v>
      </c>
      <c r="C17" s="683"/>
      <c r="D17" s="683"/>
      <c r="E17" s="683"/>
      <c r="F17" s="683"/>
      <c r="G17" s="683"/>
      <c r="H17" s="683"/>
      <c r="I17" s="683"/>
      <c r="J17" s="683"/>
      <c r="K17" s="683"/>
      <c r="L17" s="683"/>
      <c r="M17" s="683"/>
      <c r="N17" s="683"/>
      <c r="O17" s="683"/>
      <c r="P17" s="683"/>
      <c r="Q17" s="684"/>
      <c r="R17" s="685">
        <v>12712</v>
      </c>
      <c r="S17" s="686"/>
      <c r="T17" s="686"/>
      <c r="U17" s="686"/>
      <c r="V17" s="686"/>
      <c r="W17" s="686"/>
      <c r="X17" s="686"/>
      <c r="Y17" s="687"/>
      <c r="Z17" s="688">
        <v>0.1</v>
      </c>
      <c r="AA17" s="688"/>
      <c r="AB17" s="688"/>
      <c r="AC17" s="688"/>
      <c r="AD17" s="689">
        <v>12712</v>
      </c>
      <c r="AE17" s="689"/>
      <c r="AF17" s="689"/>
      <c r="AG17" s="689"/>
      <c r="AH17" s="689"/>
      <c r="AI17" s="689"/>
      <c r="AJ17" s="689"/>
      <c r="AK17" s="689"/>
      <c r="AL17" s="690">
        <v>0.2</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241</v>
      </c>
      <c r="BH17" s="686"/>
      <c r="BI17" s="686"/>
      <c r="BJ17" s="686"/>
      <c r="BK17" s="686"/>
      <c r="BL17" s="686"/>
      <c r="BM17" s="686"/>
      <c r="BN17" s="687"/>
      <c r="BO17" s="688" t="s">
        <v>137</v>
      </c>
      <c r="BP17" s="688"/>
      <c r="BQ17" s="688"/>
      <c r="BR17" s="688"/>
      <c r="BS17" s="694" t="s">
        <v>137</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925906</v>
      </c>
      <c r="CS17" s="686"/>
      <c r="CT17" s="686"/>
      <c r="CU17" s="686"/>
      <c r="CV17" s="686"/>
      <c r="CW17" s="686"/>
      <c r="CX17" s="686"/>
      <c r="CY17" s="687"/>
      <c r="CZ17" s="688">
        <v>6.9</v>
      </c>
      <c r="DA17" s="688"/>
      <c r="DB17" s="688"/>
      <c r="DC17" s="688"/>
      <c r="DD17" s="694" t="s">
        <v>177</v>
      </c>
      <c r="DE17" s="686"/>
      <c r="DF17" s="686"/>
      <c r="DG17" s="686"/>
      <c r="DH17" s="686"/>
      <c r="DI17" s="686"/>
      <c r="DJ17" s="686"/>
      <c r="DK17" s="686"/>
      <c r="DL17" s="686"/>
      <c r="DM17" s="686"/>
      <c r="DN17" s="686"/>
      <c r="DO17" s="686"/>
      <c r="DP17" s="687"/>
      <c r="DQ17" s="694">
        <v>906858</v>
      </c>
      <c r="DR17" s="686"/>
      <c r="DS17" s="686"/>
      <c r="DT17" s="686"/>
      <c r="DU17" s="686"/>
      <c r="DV17" s="686"/>
      <c r="DW17" s="686"/>
      <c r="DX17" s="686"/>
      <c r="DY17" s="686"/>
      <c r="DZ17" s="686"/>
      <c r="EA17" s="686"/>
      <c r="EB17" s="686"/>
      <c r="EC17" s="695"/>
    </row>
    <row r="18" spans="2:133" ht="11.25" customHeight="1">
      <c r="B18" s="682" t="s">
        <v>267</v>
      </c>
      <c r="C18" s="683"/>
      <c r="D18" s="683"/>
      <c r="E18" s="683"/>
      <c r="F18" s="683"/>
      <c r="G18" s="683"/>
      <c r="H18" s="683"/>
      <c r="I18" s="683"/>
      <c r="J18" s="683"/>
      <c r="K18" s="683"/>
      <c r="L18" s="683"/>
      <c r="M18" s="683"/>
      <c r="N18" s="683"/>
      <c r="O18" s="683"/>
      <c r="P18" s="683"/>
      <c r="Q18" s="684"/>
      <c r="R18" s="685">
        <v>38885</v>
      </c>
      <c r="S18" s="686"/>
      <c r="T18" s="686"/>
      <c r="U18" s="686"/>
      <c r="V18" s="686"/>
      <c r="W18" s="686"/>
      <c r="X18" s="686"/>
      <c r="Y18" s="687"/>
      <c r="Z18" s="688">
        <v>0.3</v>
      </c>
      <c r="AA18" s="688"/>
      <c r="AB18" s="688"/>
      <c r="AC18" s="688"/>
      <c r="AD18" s="689">
        <v>38885</v>
      </c>
      <c r="AE18" s="689"/>
      <c r="AF18" s="689"/>
      <c r="AG18" s="689"/>
      <c r="AH18" s="689"/>
      <c r="AI18" s="689"/>
      <c r="AJ18" s="689"/>
      <c r="AK18" s="689"/>
      <c r="AL18" s="690">
        <v>0.7</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137</v>
      </c>
      <c r="BH18" s="686"/>
      <c r="BI18" s="686"/>
      <c r="BJ18" s="686"/>
      <c r="BK18" s="686"/>
      <c r="BL18" s="686"/>
      <c r="BM18" s="686"/>
      <c r="BN18" s="687"/>
      <c r="BO18" s="688" t="s">
        <v>137</v>
      </c>
      <c r="BP18" s="688"/>
      <c r="BQ18" s="688"/>
      <c r="BR18" s="688"/>
      <c r="BS18" s="694" t="s">
        <v>241</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137</v>
      </c>
      <c r="CS18" s="686"/>
      <c r="CT18" s="686"/>
      <c r="CU18" s="686"/>
      <c r="CV18" s="686"/>
      <c r="CW18" s="686"/>
      <c r="CX18" s="686"/>
      <c r="CY18" s="687"/>
      <c r="CZ18" s="688" t="s">
        <v>137</v>
      </c>
      <c r="DA18" s="688"/>
      <c r="DB18" s="688"/>
      <c r="DC18" s="688"/>
      <c r="DD18" s="694" t="s">
        <v>137</v>
      </c>
      <c r="DE18" s="686"/>
      <c r="DF18" s="686"/>
      <c r="DG18" s="686"/>
      <c r="DH18" s="686"/>
      <c r="DI18" s="686"/>
      <c r="DJ18" s="686"/>
      <c r="DK18" s="686"/>
      <c r="DL18" s="686"/>
      <c r="DM18" s="686"/>
      <c r="DN18" s="686"/>
      <c r="DO18" s="686"/>
      <c r="DP18" s="687"/>
      <c r="DQ18" s="694" t="s">
        <v>137</v>
      </c>
      <c r="DR18" s="686"/>
      <c r="DS18" s="686"/>
      <c r="DT18" s="686"/>
      <c r="DU18" s="686"/>
      <c r="DV18" s="686"/>
      <c r="DW18" s="686"/>
      <c r="DX18" s="686"/>
      <c r="DY18" s="686"/>
      <c r="DZ18" s="686"/>
      <c r="EA18" s="686"/>
      <c r="EB18" s="686"/>
      <c r="EC18" s="695"/>
    </row>
    <row r="19" spans="2:133" ht="11.25" customHeight="1">
      <c r="B19" s="682" t="s">
        <v>270</v>
      </c>
      <c r="C19" s="683"/>
      <c r="D19" s="683"/>
      <c r="E19" s="683"/>
      <c r="F19" s="683"/>
      <c r="G19" s="683"/>
      <c r="H19" s="683"/>
      <c r="I19" s="683"/>
      <c r="J19" s="683"/>
      <c r="K19" s="683"/>
      <c r="L19" s="683"/>
      <c r="M19" s="683"/>
      <c r="N19" s="683"/>
      <c r="O19" s="683"/>
      <c r="P19" s="683"/>
      <c r="Q19" s="684"/>
      <c r="R19" s="685">
        <v>29697</v>
      </c>
      <c r="S19" s="686"/>
      <c r="T19" s="686"/>
      <c r="U19" s="686"/>
      <c r="V19" s="686"/>
      <c r="W19" s="686"/>
      <c r="X19" s="686"/>
      <c r="Y19" s="687"/>
      <c r="Z19" s="688">
        <v>0.2</v>
      </c>
      <c r="AA19" s="688"/>
      <c r="AB19" s="688"/>
      <c r="AC19" s="688"/>
      <c r="AD19" s="689">
        <v>29697</v>
      </c>
      <c r="AE19" s="689"/>
      <c r="AF19" s="689"/>
      <c r="AG19" s="689"/>
      <c r="AH19" s="689"/>
      <c r="AI19" s="689"/>
      <c r="AJ19" s="689"/>
      <c r="AK19" s="689"/>
      <c r="AL19" s="690">
        <v>0.5</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t="s">
        <v>137</v>
      </c>
      <c r="BH19" s="686"/>
      <c r="BI19" s="686"/>
      <c r="BJ19" s="686"/>
      <c r="BK19" s="686"/>
      <c r="BL19" s="686"/>
      <c r="BM19" s="686"/>
      <c r="BN19" s="687"/>
      <c r="BO19" s="688" t="s">
        <v>241</v>
      </c>
      <c r="BP19" s="688"/>
      <c r="BQ19" s="688"/>
      <c r="BR19" s="688"/>
      <c r="BS19" s="694" t="s">
        <v>137</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241</v>
      </c>
      <c r="CS19" s="686"/>
      <c r="CT19" s="686"/>
      <c r="CU19" s="686"/>
      <c r="CV19" s="686"/>
      <c r="CW19" s="686"/>
      <c r="CX19" s="686"/>
      <c r="CY19" s="687"/>
      <c r="CZ19" s="688" t="s">
        <v>137</v>
      </c>
      <c r="DA19" s="688"/>
      <c r="DB19" s="688"/>
      <c r="DC19" s="688"/>
      <c r="DD19" s="694" t="s">
        <v>241</v>
      </c>
      <c r="DE19" s="686"/>
      <c r="DF19" s="686"/>
      <c r="DG19" s="686"/>
      <c r="DH19" s="686"/>
      <c r="DI19" s="686"/>
      <c r="DJ19" s="686"/>
      <c r="DK19" s="686"/>
      <c r="DL19" s="686"/>
      <c r="DM19" s="686"/>
      <c r="DN19" s="686"/>
      <c r="DO19" s="686"/>
      <c r="DP19" s="687"/>
      <c r="DQ19" s="694" t="s">
        <v>241</v>
      </c>
      <c r="DR19" s="686"/>
      <c r="DS19" s="686"/>
      <c r="DT19" s="686"/>
      <c r="DU19" s="686"/>
      <c r="DV19" s="686"/>
      <c r="DW19" s="686"/>
      <c r="DX19" s="686"/>
      <c r="DY19" s="686"/>
      <c r="DZ19" s="686"/>
      <c r="EA19" s="686"/>
      <c r="EB19" s="686"/>
      <c r="EC19" s="695"/>
    </row>
    <row r="20" spans="2:133" ht="11.25" customHeight="1">
      <c r="B20" s="682" t="s">
        <v>273</v>
      </c>
      <c r="C20" s="683"/>
      <c r="D20" s="683"/>
      <c r="E20" s="683"/>
      <c r="F20" s="683"/>
      <c r="G20" s="683"/>
      <c r="H20" s="683"/>
      <c r="I20" s="683"/>
      <c r="J20" s="683"/>
      <c r="K20" s="683"/>
      <c r="L20" s="683"/>
      <c r="M20" s="683"/>
      <c r="N20" s="683"/>
      <c r="O20" s="683"/>
      <c r="P20" s="683"/>
      <c r="Q20" s="684"/>
      <c r="R20" s="685">
        <v>7077</v>
      </c>
      <c r="S20" s="686"/>
      <c r="T20" s="686"/>
      <c r="U20" s="686"/>
      <c r="V20" s="686"/>
      <c r="W20" s="686"/>
      <c r="X20" s="686"/>
      <c r="Y20" s="687"/>
      <c r="Z20" s="688">
        <v>0</v>
      </c>
      <c r="AA20" s="688"/>
      <c r="AB20" s="688"/>
      <c r="AC20" s="688"/>
      <c r="AD20" s="689">
        <v>7077</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t="s">
        <v>241</v>
      </c>
      <c r="BH20" s="686"/>
      <c r="BI20" s="686"/>
      <c r="BJ20" s="686"/>
      <c r="BK20" s="686"/>
      <c r="BL20" s="686"/>
      <c r="BM20" s="686"/>
      <c r="BN20" s="687"/>
      <c r="BO20" s="688" t="s">
        <v>177</v>
      </c>
      <c r="BP20" s="688"/>
      <c r="BQ20" s="688"/>
      <c r="BR20" s="688"/>
      <c r="BS20" s="694" t="s">
        <v>177</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13471124</v>
      </c>
      <c r="CS20" s="686"/>
      <c r="CT20" s="686"/>
      <c r="CU20" s="686"/>
      <c r="CV20" s="686"/>
      <c r="CW20" s="686"/>
      <c r="CX20" s="686"/>
      <c r="CY20" s="687"/>
      <c r="CZ20" s="688">
        <v>100</v>
      </c>
      <c r="DA20" s="688"/>
      <c r="DB20" s="688"/>
      <c r="DC20" s="688"/>
      <c r="DD20" s="694">
        <v>1241409</v>
      </c>
      <c r="DE20" s="686"/>
      <c r="DF20" s="686"/>
      <c r="DG20" s="686"/>
      <c r="DH20" s="686"/>
      <c r="DI20" s="686"/>
      <c r="DJ20" s="686"/>
      <c r="DK20" s="686"/>
      <c r="DL20" s="686"/>
      <c r="DM20" s="686"/>
      <c r="DN20" s="686"/>
      <c r="DO20" s="686"/>
      <c r="DP20" s="687"/>
      <c r="DQ20" s="694">
        <v>7442779</v>
      </c>
      <c r="DR20" s="686"/>
      <c r="DS20" s="686"/>
      <c r="DT20" s="686"/>
      <c r="DU20" s="686"/>
      <c r="DV20" s="686"/>
      <c r="DW20" s="686"/>
      <c r="DX20" s="686"/>
      <c r="DY20" s="686"/>
      <c r="DZ20" s="686"/>
      <c r="EA20" s="686"/>
      <c r="EB20" s="686"/>
      <c r="EC20" s="695"/>
    </row>
    <row r="21" spans="2:133" ht="11.25" customHeight="1">
      <c r="B21" s="682" t="s">
        <v>276</v>
      </c>
      <c r="C21" s="683"/>
      <c r="D21" s="683"/>
      <c r="E21" s="683"/>
      <c r="F21" s="683"/>
      <c r="G21" s="683"/>
      <c r="H21" s="683"/>
      <c r="I21" s="683"/>
      <c r="J21" s="683"/>
      <c r="K21" s="683"/>
      <c r="L21" s="683"/>
      <c r="M21" s="683"/>
      <c r="N21" s="683"/>
      <c r="O21" s="683"/>
      <c r="P21" s="683"/>
      <c r="Q21" s="684"/>
      <c r="R21" s="685">
        <v>2111</v>
      </c>
      <c r="S21" s="686"/>
      <c r="T21" s="686"/>
      <c r="U21" s="686"/>
      <c r="V21" s="686"/>
      <c r="W21" s="686"/>
      <c r="X21" s="686"/>
      <c r="Y21" s="687"/>
      <c r="Z21" s="688">
        <v>0</v>
      </c>
      <c r="AA21" s="688"/>
      <c r="AB21" s="688"/>
      <c r="AC21" s="688"/>
      <c r="AD21" s="689">
        <v>2111</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t="s">
        <v>137</v>
      </c>
      <c r="BH21" s="686"/>
      <c r="BI21" s="686"/>
      <c r="BJ21" s="686"/>
      <c r="BK21" s="686"/>
      <c r="BL21" s="686"/>
      <c r="BM21" s="686"/>
      <c r="BN21" s="687"/>
      <c r="BO21" s="688" t="s">
        <v>241</v>
      </c>
      <c r="BP21" s="688"/>
      <c r="BQ21" s="688"/>
      <c r="BR21" s="688"/>
      <c r="BS21" s="694" t="s">
        <v>137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278</v>
      </c>
      <c r="C22" s="683"/>
      <c r="D22" s="683"/>
      <c r="E22" s="683"/>
      <c r="F22" s="683"/>
      <c r="G22" s="683"/>
      <c r="H22" s="683"/>
      <c r="I22" s="683"/>
      <c r="J22" s="683"/>
      <c r="K22" s="683"/>
      <c r="L22" s="683"/>
      <c r="M22" s="683"/>
      <c r="N22" s="683"/>
      <c r="O22" s="683"/>
      <c r="P22" s="683"/>
      <c r="Q22" s="684"/>
      <c r="R22" s="685">
        <v>2358516</v>
      </c>
      <c r="S22" s="686"/>
      <c r="T22" s="686"/>
      <c r="U22" s="686"/>
      <c r="V22" s="686"/>
      <c r="W22" s="686"/>
      <c r="X22" s="686"/>
      <c r="Y22" s="687"/>
      <c r="Z22" s="688">
        <v>16.5</v>
      </c>
      <c r="AA22" s="688"/>
      <c r="AB22" s="688"/>
      <c r="AC22" s="688"/>
      <c r="AD22" s="689">
        <v>2164922</v>
      </c>
      <c r="AE22" s="689"/>
      <c r="AF22" s="689"/>
      <c r="AG22" s="689"/>
      <c r="AH22" s="689"/>
      <c r="AI22" s="689"/>
      <c r="AJ22" s="689"/>
      <c r="AK22" s="689"/>
      <c r="AL22" s="690">
        <v>38.9</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137</v>
      </c>
      <c r="BH22" s="686"/>
      <c r="BI22" s="686"/>
      <c r="BJ22" s="686"/>
      <c r="BK22" s="686"/>
      <c r="BL22" s="686"/>
      <c r="BM22" s="686"/>
      <c r="BN22" s="687"/>
      <c r="BO22" s="688" t="s">
        <v>241</v>
      </c>
      <c r="BP22" s="688"/>
      <c r="BQ22" s="688"/>
      <c r="BR22" s="688"/>
      <c r="BS22" s="694" t="s">
        <v>177</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281</v>
      </c>
      <c r="C23" s="683"/>
      <c r="D23" s="683"/>
      <c r="E23" s="683"/>
      <c r="F23" s="683"/>
      <c r="G23" s="683"/>
      <c r="H23" s="683"/>
      <c r="I23" s="683"/>
      <c r="J23" s="683"/>
      <c r="K23" s="683"/>
      <c r="L23" s="683"/>
      <c r="M23" s="683"/>
      <c r="N23" s="683"/>
      <c r="O23" s="683"/>
      <c r="P23" s="683"/>
      <c r="Q23" s="684"/>
      <c r="R23" s="685">
        <v>2164922</v>
      </c>
      <c r="S23" s="686"/>
      <c r="T23" s="686"/>
      <c r="U23" s="686"/>
      <c r="V23" s="686"/>
      <c r="W23" s="686"/>
      <c r="X23" s="686"/>
      <c r="Y23" s="687"/>
      <c r="Z23" s="688">
        <v>15.1</v>
      </c>
      <c r="AA23" s="688"/>
      <c r="AB23" s="688"/>
      <c r="AC23" s="688"/>
      <c r="AD23" s="689">
        <v>2164922</v>
      </c>
      <c r="AE23" s="689"/>
      <c r="AF23" s="689"/>
      <c r="AG23" s="689"/>
      <c r="AH23" s="689"/>
      <c r="AI23" s="689"/>
      <c r="AJ23" s="689"/>
      <c r="AK23" s="689"/>
      <c r="AL23" s="690">
        <v>38.9</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t="s">
        <v>137</v>
      </c>
      <c r="BH23" s="686"/>
      <c r="BI23" s="686"/>
      <c r="BJ23" s="686"/>
      <c r="BK23" s="686"/>
      <c r="BL23" s="686"/>
      <c r="BM23" s="686"/>
      <c r="BN23" s="687"/>
      <c r="BO23" s="688" t="s">
        <v>137</v>
      </c>
      <c r="BP23" s="688"/>
      <c r="BQ23" s="688"/>
      <c r="BR23" s="688"/>
      <c r="BS23" s="694" t="s">
        <v>137</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c r="B24" s="682" t="s">
        <v>288</v>
      </c>
      <c r="C24" s="683"/>
      <c r="D24" s="683"/>
      <c r="E24" s="683"/>
      <c r="F24" s="683"/>
      <c r="G24" s="683"/>
      <c r="H24" s="683"/>
      <c r="I24" s="683"/>
      <c r="J24" s="683"/>
      <c r="K24" s="683"/>
      <c r="L24" s="683"/>
      <c r="M24" s="683"/>
      <c r="N24" s="683"/>
      <c r="O24" s="683"/>
      <c r="P24" s="683"/>
      <c r="Q24" s="684"/>
      <c r="R24" s="685">
        <v>193594</v>
      </c>
      <c r="S24" s="686"/>
      <c r="T24" s="686"/>
      <c r="U24" s="686"/>
      <c r="V24" s="686"/>
      <c r="W24" s="686"/>
      <c r="X24" s="686"/>
      <c r="Y24" s="687"/>
      <c r="Z24" s="688">
        <v>1.4</v>
      </c>
      <c r="AA24" s="688"/>
      <c r="AB24" s="688"/>
      <c r="AC24" s="688"/>
      <c r="AD24" s="689" t="s">
        <v>137</v>
      </c>
      <c r="AE24" s="689"/>
      <c r="AF24" s="689"/>
      <c r="AG24" s="689"/>
      <c r="AH24" s="689"/>
      <c r="AI24" s="689"/>
      <c r="AJ24" s="689"/>
      <c r="AK24" s="689"/>
      <c r="AL24" s="690" t="s">
        <v>241</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137</v>
      </c>
      <c r="BH24" s="686"/>
      <c r="BI24" s="686"/>
      <c r="BJ24" s="686"/>
      <c r="BK24" s="686"/>
      <c r="BL24" s="686"/>
      <c r="BM24" s="686"/>
      <c r="BN24" s="687"/>
      <c r="BO24" s="688" t="s">
        <v>137</v>
      </c>
      <c r="BP24" s="688"/>
      <c r="BQ24" s="688"/>
      <c r="BR24" s="688"/>
      <c r="BS24" s="694" t="s">
        <v>241</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4217134</v>
      </c>
      <c r="CS24" s="675"/>
      <c r="CT24" s="675"/>
      <c r="CU24" s="675"/>
      <c r="CV24" s="675"/>
      <c r="CW24" s="675"/>
      <c r="CX24" s="675"/>
      <c r="CY24" s="676"/>
      <c r="CZ24" s="679">
        <v>31.3</v>
      </c>
      <c r="DA24" s="680"/>
      <c r="DB24" s="680"/>
      <c r="DC24" s="699"/>
      <c r="DD24" s="724">
        <v>3033084</v>
      </c>
      <c r="DE24" s="675"/>
      <c r="DF24" s="675"/>
      <c r="DG24" s="675"/>
      <c r="DH24" s="675"/>
      <c r="DI24" s="675"/>
      <c r="DJ24" s="675"/>
      <c r="DK24" s="676"/>
      <c r="DL24" s="724">
        <v>2622256</v>
      </c>
      <c r="DM24" s="675"/>
      <c r="DN24" s="675"/>
      <c r="DO24" s="675"/>
      <c r="DP24" s="675"/>
      <c r="DQ24" s="675"/>
      <c r="DR24" s="675"/>
      <c r="DS24" s="675"/>
      <c r="DT24" s="675"/>
      <c r="DU24" s="675"/>
      <c r="DV24" s="676"/>
      <c r="DW24" s="679">
        <v>44.7</v>
      </c>
      <c r="DX24" s="680"/>
      <c r="DY24" s="680"/>
      <c r="DZ24" s="680"/>
      <c r="EA24" s="680"/>
      <c r="EB24" s="680"/>
      <c r="EC24" s="681"/>
    </row>
    <row r="25" spans="2:133" ht="11.25" customHeight="1">
      <c r="B25" s="682" t="s">
        <v>291</v>
      </c>
      <c r="C25" s="683"/>
      <c r="D25" s="683"/>
      <c r="E25" s="683"/>
      <c r="F25" s="683"/>
      <c r="G25" s="683"/>
      <c r="H25" s="683"/>
      <c r="I25" s="683"/>
      <c r="J25" s="683"/>
      <c r="K25" s="683"/>
      <c r="L25" s="683"/>
      <c r="M25" s="683"/>
      <c r="N25" s="683"/>
      <c r="O25" s="683"/>
      <c r="P25" s="683"/>
      <c r="Q25" s="684"/>
      <c r="R25" s="685" t="s">
        <v>241</v>
      </c>
      <c r="S25" s="686"/>
      <c r="T25" s="686"/>
      <c r="U25" s="686"/>
      <c r="V25" s="686"/>
      <c r="W25" s="686"/>
      <c r="X25" s="686"/>
      <c r="Y25" s="687"/>
      <c r="Z25" s="688" t="s">
        <v>241</v>
      </c>
      <c r="AA25" s="688"/>
      <c r="AB25" s="688"/>
      <c r="AC25" s="688"/>
      <c r="AD25" s="689" t="s">
        <v>241</v>
      </c>
      <c r="AE25" s="689"/>
      <c r="AF25" s="689"/>
      <c r="AG25" s="689"/>
      <c r="AH25" s="689"/>
      <c r="AI25" s="689"/>
      <c r="AJ25" s="689"/>
      <c r="AK25" s="689"/>
      <c r="AL25" s="690" t="s">
        <v>137</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137</v>
      </c>
      <c r="BH25" s="686"/>
      <c r="BI25" s="686"/>
      <c r="BJ25" s="686"/>
      <c r="BK25" s="686"/>
      <c r="BL25" s="686"/>
      <c r="BM25" s="686"/>
      <c r="BN25" s="687"/>
      <c r="BO25" s="688" t="s">
        <v>137</v>
      </c>
      <c r="BP25" s="688"/>
      <c r="BQ25" s="688"/>
      <c r="BR25" s="688"/>
      <c r="BS25" s="694" t="s">
        <v>137</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1816745</v>
      </c>
      <c r="CS25" s="721"/>
      <c r="CT25" s="721"/>
      <c r="CU25" s="721"/>
      <c r="CV25" s="721"/>
      <c r="CW25" s="721"/>
      <c r="CX25" s="721"/>
      <c r="CY25" s="722"/>
      <c r="CZ25" s="690">
        <v>13.5</v>
      </c>
      <c r="DA25" s="719"/>
      <c r="DB25" s="719"/>
      <c r="DC25" s="723"/>
      <c r="DD25" s="694">
        <v>1709552</v>
      </c>
      <c r="DE25" s="721"/>
      <c r="DF25" s="721"/>
      <c r="DG25" s="721"/>
      <c r="DH25" s="721"/>
      <c r="DI25" s="721"/>
      <c r="DJ25" s="721"/>
      <c r="DK25" s="722"/>
      <c r="DL25" s="694">
        <v>1356643</v>
      </c>
      <c r="DM25" s="721"/>
      <c r="DN25" s="721"/>
      <c r="DO25" s="721"/>
      <c r="DP25" s="721"/>
      <c r="DQ25" s="721"/>
      <c r="DR25" s="721"/>
      <c r="DS25" s="721"/>
      <c r="DT25" s="721"/>
      <c r="DU25" s="721"/>
      <c r="DV25" s="722"/>
      <c r="DW25" s="690">
        <v>23.1</v>
      </c>
      <c r="DX25" s="719"/>
      <c r="DY25" s="719"/>
      <c r="DZ25" s="719"/>
      <c r="EA25" s="719"/>
      <c r="EB25" s="719"/>
      <c r="EC25" s="720"/>
    </row>
    <row r="26" spans="2:133" ht="11.25" customHeight="1">
      <c r="B26" s="682" t="s">
        <v>294</v>
      </c>
      <c r="C26" s="683"/>
      <c r="D26" s="683"/>
      <c r="E26" s="683"/>
      <c r="F26" s="683"/>
      <c r="G26" s="683"/>
      <c r="H26" s="683"/>
      <c r="I26" s="683"/>
      <c r="J26" s="683"/>
      <c r="K26" s="683"/>
      <c r="L26" s="683"/>
      <c r="M26" s="683"/>
      <c r="N26" s="683"/>
      <c r="O26" s="683"/>
      <c r="P26" s="683"/>
      <c r="Q26" s="684"/>
      <c r="R26" s="685">
        <v>5720064</v>
      </c>
      <c r="S26" s="686"/>
      <c r="T26" s="686"/>
      <c r="U26" s="686"/>
      <c r="V26" s="686"/>
      <c r="W26" s="686"/>
      <c r="X26" s="686"/>
      <c r="Y26" s="687"/>
      <c r="Z26" s="688">
        <v>40</v>
      </c>
      <c r="AA26" s="688"/>
      <c r="AB26" s="688"/>
      <c r="AC26" s="688"/>
      <c r="AD26" s="689">
        <v>5526470</v>
      </c>
      <c r="AE26" s="689"/>
      <c r="AF26" s="689"/>
      <c r="AG26" s="689"/>
      <c r="AH26" s="689"/>
      <c r="AI26" s="689"/>
      <c r="AJ26" s="689"/>
      <c r="AK26" s="689"/>
      <c r="AL26" s="690">
        <v>99.3</v>
      </c>
      <c r="AM26" s="691"/>
      <c r="AN26" s="691"/>
      <c r="AO26" s="692"/>
      <c r="AP26" s="704" t="s">
        <v>295</v>
      </c>
      <c r="AQ26" s="734"/>
      <c r="AR26" s="734"/>
      <c r="AS26" s="734"/>
      <c r="AT26" s="734"/>
      <c r="AU26" s="734"/>
      <c r="AV26" s="734"/>
      <c r="AW26" s="734"/>
      <c r="AX26" s="734"/>
      <c r="AY26" s="734"/>
      <c r="AZ26" s="734"/>
      <c r="BA26" s="734"/>
      <c r="BB26" s="734"/>
      <c r="BC26" s="734"/>
      <c r="BD26" s="734"/>
      <c r="BE26" s="734"/>
      <c r="BF26" s="706"/>
      <c r="BG26" s="685" t="s">
        <v>137</v>
      </c>
      <c r="BH26" s="686"/>
      <c r="BI26" s="686"/>
      <c r="BJ26" s="686"/>
      <c r="BK26" s="686"/>
      <c r="BL26" s="686"/>
      <c r="BM26" s="686"/>
      <c r="BN26" s="687"/>
      <c r="BO26" s="688" t="s">
        <v>241</v>
      </c>
      <c r="BP26" s="688"/>
      <c r="BQ26" s="688"/>
      <c r="BR26" s="688"/>
      <c r="BS26" s="694" t="s">
        <v>137</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930722</v>
      </c>
      <c r="CS26" s="686"/>
      <c r="CT26" s="686"/>
      <c r="CU26" s="686"/>
      <c r="CV26" s="686"/>
      <c r="CW26" s="686"/>
      <c r="CX26" s="686"/>
      <c r="CY26" s="687"/>
      <c r="CZ26" s="690">
        <v>6.9</v>
      </c>
      <c r="DA26" s="719"/>
      <c r="DB26" s="719"/>
      <c r="DC26" s="723"/>
      <c r="DD26" s="694">
        <v>887041</v>
      </c>
      <c r="DE26" s="686"/>
      <c r="DF26" s="686"/>
      <c r="DG26" s="686"/>
      <c r="DH26" s="686"/>
      <c r="DI26" s="686"/>
      <c r="DJ26" s="686"/>
      <c r="DK26" s="687"/>
      <c r="DL26" s="694" t="s">
        <v>177</v>
      </c>
      <c r="DM26" s="686"/>
      <c r="DN26" s="686"/>
      <c r="DO26" s="686"/>
      <c r="DP26" s="686"/>
      <c r="DQ26" s="686"/>
      <c r="DR26" s="686"/>
      <c r="DS26" s="686"/>
      <c r="DT26" s="686"/>
      <c r="DU26" s="686"/>
      <c r="DV26" s="687"/>
      <c r="DW26" s="690" t="s">
        <v>137</v>
      </c>
      <c r="DX26" s="719"/>
      <c r="DY26" s="719"/>
      <c r="DZ26" s="719"/>
      <c r="EA26" s="719"/>
      <c r="EB26" s="719"/>
      <c r="EC26" s="720"/>
    </row>
    <row r="27" spans="2:133" ht="11.25" customHeight="1">
      <c r="B27" s="682" t="s">
        <v>297</v>
      </c>
      <c r="C27" s="683"/>
      <c r="D27" s="683"/>
      <c r="E27" s="683"/>
      <c r="F27" s="683"/>
      <c r="G27" s="683"/>
      <c r="H27" s="683"/>
      <c r="I27" s="683"/>
      <c r="J27" s="683"/>
      <c r="K27" s="683"/>
      <c r="L27" s="683"/>
      <c r="M27" s="683"/>
      <c r="N27" s="683"/>
      <c r="O27" s="683"/>
      <c r="P27" s="683"/>
      <c r="Q27" s="684"/>
      <c r="R27" s="685">
        <v>2115</v>
      </c>
      <c r="S27" s="686"/>
      <c r="T27" s="686"/>
      <c r="U27" s="686"/>
      <c r="V27" s="686"/>
      <c r="W27" s="686"/>
      <c r="X27" s="686"/>
      <c r="Y27" s="687"/>
      <c r="Z27" s="688">
        <v>0</v>
      </c>
      <c r="AA27" s="688"/>
      <c r="AB27" s="688"/>
      <c r="AC27" s="688"/>
      <c r="AD27" s="689">
        <v>2115</v>
      </c>
      <c r="AE27" s="689"/>
      <c r="AF27" s="689"/>
      <c r="AG27" s="689"/>
      <c r="AH27" s="689"/>
      <c r="AI27" s="689"/>
      <c r="AJ27" s="689"/>
      <c r="AK27" s="689"/>
      <c r="AL27" s="690">
        <v>0</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2667605</v>
      </c>
      <c r="BH27" s="686"/>
      <c r="BI27" s="686"/>
      <c r="BJ27" s="686"/>
      <c r="BK27" s="686"/>
      <c r="BL27" s="686"/>
      <c r="BM27" s="686"/>
      <c r="BN27" s="687"/>
      <c r="BO27" s="688">
        <v>100</v>
      </c>
      <c r="BP27" s="688"/>
      <c r="BQ27" s="688"/>
      <c r="BR27" s="688"/>
      <c r="BS27" s="694" t="s">
        <v>241</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1474483</v>
      </c>
      <c r="CS27" s="721"/>
      <c r="CT27" s="721"/>
      <c r="CU27" s="721"/>
      <c r="CV27" s="721"/>
      <c r="CW27" s="721"/>
      <c r="CX27" s="721"/>
      <c r="CY27" s="722"/>
      <c r="CZ27" s="690">
        <v>10.9</v>
      </c>
      <c r="DA27" s="719"/>
      <c r="DB27" s="719"/>
      <c r="DC27" s="723"/>
      <c r="DD27" s="694">
        <v>416674</v>
      </c>
      <c r="DE27" s="721"/>
      <c r="DF27" s="721"/>
      <c r="DG27" s="721"/>
      <c r="DH27" s="721"/>
      <c r="DI27" s="721"/>
      <c r="DJ27" s="721"/>
      <c r="DK27" s="722"/>
      <c r="DL27" s="694">
        <v>415837</v>
      </c>
      <c r="DM27" s="721"/>
      <c r="DN27" s="721"/>
      <c r="DO27" s="721"/>
      <c r="DP27" s="721"/>
      <c r="DQ27" s="721"/>
      <c r="DR27" s="721"/>
      <c r="DS27" s="721"/>
      <c r="DT27" s="721"/>
      <c r="DU27" s="721"/>
      <c r="DV27" s="722"/>
      <c r="DW27" s="690">
        <v>7.1</v>
      </c>
      <c r="DX27" s="719"/>
      <c r="DY27" s="719"/>
      <c r="DZ27" s="719"/>
      <c r="EA27" s="719"/>
      <c r="EB27" s="719"/>
      <c r="EC27" s="720"/>
    </row>
    <row r="28" spans="2:133" ht="11.25" customHeight="1">
      <c r="B28" s="682" t="s">
        <v>300</v>
      </c>
      <c r="C28" s="683"/>
      <c r="D28" s="683"/>
      <c r="E28" s="683"/>
      <c r="F28" s="683"/>
      <c r="G28" s="683"/>
      <c r="H28" s="683"/>
      <c r="I28" s="683"/>
      <c r="J28" s="683"/>
      <c r="K28" s="683"/>
      <c r="L28" s="683"/>
      <c r="M28" s="683"/>
      <c r="N28" s="683"/>
      <c r="O28" s="683"/>
      <c r="P28" s="683"/>
      <c r="Q28" s="684"/>
      <c r="R28" s="685">
        <v>2162</v>
      </c>
      <c r="S28" s="686"/>
      <c r="T28" s="686"/>
      <c r="U28" s="686"/>
      <c r="V28" s="686"/>
      <c r="W28" s="686"/>
      <c r="X28" s="686"/>
      <c r="Y28" s="687"/>
      <c r="Z28" s="688">
        <v>0</v>
      </c>
      <c r="AA28" s="688"/>
      <c r="AB28" s="688"/>
      <c r="AC28" s="688"/>
      <c r="AD28" s="689" t="s">
        <v>241</v>
      </c>
      <c r="AE28" s="689"/>
      <c r="AF28" s="689"/>
      <c r="AG28" s="689"/>
      <c r="AH28" s="689"/>
      <c r="AI28" s="689"/>
      <c r="AJ28" s="689"/>
      <c r="AK28" s="689"/>
      <c r="AL28" s="690" t="s">
        <v>241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925906</v>
      </c>
      <c r="CS28" s="686"/>
      <c r="CT28" s="686"/>
      <c r="CU28" s="686"/>
      <c r="CV28" s="686"/>
      <c r="CW28" s="686"/>
      <c r="CX28" s="686"/>
      <c r="CY28" s="687"/>
      <c r="CZ28" s="690">
        <v>6.9</v>
      </c>
      <c r="DA28" s="719"/>
      <c r="DB28" s="719"/>
      <c r="DC28" s="723"/>
      <c r="DD28" s="694">
        <v>906858</v>
      </c>
      <c r="DE28" s="686"/>
      <c r="DF28" s="686"/>
      <c r="DG28" s="686"/>
      <c r="DH28" s="686"/>
      <c r="DI28" s="686"/>
      <c r="DJ28" s="686"/>
      <c r="DK28" s="687"/>
      <c r="DL28" s="694">
        <v>849776</v>
      </c>
      <c r="DM28" s="686"/>
      <c r="DN28" s="686"/>
      <c r="DO28" s="686"/>
      <c r="DP28" s="686"/>
      <c r="DQ28" s="686"/>
      <c r="DR28" s="686"/>
      <c r="DS28" s="686"/>
      <c r="DT28" s="686"/>
      <c r="DU28" s="686"/>
      <c r="DV28" s="687"/>
      <c r="DW28" s="690">
        <v>14.5</v>
      </c>
      <c r="DX28" s="719"/>
      <c r="DY28" s="719"/>
      <c r="DZ28" s="719"/>
      <c r="EA28" s="719"/>
      <c r="EB28" s="719"/>
      <c r="EC28" s="720"/>
    </row>
    <row r="29" spans="2:133" ht="11.25" customHeight="1">
      <c r="B29" s="682" t="s">
        <v>302</v>
      </c>
      <c r="C29" s="683"/>
      <c r="D29" s="683"/>
      <c r="E29" s="683"/>
      <c r="F29" s="683"/>
      <c r="G29" s="683"/>
      <c r="H29" s="683"/>
      <c r="I29" s="683"/>
      <c r="J29" s="683"/>
      <c r="K29" s="683"/>
      <c r="L29" s="683"/>
      <c r="M29" s="683"/>
      <c r="N29" s="683"/>
      <c r="O29" s="683"/>
      <c r="P29" s="683"/>
      <c r="Q29" s="684"/>
      <c r="R29" s="685">
        <v>59848</v>
      </c>
      <c r="S29" s="686"/>
      <c r="T29" s="686"/>
      <c r="U29" s="686"/>
      <c r="V29" s="686"/>
      <c r="W29" s="686"/>
      <c r="X29" s="686"/>
      <c r="Y29" s="687"/>
      <c r="Z29" s="688">
        <v>0.4</v>
      </c>
      <c r="AA29" s="688"/>
      <c r="AB29" s="688"/>
      <c r="AC29" s="688"/>
      <c r="AD29" s="689">
        <v>8075</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304</v>
      </c>
      <c r="CG29" s="701"/>
      <c r="CH29" s="701"/>
      <c r="CI29" s="701"/>
      <c r="CJ29" s="701"/>
      <c r="CK29" s="701"/>
      <c r="CL29" s="701"/>
      <c r="CM29" s="701"/>
      <c r="CN29" s="701"/>
      <c r="CO29" s="701"/>
      <c r="CP29" s="701"/>
      <c r="CQ29" s="702"/>
      <c r="CR29" s="685">
        <v>925906</v>
      </c>
      <c r="CS29" s="721"/>
      <c r="CT29" s="721"/>
      <c r="CU29" s="721"/>
      <c r="CV29" s="721"/>
      <c r="CW29" s="721"/>
      <c r="CX29" s="721"/>
      <c r="CY29" s="722"/>
      <c r="CZ29" s="690">
        <v>6.9</v>
      </c>
      <c r="DA29" s="719"/>
      <c r="DB29" s="719"/>
      <c r="DC29" s="723"/>
      <c r="DD29" s="694">
        <v>906858</v>
      </c>
      <c r="DE29" s="721"/>
      <c r="DF29" s="721"/>
      <c r="DG29" s="721"/>
      <c r="DH29" s="721"/>
      <c r="DI29" s="721"/>
      <c r="DJ29" s="721"/>
      <c r="DK29" s="722"/>
      <c r="DL29" s="694">
        <v>849776</v>
      </c>
      <c r="DM29" s="721"/>
      <c r="DN29" s="721"/>
      <c r="DO29" s="721"/>
      <c r="DP29" s="721"/>
      <c r="DQ29" s="721"/>
      <c r="DR29" s="721"/>
      <c r="DS29" s="721"/>
      <c r="DT29" s="721"/>
      <c r="DU29" s="721"/>
      <c r="DV29" s="722"/>
      <c r="DW29" s="690">
        <v>14.5</v>
      </c>
      <c r="DX29" s="719"/>
      <c r="DY29" s="719"/>
      <c r="DZ29" s="719"/>
      <c r="EA29" s="719"/>
      <c r="EB29" s="719"/>
      <c r="EC29" s="720"/>
    </row>
    <row r="30" spans="2:133" ht="11.25" customHeight="1">
      <c r="B30" s="682" t="s">
        <v>305</v>
      </c>
      <c r="C30" s="683"/>
      <c r="D30" s="683"/>
      <c r="E30" s="683"/>
      <c r="F30" s="683"/>
      <c r="G30" s="683"/>
      <c r="H30" s="683"/>
      <c r="I30" s="683"/>
      <c r="J30" s="683"/>
      <c r="K30" s="683"/>
      <c r="L30" s="683"/>
      <c r="M30" s="683"/>
      <c r="N30" s="683"/>
      <c r="O30" s="683"/>
      <c r="P30" s="683"/>
      <c r="Q30" s="684"/>
      <c r="R30" s="685">
        <v>10411</v>
      </c>
      <c r="S30" s="686"/>
      <c r="T30" s="686"/>
      <c r="U30" s="686"/>
      <c r="V30" s="686"/>
      <c r="W30" s="686"/>
      <c r="X30" s="686"/>
      <c r="Y30" s="687"/>
      <c r="Z30" s="688">
        <v>0.1</v>
      </c>
      <c r="AA30" s="688"/>
      <c r="AB30" s="688"/>
      <c r="AC30" s="688"/>
      <c r="AD30" s="689">
        <v>33</v>
      </c>
      <c r="AE30" s="689"/>
      <c r="AF30" s="689"/>
      <c r="AG30" s="689"/>
      <c r="AH30" s="689"/>
      <c r="AI30" s="689"/>
      <c r="AJ30" s="689"/>
      <c r="AK30" s="689"/>
      <c r="AL30" s="690">
        <v>0</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306</v>
      </c>
      <c r="BH30" s="738"/>
      <c r="BI30" s="738"/>
      <c r="BJ30" s="738"/>
      <c r="BK30" s="738"/>
      <c r="BL30" s="738"/>
      <c r="BM30" s="738"/>
      <c r="BN30" s="738"/>
      <c r="BO30" s="738"/>
      <c r="BP30" s="738"/>
      <c r="BQ30" s="739"/>
      <c r="BR30" s="664" t="s">
        <v>307</v>
      </c>
      <c r="BS30" s="738"/>
      <c r="BT30" s="738"/>
      <c r="BU30" s="738"/>
      <c r="BV30" s="738"/>
      <c r="BW30" s="738"/>
      <c r="BX30" s="738"/>
      <c r="BY30" s="738"/>
      <c r="BZ30" s="738"/>
      <c r="CA30" s="738"/>
      <c r="CB30" s="739"/>
      <c r="CD30" s="727"/>
      <c r="CE30" s="728"/>
      <c r="CF30" s="700" t="s">
        <v>308</v>
      </c>
      <c r="CG30" s="701"/>
      <c r="CH30" s="701"/>
      <c r="CI30" s="701"/>
      <c r="CJ30" s="701"/>
      <c r="CK30" s="701"/>
      <c r="CL30" s="701"/>
      <c r="CM30" s="701"/>
      <c r="CN30" s="701"/>
      <c r="CO30" s="701"/>
      <c r="CP30" s="701"/>
      <c r="CQ30" s="702"/>
      <c r="CR30" s="685">
        <v>846762</v>
      </c>
      <c r="CS30" s="686"/>
      <c r="CT30" s="686"/>
      <c r="CU30" s="686"/>
      <c r="CV30" s="686"/>
      <c r="CW30" s="686"/>
      <c r="CX30" s="686"/>
      <c r="CY30" s="687"/>
      <c r="CZ30" s="690">
        <v>6.3</v>
      </c>
      <c r="DA30" s="719"/>
      <c r="DB30" s="719"/>
      <c r="DC30" s="723"/>
      <c r="DD30" s="694">
        <v>830807</v>
      </c>
      <c r="DE30" s="686"/>
      <c r="DF30" s="686"/>
      <c r="DG30" s="686"/>
      <c r="DH30" s="686"/>
      <c r="DI30" s="686"/>
      <c r="DJ30" s="686"/>
      <c r="DK30" s="687"/>
      <c r="DL30" s="694">
        <v>773725</v>
      </c>
      <c r="DM30" s="686"/>
      <c r="DN30" s="686"/>
      <c r="DO30" s="686"/>
      <c r="DP30" s="686"/>
      <c r="DQ30" s="686"/>
      <c r="DR30" s="686"/>
      <c r="DS30" s="686"/>
      <c r="DT30" s="686"/>
      <c r="DU30" s="686"/>
      <c r="DV30" s="687"/>
      <c r="DW30" s="690">
        <v>13.2</v>
      </c>
      <c r="DX30" s="719"/>
      <c r="DY30" s="719"/>
      <c r="DZ30" s="719"/>
      <c r="EA30" s="719"/>
      <c r="EB30" s="719"/>
      <c r="EC30" s="720"/>
    </row>
    <row r="31" spans="2:133" ht="11.25" customHeight="1">
      <c r="B31" s="682" t="s">
        <v>309</v>
      </c>
      <c r="C31" s="683"/>
      <c r="D31" s="683"/>
      <c r="E31" s="683"/>
      <c r="F31" s="683"/>
      <c r="G31" s="683"/>
      <c r="H31" s="683"/>
      <c r="I31" s="683"/>
      <c r="J31" s="683"/>
      <c r="K31" s="683"/>
      <c r="L31" s="683"/>
      <c r="M31" s="683"/>
      <c r="N31" s="683"/>
      <c r="O31" s="683"/>
      <c r="P31" s="683"/>
      <c r="Q31" s="684"/>
      <c r="R31" s="685">
        <v>4018001</v>
      </c>
      <c r="S31" s="686"/>
      <c r="T31" s="686"/>
      <c r="U31" s="686"/>
      <c r="V31" s="686"/>
      <c r="W31" s="686"/>
      <c r="X31" s="686"/>
      <c r="Y31" s="687"/>
      <c r="Z31" s="688">
        <v>28.1</v>
      </c>
      <c r="AA31" s="688"/>
      <c r="AB31" s="688"/>
      <c r="AC31" s="688"/>
      <c r="AD31" s="689" t="s">
        <v>241</v>
      </c>
      <c r="AE31" s="689"/>
      <c r="AF31" s="689"/>
      <c r="AG31" s="689"/>
      <c r="AH31" s="689"/>
      <c r="AI31" s="689"/>
      <c r="AJ31" s="689"/>
      <c r="AK31" s="689"/>
      <c r="AL31" s="690" t="s">
        <v>241</v>
      </c>
      <c r="AM31" s="691"/>
      <c r="AN31" s="691"/>
      <c r="AO31" s="692"/>
      <c r="AP31" s="742" t="s">
        <v>310</v>
      </c>
      <c r="AQ31" s="743"/>
      <c r="AR31" s="743"/>
      <c r="AS31" s="743"/>
      <c r="AT31" s="748" t="s">
        <v>311</v>
      </c>
      <c r="AU31" s="231"/>
      <c r="AV31" s="231"/>
      <c r="AW31" s="231"/>
      <c r="AX31" s="671" t="s">
        <v>185</v>
      </c>
      <c r="AY31" s="672"/>
      <c r="AZ31" s="672"/>
      <c r="BA31" s="672"/>
      <c r="BB31" s="672"/>
      <c r="BC31" s="672"/>
      <c r="BD31" s="672"/>
      <c r="BE31" s="672"/>
      <c r="BF31" s="673"/>
      <c r="BG31" s="753">
        <v>98.7</v>
      </c>
      <c r="BH31" s="740"/>
      <c r="BI31" s="740"/>
      <c r="BJ31" s="740"/>
      <c r="BK31" s="740"/>
      <c r="BL31" s="740"/>
      <c r="BM31" s="680">
        <v>96.1</v>
      </c>
      <c r="BN31" s="740"/>
      <c r="BO31" s="740"/>
      <c r="BP31" s="740"/>
      <c r="BQ31" s="741"/>
      <c r="BR31" s="753">
        <v>98.5</v>
      </c>
      <c r="BS31" s="740"/>
      <c r="BT31" s="740"/>
      <c r="BU31" s="740"/>
      <c r="BV31" s="740"/>
      <c r="BW31" s="740"/>
      <c r="BX31" s="680">
        <v>95.1</v>
      </c>
      <c r="BY31" s="740"/>
      <c r="BZ31" s="740"/>
      <c r="CA31" s="740"/>
      <c r="CB31" s="741"/>
      <c r="CD31" s="727"/>
      <c r="CE31" s="728"/>
      <c r="CF31" s="700" t="s">
        <v>312</v>
      </c>
      <c r="CG31" s="701"/>
      <c r="CH31" s="701"/>
      <c r="CI31" s="701"/>
      <c r="CJ31" s="701"/>
      <c r="CK31" s="701"/>
      <c r="CL31" s="701"/>
      <c r="CM31" s="701"/>
      <c r="CN31" s="701"/>
      <c r="CO31" s="701"/>
      <c r="CP31" s="701"/>
      <c r="CQ31" s="702"/>
      <c r="CR31" s="685">
        <v>79144</v>
      </c>
      <c r="CS31" s="721"/>
      <c r="CT31" s="721"/>
      <c r="CU31" s="721"/>
      <c r="CV31" s="721"/>
      <c r="CW31" s="721"/>
      <c r="CX31" s="721"/>
      <c r="CY31" s="722"/>
      <c r="CZ31" s="690">
        <v>0.6</v>
      </c>
      <c r="DA31" s="719"/>
      <c r="DB31" s="719"/>
      <c r="DC31" s="723"/>
      <c r="DD31" s="694">
        <v>76051</v>
      </c>
      <c r="DE31" s="721"/>
      <c r="DF31" s="721"/>
      <c r="DG31" s="721"/>
      <c r="DH31" s="721"/>
      <c r="DI31" s="721"/>
      <c r="DJ31" s="721"/>
      <c r="DK31" s="722"/>
      <c r="DL31" s="694">
        <v>76051</v>
      </c>
      <c r="DM31" s="721"/>
      <c r="DN31" s="721"/>
      <c r="DO31" s="721"/>
      <c r="DP31" s="721"/>
      <c r="DQ31" s="721"/>
      <c r="DR31" s="721"/>
      <c r="DS31" s="721"/>
      <c r="DT31" s="721"/>
      <c r="DU31" s="721"/>
      <c r="DV31" s="722"/>
      <c r="DW31" s="690">
        <v>1.3</v>
      </c>
      <c r="DX31" s="719"/>
      <c r="DY31" s="719"/>
      <c r="DZ31" s="719"/>
      <c r="EA31" s="719"/>
      <c r="EB31" s="719"/>
      <c r="EC31" s="720"/>
    </row>
    <row r="32" spans="2:133" ht="11.25" customHeight="1">
      <c r="B32" s="731" t="s">
        <v>313</v>
      </c>
      <c r="C32" s="732"/>
      <c r="D32" s="732"/>
      <c r="E32" s="732"/>
      <c r="F32" s="732"/>
      <c r="G32" s="732"/>
      <c r="H32" s="732"/>
      <c r="I32" s="732"/>
      <c r="J32" s="732"/>
      <c r="K32" s="732"/>
      <c r="L32" s="732"/>
      <c r="M32" s="732"/>
      <c r="N32" s="732"/>
      <c r="O32" s="732"/>
      <c r="P32" s="732"/>
      <c r="Q32" s="733"/>
      <c r="R32" s="685" t="s">
        <v>137</v>
      </c>
      <c r="S32" s="686"/>
      <c r="T32" s="686"/>
      <c r="U32" s="686"/>
      <c r="V32" s="686"/>
      <c r="W32" s="686"/>
      <c r="X32" s="686"/>
      <c r="Y32" s="687"/>
      <c r="Z32" s="688" t="s">
        <v>137</v>
      </c>
      <c r="AA32" s="688"/>
      <c r="AB32" s="688"/>
      <c r="AC32" s="688"/>
      <c r="AD32" s="689" t="s">
        <v>241</v>
      </c>
      <c r="AE32" s="689"/>
      <c r="AF32" s="689"/>
      <c r="AG32" s="689"/>
      <c r="AH32" s="689"/>
      <c r="AI32" s="689"/>
      <c r="AJ32" s="689"/>
      <c r="AK32" s="689"/>
      <c r="AL32" s="690" t="s">
        <v>137</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99.3</v>
      </c>
      <c r="BH32" s="721"/>
      <c r="BI32" s="721"/>
      <c r="BJ32" s="721"/>
      <c r="BK32" s="721"/>
      <c r="BL32" s="721"/>
      <c r="BM32" s="691">
        <v>97.3</v>
      </c>
      <c r="BN32" s="751"/>
      <c r="BO32" s="751"/>
      <c r="BP32" s="751"/>
      <c r="BQ32" s="752"/>
      <c r="BR32" s="754">
        <v>99.1</v>
      </c>
      <c r="BS32" s="721"/>
      <c r="BT32" s="721"/>
      <c r="BU32" s="721"/>
      <c r="BV32" s="721"/>
      <c r="BW32" s="721"/>
      <c r="BX32" s="691">
        <v>96.6</v>
      </c>
      <c r="BY32" s="751"/>
      <c r="BZ32" s="751"/>
      <c r="CA32" s="751"/>
      <c r="CB32" s="752"/>
      <c r="CD32" s="729"/>
      <c r="CE32" s="730"/>
      <c r="CF32" s="700" t="s">
        <v>316</v>
      </c>
      <c r="CG32" s="701"/>
      <c r="CH32" s="701"/>
      <c r="CI32" s="701"/>
      <c r="CJ32" s="701"/>
      <c r="CK32" s="701"/>
      <c r="CL32" s="701"/>
      <c r="CM32" s="701"/>
      <c r="CN32" s="701"/>
      <c r="CO32" s="701"/>
      <c r="CP32" s="701"/>
      <c r="CQ32" s="702"/>
      <c r="CR32" s="685" t="s">
        <v>241</v>
      </c>
      <c r="CS32" s="686"/>
      <c r="CT32" s="686"/>
      <c r="CU32" s="686"/>
      <c r="CV32" s="686"/>
      <c r="CW32" s="686"/>
      <c r="CX32" s="686"/>
      <c r="CY32" s="687"/>
      <c r="CZ32" s="690" t="s">
        <v>177</v>
      </c>
      <c r="DA32" s="719"/>
      <c r="DB32" s="719"/>
      <c r="DC32" s="723"/>
      <c r="DD32" s="694" t="s">
        <v>137</v>
      </c>
      <c r="DE32" s="686"/>
      <c r="DF32" s="686"/>
      <c r="DG32" s="686"/>
      <c r="DH32" s="686"/>
      <c r="DI32" s="686"/>
      <c r="DJ32" s="686"/>
      <c r="DK32" s="687"/>
      <c r="DL32" s="694" t="s">
        <v>177</v>
      </c>
      <c r="DM32" s="686"/>
      <c r="DN32" s="686"/>
      <c r="DO32" s="686"/>
      <c r="DP32" s="686"/>
      <c r="DQ32" s="686"/>
      <c r="DR32" s="686"/>
      <c r="DS32" s="686"/>
      <c r="DT32" s="686"/>
      <c r="DU32" s="686"/>
      <c r="DV32" s="687"/>
      <c r="DW32" s="690" t="s">
        <v>177</v>
      </c>
      <c r="DX32" s="719"/>
      <c r="DY32" s="719"/>
      <c r="DZ32" s="719"/>
      <c r="EA32" s="719"/>
      <c r="EB32" s="719"/>
      <c r="EC32" s="720"/>
    </row>
    <row r="33" spans="2:133" ht="11.25" customHeight="1">
      <c r="B33" s="682" t="s">
        <v>317</v>
      </c>
      <c r="C33" s="683"/>
      <c r="D33" s="683"/>
      <c r="E33" s="683"/>
      <c r="F33" s="683"/>
      <c r="G33" s="683"/>
      <c r="H33" s="683"/>
      <c r="I33" s="683"/>
      <c r="J33" s="683"/>
      <c r="K33" s="683"/>
      <c r="L33" s="683"/>
      <c r="M33" s="683"/>
      <c r="N33" s="683"/>
      <c r="O33" s="683"/>
      <c r="P33" s="683"/>
      <c r="Q33" s="684"/>
      <c r="R33" s="685">
        <v>747806</v>
      </c>
      <c r="S33" s="686"/>
      <c r="T33" s="686"/>
      <c r="U33" s="686"/>
      <c r="V33" s="686"/>
      <c r="W33" s="686"/>
      <c r="X33" s="686"/>
      <c r="Y33" s="687"/>
      <c r="Z33" s="688">
        <v>5.2</v>
      </c>
      <c r="AA33" s="688"/>
      <c r="AB33" s="688"/>
      <c r="AC33" s="688"/>
      <c r="AD33" s="689" t="s">
        <v>177</v>
      </c>
      <c r="AE33" s="689"/>
      <c r="AF33" s="689"/>
      <c r="AG33" s="689"/>
      <c r="AH33" s="689"/>
      <c r="AI33" s="689"/>
      <c r="AJ33" s="689"/>
      <c r="AK33" s="689"/>
      <c r="AL33" s="690" t="s">
        <v>137</v>
      </c>
      <c r="AM33" s="691"/>
      <c r="AN33" s="691"/>
      <c r="AO33" s="692"/>
      <c r="AP33" s="746"/>
      <c r="AQ33" s="747"/>
      <c r="AR33" s="747"/>
      <c r="AS33" s="747"/>
      <c r="AT33" s="750"/>
      <c r="AU33" s="232"/>
      <c r="AV33" s="232"/>
      <c r="AW33" s="232"/>
      <c r="AX33" s="735" t="s">
        <v>318</v>
      </c>
      <c r="AY33" s="736"/>
      <c r="AZ33" s="736"/>
      <c r="BA33" s="736"/>
      <c r="BB33" s="736"/>
      <c r="BC33" s="736"/>
      <c r="BD33" s="736"/>
      <c r="BE33" s="736"/>
      <c r="BF33" s="737"/>
      <c r="BG33" s="755">
        <v>98</v>
      </c>
      <c r="BH33" s="756"/>
      <c r="BI33" s="756"/>
      <c r="BJ33" s="756"/>
      <c r="BK33" s="756"/>
      <c r="BL33" s="756"/>
      <c r="BM33" s="757">
        <v>94.7</v>
      </c>
      <c r="BN33" s="756"/>
      <c r="BO33" s="756"/>
      <c r="BP33" s="756"/>
      <c r="BQ33" s="758"/>
      <c r="BR33" s="755">
        <v>97.8</v>
      </c>
      <c r="BS33" s="756"/>
      <c r="BT33" s="756"/>
      <c r="BU33" s="756"/>
      <c r="BV33" s="756"/>
      <c r="BW33" s="756"/>
      <c r="BX33" s="757">
        <v>93.2</v>
      </c>
      <c r="BY33" s="756"/>
      <c r="BZ33" s="756"/>
      <c r="CA33" s="756"/>
      <c r="CB33" s="758"/>
      <c r="CD33" s="700" t="s">
        <v>319</v>
      </c>
      <c r="CE33" s="701"/>
      <c r="CF33" s="701"/>
      <c r="CG33" s="701"/>
      <c r="CH33" s="701"/>
      <c r="CI33" s="701"/>
      <c r="CJ33" s="701"/>
      <c r="CK33" s="701"/>
      <c r="CL33" s="701"/>
      <c r="CM33" s="701"/>
      <c r="CN33" s="701"/>
      <c r="CO33" s="701"/>
      <c r="CP33" s="701"/>
      <c r="CQ33" s="702"/>
      <c r="CR33" s="685">
        <v>8012581</v>
      </c>
      <c r="CS33" s="721"/>
      <c r="CT33" s="721"/>
      <c r="CU33" s="721"/>
      <c r="CV33" s="721"/>
      <c r="CW33" s="721"/>
      <c r="CX33" s="721"/>
      <c r="CY33" s="722"/>
      <c r="CZ33" s="690">
        <v>59.5</v>
      </c>
      <c r="DA33" s="719"/>
      <c r="DB33" s="719"/>
      <c r="DC33" s="723"/>
      <c r="DD33" s="694">
        <v>4249234</v>
      </c>
      <c r="DE33" s="721"/>
      <c r="DF33" s="721"/>
      <c r="DG33" s="721"/>
      <c r="DH33" s="721"/>
      <c r="DI33" s="721"/>
      <c r="DJ33" s="721"/>
      <c r="DK33" s="722"/>
      <c r="DL33" s="694">
        <v>2404132</v>
      </c>
      <c r="DM33" s="721"/>
      <c r="DN33" s="721"/>
      <c r="DO33" s="721"/>
      <c r="DP33" s="721"/>
      <c r="DQ33" s="721"/>
      <c r="DR33" s="721"/>
      <c r="DS33" s="721"/>
      <c r="DT33" s="721"/>
      <c r="DU33" s="721"/>
      <c r="DV33" s="722"/>
      <c r="DW33" s="690">
        <v>41</v>
      </c>
      <c r="DX33" s="719"/>
      <c r="DY33" s="719"/>
      <c r="DZ33" s="719"/>
      <c r="EA33" s="719"/>
      <c r="EB33" s="719"/>
      <c r="EC33" s="720"/>
    </row>
    <row r="34" spans="2:133" ht="11.25" customHeight="1">
      <c r="B34" s="682" t="s">
        <v>320</v>
      </c>
      <c r="C34" s="683"/>
      <c r="D34" s="683"/>
      <c r="E34" s="683"/>
      <c r="F34" s="683"/>
      <c r="G34" s="683"/>
      <c r="H34" s="683"/>
      <c r="I34" s="683"/>
      <c r="J34" s="683"/>
      <c r="K34" s="683"/>
      <c r="L34" s="683"/>
      <c r="M34" s="683"/>
      <c r="N34" s="683"/>
      <c r="O34" s="683"/>
      <c r="P34" s="683"/>
      <c r="Q34" s="684"/>
      <c r="R34" s="685">
        <v>7983</v>
      </c>
      <c r="S34" s="686"/>
      <c r="T34" s="686"/>
      <c r="U34" s="686"/>
      <c r="V34" s="686"/>
      <c r="W34" s="686"/>
      <c r="X34" s="686"/>
      <c r="Y34" s="687"/>
      <c r="Z34" s="688">
        <v>0.1</v>
      </c>
      <c r="AA34" s="688"/>
      <c r="AB34" s="688"/>
      <c r="AC34" s="688"/>
      <c r="AD34" s="689">
        <v>7153</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1690826</v>
      </c>
      <c r="CS34" s="686"/>
      <c r="CT34" s="686"/>
      <c r="CU34" s="686"/>
      <c r="CV34" s="686"/>
      <c r="CW34" s="686"/>
      <c r="CX34" s="686"/>
      <c r="CY34" s="687"/>
      <c r="CZ34" s="690">
        <v>12.6</v>
      </c>
      <c r="DA34" s="719"/>
      <c r="DB34" s="719"/>
      <c r="DC34" s="723"/>
      <c r="DD34" s="694">
        <v>898127</v>
      </c>
      <c r="DE34" s="686"/>
      <c r="DF34" s="686"/>
      <c r="DG34" s="686"/>
      <c r="DH34" s="686"/>
      <c r="DI34" s="686"/>
      <c r="DJ34" s="686"/>
      <c r="DK34" s="687"/>
      <c r="DL34" s="694">
        <v>654107</v>
      </c>
      <c r="DM34" s="686"/>
      <c r="DN34" s="686"/>
      <c r="DO34" s="686"/>
      <c r="DP34" s="686"/>
      <c r="DQ34" s="686"/>
      <c r="DR34" s="686"/>
      <c r="DS34" s="686"/>
      <c r="DT34" s="686"/>
      <c r="DU34" s="686"/>
      <c r="DV34" s="687"/>
      <c r="DW34" s="690">
        <v>11.2</v>
      </c>
      <c r="DX34" s="719"/>
      <c r="DY34" s="719"/>
      <c r="DZ34" s="719"/>
      <c r="EA34" s="719"/>
      <c r="EB34" s="719"/>
      <c r="EC34" s="720"/>
    </row>
    <row r="35" spans="2:133" ht="11.25" customHeight="1">
      <c r="B35" s="682" t="s">
        <v>322</v>
      </c>
      <c r="C35" s="683"/>
      <c r="D35" s="683"/>
      <c r="E35" s="683"/>
      <c r="F35" s="683"/>
      <c r="G35" s="683"/>
      <c r="H35" s="683"/>
      <c r="I35" s="683"/>
      <c r="J35" s="683"/>
      <c r="K35" s="683"/>
      <c r="L35" s="683"/>
      <c r="M35" s="683"/>
      <c r="N35" s="683"/>
      <c r="O35" s="683"/>
      <c r="P35" s="683"/>
      <c r="Q35" s="684"/>
      <c r="R35" s="685">
        <v>1504642</v>
      </c>
      <c r="S35" s="686"/>
      <c r="T35" s="686"/>
      <c r="U35" s="686"/>
      <c r="V35" s="686"/>
      <c r="W35" s="686"/>
      <c r="X35" s="686"/>
      <c r="Y35" s="687"/>
      <c r="Z35" s="688">
        <v>10.5</v>
      </c>
      <c r="AA35" s="688"/>
      <c r="AB35" s="688"/>
      <c r="AC35" s="688"/>
      <c r="AD35" s="689" t="s">
        <v>137</v>
      </c>
      <c r="AE35" s="689"/>
      <c r="AF35" s="689"/>
      <c r="AG35" s="689"/>
      <c r="AH35" s="689"/>
      <c r="AI35" s="689"/>
      <c r="AJ35" s="689"/>
      <c r="AK35" s="689"/>
      <c r="AL35" s="690" t="s">
        <v>241</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42113</v>
      </c>
      <c r="CS35" s="721"/>
      <c r="CT35" s="721"/>
      <c r="CU35" s="721"/>
      <c r="CV35" s="721"/>
      <c r="CW35" s="721"/>
      <c r="CX35" s="721"/>
      <c r="CY35" s="722"/>
      <c r="CZ35" s="690">
        <v>0.3</v>
      </c>
      <c r="DA35" s="719"/>
      <c r="DB35" s="719"/>
      <c r="DC35" s="723"/>
      <c r="DD35" s="694">
        <v>32256</v>
      </c>
      <c r="DE35" s="721"/>
      <c r="DF35" s="721"/>
      <c r="DG35" s="721"/>
      <c r="DH35" s="721"/>
      <c r="DI35" s="721"/>
      <c r="DJ35" s="721"/>
      <c r="DK35" s="722"/>
      <c r="DL35" s="694">
        <v>31990</v>
      </c>
      <c r="DM35" s="721"/>
      <c r="DN35" s="721"/>
      <c r="DO35" s="721"/>
      <c r="DP35" s="721"/>
      <c r="DQ35" s="721"/>
      <c r="DR35" s="721"/>
      <c r="DS35" s="721"/>
      <c r="DT35" s="721"/>
      <c r="DU35" s="721"/>
      <c r="DV35" s="722"/>
      <c r="DW35" s="690">
        <v>0.5</v>
      </c>
      <c r="DX35" s="719"/>
      <c r="DY35" s="719"/>
      <c r="DZ35" s="719"/>
      <c r="EA35" s="719"/>
      <c r="EB35" s="719"/>
      <c r="EC35" s="720"/>
    </row>
    <row r="36" spans="2:133" ht="11.25" customHeight="1">
      <c r="B36" s="682" t="s">
        <v>326</v>
      </c>
      <c r="C36" s="683"/>
      <c r="D36" s="683"/>
      <c r="E36" s="683"/>
      <c r="F36" s="683"/>
      <c r="G36" s="683"/>
      <c r="H36" s="683"/>
      <c r="I36" s="683"/>
      <c r="J36" s="683"/>
      <c r="K36" s="683"/>
      <c r="L36" s="683"/>
      <c r="M36" s="683"/>
      <c r="N36" s="683"/>
      <c r="O36" s="683"/>
      <c r="P36" s="683"/>
      <c r="Q36" s="684"/>
      <c r="R36" s="685">
        <v>569823</v>
      </c>
      <c r="S36" s="686"/>
      <c r="T36" s="686"/>
      <c r="U36" s="686"/>
      <c r="V36" s="686"/>
      <c r="W36" s="686"/>
      <c r="X36" s="686"/>
      <c r="Y36" s="687"/>
      <c r="Z36" s="688">
        <v>4</v>
      </c>
      <c r="AA36" s="688"/>
      <c r="AB36" s="688"/>
      <c r="AC36" s="688"/>
      <c r="AD36" s="689" t="s">
        <v>241</v>
      </c>
      <c r="AE36" s="689"/>
      <c r="AF36" s="689"/>
      <c r="AG36" s="689"/>
      <c r="AH36" s="689"/>
      <c r="AI36" s="689"/>
      <c r="AJ36" s="689"/>
      <c r="AK36" s="689"/>
      <c r="AL36" s="690" t="s">
        <v>177</v>
      </c>
      <c r="AM36" s="691"/>
      <c r="AN36" s="691"/>
      <c r="AO36" s="692"/>
      <c r="AP36" s="235"/>
      <c r="AQ36" s="759" t="s">
        <v>327</v>
      </c>
      <c r="AR36" s="760"/>
      <c r="AS36" s="760"/>
      <c r="AT36" s="760"/>
      <c r="AU36" s="760"/>
      <c r="AV36" s="760"/>
      <c r="AW36" s="760"/>
      <c r="AX36" s="760"/>
      <c r="AY36" s="761"/>
      <c r="AZ36" s="674">
        <v>1290337</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227099</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3982668</v>
      </c>
      <c r="CS36" s="686"/>
      <c r="CT36" s="686"/>
      <c r="CU36" s="686"/>
      <c r="CV36" s="686"/>
      <c r="CW36" s="686"/>
      <c r="CX36" s="686"/>
      <c r="CY36" s="687"/>
      <c r="CZ36" s="690">
        <v>29.6</v>
      </c>
      <c r="DA36" s="719"/>
      <c r="DB36" s="719"/>
      <c r="DC36" s="723"/>
      <c r="DD36" s="694">
        <v>1188450</v>
      </c>
      <c r="DE36" s="686"/>
      <c r="DF36" s="686"/>
      <c r="DG36" s="686"/>
      <c r="DH36" s="686"/>
      <c r="DI36" s="686"/>
      <c r="DJ36" s="686"/>
      <c r="DK36" s="687"/>
      <c r="DL36" s="694">
        <v>630632</v>
      </c>
      <c r="DM36" s="686"/>
      <c r="DN36" s="686"/>
      <c r="DO36" s="686"/>
      <c r="DP36" s="686"/>
      <c r="DQ36" s="686"/>
      <c r="DR36" s="686"/>
      <c r="DS36" s="686"/>
      <c r="DT36" s="686"/>
      <c r="DU36" s="686"/>
      <c r="DV36" s="687"/>
      <c r="DW36" s="690">
        <v>10.8</v>
      </c>
      <c r="DX36" s="719"/>
      <c r="DY36" s="719"/>
      <c r="DZ36" s="719"/>
      <c r="EA36" s="719"/>
      <c r="EB36" s="719"/>
      <c r="EC36" s="720"/>
    </row>
    <row r="37" spans="2:133" ht="11.25" customHeight="1">
      <c r="B37" s="682" t="s">
        <v>330</v>
      </c>
      <c r="C37" s="683"/>
      <c r="D37" s="683"/>
      <c r="E37" s="683"/>
      <c r="F37" s="683"/>
      <c r="G37" s="683"/>
      <c r="H37" s="683"/>
      <c r="I37" s="683"/>
      <c r="J37" s="683"/>
      <c r="K37" s="683"/>
      <c r="L37" s="683"/>
      <c r="M37" s="683"/>
      <c r="N37" s="683"/>
      <c r="O37" s="683"/>
      <c r="P37" s="683"/>
      <c r="Q37" s="684"/>
      <c r="R37" s="685">
        <v>568845</v>
      </c>
      <c r="S37" s="686"/>
      <c r="T37" s="686"/>
      <c r="U37" s="686"/>
      <c r="V37" s="686"/>
      <c r="W37" s="686"/>
      <c r="X37" s="686"/>
      <c r="Y37" s="687"/>
      <c r="Z37" s="688">
        <v>4</v>
      </c>
      <c r="AA37" s="688"/>
      <c r="AB37" s="688"/>
      <c r="AC37" s="688"/>
      <c r="AD37" s="689" t="s">
        <v>177</v>
      </c>
      <c r="AE37" s="689"/>
      <c r="AF37" s="689"/>
      <c r="AG37" s="689"/>
      <c r="AH37" s="689"/>
      <c r="AI37" s="689"/>
      <c r="AJ37" s="689"/>
      <c r="AK37" s="689"/>
      <c r="AL37" s="690" t="s">
        <v>241</v>
      </c>
      <c r="AM37" s="691"/>
      <c r="AN37" s="691"/>
      <c r="AO37" s="692"/>
      <c r="AQ37" s="763" t="s">
        <v>331</v>
      </c>
      <c r="AR37" s="764"/>
      <c r="AS37" s="764"/>
      <c r="AT37" s="764"/>
      <c r="AU37" s="764"/>
      <c r="AV37" s="764"/>
      <c r="AW37" s="764"/>
      <c r="AX37" s="764"/>
      <c r="AY37" s="765"/>
      <c r="AZ37" s="685">
        <v>304306</v>
      </c>
      <c r="BA37" s="686"/>
      <c r="BB37" s="686"/>
      <c r="BC37" s="686"/>
      <c r="BD37" s="721"/>
      <c r="BE37" s="721"/>
      <c r="BF37" s="752"/>
      <c r="BG37" s="700" t="s">
        <v>332</v>
      </c>
      <c r="BH37" s="701"/>
      <c r="BI37" s="701"/>
      <c r="BJ37" s="701"/>
      <c r="BK37" s="701"/>
      <c r="BL37" s="701"/>
      <c r="BM37" s="701"/>
      <c r="BN37" s="701"/>
      <c r="BO37" s="701"/>
      <c r="BP37" s="701"/>
      <c r="BQ37" s="701"/>
      <c r="BR37" s="701"/>
      <c r="BS37" s="701"/>
      <c r="BT37" s="701"/>
      <c r="BU37" s="702"/>
      <c r="BV37" s="685">
        <v>227099</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610957</v>
      </c>
      <c r="CS37" s="721"/>
      <c r="CT37" s="721"/>
      <c r="CU37" s="721"/>
      <c r="CV37" s="721"/>
      <c r="CW37" s="721"/>
      <c r="CX37" s="721"/>
      <c r="CY37" s="722"/>
      <c r="CZ37" s="690">
        <v>4.5</v>
      </c>
      <c r="DA37" s="719"/>
      <c r="DB37" s="719"/>
      <c r="DC37" s="723"/>
      <c r="DD37" s="694">
        <v>493982</v>
      </c>
      <c r="DE37" s="721"/>
      <c r="DF37" s="721"/>
      <c r="DG37" s="721"/>
      <c r="DH37" s="721"/>
      <c r="DI37" s="721"/>
      <c r="DJ37" s="721"/>
      <c r="DK37" s="722"/>
      <c r="DL37" s="694">
        <v>478375</v>
      </c>
      <c r="DM37" s="721"/>
      <c r="DN37" s="721"/>
      <c r="DO37" s="721"/>
      <c r="DP37" s="721"/>
      <c r="DQ37" s="721"/>
      <c r="DR37" s="721"/>
      <c r="DS37" s="721"/>
      <c r="DT37" s="721"/>
      <c r="DU37" s="721"/>
      <c r="DV37" s="722"/>
      <c r="DW37" s="690">
        <v>8.1999999999999993</v>
      </c>
      <c r="DX37" s="719"/>
      <c r="DY37" s="719"/>
      <c r="DZ37" s="719"/>
      <c r="EA37" s="719"/>
      <c r="EB37" s="719"/>
      <c r="EC37" s="720"/>
    </row>
    <row r="38" spans="2:133" ht="11.25" customHeight="1">
      <c r="B38" s="682" t="s">
        <v>334</v>
      </c>
      <c r="C38" s="683"/>
      <c r="D38" s="683"/>
      <c r="E38" s="683"/>
      <c r="F38" s="683"/>
      <c r="G38" s="683"/>
      <c r="H38" s="683"/>
      <c r="I38" s="683"/>
      <c r="J38" s="683"/>
      <c r="K38" s="683"/>
      <c r="L38" s="683"/>
      <c r="M38" s="683"/>
      <c r="N38" s="683"/>
      <c r="O38" s="683"/>
      <c r="P38" s="683"/>
      <c r="Q38" s="684"/>
      <c r="R38" s="685">
        <v>180674</v>
      </c>
      <c r="S38" s="686"/>
      <c r="T38" s="686"/>
      <c r="U38" s="686"/>
      <c r="V38" s="686"/>
      <c r="W38" s="686"/>
      <c r="X38" s="686"/>
      <c r="Y38" s="687"/>
      <c r="Z38" s="688">
        <v>1.3</v>
      </c>
      <c r="AA38" s="688"/>
      <c r="AB38" s="688"/>
      <c r="AC38" s="688"/>
      <c r="AD38" s="689">
        <v>21914</v>
      </c>
      <c r="AE38" s="689"/>
      <c r="AF38" s="689"/>
      <c r="AG38" s="689"/>
      <c r="AH38" s="689"/>
      <c r="AI38" s="689"/>
      <c r="AJ38" s="689"/>
      <c r="AK38" s="689"/>
      <c r="AL38" s="690">
        <v>0.4</v>
      </c>
      <c r="AM38" s="691"/>
      <c r="AN38" s="691"/>
      <c r="AO38" s="692"/>
      <c r="AQ38" s="763" t="s">
        <v>335</v>
      </c>
      <c r="AR38" s="764"/>
      <c r="AS38" s="764"/>
      <c r="AT38" s="764"/>
      <c r="AU38" s="764"/>
      <c r="AV38" s="764"/>
      <c r="AW38" s="764"/>
      <c r="AX38" s="764"/>
      <c r="AY38" s="765"/>
      <c r="AZ38" s="685">
        <v>81429</v>
      </c>
      <c r="BA38" s="686"/>
      <c r="BB38" s="686"/>
      <c r="BC38" s="686"/>
      <c r="BD38" s="721"/>
      <c r="BE38" s="721"/>
      <c r="BF38" s="752"/>
      <c r="BG38" s="700" t="s">
        <v>336</v>
      </c>
      <c r="BH38" s="701"/>
      <c r="BI38" s="701"/>
      <c r="BJ38" s="701"/>
      <c r="BK38" s="701"/>
      <c r="BL38" s="701"/>
      <c r="BM38" s="701"/>
      <c r="BN38" s="701"/>
      <c r="BO38" s="701"/>
      <c r="BP38" s="701"/>
      <c r="BQ38" s="701"/>
      <c r="BR38" s="701"/>
      <c r="BS38" s="701"/>
      <c r="BT38" s="701"/>
      <c r="BU38" s="702"/>
      <c r="BV38" s="685">
        <v>3052</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1208908</v>
      </c>
      <c r="CS38" s="686"/>
      <c r="CT38" s="686"/>
      <c r="CU38" s="686"/>
      <c r="CV38" s="686"/>
      <c r="CW38" s="686"/>
      <c r="CX38" s="686"/>
      <c r="CY38" s="687"/>
      <c r="CZ38" s="690">
        <v>9</v>
      </c>
      <c r="DA38" s="719"/>
      <c r="DB38" s="719"/>
      <c r="DC38" s="723"/>
      <c r="DD38" s="694">
        <v>1042335</v>
      </c>
      <c r="DE38" s="686"/>
      <c r="DF38" s="686"/>
      <c r="DG38" s="686"/>
      <c r="DH38" s="686"/>
      <c r="DI38" s="686"/>
      <c r="DJ38" s="686"/>
      <c r="DK38" s="687"/>
      <c r="DL38" s="694">
        <v>1042335</v>
      </c>
      <c r="DM38" s="686"/>
      <c r="DN38" s="686"/>
      <c r="DO38" s="686"/>
      <c r="DP38" s="686"/>
      <c r="DQ38" s="686"/>
      <c r="DR38" s="686"/>
      <c r="DS38" s="686"/>
      <c r="DT38" s="686"/>
      <c r="DU38" s="686"/>
      <c r="DV38" s="687"/>
      <c r="DW38" s="690">
        <v>17.8</v>
      </c>
      <c r="DX38" s="719"/>
      <c r="DY38" s="719"/>
      <c r="DZ38" s="719"/>
      <c r="EA38" s="719"/>
      <c r="EB38" s="719"/>
      <c r="EC38" s="720"/>
    </row>
    <row r="39" spans="2:133" ht="11.25" customHeight="1">
      <c r="B39" s="682" t="s">
        <v>338</v>
      </c>
      <c r="C39" s="683"/>
      <c r="D39" s="683"/>
      <c r="E39" s="683"/>
      <c r="F39" s="683"/>
      <c r="G39" s="683"/>
      <c r="H39" s="683"/>
      <c r="I39" s="683"/>
      <c r="J39" s="683"/>
      <c r="K39" s="683"/>
      <c r="L39" s="683"/>
      <c r="M39" s="683"/>
      <c r="N39" s="683"/>
      <c r="O39" s="683"/>
      <c r="P39" s="683"/>
      <c r="Q39" s="684"/>
      <c r="R39" s="685">
        <v>922800</v>
      </c>
      <c r="S39" s="686"/>
      <c r="T39" s="686"/>
      <c r="U39" s="686"/>
      <c r="V39" s="686"/>
      <c r="W39" s="686"/>
      <c r="X39" s="686"/>
      <c r="Y39" s="687"/>
      <c r="Z39" s="688">
        <v>6.4</v>
      </c>
      <c r="AA39" s="688"/>
      <c r="AB39" s="688"/>
      <c r="AC39" s="688"/>
      <c r="AD39" s="689" t="s">
        <v>177</v>
      </c>
      <c r="AE39" s="689"/>
      <c r="AF39" s="689"/>
      <c r="AG39" s="689"/>
      <c r="AH39" s="689"/>
      <c r="AI39" s="689"/>
      <c r="AJ39" s="689"/>
      <c r="AK39" s="689"/>
      <c r="AL39" s="690" t="s">
        <v>241</v>
      </c>
      <c r="AM39" s="691"/>
      <c r="AN39" s="691"/>
      <c r="AO39" s="692"/>
      <c r="AQ39" s="763" t="s">
        <v>339</v>
      </c>
      <c r="AR39" s="764"/>
      <c r="AS39" s="764"/>
      <c r="AT39" s="764"/>
      <c r="AU39" s="764"/>
      <c r="AV39" s="764"/>
      <c r="AW39" s="764"/>
      <c r="AX39" s="764"/>
      <c r="AY39" s="765"/>
      <c r="AZ39" s="685" t="s">
        <v>241</v>
      </c>
      <c r="BA39" s="686"/>
      <c r="BB39" s="686"/>
      <c r="BC39" s="686"/>
      <c r="BD39" s="721"/>
      <c r="BE39" s="721"/>
      <c r="BF39" s="752"/>
      <c r="BG39" s="700" t="s">
        <v>340</v>
      </c>
      <c r="BH39" s="701"/>
      <c r="BI39" s="701"/>
      <c r="BJ39" s="701"/>
      <c r="BK39" s="701"/>
      <c r="BL39" s="701"/>
      <c r="BM39" s="701"/>
      <c r="BN39" s="701"/>
      <c r="BO39" s="701"/>
      <c r="BP39" s="701"/>
      <c r="BQ39" s="701"/>
      <c r="BR39" s="701"/>
      <c r="BS39" s="701"/>
      <c r="BT39" s="701"/>
      <c r="BU39" s="702"/>
      <c r="BV39" s="685">
        <v>4877</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1042998</v>
      </c>
      <c r="CS39" s="721"/>
      <c r="CT39" s="721"/>
      <c r="CU39" s="721"/>
      <c r="CV39" s="721"/>
      <c r="CW39" s="721"/>
      <c r="CX39" s="721"/>
      <c r="CY39" s="722"/>
      <c r="CZ39" s="690">
        <v>7.7</v>
      </c>
      <c r="DA39" s="719"/>
      <c r="DB39" s="719"/>
      <c r="DC39" s="723"/>
      <c r="DD39" s="694">
        <v>1042998</v>
      </c>
      <c r="DE39" s="721"/>
      <c r="DF39" s="721"/>
      <c r="DG39" s="721"/>
      <c r="DH39" s="721"/>
      <c r="DI39" s="721"/>
      <c r="DJ39" s="721"/>
      <c r="DK39" s="722"/>
      <c r="DL39" s="694" t="s">
        <v>241</v>
      </c>
      <c r="DM39" s="721"/>
      <c r="DN39" s="721"/>
      <c r="DO39" s="721"/>
      <c r="DP39" s="721"/>
      <c r="DQ39" s="721"/>
      <c r="DR39" s="721"/>
      <c r="DS39" s="721"/>
      <c r="DT39" s="721"/>
      <c r="DU39" s="721"/>
      <c r="DV39" s="722"/>
      <c r="DW39" s="690" t="s">
        <v>137</v>
      </c>
      <c r="DX39" s="719"/>
      <c r="DY39" s="719"/>
      <c r="DZ39" s="719"/>
      <c r="EA39" s="719"/>
      <c r="EB39" s="719"/>
      <c r="EC39" s="720"/>
    </row>
    <row r="40" spans="2:133" ht="11.25" customHeight="1">
      <c r="B40" s="682" t="s">
        <v>342</v>
      </c>
      <c r="C40" s="683"/>
      <c r="D40" s="683"/>
      <c r="E40" s="683"/>
      <c r="F40" s="683"/>
      <c r="G40" s="683"/>
      <c r="H40" s="683"/>
      <c r="I40" s="683"/>
      <c r="J40" s="683"/>
      <c r="K40" s="683"/>
      <c r="L40" s="683"/>
      <c r="M40" s="683"/>
      <c r="N40" s="683"/>
      <c r="O40" s="683"/>
      <c r="P40" s="683"/>
      <c r="Q40" s="684"/>
      <c r="R40" s="685" t="s">
        <v>241</v>
      </c>
      <c r="S40" s="686"/>
      <c r="T40" s="686"/>
      <c r="U40" s="686"/>
      <c r="V40" s="686"/>
      <c r="W40" s="686"/>
      <c r="X40" s="686"/>
      <c r="Y40" s="687"/>
      <c r="Z40" s="688" t="s">
        <v>241</v>
      </c>
      <c r="AA40" s="688"/>
      <c r="AB40" s="688"/>
      <c r="AC40" s="688"/>
      <c r="AD40" s="689" t="s">
        <v>137</v>
      </c>
      <c r="AE40" s="689"/>
      <c r="AF40" s="689"/>
      <c r="AG40" s="689"/>
      <c r="AH40" s="689"/>
      <c r="AI40" s="689"/>
      <c r="AJ40" s="689"/>
      <c r="AK40" s="689"/>
      <c r="AL40" s="690" t="s">
        <v>137</v>
      </c>
      <c r="AM40" s="691"/>
      <c r="AN40" s="691"/>
      <c r="AO40" s="692"/>
      <c r="AQ40" s="763" t="s">
        <v>343</v>
      </c>
      <c r="AR40" s="764"/>
      <c r="AS40" s="764"/>
      <c r="AT40" s="764"/>
      <c r="AU40" s="764"/>
      <c r="AV40" s="764"/>
      <c r="AW40" s="764"/>
      <c r="AX40" s="764"/>
      <c r="AY40" s="765"/>
      <c r="AZ40" s="685" t="s">
        <v>137</v>
      </c>
      <c r="BA40" s="686"/>
      <c r="BB40" s="686"/>
      <c r="BC40" s="686"/>
      <c r="BD40" s="721"/>
      <c r="BE40" s="721"/>
      <c r="BF40" s="752"/>
      <c r="BG40" s="772" t="s">
        <v>344</v>
      </c>
      <c r="BH40" s="773"/>
      <c r="BI40" s="773"/>
      <c r="BJ40" s="773"/>
      <c r="BK40" s="773"/>
      <c r="BL40" s="236"/>
      <c r="BM40" s="701" t="s">
        <v>345</v>
      </c>
      <c r="BN40" s="701"/>
      <c r="BO40" s="701"/>
      <c r="BP40" s="701"/>
      <c r="BQ40" s="701"/>
      <c r="BR40" s="701"/>
      <c r="BS40" s="701"/>
      <c r="BT40" s="701"/>
      <c r="BU40" s="702"/>
      <c r="BV40" s="685">
        <v>110</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45068</v>
      </c>
      <c r="CS40" s="686"/>
      <c r="CT40" s="686"/>
      <c r="CU40" s="686"/>
      <c r="CV40" s="686"/>
      <c r="CW40" s="686"/>
      <c r="CX40" s="686"/>
      <c r="CY40" s="687"/>
      <c r="CZ40" s="690">
        <v>0.3</v>
      </c>
      <c r="DA40" s="719"/>
      <c r="DB40" s="719"/>
      <c r="DC40" s="723"/>
      <c r="DD40" s="694">
        <v>45068</v>
      </c>
      <c r="DE40" s="686"/>
      <c r="DF40" s="686"/>
      <c r="DG40" s="686"/>
      <c r="DH40" s="686"/>
      <c r="DI40" s="686"/>
      <c r="DJ40" s="686"/>
      <c r="DK40" s="687"/>
      <c r="DL40" s="694">
        <v>45068</v>
      </c>
      <c r="DM40" s="686"/>
      <c r="DN40" s="686"/>
      <c r="DO40" s="686"/>
      <c r="DP40" s="686"/>
      <c r="DQ40" s="686"/>
      <c r="DR40" s="686"/>
      <c r="DS40" s="686"/>
      <c r="DT40" s="686"/>
      <c r="DU40" s="686"/>
      <c r="DV40" s="687"/>
      <c r="DW40" s="690">
        <v>0.8</v>
      </c>
      <c r="DX40" s="719"/>
      <c r="DY40" s="719"/>
      <c r="DZ40" s="719"/>
      <c r="EA40" s="719"/>
      <c r="EB40" s="719"/>
      <c r="EC40" s="720"/>
    </row>
    <row r="41" spans="2:133" ht="11.25" customHeight="1">
      <c r="B41" s="682" t="s">
        <v>347</v>
      </c>
      <c r="C41" s="683"/>
      <c r="D41" s="683"/>
      <c r="E41" s="683"/>
      <c r="F41" s="683"/>
      <c r="G41" s="683"/>
      <c r="H41" s="683"/>
      <c r="I41" s="683"/>
      <c r="J41" s="683"/>
      <c r="K41" s="683"/>
      <c r="L41" s="683"/>
      <c r="M41" s="683"/>
      <c r="N41" s="683"/>
      <c r="O41" s="683"/>
      <c r="P41" s="683"/>
      <c r="Q41" s="684"/>
      <c r="R41" s="685" t="s">
        <v>241</v>
      </c>
      <c r="S41" s="686"/>
      <c r="T41" s="686"/>
      <c r="U41" s="686"/>
      <c r="V41" s="686"/>
      <c r="W41" s="686"/>
      <c r="X41" s="686"/>
      <c r="Y41" s="687"/>
      <c r="Z41" s="688" t="s">
        <v>177</v>
      </c>
      <c r="AA41" s="688"/>
      <c r="AB41" s="688"/>
      <c r="AC41" s="688"/>
      <c r="AD41" s="689" t="s">
        <v>137</v>
      </c>
      <c r="AE41" s="689"/>
      <c r="AF41" s="689"/>
      <c r="AG41" s="689"/>
      <c r="AH41" s="689"/>
      <c r="AI41" s="689"/>
      <c r="AJ41" s="689"/>
      <c r="AK41" s="689"/>
      <c r="AL41" s="690" t="s">
        <v>137</v>
      </c>
      <c r="AM41" s="691"/>
      <c r="AN41" s="691"/>
      <c r="AO41" s="692"/>
      <c r="AQ41" s="763" t="s">
        <v>348</v>
      </c>
      <c r="AR41" s="764"/>
      <c r="AS41" s="764"/>
      <c r="AT41" s="764"/>
      <c r="AU41" s="764"/>
      <c r="AV41" s="764"/>
      <c r="AW41" s="764"/>
      <c r="AX41" s="764"/>
      <c r="AY41" s="765"/>
      <c r="AZ41" s="685">
        <v>191148</v>
      </c>
      <c r="BA41" s="686"/>
      <c r="BB41" s="686"/>
      <c r="BC41" s="686"/>
      <c r="BD41" s="721"/>
      <c r="BE41" s="721"/>
      <c r="BF41" s="752"/>
      <c r="BG41" s="772"/>
      <c r="BH41" s="773"/>
      <c r="BI41" s="773"/>
      <c r="BJ41" s="773"/>
      <c r="BK41" s="773"/>
      <c r="BL41" s="236"/>
      <c r="BM41" s="701" t="s">
        <v>349</v>
      </c>
      <c r="BN41" s="701"/>
      <c r="BO41" s="701"/>
      <c r="BP41" s="701"/>
      <c r="BQ41" s="701"/>
      <c r="BR41" s="701"/>
      <c r="BS41" s="701"/>
      <c r="BT41" s="701"/>
      <c r="BU41" s="702"/>
      <c r="BV41" s="685" t="s">
        <v>137</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241</v>
      </c>
      <c r="CS41" s="721"/>
      <c r="CT41" s="721"/>
      <c r="CU41" s="721"/>
      <c r="CV41" s="721"/>
      <c r="CW41" s="721"/>
      <c r="CX41" s="721"/>
      <c r="CY41" s="722"/>
      <c r="CZ41" s="690" t="s">
        <v>137</v>
      </c>
      <c r="DA41" s="719"/>
      <c r="DB41" s="719"/>
      <c r="DC41" s="723"/>
      <c r="DD41" s="694" t="s">
        <v>137</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351</v>
      </c>
      <c r="C42" s="683"/>
      <c r="D42" s="683"/>
      <c r="E42" s="683"/>
      <c r="F42" s="683"/>
      <c r="G42" s="683"/>
      <c r="H42" s="683"/>
      <c r="I42" s="683"/>
      <c r="J42" s="683"/>
      <c r="K42" s="683"/>
      <c r="L42" s="683"/>
      <c r="M42" s="683"/>
      <c r="N42" s="683"/>
      <c r="O42" s="683"/>
      <c r="P42" s="683"/>
      <c r="Q42" s="684"/>
      <c r="R42" s="685">
        <v>300000</v>
      </c>
      <c r="S42" s="686"/>
      <c r="T42" s="686"/>
      <c r="U42" s="686"/>
      <c r="V42" s="686"/>
      <c r="W42" s="686"/>
      <c r="X42" s="686"/>
      <c r="Y42" s="687"/>
      <c r="Z42" s="688">
        <v>2.1</v>
      </c>
      <c r="AA42" s="688"/>
      <c r="AB42" s="688"/>
      <c r="AC42" s="688"/>
      <c r="AD42" s="689" t="s">
        <v>241</v>
      </c>
      <c r="AE42" s="689"/>
      <c r="AF42" s="689"/>
      <c r="AG42" s="689"/>
      <c r="AH42" s="689"/>
      <c r="AI42" s="689"/>
      <c r="AJ42" s="689"/>
      <c r="AK42" s="689"/>
      <c r="AL42" s="690" t="s">
        <v>241</v>
      </c>
      <c r="AM42" s="691"/>
      <c r="AN42" s="691"/>
      <c r="AO42" s="692"/>
      <c r="AQ42" s="784" t="s">
        <v>352</v>
      </c>
      <c r="AR42" s="785"/>
      <c r="AS42" s="785"/>
      <c r="AT42" s="785"/>
      <c r="AU42" s="785"/>
      <c r="AV42" s="785"/>
      <c r="AW42" s="785"/>
      <c r="AX42" s="785"/>
      <c r="AY42" s="786"/>
      <c r="AZ42" s="776">
        <v>713454</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322</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1241409</v>
      </c>
      <c r="CS42" s="686"/>
      <c r="CT42" s="686"/>
      <c r="CU42" s="686"/>
      <c r="CV42" s="686"/>
      <c r="CW42" s="686"/>
      <c r="CX42" s="686"/>
      <c r="CY42" s="687"/>
      <c r="CZ42" s="690">
        <v>9.1999999999999993</v>
      </c>
      <c r="DA42" s="691"/>
      <c r="DB42" s="691"/>
      <c r="DC42" s="703"/>
      <c r="DD42" s="694">
        <v>160461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5" t="s">
        <v>355</v>
      </c>
      <c r="C43" s="736"/>
      <c r="D43" s="736"/>
      <c r="E43" s="736"/>
      <c r="F43" s="736"/>
      <c r="G43" s="736"/>
      <c r="H43" s="736"/>
      <c r="I43" s="736"/>
      <c r="J43" s="736"/>
      <c r="K43" s="736"/>
      <c r="L43" s="736"/>
      <c r="M43" s="736"/>
      <c r="N43" s="736"/>
      <c r="O43" s="736"/>
      <c r="P43" s="736"/>
      <c r="Q43" s="737"/>
      <c r="R43" s="776">
        <v>14315174</v>
      </c>
      <c r="S43" s="777"/>
      <c r="T43" s="777"/>
      <c r="U43" s="777"/>
      <c r="V43" s="777"/>
      <c r="W43" s="777"/>
      <c r="X43" s="777"/>
      <c r="Y43" s="778"/>
      <c r="Z43" s="779">
        <v>100</v>
      </c>
      <c r="AA43" s="779"/>
      <c r="AB43" s="779"/>
      <c r="AC43" s="779"/>
      <c r="AD43" s="780">
        <v>5565760</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69598</v>
      </c>
      <c r="CS43" s="721"/>
      <c r="CT43" s="721"/>
      <c r="CU43" s="721"/>
      <c r="CV43" s="721"/>
      <c r="CW43" s="721"/>
      <c r="CX43" s="721"/>
      <c r="CY43" s="722"/>
      <c r="CZ43" s="690">
        <v>0.5</v>
      </c>
      <c r="DA43" s="719"/>
      <c r="DB43" s="719"/>
      <c r="DC43" s="723"/>
      <c r="DD43" s="694">
        <v>29098</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1241409</v>
      </c>
      <c r="CS44" s="686"/>
      <c r="CT44" s="686"/>
      <c r="CU44" s="686"/>
      <c r="CV44" s="686"/>
      <c r="CW44" s="686"/>
      <c r="CX44" s="686"/>
      <c r="CY44" s="687"/>
      <c r="CZ44" s="690">
        <v>9.1999999999999993</v>
      </c>
      <c r="DA44" s="691"/>
      <c r="DB44" s="691"/>
      <c r="DC44" s="703"/>
      <c r="DD44" s="694">
        <v>160461</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967117</v>
      </c>
      <c r="CS45" s="721"/>
      <c r="CT45" s="721"/>
      <c r="CU45" s="721"/>
      <c r="CV45" s="721"/>
      <c r="CW45" s="721"/>
      <c r="CX45" s="721"/>
      <c r="CY45" s="722"/>
      <c r="CZ45" s="690">
        <v>7.2</v>
      </c>
      <c r="DA45" s="719"/>
      <c r="DB45" s="719"/>
      <c r="DC45" s="723"/>
      <c r="DD45" s="694">
        <v>118191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222441</v>
      </c>
      <c r="CS46" s="686"/>
      <c r="CT46" s="686"/>
      <c r="CU46" s="686"/>
      <c r="CV46" s="686"/>
      <c r="CW46" s="686"/>
      <c r="CX46" s="686"/>
      <c r="CY46" s="687"/>
      <c r="CZ46" s="690">
        <v>1.7</v>
      </c>
      <c r="DA46" s="691"/>
      <c r="DB46" s="691"/>
      <c r="DC46" s="703"/>
      <c r="DD46" s="694">
        <v>36819</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t="s">
        <v>177</v>
      </c>
      <c r="CS47" s="721"/>
      <c r="CT47" s="721"/>
      <c r="CU47" s="721"/>
      <c r="CV47" s="721"/>
      <c r="CW47" s="721"/>
      <c r="CX47" s="721"/>
      <c r="CY47" s="722"/>
      <c r="CZ47" s="690" t="s">
        <v>241</v>
      </c>
      <c r="DA47" s="719"/>
      <c r="DB47" s="719"/>
      <c r="DC47" s="723"/>
      <c r="DD47" s="694" t="s">
        <v>241</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177</v>
      </c>
      <c r="CS48" s="686"/>
      <c r="CT48" s="686"/>
      <c r="CU48" s="686"/>
      <c r="CV48" s="686"/>
      <c r="CW48" s="686"/>
      <c r="CX48" s="686"/>
      <c r="CY48" s="687"/>
      <c r="CZ48" s="690" t="s">
        <v>241</v>
      </c>
      <c r="DA48" s="691"/>
      <c r="DB48" s="691"/>
      <c r="DC48" s="703"/>
      <c r="DD48" s="694" t="s">
        <v>241</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365</v>
      </c>
      <c r="CE49" s="736"/>
      <c r="CF49" s="736"/>
      <c r="CG49" s="736"/>
      <c r="CH49" s="736"/>
      <c r="CI49" s="736"/>
      <c r="CJ49" s="736"/>
      <c r="CK49" s="736"/>
      <c r="CL49" s="736"/>
      <c r="CM49" s="736"/>
      <c r="CN49" s="736"/>
      <c r="CO49" s="736"/>
      <c r="CP49" s="736"/>
      <c r="CQ49" s="737"/>
      <c r="CR49" s="776">
        <v>13471124</v>
      </c>
      <c r="CS49" s="756"/>
      <c r="CT49" s="756"/>
      <c r="CU49" s="756"/>
      <c r="CV49" s="756"/>
      <c r="CW49" s="756"/>
      <c r="CX49" s="756"/>
      <c r="CY49" s="787"/>
      <c r="CZ49" s="781">
        <v>100</v>
      </c>
      <c r="DA49" s="788"/>
      <c r="DB49" s="788"/>
      <c r="DC49" s="789"/>
      <c r="DD49" s="790">
        <v>7442779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N4XVdXZqzAJe5AyhSls82gtA0CBv5GXrAh1br1bfCoQZ/8QIr1sYvDAvfApriwRN5FmWhHL9baLIrx5oC9yZ+Q==" saltValue="PeIAYi20HPC9vmPIZmDR7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D1" zoomScale="60" zoomScaleNormal="60" zoomScaleSheetLayoutView="70" workbookViewId="0">
      <selection activeCell="CH8" sqref="CH8:CL8"/>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388</v>
      </c>
      <c r="C7" s="818"/>
      <c r="D7" s="818"/>
      <c r="E7" s="818"/>
      <c r="F7" s="818"/>
      <c r="G7" s="818"/>
      <c r="H7" s="818"/>
      <c r="I7" s="818"/>
      <c r="J7" s="818"/>
      <c r="K7" s="818"/>
      <c r="L7" s="818"/>
      <c r="M7" s="818"/>
      <c r="N7" s="818"/>
      <c r="O7" s="818"/>
      <c r="P7" s="819"/>
      <c r="Q7" s="820">
        <v>14014</v>
      </c>
      <c r="R7" s="821"/>
      <c r="S7" s="821"/>
      <c r="T7" s="821"/>
      <c r="U7" s="821"/>
      <c r="V7" s="821">
        <v>13202</v>
      </c>
      <c r="W7" s="821"/>
      <c r="X7" s="821"/>
      <c r="Y7" s="821"/>
      <c r="Z7" s="821"/>
      <c r="AA7" s="821">
        <v>812</v>
      </c>
      <c r="AB7" s="821"/>
      <c r="AC7" s="821"/>
      <c r="AD7" s="821"/>
      <c r="AE7" s="822"/>
      <c r="AF7" s="823">
        <v>779</v>
      </c>
      <c r="AG7" s="824"/>
      <c r="AH7" s="824"/>
      <c r="AI7" s="824"/>
      <c r="AJ7" s="825"/>
      <c r="AK7" s="860">
        <v>13666</v>
      </c>
      <c r="AL7" s="861"/>
      <c r="AM7" s="861"/>
      <c r="AN7" s="861"/>
      <c r="AO7" s="861"/>
      <c r="AP7" s="861">
        <v>10423</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590</v>
      </c>
      <c r="BT7" s="865"/>
      <c r="BU7" s="865"/>
      <c r="BV7" s="865"/>
      <c r="BW7" s="865"/>
      <c r="BX7" s="865"/>
      <c r="BY7" s="865"/>
      <c r="BZ7" s="865"/>
      <c r="CA7" s="865"/>
      <c r="CB7" s="865"/>
      <c r="CC7" s="865"/>
      <c r="CD7" s="865"/>
      <c r="CE7" s="865"/>
      <c r="CF7" s="865"/>
      <c r="CG7" s="866"/>
      <c r="CH7" s="857" t="s">
        <v>596</v>
      </c>
      <c r="CI7" s="858"/>
      <c r="CJ7" s="858"/>
      <c r="CK7" s="858"/>
      <c r="CL7" s="859"/>
      <c r="CM7" s="857">
        <v>37</v>
      </c>
      <c r="CN7" s="858"/>
      <c r="CO7" s="858"/>
      <c r="CP7" s="858"/>
      <c r="CQ7" s="859"/>
      <c r="CR7" s="857">
        <v>2</v>
      </c>
      <c r="CS7" s="858"/>
      <c r="CT7" s="858"/>
      <c r="CU7" s="858"/>
      <c r="CV7" s="859"/>
      <c r="CW7" s="857" t="s">
        <v>573</v>
      </c>
      <c r="CX7" s="858"/>
      <c r="CY7" s="858"/>
      <c r="CZ7" s="858"/>
      <c r="DA7" s="859"/>
      <c r="DB7" s="857">
        <v>452</v>
      </c>
      <c r="DC7" s="858"/>
      <c r="DD7" s="858"/>
      <c r="DE7" s="858"/>
      <c r="DF7" s="859"/>
      <c r="DG7" s="857" t="s">
        <v>573</v>
      </c>
      <c r="DH7" s="858"/>
      <c r="DI7" s="858"/>
      <c r="DJ7" s="858"/>
      <c r="DK7" s="859"/>
      <c r="DL7" s="857" t="s">
        <v>573</v>
      </c>
      <c r="DM7" s="858"/>
      <c r="DN7" s="858"/>
      <c r="DO7" s="858"/>
      <c r="DP7" s="859"/>
      <c r="DQ7" s="857">
        <v>288</v>
      </c>
      <c r="DR7" s="858"/>
      <c r="DS7" s="858"/>
      <c r="DT7" s="858"/>
      <c r="DU7" s="859"/>
      <c r="DV7" s="838"/>
      <c r="DW7" s="839"/>
      <c r="DX7" s="839"/>
      <c r="DY7" s="839"/>
      <c r="DZ7" s="840"/>
      <c r="EA7" s="256"/>
    </row>
    <row r="8" spans="1:131" s="257" customFormat="1" ht="26.25" customHeight="1">
      <c r="A8" s="263">
        <v>2</v>
      </c>
      <c r="B8" s="841" t="s">
        <v>389</v>
      </c>
      <c r="C8" s="842"/>
      <c r="D8" s="842"/>
      <c r="E8" s="842"/>
      <c r="F8" s="842"/>
      <c r="G8" s="842"/>
      <c r="H8" s="842"/>
      <c r="I8" s="842"/>
      <c r="J8" s="842"/>
      <c r="K8" s="842"/>
      <c r="L8" s="842"/>
      <c r="M8" s="842"/>
      <c r="N8" s="842"/>
      <c r="O8" s="842"/>
      <c r="P8" s="843"/>
      <c r="Q8" s="844">
        <v>475</v>
      </c>
      <c r="R8" s="845"/>
      <c r="S8" s="845"/>
      <c r="T8" s="845"/>
      <c r="U8" s="845"/>
      <c r="V8" s="845">
        <v>461</v>
      </c>
      <c r="W8" s="845"/>
      <c r="X8" s="845"/>
      <c r="Y8" s="845"/>
      <c r="Z8" s="845"/>
      <c r="AA8" s="845">
        <v>14</v>
      </c>
      <c r="AB8" s="845"/>
      <c r="AC8" s="845"/>
      <c r="AD8" s="845"/>
      <c r="AE8" s="846"/>
      <c r="AF8" s="847">
        <v>14</v>
      </c>
      <c r="AG8" s="848"/>
      <c r="AH8" s="848"/>
      <c r="AI8" s="848"/>
      <c r="AJ8" s="849"/>
      <c r="AK8" s="850">
        <v>196301</v>
      </c>
      <c r="AL8" s="851"/>
      <c r="AM8" s="851"/>
      <c r="AN8" s="851"/>
      <c r="AO8" s="851"/>
      <c r="AP8" s="851">
        <v>1111</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c r="A9" s="263">
        <v>3</v>
      </c>
      <c r="B9" s="841" t="s">
        <v>390</v>
      </c>
      <c r="C9" s="842"/>
      <c r="D9" s="842"/>
      <c r="E9" s="842"/>
      <c r="F9" s="842"/>
      <c r="G9" s="842"/>
      <c r="H9" s="842"/>
      <c r="I9" s="842"/>
      <c r="J9" s="842"/>
      <c r="K9" s="842"/>
      <c r="L9" s="842"/>
      <c r="M9" s="842"/>
      <c r="N9" s="842"/>
      <c r="O9" s="842"/>
      <c r="P9" s="843"/>
      <c r="Q9" s="844">
        <v>22</v>
      </c>
      <c r="R9" s="845"/>
      <c r="S9" s="845"/>
      <c r="T9" s="845"/>
      <c r="U9" s="845"/>
      <c r="V9" s="845">
        <v>4</v>
      </c>
      <c r="W9" s="845"/>
      <c r="X9" s="845"/>
      <c r="Y9" s="845"/>
      <c r="Z9" s="845"/>
      <c r="AA9" s="845">
        <v>18</v>
      </c>
      <c r="AB9" s="845"/>
      <c r="AC9" s="845"/>
      <c r="AD9" s="845"/>
      <c r="AE9" s="846"/>
      <c r="AF9" s="847">
        <v>18</v>
      </c>
      <c r="AG9" s="848"/>
      <c r="AH9" s="848"/>
      <c r="AI9" s="848"/>
      <c r="AJ9" s="849"/>
      <c r="AK9" s="850" t="s">
        <v>573</v>
      </c>
      <c r="AL9" s="851"/>
      <c r="AM9" s="851"/>
      <c r="AN9" s="851"/>
      <c r="AO9" s="851"/>
      <c r="AP9" s="851">
        <v>3</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392</v>
      </c>
      <c r="B23" s="876" t="s">
        <v>393</v>
      </c>
      <c r="C23" s="877"/>
      <c r="D23" s="877"/>
      <c r="E23" s="877"/>
      <c r="F23" s="877"/>
      <c r="G23" s="877"/>
      <c r="H23" s="877"/>
      <c r="I23" s="877"/>
      <c r="J23" s="877"/>
      <c r="K23" s="877"/>
      <c r="L23" s="877"/>
      <c r="M23" s="877"/>
      <c r="N23" s="877"/>
      <c r="O23" s="877"/>
      <c r="P23" s="878"/>
      <c r="Q23" s="879">
        <v>14361</v>
      </c>
      <c r="R23" s="880"/>
      <c r="S23" s="880"/>
      <c r="T23" s="880"/>
      <c r="U23" s="880"/>
      <c r="V23" s="880">
        <v>13517</v>
      </c>
      <c r="W23" s="880"/>
      <c r="X23" s="880"/>
      <c r="Y23" s="880"/>
      <c r="Z23" s="880"/>
      <c r="AA23" s="880">
        <v>844</v>
      </c>
      <c r="AB23" s="880"/>
      <c r="AC23" s="880"/>
      <c r="AD23" s="880"/>
      <c r="AE23" s="881"/>
      <c r="AF23" s="882">
        <v>810</v>
      </c>
      <c r="AG23" s="880"/>
      <c r="AH23" s="880"/>
      <c r="AI23" s="880"/>
      <c r="AJ23" s="883"/>
      <c r="AK23" s="884"/>
      <c r="AL23" s="885"/>
      <c r="AM23" s="885"/>
      <c r="AN23" s="885"/>
      <c r="AO23" s="885"/>
      <c r="AP23" s="880">
        <v>11537</v>
      </c>
      <c r="AQ23" s="880"/>
      <c r="AR23" s="880"/>
      <c r="AS23" s="880"/>
      <c r="AT23" s="880"/>
      <c r="AU23" s="886"/>
      <c r="AV23" s="886"/>
      <c r="AW23" s="886"/>
      <c r="AX23" s="886"/>
      <c r="AY23" s="887"/>
      <c r="AZ23" s="895" t="s">
        <v>177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371</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404</v>
      </c>
      <c r="C28" s="818"/>
      <c r="D28" s="818"/>
      <c r="E28" s="818"/>
      <c r="F28" s="818"/>
      <c r="G28" s="818"/>
      <c r="H28" s="818"/>
      <c r="I28" s="818"/>
      <c r="J28" s="818"/>
      <c r="K28" s="818"/>
      <c r="L28" s="818"/>
      <c r="M28" s="818"/>
      <c r="N28" s="818"/>
      <c r="O28" s="818"/>
      <c r="P28" s="819"/>
      <c r="Q28" s="908">
        <v>2551</v>
      </c>
      <c r="R28" s="909"/>
      <c r="S28" s="909"/>
      <c r="T28" s="909"/>
      <c r="U28" s="909"/>
      <c r="V28" s="909">
        <v>2324</v>
      </c>
      <c r="W28" s="909"/>
      <c r="X28" s="909"/>
      <c r="Y28" s="909"/>
      <c r="Z28" s="909"/>
      <c r="AA28" s="909">
        <v>227</v>
      </c>
      <c r="AB28" s="909"/>
      <c r="AC28" s="909"/>
      <c r="AD28" s="909"/>
      <c r="AE28" s="910"/>
      <c r="AF28" s="911">
        <v>227</v>
      </c>
      <c r="AG28" s="909"/>
      <c r="AH28" s="909"/>
      <c r="AI28" s="909"/>
      <c r="AJ28" s="912"/>
      <c r="AK28" s="913">
        <v>191148</v>
      </c>
      <c r="AL28" s="904"/>
      <c r="AM28" s="904"/>
      <c r="AN28" s="904"/>
      <c r="AO28" s="904"/>
      <c r="AP28" s="904">
        <v>6</v>
      </c>
      <c r="AQ28" s="904"/>
      <c r="AR28" s="904"/>
      <c r="AS28" s="904"/>
      <c r="AT28" s="904"/>
      <c r="AU28" s="904" t="s">
        <v>573</v>
      </c>
      <c r="AV28" s="904"/>
      <c r="AW28" s="904"/>
      <c r="AX28" s="904"/>
      <c r="AY28" s="904"/>
      <c r="AZ28" s="905" t="s">
        <v>573</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405</v>
      </c>
      <c r="C29" s="842"/>
      <c r="D29" s="842"/>
      <c r="E29" s="842"/>
      <c r="F29" s="842"/>
      <c r="G29" s="842"/>
      <c r="H29" s="842"/>
      <c r="I29" s="842"/>
      <c r="J29" s="842"/>
      <c r="K29" s="842"/>
      <c r="L29" s="842"/>
      <c r="M29" s="842"/>
      <c r="N29" s="842"/>
      <c r="O29" s="842"/>
      <c r="P29" s="843"/>
      <c r="Q29" s="844">
        <v>2672</v>
      </c>
      <c r="R29" s="845"/>
      <c r="S29" s="845"/>
      <c r="T29" s="845"/>
      <c r="U29" s="845"/>
      <c r="V29" s="845">
        <v>2536</v>
      </c>
      <c r="W29" s="845"/>
      <c r="X29" s="845"/>
      <c r="Y29" s="845"/>
      <c r="Z29" s="845"/>
      <c r="AA29" s="845">
        <v>136</v>
      </c>
      <c r="AB29" s="845"/>
      <c r="AC29" s="845"/>
      <c r="AD29" s="845"/>
      <c r="AE29" s="846"/>
      <c r="AF29" s="847">
        <v>136</v>
      </c>
      <c r="AG29" s="848"/>
      <c r="AH29" s="848"/>
      <c r="AI29" s="848"/>
      <c r="AJ29" s="849"/>
      <c r="AK29" s="916">
        <v>384505</v>
      </c>
      <c r="AL29" s="917"/>
      <c r="AM29" s="917"/>
      <c r="AN29" s="917"/>
      <c r="AO29" s="917"/>
      <c r="AP29" s="917" t="s">
        <v>573</v>
      </c>
      <c r="AQ29" s="917"/>
      <c r="AR29" s="917"/>
      <c r="AS29" s="917"/>
      <c r="AT29" s="917"/>
      <c r="AU29" s="917" t="s">
        <v>573</v>
      </c>
      <c r="AV29" s="917"/>
      <c r="AW29" s="917"/>
      <c r="AX29" s="917"/>
      <c r="AY29" s="917"/>
      <c r="AZ29" s="918" t="s">
        <v>573</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406</v>
      </c>
      <c r="C30" s="842"/>
      <c r="D30" s="842"/>
      <c r="E30" s="842"/>
      <c r="F30" s="842"/>
      <c r="G30" s="842"/>
      <c r="H30" s="842"/>
      <c r="I30" s="842"/>
      <c r="J30" s="842"/>
      <c r="K30" s="842"/>
      <c r="L30" s="842"/>
      <c r="M30" s="842"/>
      <c r="N30" s="842"/>
      <c r="O30" s="842"/>
      <c r="P30" s="843"/>
      <c r="Q30" s="844">
        <v>565</v>
      </c>
      <c r="R30" s="845"/>
      <c r="S30" s="845"/>
      <c r="T30" s="845"/>
      <c r="U30" s="845"/>
      <c r="V30" s="845">
        <v>553</v>
      </c>
      <c r="W30" s="845"/>
      <c r="X30" s="845"/>
      <c r="Y30" s="845"/>
      <c r="Z30" s="845"/>
      <c r="AA30" s="845">
        <v>12</v>
      </c>
      <c r="AB30" s="845"/>
      <c r="AC30" s="845"/>
      <c r="AD30" s="845"/>
      <c r="AE30" s="846"/>
      <c r="AF30" s="847">
        <v>12</v>
      </c>
      <c r="AG30" s="848"/>
      <c r="AH30" s="848"/>
      <c r="AI30" s="848"/>
      <c r="AJ30" s="849"/>
      <c r="AK30" s="916">
        <v>328949</v>
      </c>
      <c r="AL30" s="917"/>
      <c r="AM30" s="917"/>
      <c r="AN30" s="917"/>
      <c r="AO30" s="917"/>
      <c r="AP30" s="917" t="s">
        <v>573</v>
      </c>
      <c r="AQ30" s="917"/>
      <c r="AR30" s="917"/>
      <c r="AS30" s="917"/>
      <c r="AT30" s="917"/>
      <c r="AU30" s="917" t="s">
        <v>573</v>
      </c>
      <c r="AV30" s="917"/>
      <c r="AW30" s="917"/>
      <c r="AX30" s="917"/>
      <c r="AY30" s="917"/>
      <c r="AZ30" s="918" t="s">
        <v>573</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407</v>
      </c>
      <c r="C31" s="842"/>
      <c r="D31" s="842"/>
      <c r="E31" s="842"/>
      <c r="F31" s="842"/>
      <c r="G31" s="842"/>
      <c r="H31" s="842"/>
      <c r="I31" s="842"/>
      <c r="J31" s="842"/>
      <c r="K31" s="842"/>
      <c r="L31" s="842"/>
      <c r="M31" s="842"/>
      <c r="N31" s="842"/>
      <c r="O31" s="842"/>
      <c r="P31" s="843"/>
      <c r="Q31" s="844">
        <v>423</v>
      </c>
      <c r="R31" s="845"/>
      <c r="S31" s="845"/>
      <c r="T31" s="845"/>
      <c r="U31" s="845"/>
      <c r="V31" s="845">
        <v>346</v>
      </c>
      <c r="W31" s="845"/>
      <c r="X31" s="845"/>
      <c r="Y31" s="845"/>
      <c r="Z31" s="845"/>
      <c r="AA31" s="845">
        <v>77</v>
      </c>
      <c r="AB31" s="845"/>
      <c r="AC31" s="845"/>
      <c r="AD31" s="845"/>
      <c r="AE31" s="846"/>
      <c r="AF31" s="847">
        <v>496</v>
      </c>
      <c r="AG31" s="848"/>
      <c r="AH31" s="848"/>
      <c r="AI31" s="848"/>
      <c r="AJ31" s="849"/>
      <c r="AK31" s="916">
        <v>45</v>
      </c>
      <c r="AL31" s="917"/>
      <c r="AM31" s="917"/>
      <c r="AN31" s="917"/>
      <c r="AO31" s="917"/>
      <c r="AP31" s="917">
        <v>1470</v>
      </c>
      <c r="AQ31" s="917"/>
      <c r="AR31" s="917"/>
      <c r="AS31" s="917"/>
      <c r="AT31" s="917"/>
      <c r="AU31" s="917">
        <v>3</v>
      </c>
      <c r="AV31" s="917"/>
      <c r="AW31" s="917"/>
      <c r="AX31" s="917"/>
      <c r="AY31" s="917"/>
      <c r="AZ31" s="918" t="s">
        <v>573</v>
      </c>
      <c r="BA31" s="918"/>
      <c r="BB31" s="918"/>
      <c r="BC31" s="918"/>
      <c r="BD31" s="918"/>
      <c r="BE31" s="914" t="s">
        <v>408</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409</v>
      </c>
      <c r="C32" s="842"/>
      <c r="D32" s="842"/>
      <c r="E32" s="842"/>
      <c r="F32" s="842"/>
      <c r="G32" s="842"/>
      <c r="H32" s="842"/>
      <c r="I32" s="842"/>
      <c r="J32" s="842"/>
      <c r="K32" s="842"/>
      <c r="L32" s="842"/>
      <c r="M32" s="842"/>
      <c r="N32" s="842"/>
      <c r="O32" s="842"/>
      <c r="P32" s="843"/>
      <c r="Q32" s="844">
        <v>255</v>
      </c>
      <c r="R32" s="845"/>
      <c r="S32" s="845"/>
      <c r="T32" s="845"/>
      <c r="U32" s="845"/>
      <c r="V32" s="845">
        <v>241</v>
      </c>
      <c r="W32" s="845"/>
      <c r="X32" s="845"/>
      <c r="Y32" s="845"/>
      <c r="Z32" s="845"/>
      <c r="AA32" s="845">
        <v>14</v>
      </c>
      <c r="AB32" s="845"/>
      <c r="AC32" s="845"/>
      <c r="AD32" s="845"/>
      <c r="AE32" s="846"/>
      <c r="AF32" s="847">
        <v>14</v>
      </c>
      <c r="AG32" s="848"/>
      <c r="AH32" s="848"/>
      <c r="AI32" s="848"/>
      <c r="AJ32" s="849"/>
      <c r="AK32" s="916">
        <v>172</v>
      </c>
      <c r="AL32" s="917"/>
      <c r="AM32" s="917"/>
      <c r="AN32" s="917"/>
      <c r="AO32" s="917"/>
      <c r="AP32" s="917">
        <v>2270</v>
      </c>
      <c r="AQ32" s="917"/>
      <c r="AR32" s="917"/>
      <c r="AS32" s="917"/>
      <c r="AT32" s="917"/>
      <c r="AU32" s="917">
        <v>2270</v>
      </c>
      <c r="AV32" s="917"/>
      <c r="AW32" s="917"/>
      <c r="AX32" s="917"/>
      <c r="AY32" s="917"/>
      <c r="AZ32" s="918" t="s">
        <v>573</v>
      </c>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411</v>
      </c>
      <c r="C33" s="842"/>
      <c r="D33" s="842"/>
      <c r="E33" s="842"/>
      <c r="F33" s="842"/>
      <c r="G33" s="842"/>
      <c r="H33" s="842"/>
      <c r="I33" s="842"/>
      <c r="J33" s="842"/>
      <c r="K33" s="842"/>
      <c r="L33" s="842"/>
      <c r="M33" s="842"/>
      <c r="N33" s="842"/>
      <c r="O33" s="842"/>
      <c r="P33" s="843"/>
      <c r="Q33" s="844">
        <v>773</v>
      </c>
      <c r="R33" s="845"/>
      <c r="S33" s="845"/>
      <c r="T33" s="845"/>
      <c r="U33" s="845"/>
      <c r="V33" s="845">
        <v>721</v>
      </c>
      <c r="W33" s="845"/>
      <c r="X33" s="845"/>
      <c r="Y33" s="845"/>
      <c r="Z33" s="845"/>
      <c r="AA33" s="845">
        <v>52</v>
      </c>
      <c r="AB33" s="845"/>
      <c r="AC33" s="845"/>
      <c r="AD33" s="845"/>
      <c r="AE33" s="846"/>
      <c r="AF33" s="847">
        <v>51</v>
      </c>
      <c r="AG33" s="848"/>
      <c r="AH33" s="848"/>
      <c r="AI33" s="848"/>
      <c r="AJ33" s="849"/>
      <c r="AK33" s="916">
        <v>132</v>
      </c>
      <c r="AL33" s="917"/>
      <c r="AM33" s="917"/>
      <c r="AN33" s="917"/>
      <c r="AO33" s="917"/>
      <c r="AP33" s="917">
        <v>3001</v>
      </c>
      <c r="AQ33" s="917"/>
      <c r="AR33" s="917"/>
      <c r="AS33" s="917"/>
      <c r="AT33" s="917"/>
      <c r="AU33" s="917">
        <v>2671</v>
      </c>
      <c r="AV33" s="917"/>
      <c r="AW33" s="917"/>
      <c r="AX33" s="917"/>
      <c r="AY33" s="917"/>
      <c r="AZ33" s="918" t="s">
        <v>573</v>
      </c>
      <c r="BA33" s="918"/>
      <c r="BB33" s="918"/>
      <c r="BC33" s="918"/>
      <c r="BD33" s="918"/>
      <c r="BE33" s="914" t="s">
        <v>410</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392</v>
      </c>
      <c r="B63" s="876" t="s">
        <v>413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936</v>
      </c>
      <c r="AG63" s="928"/>
      <c r="AH63" s="928"/>
      <c r="AI63" s="928"/>
      <c r="AJ63" s="929"/>
      <c r="AK63" s="930"/>
      <c r="AL63" s="925"/>
      <c r="AM63" s="925"/>
      <c r="AN63" s="925"/>
      <c r="AO63" s="925"/>
      <c r="AP63" s="928">
        <v>6747</v>
      </c>
      <c r="AQ63" s="928"/>
      <c r="AR63" s="928"/>
      <c r="AS63" s="928"/>
      <c r="AT63" s="928"/>
      <c r="AU63" s="928">
        <v>4944</v>
      </c>
      <c r="AV63" s="928"/>
      <c r="AW63" s="928"/>
      <c r="AX63" s="928"/>
      <c r="AY63" s="928"/>
      <c r="AZ63" s="932"/>
      <c r="BA63" s="932"/>
      <c r="BB63" s="932"/>
      <c r="BC63" s="932"/>
      <c r="BD63" s="932"/>
      <c r="BE63" s="933"/>
      <c r="BF63" s="933"/>
      <c r="BG63" s="933"/>
      <c r="BH63" s="933"/>
      <c r="BI63" s="934"/>
      <c r="BJ63" s="935" t="s">
        <v>177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415</v>
      </c>
      <c r="B66" s="827"/>
      <c r="C66" s="827"/>
      <c r="D66" s="827"/>
      <c r="E66" s="827"/>
      <c r="F66" s="827"/>
      <c r="G66" s="827"/>
      <c r="H66" s="827"/>
      <c r="I66" s="827"/>
      <c r="J66" s="827"/>
      <c r="K66" s="827"/>
      <c r="L66" s="827"/>
      <c r="M66" s="827"/>
      <c r="N66" s="827"/>
      <c r="O66" s="827"/>
      <c r="P66" s="828"/>
      <c r="Q66" s="803" t="s">
        <v>396</v>
      </c>
      <c r="R66" s="804"/>
      <c r="S66" s="804"/>
      <c r="T66" s="804"/>
      <c r="U66" s="805"/>
      <c r="V66" s="803" t="s">
        <v>397</v>
      </c>
      <c r="W66" s="804"/>
      <c r="X66" s="804"/>
      <c r="Y66" s="804"/>
      <c r="Z66" s="805"/>
      <c r="AA66" s="803" t="s">
        <v>398</v>
      </c>
      <c r="AB66" s="804"/>
      <c r="AC66" s="804"/>
      <c r="AD66" s="804"/>
      <c r="AE66" s="805"/>
      <c r="AF66" s="938" t="s">
        <v>399</v>
      </c>
      <c r="AG66" s="899"/>
      <c r="AH66" s="899"/>
      <c r="AI66" s="899"/>
      <c r="AJ66" s="939"/>
      <c r="AK66" s="803" t="s">
        <v>400</v>
      </c>
      <c r="AL66" s="827"/>
      <c r="AM66" s="827"/>
      <c r="AN66" s="827"/>
      <c r="AO66" s="828"/>
      <c r="AP66" s="803" t="s">
        <v>401</v>
      </c>
      <c r="AQ66" s="804"/>
      <c r="AR66" s="804"/>
      <c r="AS66" s="804"/>
      <c r="AT66" s="805"/>
      <c r="AU66" s="803" t="s">
        <v>416</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574</v>
      </c>
      <c r="C68" s="956"/>
      <c r="D68" s="956"/>
      <c r="E68" s="956"/>
      <c r="F68" s="956"/>
      <c r="G68" s="956"/>
      <c r="H68" s="956"/>
      <c r="I68" s="956"/>
      <c r="J68" s="956"/>
      <c r="K68" s="956"/>
      <c r="L68" s="956"/>
      <c r="M68" s="956"/>
      <c r="N68" s="956"/>
      <c r="O68" s="956"/>
      <c r="P68" s="957"/>
      <c r="Q68" s="958">
        <v>2343</v>
      </c>
      <c r="R68" s="952"/>
      <c r="S68" s="952"/>
      <c r="T68" s="952"/>
      <c r="U68" s="952"/>
      <c r="V68" s="952">
        <v>2293</v>
      </c>
      <c r="W68" s="952"/>
      <c r="X68" s="952"/>
      <c r="Y68" s="952"/>
      <c r="Z68" s="952"/>
      <c r="AA68" s="952">
        <v>50</v>
      </c>
      <c r="AB68" s="952"/>
      <c r="AC68" s="952"/>
      <c r="AD68" s="952"/>
      <c r="AE68" s="952"/>
      <c r="AF68" s="952">
        <v>50</v>
      </c>
      <c r="AG68" s="952"/>
      <c r="AH68" s="952"/>
      <c r="AI68" s="952"/>
      <c r="AJ68" s="952"/>
      <c r="AK68" s="952">
        <v>91</v>
      </c>
      <c r="AL68" s="952"/>
      <c r="AM68" s="952"/>
      <c r="AN68" s="952"/>
      <c r="AO68" s="952"/>
      <c r="AP68" s="952">
        <v>971</v>
      </c>
      <c r="AQ68" s="952"/>
      <c r="AR68" s="952"/>
      <c r="AS68" s="952"/>
      <c r="AT68" s="952"/>
      <c r="AU68" s="952">
        <v>138</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575</v>
      </c>
      <c r="C69" s="960"/>
      <c r="D69" s="960"/>
      <c r="E69" s="960"/>
      <c r="F69" s="960"/>
      <c r="G69" s="960"/>
      <c r="H69" s="960"/>
      <c r="I69" s="960"/>
      <c r="J69" s="960"/>
      <c r="K69" s="960"/>
      <c r="L69" s="960"/>
      <c r="M69" s="960"/>
      <c r="N69" s="960"/>
      <c r="O69" s="960"/>
      <c r="P69" s="961"/>
      <c r="Q69" s="962">
        <v>2995</v>
      </c>
      <c r="R69" s="917"/>
      <c r="S69" s="917"/>
      <c r="T69" s="917"/>
      <c r="U69" s="917"/>
      <c r="V69" s="917">
        <v>2972</v>
      </c>
      <c r="W69" s="917"/>
      <c r="X69" s="917"/>
      <c r="Y69" s="917"/>
      <c r="Z69" s="917"/>
      <c r="AA69" s="917">
        <v>23</v>
      </c>
      <c r="AB69" s="917"/>
      <c r="AC69" s="917"/>
      <c r="AD69" s="917"/>
      <c r="AE69" s="917"/>
      <c r="AF69" s="917">
        <v>23</v>
      </c>
      <c r="AG69" s="917"/>
      <c r="AH69" s="917"/>
      <c r="AI69" s="917"/>
      <c r="AJ69" s="917"/>
      <c r="AK69" s="917" t="s">
        <v>573</v>
      </c>
      <c r="AL69" s="917"/>
      <c r="AM69" s="917"/>
      <c r="AN69" s="917"/>
      <c r="AO69" s="917"/>
      <c r="AP69" s="917">
        <v>489</v>
      </c>
      <c r="AQ69" s="917"/>
      <c r="AR69" s="917"/>
      <c r="AS69" s="917"/>
      <c r="AT69" s="917"/>
      <c r="AU69" s="917">
        <v>94</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576</v>
      </c>
      <c r="C70" s="960"/>
      <c r="D70" s="960"/>
      <c r="E70" s="960"/>
      <c r="F70" s="960"/>
      <c r="G70" s="960"/>
      <c r="H70" s="960"/>
      <c r="I70" s="960"/>
      <c r="J70" s="960"/>
      <c r="K70" s="960"/>
      <c r="L70" s="960"/>
      <c r="M70" s="960"/>
      <c r="N70" s="960"/>
      <c r="O70" s="960"/>
      <c r="P70" s="961"/>
      <c r="Q70" s="962">
        <v>118</v>
      </c>
      <c r="R70" s="917"/>
      <c r="S70" s="917"/>
      <c r="T70" s="917"/>
      <c r="U70" s="917"/>
      <c r="V70" s="917">
        <v>114</v>
      </c>
      <c r="W70" s="917"/>
      <c r="X70" s="917"/>
      <c r="Y70" s="917"/>
      <c r="Z70" s="917"/>
      <c r="AA70" s="917">
        <v>4</v>
      </c>
      <c r="AB70" s="917"/>
      <c r="AC70" s="917"/>
      <c r="AD70" s="917"/>
      <c r="AE70" s="917"/>
      <c r="AF70" s="917">
        <v>4</v>
      </c>
      <c r="AG70" s="917"/>
      <c r="AH70" s="917"/>
      <c r="AI70" s="917"/>
      <c r="AJ70" s="917"/>
      <c r="AK70" s="917">
        <v>9</v>
      </c>
      <c r="AL70" s="917"/>
      <c r="AM70" s="917"/>
      <c r="AN70" s="917"/>
      <c r="AO70" s="917"/>
      <c r="AP70" s="917" t="s">
        <v>573</v>
      </c>
      <c r="AQ70" s="917"/>
      <c r="AR70" s="917"/>
      <c r="AS70" s="917"/>
      <c r="AT70" s="917"/>
      <c r="AU70" s="917" t="s">
        <v>573</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577</v>
      </c>
      <c r="C71" s="960"/>
      <c r="D71" s="960"/>
      <c r="E71" s="960"/>
      <c r="F71" s="960"/>
      <c r="G71" s="960"/>
      <c r="H71" s="960"/>
      <c r="I71" s="960"/>
      <c r="J71" s="960"/>
      <c r="K71" s="960"/>
      <c r="L71" s="960"/>
      <c r="M71" s="960"/>
      <c r="N71" s="960"/>
      <c r="O71" s="960"/>
      <c r="P71" s="961"/>
      <c r="Q71" s="962">
        <v>470</v>
      </c>
      <c r="R71" s="917"/>
      <c r="S71" s="917"/>
      <c r="T71" s="917"/>
      <c r="U71" s="917"/>
      <c r="V71" s="917">
        <v>420</v>
      </c>
      <c r="W71" s="917"/>
      <c r="X71" s="917"/>
      <c r="Y71" s="917"/>
      <c r="Z71" s="917"/>
      <c r="AA71" s="917">
        <v>50</v>
      </c>
      <c r="AB71" s="917"/>
      <c r="AC71" s="917"/>
      <c r="AD71" s="917"/>
      <c r="AE71" s="917"/>
      <c r="AF71" s="917">
        <v>50</v>
      </c>
      <c r="AG71" s="917"/>
      <c r="AH71" s="917"/>
      <c r="AI71" s="917"/>
      <c r="AJ71" s="917"/>
      <c r="AK71" s="917" t="s">
        <v>573</v>
      </c>
      <c r="AL71" s="917"/>
      <c r="AM71" s="917"/>
      <c r="AN71" s="917"/>
      <c r="AO71" s="917"/>
      <c r="AP71" s="917" t="s">
        <v>573</v>
      </c>
      <c r="AQ71" s="917"/>
      <c r="AR71" s="917"/>
      <c r="AS71" s="917"/>
      <c r="AT71" s="917"/>
      <c r="AU71" s="917" t="s">
        <v>573</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578</v>
      </c>
      <c r="C72" s="960"/>
      <c r="D72" s="960"/>
      <c r="E72" s="960"/>
      <c r="F72" s="960"/>
      <c r="G72" s="960"/>
      <c r="H72" s="960"/>
      <c r="I72" s="960"/>
      <c r="J72" s="960"/>
      <c r="K72" s="960"/>
      <c r="L72" s="960"/>
      <c r="M72" s="960"/>
      <c r="N72" s="960"/>
      <c r="O72" s="960"/>
      <c r="P72" s="961"/>
      <c r="Q72" s="962">
        <v>188</v>
      </c>
      <c r="R72" s="917"/>
      <c r="S72" s="917"/>
      <c r="T72" s="917"/>
      <c r="U72" s="917"/>
      <c r="V72" s="917">
        <v>183</v>
      </c>
      <c r="W72" s="917"/>
      <c r="X72" s="917"/>
      <c r="Y72" s="917"/>
      <c r="Z72" s="917"/>
      <c r="AA72" s="917">
        <v>5</v>
      </c>
      <c r="AB72" s="917"/>
      <c r="AC72" s="917"/>
      <c r="AD72" s="917"/>
      <c r="AE72" s="917"/>
      <c r="AF72" s="917">
        <v>5</v>
      </c>
      <c r="AG72" s="917"/>
      <c r="AH72" s="917"/>
      <c r="AI72" s="917"/>
      <c r="AJ72" s="917"/>
      <c r="AK72" s="917" t="s">
        <v>573</v>
      </c>
      <c r="AL72" s="917"/>
      <c r="AM72" s="917"/>
      <c r="AN72" s="917"/>
      <c r="AO72" s="917"/>
      <c r="AP72" s="917" t="s">
        <v>573</v>
      </c>
      <c r="AQ72" s="917"/>
      <c r="AR72" s="917"/>
      <c r="AS72" s="917"/>
      <c r="AT72" s="917"/>
      <c r="AU72" s="917" t="s">
        <v>573</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579</v>
      </c>
      <c r="C73" s="960"/>
      <c r="D73" s="960"/>
      <c r="E73" s="960"/>
      <c r="F73" s="960"/>
      <c r="G73" s="960"/>
      <c r="H73" s="960"/>
      <c r="I73" s="960"/>
      <c r="J73" s="960"/>
      <c r="K73" s="960"/>
      <c r="L73" s="960"/>
      <c r="M73" s="960"/>
      <c r="N73" s="960"/>
      <c r="O73" s="960"/>
      <c r="P73" s="961"/>
      <c r="Q73" s="962">
        <v>233436</v>
      </c>
      <c r="R73" s="917"/>
      <c r="S73" s="917"/>
      <c r="T73" s="917"/>
      <c r="U73" s="917"/>
      <c r="V73" s="917">
        <v>216486</v>
      </c>
      <c r="W73" s="917"/>
      <c r="X73" s="917"/>
      <c r="Y73" s="917"/>
      <c r="Z73" s="917"/>
      <c r="AA73" s="917">
        <v>16951</v>
      </c>
      <c r="AB73" s="917"/>
      <c r="AC73" s="917"/>
      <c r="AD73" s="917"/>
      <c r="AE73" s="917"/>
      <c r="AF73" s="917">
        <v>16951</v>
      </c>
      <c r="AG73" s="917"/>
      <c r="AH73" s="917"/>
      <c r="AI73" s="917"/>
      <c r="AJ73" s="917"/>
      <c r="AK73" s="917" t="s">
        <v>573</v>
      </c>
      <c r="AL73" s="917"/>
      <c r="AM73" s="917"/>
      <c r="AN73" s="917"/>
      <c r="AO73" s="917"/>
      <c r="AP73" s="917" t="s">
        <v>573</v>
      </c>
      <c r="AQ73" s="917"/>
      <c r="AR73" s="917"/>
      <c r="AS73" s="917"/>
      <c r="AT73" s="917"/>
      <c r="AU73" s="917" t="s">
        <v>573</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580</v>
      </c>
      <c r="C74" s="960"/>
      <c r="D74" s="960"/>
      <c r="E74" s="960"/>
      <c r="F74" s="960"/>
      <c r="G74" s="960"/>
      <c r="H74" s="960"/>
      <c r="I74" s="960"/>
      <c r="J74" s="960"/>
      <c r="K74" s="960"/>
      <c r="L74" s="960"/>
      <c r="M74" s="960"/>
      <c r="N74" s="960"/>
      <c r="O74" s="960"/>
      <c r="P74" s="961"/>
      <c r="Q74" s="962">
        <v>224</v>
      </c>
      <c r="R74" s="917"/>
      <c r="S74" s="917"/>
      <c r="T74" s="917"/>
      <c r="U74" s="917"/>
      <c r="V74" s="917">
        <v>149</v>
      </c>
      <c r="W74" s="917"/>
      <c r="X74" s="917"/>
      <c r="Y74" s="917"/>
      <c r="Z74" s="917"/>
      <c r="AA74" s="917">
        <v>75</v>
      </c>
      <c r="AB74" s="917"/>
      <c r="AC74" s="917"/>
      <c r="AD74" s="917"/>
      <c r="AE74" s="917"/>
      <c r="AF74" s="917">
        <v>75</v>
      </c>
      <c r="AG74" s="917"/>
      <c r="AH74" s="917"/>
      <c r="AI74" s="917"/>
      <c r="AJ74" s="917"/>
      <c r="AK74" s="917" t="s">
        <v>573</v>
      </c>
      <c r="AL74" s="917"/>
      <c r="AM74" s="917"/>
      <c r="AN74" s="917"/>
      <c r="AO74" s="917"/>
      <c r="AP74" s="917" t="s">
        <v>573</v>
      </c>
      <c r="AQ74" s="917"/>
      <c r="AR74" s="917"/>
      <c r="AS74" s="917"/>
      <c r="AT74" s="917"/>
      <c r="AU74" s="917" t="s">
        <v>573</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581</v>
      </c>
      <c r="C75" s="960"/>
      <c r="D75" s="960"/>
      <c r="E75" s="960"/>
      <c r="F75" s="960"/>
      <c r="G75" s="960"/>
      <c r="H75" s="960"/>
      <c r="I75" s="960"/>
      <c r="J75" s="960"/>
      <c r="K75" s="960"/>
      <c r="L75" s="960"/>
      <c r="M75" s="960"/>
      <c r="N75" s="960"/>
      <c r="O75" s="960"/>
      <c r="P75" s="961"/>
      <c r="Q75" s="965">
        <v>33</v>
      </c>
      <c r="R75" s="966"/>
      <c r="S75" s="966"/>
      <c r="T75" s="966"/>
      <c r="U75" s="916"/>
      <c r="V75" s="967">
        <v>24</v>
      </c>
      <c r="W75" s="966"/>
      <c r="X75" s="966"/>
      <c r="Y75" s="966"/>
      <c r="Z75" s="916"/>
      <c r="AA75" s="967">
        <v>9</v>
      </c>
      <c r="AB75" s="966"/>
      <c r="AC75" s="966"/>
      <c r="AD75" s="966"/>
      <c r="AE75" s="916"/>
      <c r="AF75" s="967">
        <v>9</v>
      </c>
      <c r="AG75" s="966"/>
      <c r="AH75" s="966"/>
      <c r="AI75" s="966"/>
      <c r="AJ75" s="916"/>
      <c r="AK75" s="967" t="s">
        <v>573</v>
      </c>
      <c r="AL75" s="966"/>
      <c r="AM75" s="966"/>
      <c r="AN75" s="966"/>
      <c r="AO75" s="916"/>
      <c r="AP75" s="967" t="s">
        <v>573</v>
      </c>
      <c r="AQ75" s="966"/>
      <c r="AR75" s="966"/>
      <c r="AS75" s="966"/>
      <c r="AT75" s="916"/>
      <c r="AU75" s="967" t="s">
        <v>573</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t="s">
        <v>582</v>
      </c>
      <c r="C76" s="960"/>
      <c r="D76" s="960"/>
      <c r="E76" s="960"/>
      <c r="F76" s="960"/>
      <c r="G76" s="960"/>
      <c r="H76" s="960"/>
      <c r="I76" s="960"/>
      <c r="J76" s="960"/>
      <c r="K76" s="960"/>
      <c r="L76" s="960"/>
      <c r="M76" s="960"/>
      <c r="N76" s="960"/>
      <c r="O76" s="960"/>
      <c r="P76" s="961"/>
      <c r="Q76" s="965">
        <v>417</v>
      </c>
      <c r="R76" s="966"/>
      <c r="S76" s="966"/>
      <c r="T76" s="966"/>
      <c r="U76" s="916"/>
      <c r="V76" s="967">
        <v>404</v>
      </c>
      <c r="W76" s="966"/>
      <c r="X76" s="966"/>
      <c r="Y76" s="966"/>
      <c r="Z76" s="916"/>
      <c r="AA76" s="967">
        <v>13</v>
      </c>
      <c r="AB76" s="966"/>
      <c r="AC76" s="966"/>
      <c r="AD76" s="966"/>
      <c r="AE76" s="916"/>
      <c r="AF76" s="967">
        <v>13</v>
      </c>
      <c r="AG76" s="966"/>
      <c r="AH76" s="966"/>
      <c r="AI76" s="966"/>
      <c r="AJ76" s="916"/>
      <c r="AK76" s="967" t="s">
        <v>573</v>
      </c>
      <c r="AL76" s="966"/>
      <c r="AM76" s="966"/>
      <c r="AN76" s="966"/>
      <c r="AO76" s="916"/>
      <c r="AP76" s="967" t="s">
        <v>573</v>
      </c>
      <c r="AQ76" s="966"/>
      <c r="AR76" s="966"/>
      <c r="AS76" s="966"/>
      <c r="AT76" s="916"/>
      <c r="AU76" s="967" t="s">
        <v>573</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t="s">
        <v>583</v>
      </c>
      <c r="C77" s="960"/>
      <c r="D77" s="960"/>
      <c r="E77" s="960"/>
      <c r="F77" s="960"/>
      <c r="G77" s="960"/>
      <c r="H77" s="960"/>
      <c r="I77" s="960"/>
      <c r="J77" s="960"/>
      <c r="K77" s="960"/>
      <c r="L77" s="960"/>
      <c r="M77" s="960"/>
      <c r="N77" s="960"/>
      <c r="O77" s="960"/>
      <c r="P77" s="961"/>
      <c r="Q77" s="965">
        <v>297</v>
      </c>
      <c r="R77" s="966"/>
      <c r="S77" s="966"/>
      <c r="T77" s="966"/>
      <c r="U77" s="916"/>
      <c r="V77" s="967">
        <v>286</v>
      </c>
      <c r="W77" s="966"/>
      <c r="X77" s="966"/>
      <c r="Y77" s="966"/>
      <c r="Z77" s="916"/>
      <c r="AA77" s="967">
        <v>11</v>
      </c>
      <c r="AB77" s="966"/>
      <c r="AC77" s="966"/>
      <c r="AD77" s="966"/>
      <c r="AE77" s="916"/>
      <c r="AF77" s="967">
        <v>11</v>
      </c>
      <c r="AG77" s="966"/>
      <c r="AH77" s="966"/>
      <c r="AI77" s="966"/>
      <c r="AJ77" s="916"/>
      <c r="AK77" s="967">
        <v>85</v>
      </c>
      <c r="AL77" s="966"/>
      <c r="AM77" s="966"/>
      <c r="AN77" s="966"/>
      <c r="AO77" s="916"/>
      <c r="AP77" s="967" t="s">
        <v>573</v>
      </c>
      <c r="AQ77" s="966"/>
      <c r="AR77" s="966"/>
      <c r="AS77" s="966"/>
      <c r="AT77" s="916"/>
      <c r="AU77" s="967" t="s">
        <v>573</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t="s">
        <v>584</v>
      </c>
      <c r="C78" s="960"/>
      <c r="D78" s="960"/>
      <c r="E78" s="960"/>
      <c r="F78" s="960"/>
      <c r="G78" s="960"/>
      <c r="H78" s="960"/>
      <c r="I78" s="960"/>
      <c r="J78" s="960"/>
      <c r="K78" s="960"/>
      <c r="L78" s="960"/>
      <c r="M78" s="960"/>
      <c r="N78" s="960"/>
      <c r="O78" s="960"/>
      <c r="P78" s="961"/>
      <c r="Q78" s="962">
        <v>7294</v>
      </c>
      <c r="R78" s="917"/>
      <c r="S78" s="917"/>
      <c r="T78" s="917"/>
      <c r="U78" s="917"/>
      <c r="V78" s="917">
        <v>5559</v>
      </c>
      <c r="W78" s="917"/>
      <c r="X78" s="917"/>
      <c r="Y78" s="917"/>
      <c r="Z78" s="917"/>
      <c r="AA78" s="917">
        <v>1735</v>
      </c>
      <c r="AB78" s="917"/>
      <c r="AC78" s="917"/>
      <c r="AD78" s="917"/>
      <c r="AE78" s="917"/>
      <c r="AF78" s="917">
        <v>1735</v>
      </c>
      <c r="AG78" s="917"/>
      <c r="AH78" s="917"/>
      <c r="AI78" s="917"/>
      <c r="AJ78" s="917"/>
      <c r="AK78" s="917">
        <v>21</v>
      </c>
      <c r="AL78" s="917"/>
      <c r="AM78" s="917"/>
      <c r="AN78" s="917"/>
      <c r="AO78" s="917"/>
      <c r="AP78" s="917" t="s">
        <v>573</v>
      </c>
      <c r="AQ78" s="917"/>
      <c r="AR78" s="917"/>
      <c r="AS78" s="917"/>
      <c r="AT78" s="917"/>
      <c r="AU78" s="917" t="s">
        <v>573</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t="s">
        <v>585</v>
      </c>
      <c r="C79" s="960"/>
      <c r="D79" s="960"/>
      <c r="E79" s="960"/>
      <c r="F79" s="960"/>
      <c r="G79" s="960"/>
      <c r="H79" s="960"/>
      <c r="I79" s="960"/>
      <c r="J79" s="960"/>
      <c r="K79" s="960"/>
      <c r="L79" s="960"/>
      <c r="M79" s="960"/>
      <c r="N79" s="960"/>
      <c r="O79" s="960"/>
      <c r="P79" s="961"/>
      <c r="Q79" s="962">
        <v>109</v>
      </c>
      <c r="R79" s="917"/>
      <c r="S79" s="917"/>
      <c r="T79" s="917"/>
      <c r="U79" s="917"/>
      <c r="V79" s="917">
        <v>108</v>
      </c>
      <c r="W79" s="917"/>
      <c r="X79" s="917"/>
      <c r="Y79" s="917"/>
      <c r="Z79" s="917"/>
      <c r="AA79" s="917">
        <v>1</v>
      </c>
      <c r="AB79" s="917"/>
      <c r="AC79" s="917"/>
      <c r="AD79" s="917"/>
      <c r="AE79" s="917"/>
      <c r="AF79" s="917">
        <v>1</v>
      </c>
      <c r="AG79" s="917"/>
      <c r="AH79" s="917"/>
      <c r="AI79" s="917"/>
      <c r="AJ79" s="917"/>
      <c r="AK79" s="917" t="s">
        <v>573</v>
      </c>
      <c r="AL79" s="917"/>
      <c r="AM79" s="917"/>
      <c r="AN79" s="917"/>
      <c r="AO79" s="917"/>
      <c r="AP79" s="917" t="s">
        <v>573</v>
      </c>
      <c r="AQ79" s="917"/>
      <c r="AR79" s="917"/>
      <c r="AS79" s="917"/>
      <c r="AT79" s="917"/>
      <c r="AU79" s="917" t="s">
        <v>573</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t="s">
        <v>586</v>
      </c>
      <c r="C80" s="960"/>
      <c r="D80" s="960"/>
      <c r="E80" s="960"/>
      <c r="F80" s="960"/>
      <c r="G80" s="960"/>
      <c r="H80" s="960"/>
      <c r="I80" s="960"/>
      <c r="J80" s="960"/>
      <c r="K80" s="960"/>
      <c r="L80" s="960"/>
      <c r="M80" s="960"/>
      <c r="N80" s="960"/>
      <c r="O80" s="960"/>
      <c r="P80" s="961"/>
      <c r="Q80" s="962">
        <v>55</v>
      </c>
      <c r="R80" s="917"/>
      <c r="S80" s="917"/>
      <c r="T80" s="917"/>
      <c r="U80" s="917"/>
      <c r="V80" s="917">
        <v>55</v>
      </c>
      <c r="W80" s="917"/>
      <c r="X80" s="917"/>
      <c r="Y80" s="917"/>
      <c r="Z80" s="917"/>
      <c r="AA80" s="917">
        <v>0</v>
      </c>
      <c r="AB80" s="917"/>
      <c r="AC80" s="917"/>
      <c r="AD80" s="917"/>
      <c r="AE80" s="917"/>
      <c r="AF80" s="917">
        <v>0</v>
      </c>
      <c r="AG80" s="917"/>
      <c r="AH80" s="917"/>
      <c r="AI80" s="917"/>
      <c r="AJ80" s="917"/>
      <c r="AK80" s="917" t="s">
        <v>573</v>
      </c>
      <c r="AL80" s="917"/>
      <c r="AM80" s="917"/>
      <c r="AN80" s="917"/>
      <c r="AO80" s="917"/>
      <c r="AP80" s="917" t="s">
        <v>573</v>
      </c>
      <c r="AQ80" s="917"/>
      <c r="AR80" s="917"/>
      <c r="AS80" s="917"/>
      <c r="AT80" s="917"/>
      <c r="AU80" s="917" t="s">
        <v>573</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t="s">
        <v>587</v>
      </c>
      <c r="C81" s="960"/>
      <c r="D81" s="960"/>
      <c r="E81" s="960"/>
      <c r="F81" s="960"/>
      <c r="G81" s="960"/>
      <c r="H81" s="960"/>
      <c r="I81" s="960"/>
      <c r="J81" s="960"/>
      <c r="K81" s="960"/>
      <c r="L81" s="960"/>
      <c r="M81" s="960"/>
      <c r="N81" s="960"/>
      <c r="O81" s="960"/>
      <c r="P81" s="961"/>
      <c r="Q81" s="962">
        <v>6</v>
      </c>
      <c r="R81" s="917"/>
      <c r="S81" s="917"/>
      <c r="T81" s="917"/>
      <c r="U81" s="917"/>
      <c r="V81" s="917">
        <v>5</v>
      </c>
      <c r="W81" s="917"/>
      <c r="X81" s="917"/>
      <c r="Y81" s="917"/>
      <c r="Z81" s="917"/>
      <c r="AA81" s="917">
        <v>1</v>
      </c>
      <c r="AB81" s="917"/>
      <c r="AC81" s="917"/>
      <c r="AD81" s="917"/>
      <c r="AE81" s="917"/>
      <c r="AF81" s="917">
        <v>1</v>
      </c>
      <c r="AG81" s="917"/>
      <c r="AH81" s="917"/>
      <c r="AI81" s="917"/>
      <c r="AJ81" s="917"/>
      <c r="AK81" s="917" t="s">
        <v>573</v>
      </c>
      <c r="AL81" s="917"/>
      <c r="AM81" s="917"/>
      <c r="AN81" s="917"/>
      <c r="AO81" s="917"/>
      <c r="AP81" s="917" t="s">
        <v>573</v>
      </c>
      <c r="AQ81" s="917"/>
      <c r="AR81" s="917"/>
      <c r="AS81" s="917"/>
      <c r="AT81" s="917"/>
      <c r="AU81" s="917" t="s">
        <v>573</v>
      </c>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t="s">
        <v>588</v>
      </c>
      <c r="C82" s="960"/>
      <c r="D82" s="960"/>
      <c r="E82" s="960"/>
      <c r="F82" s="960"/>
      <c r="G82" s="960"/>
      <c r="H82" s="960"/>
      <c r="I82" s="960"/>
      <c r="J82" s="960"/>
      <c r="K82" s="960"/>
      <c r="L82" s="960"/>
      <c r="M82" s="960"/>
      <c r="N82" s="960"/>
      <c r="O82" s="960"/>
      <c r="P82" s="961"/>
      <c r="Q82" s="962">
        <v>3</v>
      </c>
      <c r="R82" s="917"/>
      <c r="S82" s="917"/>
      <c r="T82" s="917"/>
      <c r="U82" s="917"/>
      <c r="V82" s="917">
        <v>2</v>
      </c>
      <c r="W82" s="917"/>
      <c r="X82" s="917"/>
      <c r="Y82" s="917"/>
      <c r="Z82" s="917"/>
      <c r="AA82" s="917">
        <v>1</v>
      </c>
      <c r="AB82" s="917"/>
      <c r="AC82" s="917"/>
      <c r="AD82" s="917"/>
      <c r="AE82" s="917"/>
      <c r="AF82" s="917">
        <v>1</v>
      </c>
      <c r="AG82" s="917"/>
      <c r="AH82" s="917"/>
      <c r="AI82" s="917"/>
      <c r="AJ82" s="917"/>
      <c r="AK82" s="917">
        <v>0</v>
      </c>
      <c r="AL82" s="917"/>
      <c r="AM82" s="917"/>
      <c r="AN82" s="917"/>
      <c r="AO82" s="917"/>
      <c r="AP82" s="917" t="s">
        <v>573</v>
      </c>
      <c r="AQ82" s="917"/>
      <c r="AR82" s="917"/>
      <c r="AS82" s="917"/>
      <c r="AT82" s="917"/>
      <c r="AU82" s="917" t="s">
        <v>573</v>
      </c>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t="s">
        <v>589</v>
      </c>
      <c r="C83" s="960"/>
      <c r="D83" s="960"/>
      <c r="E83" s="960"/>
      <c r="F83" s="960"/>
      <c r="G83" s="960"/>
      <c r="H83" s="960"/>
      <c r="I83" s="960"/>
      <c r="J83" s="960"/>
      <c r="K83" s="960"/>
      <c r="L83" s="960"/>
      <c r="M83" s="960"/>
      <c r="N83" s="960"/>
      <c r="O83" s="960"/>
      <c r="P83" s="961"/>
      <c r="Q83" s="962">
        <v>266</v>
      </c>
      <c r="R83" s="917"/>
      <c r="S83" s="917"/>
      <c r="T83" s="917"/>
      <c r="U83" s="917"/>
      <c r="V83" s="917">
        <v>257</v>
      </c>
      <c r="W83" s="917"/>
      <c r="X83" s="917"/>
      <c r="Y83" s="917"/>
      <c r="Z83" s="917"/>
      <c r="AA83" s="917">
        <v>9</v>
      </c>
      <c r="AB83" s="917"/>
      <c r="AC83" s="917"/>
      <c r="AD83" s="917"/>
      <c r="AE83" s="917"/>
      <c r="AF83" s="917">
        <v>9</v>
      </c>
      <c r="AG83" s="917"/>
      <c r="AH83" s="917"/>
      <c r="AI83" s="917"/>
      <c r="AJ83" s="917"/>
      <c r="AK83" s="917" t="s">
        <v>573</v>
      </c>
      <c r="AL83" s="917"/>
      <c r="AM83" s="917"/>
      <c r="AN83" s="917"/>
      <c r="AO83" s="917"/>
      <c r="AP83" s="917">
        <v>741</v>
      </c>
      <c r="AQ83" s="917"/>
      <c r="AR83" s="917"/>
      <c r="AS83" s="917"/>
      <c r="AT83" s="917"/>
      <c r="AU83" s="917">
        <v>5</v>
      </c>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392</v>
      </c>
      <c r="B88" s="876" t="s">
        <v>417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18938</v>
      </c>
      <c r="AG88" s="928"/>
      <c r="AH88" s="928"/>
      <c r="AI88" s="928"/>
      <c r="AJ88" s="928"/>
      <c r="AK88" s="925"/>
      <c r="AL88" s="925"/>
      <c r="AM88" s="925"/>
      <c r="AN88" s="925"/>
      <c r="AO88" s="925"/>
      <c r="AP88" s="928">
        <v>2201</v>
      </c>
      <c r="AQ88" s="928"/>
      <c r="AR88" s="928"/>
      <c r="AS88" s="928"/>
      <c r="AT88" s="928"/>
      <c r="AU88" s="928">
        <v>99</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418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v>
      </c>
      <c r="CS102" s="936"/>
      <c r="CT102" s="936"/>
      <c r="CU102" s="936"/>
      <c r="CV102" s="979"/>
      <c r="CW102" s="978" t="s">
        <v>506</v>
      </c>
      <c r="CX102" s="936"/>
      <c r="CY102" s="936"/>
      <c r="CZ102" s="936"/>
      <c r="DA102" s="979"/>
      <c r="DB102" s="978">
        <v>452</v>
      </c>
      <c r="DC102" s="936"/>
      <c r="DD102" s="936"/>
      <c r="DE102" s="936"/>
      <c r="DF102" s="979"/>
      <c r="DG102" s="978" t="s">
        <v>506</v>
      </c>
      <c r="DH102" s="936"/>
      <c r="DI102" s="936"/>
      <c r="DJ102" s="936"/>
      <c r="DK102" s="979"/>
      <c r="DL102" s="978" t="s">
        <v>506</v>
      </c>
      <c r="DM102" s="936"/>
      <c r="DN102" s="936"/>
      <c r="DO102" s="936"/>
      <c r="DP102" s="979"/>
      <c r="DQ102" s="978">
        <v>288</v>
      </c>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425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426</v>
      </c>
      <c r="AB109" s="981"/>
      <c r="AC109" s="981"/>
      <c r="AD109" s="981"/>
      <c r="AE109" s="982"/>
      <c r="AF109" s="980" t="s">
        <v>427</v>
      </c>
      <c r="AG109" s="981"/>
      <c r="AH109" s="981"/>
      <c r="AI109" s="981"/>
      <c r="AJ109" s="982"/>
      <c r="AK109" s="980" t="s">
        <v>306</v>
      </c>
      <c r="AL109" s="981"/>
      <c r="AM109" s="981"/>
      <c r="AN109" s="981"/>
      <c r="AO109" s="982"/>
      <c r="AP109" s="980" t="s">
        <v>428</v>
      </c>
      <c r="AQ109" s="981"/>
      <c r="AR109" s="981"/>
      <c r="AS109" s="981"/>
      <c r="AT109" s="983"/>
      <c r="AU109" s="1000" t="s">
        <v>425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426</v>
      </c>
      <c r="BR109" s="981"/>
      <c r="BS109" s="981"/>
      <c r="BT109" s="981"/>
      <c r="BU109" s="982"/>
      <c r="BV109" s="980" t="s">
        <v>427</v>
      </c>
      <c r="BW109" s="981"/>
      <c r="BX109" s="981"/>
      <c r="BY109" s="981"/>
      <c r="BZ109" s="982"/>
      <c r="CA109" s="980" t="s">
        <v>306</v>
      </c>
      <c r="CB109" s="981"/>
      <c r="CC109" s="981"/>
      <c r="CD109" s="981"/>
      <c r="CE109" s="982"/>
      <c r="CF109" s="1001" t="s">
        <v>428</v>
      </c>
      <c r="CG109" s="1001"/>
      <c r="CH109" s="1001"/>
      <c r="CI109" s="1001"/>
      <c r="CJ109" s="1001"/>
      <c r="CK109" s="980" t="s">
        <v>429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426</v>
      </c>
      <c r="DH109" s="981"/>
      <c r="DI109" s="981"/>
      <c r="DJ109" s="981"/>
      <c r="DK109" s="982"/>
      <c r="DL109" s="980" t="s">
        <v>427</v>
      </c>
      <c r="DM109" s="981"/>
      <c r="DN109" s="981"/>
      <c r="DO109" s="981"/>
      <c r="DP109" s="982"/>
      <c r="DQ109" s="980" t="s">
        <v>306</v>
      </c>
      <c r="DR109" s="981"/>
      <c r="DS109" s="981"/>
      <c r="DT109" s="981"/>
      <c r="DU109" s="982"/>
      <c r="DV109" s="980" t="s">
        <v>428</v>
      </c>
      <c r="DW109" s="981"/>
      <c r="DX109" s="981"/>
      <c r="DY109" s="981"/>
      <c r="DZ109" s="983"/>
    </row>
    <row r="110" spans="1:131" s="248" customFormat="1" ht="26.25" customHeight="1">
      <c r="A110" s="984" t="s">
        <v>430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830847</v>
      </c>
      <c r="AB110" s="988"/>
      <c r="AC110" s="988"/>
      <c r="AD110" s="988"/>
      <c r="AE110" s="989"/>
      <c r="AF110" s="990">
        <v>864385</v>
      </c>
      <c r="AG110" s="988"/>
      <c r="AH110" s="988"/>
      <c r="AI110" s="988"/>
      <c r="AJ110" s="989"/>
      <c r="AK110" s="990">
        <v>925906</v>
      </c>
      <c r="AL110" s="988"/>
      <c r="AM110" s="988"/>
      <c r="AN110" s="988"/>
      <c r="AO110" s="989"/>
      <c r="AP110" s="991">
        <v>17.899999999999999</v>
      </c>
      <c r="AQ110" s="992"/>
      <c r="AR110" s="992"/>
      <c r="AS110" s="992"/>
      <c r="AT110" s="993"/>
      <c r="AU110" s="994" t="s">
        <v>73</v>
      </c>
      <c r="AV110" s="995"/>
      <c r="AW110" s="995"/>
      <c r="AX110" s="995"/>
      <c r="AY110" s="995"/>
      <c r="AZ110" s="1036" t="s">
        <v>431</v>
      </c>
      <c r="BA110" s="985"/>
      <c r="BB110" s="985"/>
      <c r="BC110" s="985"/>
      <c r="BD110" s="985"/>
      <c r="BE110" s="985"/>
      <c r="BF110" s="985"/>
      <c r="BG110" s="985"/>
      <c r="BH110" s="985"/>
      <c r="BI110" s="985"/>
      <c r="BJ110" s="985"/>
      <c r="BK110" s="985"/>
      <c r="BL110" s="985"/>
      <c r="BM110" s="985"/>
      <c r="BN110" s="985"/>
      <c r="BO110" s="985"/>
      <c r="BP110" s="986"/>
      <c r="BQ110" s="1022">
        <v>10414603</v>
      </c>
      <c r="BR110" s="1023"/>
      <c r="BS110" s="1023"/>
      <c r="BT110" s="1023"/>
      <c r="BU110" s="1023"/>
      <c r="BV110" s="1023">
        <v>11461298</v>
      </c>
      <c r="BW110" s="1023"/>
      <c r="BX110" s="1023"/>
      <c r="BY110" s="1023"/>
      <c r="BZ110" s="1023"/>
      <c r="CA110" s="1023">
        <v>11537336</v>
      </c>
      <c r="CB110" s="1023"/>
      <c r="CC110" s="1023"/>
      <c r="CD110" s="1023"/>
      <c r="CE110" s="1023"/>
      <c r="CF110" s="1037">
        <v>223.4</v>
      </c>
      <c r="CG110" s="1038"/>
      <c r="CH110" s="1038"/>
      <c r="CI110" s="1038"/>
      <c r="CJ110" s="1038"/>
      <c r="CK110" s="1039" t="s">
        <v>432</v>
      </c>
      <c r="CL110" s="1040"/>
      <c r="CM110" s="1019" t="s">
        <v>433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177</v>
      </c>
      <c r="DH110" s="1023"/>
      <c r="DI110" s="1023"/>
      <c r="DJ110" s="1023"/>
      <c r="DK110" s="1023"/>
      <c r="DL110" s="1023" t="s">
        <v>434</v>
      </c>
      <c r="DM110" s="1023"/>
      <c r="DN110" s="1023"/>
      <c r="DO110" s="1023"/>
      <c r="DP110" s="1023"/>
      <c r="DQ110" s="1023" t="s">
        <v>177</v>
      </c>
      <c r="DR110" s="1023"/>
      <c r="DS110" s="1023"/>
      <c r="DT110" s="1023"/>
      <c r="DU110" s="1023"/>
      <c r="DV110" s="1024" t="s">
        <v>177</v>
      </c>
      <c r="DW110" s="1024"/>
      <c r="DX110" s="1024"/>
      <c r="DY110" s="1024"/>
      <c r="DZ110" s="1025"/>
    </row>
    <row r="111" spans="1:131" s="248" customFormat="1" ht="26.25" customHeight="1">
      <c r="A111" s="1026" t="s">
        <v>435</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177</v>
      </c>
      <c r="AB111" s="1030"/>
      <c r="AC111" s="1030"/>
      <c r="AD111" s="1030"/>
      <c r="AE111" s="1031"/>
      <c r="AF111" s="1032" t="s">
        <v>177</v>
      </c>
      <c r="AG111" s="1030"/>
      <c r="AH111" s="1030"/>
      <c r="AI111" s="1030"/>
      <c r="AJ111" s="1031"/>
      <c r="AK111" s="1032" t="s">
        <v>177</v>
      </c>
      <c r="AL111" s="1030"/>
      <c r="AM111" s="1030"/>
      <c r="AN111" s="1030"/>
      <c r="AO111" s="1031"/>
      <c r="AP111" s="1033" t="s">
        <v>177</v>
      </c>
      <c r="AQ111" s="1034"/>
      <c r="AR111" s="1034"/>
      <c r="AS111" s="1034"/>
      <c r="AT111" s="1035"/>
      <c r="AU111" s="996"/>
      <c r="AV111" s="997"/>
      <c r="AW111" s="997"/>
      <c r="AX111" s="997"/>
      <c r="AY111" s="997"/>
      <c r="AZ111" s="1045" t="s">
        <v>436</v>
      </c>
      <c r="BA111" s="1046"/>
      <c r="BB111" s="1046"/>
      <c r="BC111" s="1046"/>
      <c r="BD111" s="1046"/>
      <c r="BE111" s="1046"/>
      <c r="BF111" s="1046"/>
      <c r="BG111" s="1046"/>
      <c r="BH111" s="1046"/>
      <c r="BI111" s="1046"/>
      <c r="BJ111" s="1046"/>
      <c r="BK111" s="1046"/>
      <c r="BL111" s="1046"/>
      <c r="BM111" s="1046"/>
      <c r="BN111" s="1046"/>
      <c r="BO111" s="1046"/>
      <c r="BP111" s="1047"/>
      <c r="BQ111" s="1015" t="s">
        <v>177</v>
      </c>
      <c r="BR111" s="1016"/>
      <c r="BS111" s="1016"/>
      <c r="BT111" s="1016"/>
      <c r="BU111" s="1016"/>
      <c r="BV111" s="1016" t="s">
        <v>177</v>
      </c>
      <c r="BW111" s="1016"/>
      <c r="BX111" s="1016"/>
      <c r="BY111" s="1016"/>
      <c r="BZ111" s="1016"/>
      <c r="CA111" s="1016" t="s">
        <v>177</v>
      </c>
      <c r="CB111" s="1016"/>
      <c r="CC111" s="1016"/>
      <c r="CD111" s="1016"/>
      <c r="CE111" s="1016"/>
      <c r="CF111" s="1010" t="s">
        <v>177</v>
      </c>
      <c r="CG111" s="1011"/>
      <c r="CH111" s="1011"/>
      <c r="CI111" s="1011"/>
      <c r="CJ111" s="1011"/>
      <c r="CK111" s="1041"/>
      <c r="CL111" s="1042"/>
      <c r="CM111" s="1012" t="s">
        <v>437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177</v>
      </c>
      <c r="DH111" s="1016"/>
      <c r="DI111" s="1016"/>
      <c r="DJ111" s="1016"/>
      <c r="DK111" s="1016"/>
      <c r="DL111" s="1016" t="s">
        <v>177</v>
      </c>
      <c r="DM111" s="1016"/>
      <c r="DN111" s="1016"/>
      <c r="DO111" s="1016"/>
      <c r="DP111" s="1016"/>
      <c r="DQ111" s="1016" t="s">
        <v>177</v>
      </c>
      <c r="DR111" s="1016"/>
      <c r="DS111" s="1016"/>
      <c r="DT111" s="1016"/>
      <c r="DU111" s="1016"/>
      <c r="DV111" s="1017" t="s">
        <v>177</v>
      </c>
      <c r="DW111" s="1017"/>
      <c r="DX111" s="1017"/>
      <c r="DY111" s="1017"/>
      <c r="DZ111" s="1018"/>
    </row>
    <row r="112" spans="1:131" s="248" customFormat="1" ht="26.25" customHeight="1">
      <c r="A112" s="1048" t="s">
        <v>438</v>
      </c>
      <c r="B112" s="1049"/>
      <c r="C112" s="1046" t="s">
        <v>439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434</v>
      </c>
      <c r="AB112" s="1055"/>
      <c r="AC112" s="1055"/>
      <c r="AD112" s="1055"/>
      <c r="AE112" s="1056"/>
      <c r="AF112" s="1057" t="s">
        <v>177</v>
      </c>
      <c r="AG112" s="1055"/>
      <c r="AH112" s="1055"/>
      <c r="AI112" s="1055"/>
      <c r="AJ112" s="1056"/>
      <c r="AK112" s="1057" t="s">
        <v>177</v>
      </c>
      <c r="AL112" s="1055"/>
      <c r="AM112" s="1055"/>
      <c r="AN112" s="1055"/>
      <c r="AO112" s="1056"/>
      <c r="AP112" s="1058" t="s">
        <v>440</v>
      </c>
      <c r="AQ112" s="1059"/>
      <c r="AR112" s="1059"/>
      <c r="AS112" s="1059"/>
      <c r="AT112" s="1060"/>
      <c r="AU112" s="996"/>
      <c r="AV112" s="997"/>
      <c r="AW112" s="997"/>
      <c r="AX112" s="997"/>
      <c r="AY112" s="997"/>
      <c r="AZ112" s="1045" t="s">
        <v>441</v>
      </c>
      <c r="BA112" s="1046"/>
      <c r="BB112" s="1046"/>
      <c r="BC112" s="1046"/>
      <c r="BD112" s="1046"/>
      <c r="BE112" s="1046"/>
      <c r="BF112" s="1046"/>
      <c r="BG112" s="1046"/>
      <c r="BH112" s="1046"/>
      <c r="BI112" s="1046"/>
      <c r="BJ112" s="1046"/>
      <c r="BK112" s="1046"/>
      <c r="BL112" s="1046"/>
      <c r="BM112" s="1046"/>
      <c r="BN112" s="1046"/>
      <c r="BO112" s="1046"/>
      <c r="BP112" s="1047"/>
      <c r="BQ112" s="1015">
        <v>4496953</v>
      </c>
      <c r="BR112" s="1016"/>
      <c r="BS112" s="1016"/>
      <c r="BT112" s="1016"/>
      <c r="BU112" s="1016"/>
      <c r="BV112" s="1016">
        <v>4849252</v>
      </c>
      <c r="BW112" s="1016"/>
      <c r="BX112" s="1016"/>
      <c r="BY112" s="1016"/>
      <c r="BZ112" s="1016"/>
      <c r="CA112" s="1016">
        <v>5273778</v>
      </c>
      <c r="CB112" s="1016"/>
      <c r="CC112" s="1016"/>
      <c r="CD112" s="1016"/>
      <c r="CE112" s="1016"/>
      <c r="CF112" s="1010">
        <v>102.1</v>
      </c>
      <c r="CG112" s="1011"/>
      <c r="CH112" s="1011"/>
      <c r="CI112" s="1011"/>
      <c r="CJ112" s="1011"/>
      <c r="CK112" s="1041"/>
      <c r="CL112" s="1042"/>
      <c r="CM112" s="1012" t="s">
        <v>442</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177</v>
      </c>
      <c r="DH112" s="1016"/>
      <c r="DI112" s="1016"/>
      <c r="DJ112" s="1016"/>
      <c r="DK112" s="1016"/>
      <c r="DL112" s="1016" t="s">
        <v>177</v>
      </c>
      <c r="DM112" s="1016"/>
      <c r="DN112" s="1016"/>
      <c r="DO112" s="1016"/>
      <c r="DP112" s="1016"/>
      <c r="DQ112" s="1016" t="s">
        <v>177</v>
      </c>
      <c r="DR112" s="1016"/>
      <c r="DS112" s="1016"/>
      <c r="DT112" s="1016"/>
      <c r="DU112" s="1016"/>
      <c r="DV112" s="1017" t="s">
        <v>177</v>
      </c>
      <c r="DW112" s="1017"/>
      <c r="DX112" s="1017"/>
      <c r="DY112" s="1017"/>
      <c r="DZ112" s="1018"/>
    </row>
    <row r="113" spans="1:130" s="248" customFormat="1" ht="26.25" customHeight="1">
      <c r="A113" s="1050"/>
      <c r="B113" s="1051"/>
      <c r="C113" s="1046" t="s">
        <v>443</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250072</v>
      </c>
      <c r="AB113" s="1030"/>
      <c r="AC113" s="1030"/>
      <c r="AD113" s="1030"/>
      <c r="AE113" s="1031"/>
      <c r="AF113" s="1032">
        <v>267517</v>
      </c>
      <c r="AG113" s="1030"/>
      <c r="AH113" s="1030"/>
      <c r="AI113" s="1030"/>
      <c r="AJ113" s="1031"/>
      <c r="AK113" s="1032">
        <v>285763</v>
      </c>
      <c r="AL113" s="1030"/>
      <c r="AM113" s="1030"/>
      <c r="AN113" s="1030"/>
      <c r="AO113" s="1031"/>
      <c r="AP113" s="1033">
        <v>5.5</v>
      </c>
      <c r="AQ113" s="1034"/>
      <c r="AR113" s="1034"/>
      <c r="AS113" s="1034"/>
      <c r="AT113" s="1035"/>
      <c r="AU113" s="996"/>
      <c r="AV113" s="997"/>
      <c r="AW113" s="997"/>
      <c r="AX113" s="997"/>
      <c r="AY113" s="997"/>
      <c r="AZ113" s="1045" t="s">
        <v>444</v>
      </c>
      <c r="BA113" s="1046"/>
      <c r="BB113" s="1046"/>
      <c r="BC113" s="1046"/>
      <c r="BD113" s="1046"/>
      <c r="BE113" s="1046"/>
      <c r="BF113" s="1046"/>
      <c r="BG113" s="1046"/>
      <c r="BH113" s="1046"/>
      <c r="BI113" s="1046"/>
      <c r="BJ113" s="1046"/>
      <c r="BK113" s="1046"/>
      <c r="BL113" s="1046"/>
      <c r="BM113" s="1046"/>
      <c r="BN113" s="1046"/>
      <c r="BO113" s="1046"/>
      <c r="BP113" s="1047"/>
      <c r="BQ113" s="1015">
        <v>244181</v>
      </c>
      <c r="BR113" s="1016"/>
      <c r="BS113" s="1016"/>
      <c r="BT113" s="1016"/>
      <c r="BU113" s="1016"/>
      <c r="BV113" s="1016">
        <v>258489</v>
      </c>
      <c r="BW113" s="1016"/>
      <c r="BX113" s="1016"/>
      <c r="BY113" s="1016"/>
      <c r="BZ113" s="1016"/>
      <c r="CA113" s="1016">
        <v>237532</v>
      </c>
      <c r="CB113" s="1016"/>
      <c r="CC113" s="1016"/>
      <c r="CD113" s="1016"/>
      <c r="CE113" s="1016"/>
      <c r="CF113" s="1010">
        <v>4.5999999999999996</v>
      </c>
      <c r="CG113" s="1011"/>
      <c r="CH113" s="1011"/>
      <c r="CI113" s="1011"/>
      <c r="CJ113" s="1011"/>
      <c r="CK113" s="1041"/>
      <c r="CL113" s="1042"/>
      <c r="CM113" s="1012" t="s">
        <v>445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440</v>
      </c>
      <c r="DH113" s="1055"/>
      <c r="DI113" s="1055"/>
      <c r="DJ113" s="1055"/>
      <c r="DK113" s="1056"/>
      <c r="DL113" s="1057" t="s">
        <v>177</v>
      </c>
      <c r="DM113" s="1055"/>
      <c r="DN113" s="1055"/>
      <c r="DO113" s="1055"/>
      <c r="DP113" s="1056"/>
      <c r="DQ113" s="1057" t="s">
        <v>177</v>
      </c>
      <c r="DR113" s="1055"/>
      <c r="DS113" s="1055"/>
      <c r="DT113" s="1055"/>
      <c r="DU113" s="1056"/>
      <c r="DV113" s="1058" t="s">
        <v>177</v>
      </c>
      <c r="DW113" s="1059"/>
      <c r="DX113" s="1059"/>
      <c r="DY113" s="1059"/>
      <c r="DZ113" s="1060"/>
    </row>
    <row r="114" spans="1:130" s="248" customFormat="1" ht="26.25" customHeight="1">
      <c r="A114" s="1050"/>
      <c r="B114" s="1051"/>
      <c r="C114" s="1046" t="s">
        <v>446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57789</v>
      </c>
      <c r="AB114" s="1055"/>
      <c r="AC114" s="1055"/>
      <c r="AD114" s="1055"/>
      <c r="AE114" s="1056"/>
      <c r="AF114" s="1057">
        <v>46248</v>
      </c>
      <c r="AG114" s="1055"/>
      <c r="AH114" s="1055"/>
      <c r="AI114" s="1055"/>
      <c r="AJ114" s="1056"/>
      <c r="AK114" s="1057">
        <v>34529</v>
      </c>
      <c r="AL114" s="1055"/>
      <c r="AM114" s="1055"/>
      <c r="AN114" s="1055"/>
      <c r="AO114" s="1056"/>
      <c r="AP114" s="1058">
        <v>0.7</v>
      </c>
      <c r="AQ114" s="1059"/>
      <c r="AR114" s="1059"/>
      <c r="AS114" s="1059"/>
      <c r="AT114" s="1060"/>
      <c r="AU114" s="996"/>
      <c r="AV114" s="997"/>
      <c r="AW114" s="997"/>
      <c r="AX114" s="997"/>
      <c r="AY114" s="997"/>
      <c r="AZ114" s="1045" t="s">
        <v>447</v>
      </c>
      <c r="BA114" s="1046"/>
      <c r="BB114" s="1046"/>
      <c r="BC114" s="1046"/>
      <c r="BD114" s="1046"/>
      <c r="BE114" s="1046"/>
      <c r="BF114" s="1046"/>
      <c r="BG114" s="1046"/>
      <c r="BH114" s="1046"/>
      <c r="BI114" s="1046"/>
      <c r="BJ114" s="1046"/>
      <c r="BK114" s="1046"/>
      <c r="BL114" s="1046"/>
      <c r="BM114" s="1046"/>
      <c r="BN114" s="1046"/>
      <c r="BO114" s="1046"/>
      <c r="BP114" s="1047"/>
      <c r="BQ114" s="1015">
        <v>913375</v>
      </c>
      <c r="BR114" s="1016"/>
      <c r="BS114" s="1016"/>
      <c r="BT114" s="1016"/>
      <c r="BU114" s="1016"/>
      <c r="BV114" s="1016">
        <v>956674</v>
      </c>
      <c r="BW114" s="1016"/>
      <c r="BX114" s="1016"/>
      <c r="BY114" s="1016"/>
      <c r="BZ114" s="1016"/>
      <c r="CA114" s="1016">
        <v>938420</v>
      </c>
      <c r="CB114" s="1016"/>
      <c r="CC114" s="1016"/>
      <c r="CD114" s="1016"/>
      <c r="CE114" s="1016"/>
      <c r="CF114" s="1010">
        <v>18.2</v>
      </c>
      <c r="CG114" s="1011"/>
      <c r="CH114" s="1011"/>
      <c r="CI114" s="1011"/>
      <c r="CJ114" s="1011"/>
      <c r="CK114" s="1041"/>
      <c r="CL114" s="1042"/>
      <c r="CM114" s="1012" t="s">
        <v>448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177</v>
      </c>
      <c r="DH114" s="1055"/>
      <c r="DI114" s="1055"/>
      <c r="DJ114" s="1055"/>
      <c r="DK114" s="1056"/>
      <c r="DL114" s="1057" t="s">
        <v>440</v>
      </c>
      <c r="DM114" s="1055"/>
      <c r="DN114" s="1055"/>
      <c r="DO114" s="1055"/>
      <c r="DP114" s="1056"/>
      <c r="DQ114" s="1057" t="s">
        <v>440</v>
      </c>
      <c r="DR114" s="1055"/>
      <c r="DS114" s="1055"/>
      <c r="DT114" s="1055"/>
      <c r="DU114" s="1056"/>
      <c r="DV114" s="1058" t="s">
        <v>177</v>
      </c>
      <c r="DW114" s="1059"/>
      <c r="DX114" s="1059"/>
      <c r="DY114" s="1059"/>
      <c r="DZ114" s="1060"/>
    </row>
    <row r="115" spans="1:130" s="248" customFormat="1" ht="26.25" customHeight="1">
      <c r="A115" s="1050"/>
      <c r="B115" s="1051"/>
      <c r="C115" s="1046" t="s">
        <v>449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177</v>
      </c>
      <c r="AB115" s="1030"/>
      <c r="AC115" s="1030"/>
      <c r="AD115" s="1030"/>
      <c r="AE115" s="1031"/>
      <c r="AF115" s="1032" t="s">
        <v>177</v>
      </c>
      <c r="AG115" s="1030"/>
      <c r="AH115" s="1030"/>
      <c r="AI115" s="1030"/>
      <c r="AJ115" s="1031"/>
      <c r="AK115" s="1032" t="s">
        <v>434</v>
      </c>
      <c r="AL115" s="1030"/>
      <c r="AM115" s="1030"/>
      <c r="AN115" s="1030"/>
      <c r="AO115" s="1031"/>
      <c r="AP115" s="1033" t="s">
        <v>177</v>
      </c>
      <c r="AQ115" s="1034"/>
      <c r="AR115" s="1034"/>
      <c r="AS115" s="1034"/>
      <c r="AT115" s="1035"/>
      <c r="AU115" s="996"/>
      <c r="AV115" s="997"/>
      <c r="AW115" s="997"/>
      <c r="AX115" s="997"/>
      <c r="AY115" s="997"/>
      <c r="AZ115" s="1045" t="s">
        <v>450</v>
      </c>
      <c r="BA115" s="1046"/>
      <c r="BB115" s="1046"/>
      <c r="BC115" s="1046"/>
      <c r="BD115" s="1046"/>
      <c r="BE115" s="1046"/>
      <c r="BF115" s="1046"/>
      <c r="BG115" s="1046"/>
      <c r="BH115" s="1046"/>
      <c r="BI115" s="1046"/>
      <c r="BJ115" s="1046"/>
      <c r="BK115" s="1046"/>
      <c r="BL115" s="1046"/>
      <c r="BM115" s="1046"/>
      <c r="BN115" s="1046"/>
      <c r="BO115" s="1046"/>
      <c r="BP115" s="1047"/>
      <c r="BQ115" s="1015">
        <v>252862</v>
      </c>
      <c r="BR115" s="1016"/>
      <c r="BS115" s="1016"/>
      <c r="BT115" s="1016"/>
      <c r="BU115" s="1016"/>
      <c r="BV115" s="1016">
        <v>281815</v>
      </c>
      <c r="BW115" s="1016"/>
      <c r="BX115" s="1016"/>
      <c r="BY115" s="1016"/>
      <c r="BZ115" s="1016"/>
      <c r="CA115" s="1016">
        <v>287809</v>
      </c>
      <c r="CB115" s="1016"/>
      <c r="CC115" s="1016"/>
      <c r="CD115" s="1016"/>
      <c r="CE115" s="1016"/>
      <c r="CF115" s="1010">
        <v>5.6</v>
      </c>
      <c r="CG115" s="1011"/>
      <c r="CH115" s="1011"/>
      <c r="CI115" s="1011"/>
      <c r="CJ115" s="1011"/>
      <c r="CK115" s="1041"/>
      <c r="CL115" s="1042"/>
      <c r="CM115" s="1045" t="s">
        <v>451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177</v>
      </c>
      <c r="DH115" s="1055"/>
      <c r="DI115" s="1055"/>
      <c r="DJ115" s="1055"/>
      <c r="DK115" s="1056"/>
      <c r="DL115" s="1057" t="s">
        <v>177</v>
      </c>
      <c r="DM115" s="1055"/>
      <c r="DN115" s="1055"/>
      <c r="DO115" s="1055"/>
      <c r="DP115" s="1056"/>
      <c r="DQ115" s="1057" t="s">
        <v>434</v>
      </c>
      <c r="DR115" s="1055"/>
      <c r="DS115" s="1055"/>
      <c r="DT115" s="1055"/>
      <c r="DU115" s="1056"/>
      <c r="DV115" s="1058" t="s">
        <v>177</v>
      </c>
      <c r="DW115" s="1059"/>
      <c r="DX115" s="1059"/>
      <c r="DY115" s="1059"/>
      <c r="DZ115" s="1060"/>
    </row>
    <row r="116" spans="1:130" s="248" customFormat="1" ht="26.25" customHeight="1">
      <c r="A116" s="1052"/>
      <c r="B116" s="1053"/>
      <c r="C116" s="1061" t="s">
        <v>452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177</v>
      </c>
      <c r="AB116" s="1055"/>
      <c r="AC116" s="1055"/>
      <c r="AD116" s="1055"/>
      <c r="AE116" s="1056"/>
      <c r="AF116" s="1057">
        <v>111</v>
      </c>
      <c r="AG116" s="1055"/>
      <c r="AH116" s="1055"/>
      <c r="AI116" s="1055"/>
      <c r="AJ116" s="1056"/>
      <c r="AK116" s="1057" t="s">
        <v>177</v>
      </c>
      <c r="AL116" s="1055"/>
      <c r="AM116" s="1055"/>
      <c r="AN116" s="1055"/>
      <c r="AO116" s="1056"/>
      <c r="AP116" s="1058" t="s">
        <v>440</v>
      </c>
      <c r="AQ116" s="1059"/>
      <c r="AR116" s="1059"/>
      <c r="AS116" s="1059"/>
      <c r="AT116" s="1060"/>
      <c r="AU116" s="996"/>
      <c r="AV116" s="997"/>
      <c r="AW116" s="997"/>
      <c r="AX116" s="997"/>
      <c r="AY116" s="997"/>
      <c r="AZ116" s="1063" t="s">
        <v>453</v>
      </c>
      <c r="BA116" s="1064"/>
      <c r="BB116" s="1064"/>
      <c r="BC116" s="1064"/>
      <c r="BD116" s="1064"/>
      <c r="BE116" s="1064"/>
      <c r="BF116" s="1064"/>
      <c r="BG116" s="1064"/>
      <c r="BH116" s="1064"/>
      <c r="BI116" s="1064"/>
      <c r="BJ116" s="1064"/>
      <c r="BK116" s="1064"/>
      <c r="BL116" s="1064"/>
      <c r="BM116" s="1064"/>
      <c r="BN116" s="1064"/>
      <c r="BO116" s="1064"/>
      <c r="BP116" s="1065"/>
      <c r="BQ116" s="1015" t="s">
        <v>177</v>
      </c>
      <c r="BR116" s="1016"/>
      <c r="BS116" s="1016"/>
      <c r="BT116" s="1016"/>
      <c r="BU116" s="1016"/>
      <c r="BV116" s="1016" t="s">
        <v>177</v>
      </c>
      <c r="BW116" s="1016"/>
      <c r="BX116" s="1016"/>
      <c r="BY116" s="1016"/>
      <c r="BZ116" s="1016"/>
      <c r="CA116" s="1016" t="s">
        <v>177</v>
      </c>
      <c r="CB116" s="1016"/>
      <c r="CC116" s="1016"/>
      <c r="CD116" s="1016"/>
      <c r="CE116" s="1016"/>
      <c r="CF116" s="1010" t="s">
        <v>177</v>
      </c>
      <c r="CG116" s="1011"/>
      <c r="CH116" s="1011"/>
      <c r="CI116" s="1011"/>
      <c r="CJ116" s="1011"/>
      <c r="CK116" s="1041"/>
      <c r="CL116" s="1042"/>
      <c r="CM116" s="1012" t="s">
        <v>454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177</v>
      </c>
      <c r="DH116" s="1055"/>
      <c r="DI116" s="1055"/>
      <c r="DJ116" s="1055"/>
      <c r="DK116" s="1056"/>
      <c r="DL116" s="1057" t="s">
        <v>177</v>
      </c>
      <c r="DM116" s="1055"/>
      <c r="DN116" s="1055"/>
      <c r="DO116" s="1055"/>
      <c r="DP116" s="1056"/>
      <c r="DQ116" s="1057" t="s">
        <v>177</v>
      </c>
      <c r="DR116" s="1055"/>
      <c r="DS116" s="1055"/>
      <c r="DT116" s="1055"/>
      <c r="DU116" s="1056"/>
      <c r="DV116" s="1058" t="s">
        <v>177</v>
      </c>
      <c r="DW116" s="1059"/>
      <c r="DX116" s="1059"/>
      <c r="DY116" s="1059"/>
      <c r="DZ116" s="1060"/>
    </row>
    <row r="117" spans="1:130" s="248" customFormat="1" ht="26.25" customHeight="1">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455</v>
      </c>
      <c r="Z117" s="982"/>
      <c r="AA117" s="1072">
        <v>1138708</v>
      </c>
      <c r="AB117" s="1073"/>
      <c r="AC117" s="1073"/>
      <c r="AD117" s="1073"/>
      <c r="AE117" s="1074"/>
      <c r="AF117" s="1075">
        <v>1178261</v>
      </c>
      <c r="AG117" s="1073"/>
      <c r="AH117" s="1073"/>
      <c r="AI117" s="1073"/>
      <c r="AJ117" s="1074"/>
      <c r="AK117" s="1075">
        <v>1246198</v>
      </c>
      <c r="AL117" s="1073"/>
      <c r="AM117" s="1073"/>
      <c r="AN117" s="1073"/>
      <c r="AO117" s="1074"/>
      <c r="AP117" s="1076"/>
      <c r="AQ117" s="1077"/>
      <c r="AR117" s="1077"/>
      <c r="AS117" s="1077"/>
      <c r="AT117" s="1078"/>
      <c r="AU117" s="996"/>
      <c r="AV117" s="997"/>
      <c r="AW117" s="997"/>
      <c r="AX117" s="997"/>
      <c r="AY117" s="997"/>
      <c r="AZ117" s="1063" t="s">
        <v>456</v>
      </c>
      <c r="BA117" s="1064"/>
      <c r="BB117" s="1064"/>
      <c r="BC117" s="1064"/>
      <c r="BD117" s="1064"/>
      <c r="BE117" s="1064"/>
      <c r="BF117" s="1064"/>
      <c r="BG117" s="1064"/>
      <c r="BH117" s="1064"/>
      <c r="BI117" s="1064"/>
      <c r="BJ117" s="1064"/>
      <c r="BK117" s="1064"/>
      <c r="BL117" s="1064"/>
      <c r="BM117" s="1064"/>
      <c r="BN117" s="1064"/>
      <c r="BO117" s="1064"/>
      <c r="BP117" s="1065"/>
      <c r="BQ117" s="1015" t="s">
        <v>177</v>
      </c>
      <c r="BR117" s="1016"/>
      <c r="BS117" s="1016"/>
      <c r="BT117" s="1016"/>
      <c r="BU117" s="1016"/>
      <c r="BV117" s="1016" t="s">
        <v>177</v>
      </c>
      <c r="BW117" s="1016"/>
      <c r="BX117" s="1016"/>
      <c r="BY117" s="1016"/>
      <c r="BZ117" s="1016"/>
      <c r="CA117" s="1016" t="s">
        <v>177</v>
      </c>
      <c r="CB117" s="1016"/>
      <c r="CC117" s="1016"/>
      <c r="CD117" s="1016"/>
      <c r="CE117" s="1016"/>
      <c r="CF117" s="1010" t="s">
        <v>440</v>
      </c>
      <c r="CG117" s="1011"/>
      <c r="CH117" s="1011"/>
      <c r="CI117" s="1011"/>
      <c r="CJ117" s="1011"/>
      <c r="CK117" s="1041"/>
      <c r="CL117" s="1042"/>
      <c r="CM117" s="1012" t="s">
        <v>457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177</v>
      </c>
      <c r="DH117" s="1055"/>
      <c r="DI117" s="1055"/>
      <c r="DJ117" s="1055"/>
      <c r="DK117" s="1056"/>
      <c r="DL117" s="1057" t="s">
        <v>177</v>
      </c>
      <c r="DM117" s="1055"/>
      <c r="DN117" s="1055"/>
      <c r="DO117" s="1055"/>
      <c r="DP117" s="1056"/>
      <c r="DQ117" s="1057" t="s">
        <v>177</v>
      </c>
      <c r="DR117" s="1055"/>
      <c r="DS117" s="1055"/>
      <c r="DT117" s="1055"/>
      <c r="DU117" s="1056"/>
      <c r="DV117" s="1058" t="s">
        <v>177</v>
      </c>
      <c r="DW117" s="1059"/>
      <c r="DX117" s="1059"/>
      <c r="DY117" s="1059"/>
      <c r="DZ117" s="1060"/>
    </row>
    <row r="118" spans="1:130" s="248" customFormat="1" ht="26.25" customHeight="1">
      <c r="A118" s="1000" t="s">
        <v>429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426</v>
      </c>
      <c r="AB118" s="981"/>
      <c r="AC118" s="981"/>
      <c r="AD118" s="981"/>
      <c r="AE118" s="982"/>
      <c r="AF118" s="980" t="s">
        <v>427</v>
      </c>
      <c r="AG118" s="981"/>
      <c r="AH118" s="981"/>
      <c r="AI118" s="981"/>
      <c r="AJ118" s="982"/>
      <c r="AK118" s="980" t="s">
        <v>306</v>
      </c>
      <c r="AL118" s="981"/>
      <c r="AM118" s="981"/>
      <c r="AN118" s="981"/>
      <c r="AO118" s="982"/>
      <c r="AP118" s="1067" t="s">
        <v>428</v>
      </c>
      <c r="AQ118" s="1068"/>
      <c r="AR118" s="1068"/>
      <c r="AS118" s="1068"/>
      <c r="AT118" s="1069"/>
      <c r="AU118" s="996"/>
      <c r="AV118" s="997"/>
      <c r="AW118" s="997"/>
      <c r="AX118" s="997"/>
      <c r="AY118" s="997"/>
      <c r="AZ118" s="1070" t="s">
        <v>458</v>
      </c>
      <c r="BA118" s="1061"/>
      <c r="BB118" s="1061"/>
      <c r="BC118" s="1061"/>
      <c r="BD118" s="1061"/>
      <c r="BE118" s="1061"/>
      <c r="BF118" s="1061"/>
      <c r="BG118" s="1061"/>
      <c r="BH118" s="1061"/>
      <c r="BI118" s="1061"/>
      <c r="BJ118" s="1061"/>
      <c r="BK118" s="1061"/>
      <c r="BL118" s="1061"/>
      <c r="BM118" s="1061"/>
      <c r="BN118" s="1061"/>
      <c r="BO118" s="1061"/>
      <c r="BP118" s="1062"/>
      <c r="BQ118" s="1093" t="s">
        <v>177</v>
      </c>
      <c r="BR118" s="1094"/>
      <c r="BS118" s="1094"/>
      <c r="BT118" s="1094"/>
      <c r="BU118" s="1094"/>
      <c r="BV118" s="1094" t="s">
        <v>177</v>
      </c>
      <c r="BW118" s="1094"/>
      <c r="BX118" s="1094"/>
      <c r="BY118" s="1094"/>
      <c r="BZ118" s="1094"/>
      <c r="CA118" s="1094" t="s">
        <v>177</v>
      </c>
      <c r="CB118" s="1094"/>
      <c r="CC118" s="1094"/>
      <c r="CD118" s="1094"/>
      <c r="CE118" s="1094"/>
      <c r="CF118" s="1010" t="s">
        <v>177</v>
      </c>
      <c r="CG118" s="1011"/>
      <c r="CH118" s="1011"/>
      <c r="CI118" s="1011"/>
      <c r="CJ118" s="1011"/>
      <c r="CK118" s="1041"/>
      <c r="CL118" s="1042"/>
      <c r="CM118" s="1012" t="s">
        <v>459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440</v>
      </c>
      <c r="DH118" s="1055"/>
      <c r="DI118" s="1055"/>
      <c r="DJ118" s="1055"/>
      <c r="DK118" s="1056"/>
      <c r="DL118" s="1057" t="s">
        <v>177</v>
      </c>
      <c r="DM118" s="1055"/>
      <c r="DN118" s="1055"/>
      <c r="DO118" s="1055"/>
      <c r="DP118" s="1056"/>
      <c r="DQ118" s="1057" t="s">
        <v>440</v>
      </c>
      <c r="DR118" s="1055"/>
      <c r="DS118" s="1055"/>
      <c r="DT118" s="1055"/>
      <c r="DU118" s="1056"/>
      <c r="DV118" s="1058" t="s">
        <v>177</v>
      </c>
      <c r="DW118" s="1059"/>
      <c r="DX118" s="1059"/>
      <c r="DY118" s="1059"/>
      <c r="DZ118" s="1060"/>
    </row>
    <row r="119" spans="1:130" s="248" customFormat="1" ht="26.25" customHeight="1">
      <c r="A119" s="1154" t="s">
        <v>432</v>
      </c>
      <c r="B119" s="1040"/>
      <c r="C119" s="1019" t="s">
        <v>433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440</v>
      </c>
      <c r="AB119" s="988"/>
      <c r="AC119" s="988"/>
      <c r="AD119" s="988"/>
      <c r="AE119" s="989"/>
      <c r="AF119" s="990" t="s">
        <v>177</v>
      </c>
      <c r="AG119" s="988"/>
      <c r="AH119" s="988"/>
      <c r="AI119" s="988"/>
      <c r="AJ119" s="989"/>
      <c r="AK119" s="990" t="s">
        <v>177</v>
      </c>
      <c r="AL119" s="988"/>
      <c r="AM119" s="988"/>
      <c r="AN119" s="988"/>
      <c r="AO119" s="989"/>
      <c r="AP119" s="991" t="s">
        <v>177</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460</v>
      </c>
      <c r="BP119" s="1102"/>
      <c r="BQ119" s="1093">
        <v>16321974</v>
      </c>
      <c r="BR119" s="1094"/>
      <c r="BS119" s="1094"/>
      <c r="BT119" s="1094"/>
      <c r="BU119" s="1094"/>
      <c r="BV119" s="1094">
        <v>17807528</v>
      </c>
      <c r="BW119" s="1094"/>
      <c r="BX119" s="1094"/>
      <c r="BY119" s="1094"/>
      <c r="BZ119" s="1094"/>
      <c r="CA119" s="1094">
        <v>18274875</v>
      </c>
      <c r="CB119" s="1094"/>
      <c r="CC119" s="1094"/>
      <c r="CD119" s="1094"/>
      <c r="CE119" s="1094"/>
      <c r="CF119" s="1095"/>
      <c r="CG119" s="1096"/>
      <c r="CH119" s="1096"/>
      <c r="CI119" s="1096"/>
      <c r="CJ119" s="1097"/>
      <c r="CK119" s="1043"/>
      <c r="CL119" s="1044"/>
      <c r="CM119" s="1098" t="s">
        <v>461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177</v>
      </c>
      <c r="DH119" s="1080"/>
      <c r="DI119" s="1080"/>
      <c r="DJ119" s="1080"/>
      <c r="DK119" s="1081"/>
      <c r="DL119" s="1079" t="s">
        <v>177</v>
      </c>
      <c r="DM119" s="1080"/>
      <c r="DN119" s="1080"/>
      <c r="DO119" s="1080"/>
      <c r="DP119" s="1081"/>
      <c r="DQ119" s="1079" t="s">
        <v>177</v>
      </c>
      <c r="DR119" s="1080"/>
      <c r="DS119" s="1080"/>
      <c r="DT119" s="1080"/>
      <c r="DU119" s="1081"/>
      <c r="DV119" s="1082" t="s">
        <v>440</v>
      </c>
      <c r="DW119" s="1083"/>
      <c r="DX119" s="1083"/>
      <c r="DY119" s="1083"/>
      <c r="DZ119" s="1084"/>
    </row>
    <row r="120" spans="1:130" s="248" customFormat="1" ht="26.25" customHeight="1">
      <c r="A120" s="1155"/>
      <c r="B120" s="1042"/>
      <c r="C120" s="1012" t="s">
        <v>437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177</v>
      </c>
      <c r="AB120" s="1055"/>
      <c r="AC120" s="1055"/>
      <c r="AD120" s="1055"/>
      <c r="AE120" s="1056"/>
      <c r="AF120" s="1057" t="s">
        <v>440</v>
      </c>
      <c r="AG120" s="1055"/>
      <c r="AH120" s="1055"/>
      <c r="AI120" s="1055"/>
      <c r="AJ120" s="1056"/>
      <c r="AK120" s="1057" t="s">
        <v>177</v>
      </c>
      <c r="AL120" s="1055"/>
      <c r="AM120" s="1055"/>
      <c r="AN120" s="1055"/>
      <c r="AO120" s="1056"/>
      <c r="AP120" s="1058" t="s">
        <v>177</v>
      </c>
      <c r="AQ120" s="1059"/>
      <c r="AR120" s="1059"/>
      <c r="AS120" s="1059"/>
      <c r="AT120" s="1060"/>
      <c r="AU120" s="1085" t="s">
        <v>462</v>
      </c>
      <c r="AV120" s="1086"/>
      <c r="AW120" s="1086"/>
      <c r="AX120" s="1086"/>
      <c r="AY120" s="1087"/>
      <c r="AZ120" s="1036" t="s">
        <v>463</v>
      </c>
      <c r="BA120" s="985"/>
      <c r="BB120" s="985"/>
      <c r="BC120" s="985"/>
      <c r="BD120" s="985"/>
      <c r="BE120" s="985"/>
      <c r="BF120" s="985"/>
      <c r="BG120" s="985"/>
      <c r="BH120" s="985"/>
      <c r="BI120" s="985"/>
      <c r="BJ120" s="985"/>
      <c r="BK120" s="985"/>
      <c r="BL120" s="985"/>
      <c r="BM120" s="985"/>
      <c r="BN120" s="985"/>
      <c r="BO120" s="985"/>
      <c r="BP120" s="986"/>
      <c r="BQ120" s="1022">
        <v>1694769</v>
      </c>
      <c r="BR120" s="1023"/>
      <c r="BS120" s="1023"/>
      <c r="BT120" s="1023"/>
      <c r="BU120" s="1023"/>
      <c r="BV120" s="1023">
        <v>2278314</v>
      </c>
      <c r="BW120" s="1023"/>
      <c r="BX120" s="1023"/>
      <c r="BY120" s="1023"/>
      <c r="BZ120" s="1023"/>
      <c r="CA120" s="1023">
        <v>2800155</v>
      </c>
      <c r="CB120" s="1023"/>
      <c r="CC120" s="1023"/>
      <c r="CD120" s="1023"/>
      <c r="CE120" s="1023"/>
      <c r="CF120" s="1037">
        <v>54.2</v>
      </c>
      <c r="CG120" s="1038"/>
      <c r="CH120" s="1038"/>
      <c r="CI120" s="1038"/>
      <c r="CJ120" s="1038"/>
      <c r="CK120" s="1103" t="s">
        <v>464</v>
      </c>
      <c r="CL120" s="1104"/>
      <c r="CM120" s="1104"/>
      <c r="CN120" s="1104"/>
      <c r="CO120" s="1105"/>
      <c r="CP120" s="1111" t="s">
        <v>411</v>
      </c>
      <c r="CQ120" s="1112"/>
      <c r="CR120" s="1112"/>
      <c r="CS120" s="1112"/>
      <c r="CT120" s="1112"/>
      <c r="CU120" s="1112"/>
      <c r="CV120" s="1112"/>
      <c r="CW120" s="1112"/>
      <c r="CX120" s="1112"/>
      <c r="CY120" s="1112"/>
      <c r="CZ120" s="1112"/>
      <c r="DA120" s="1112"/>
      <c r="DB120" s="1112"/>
      <c r="DC120" s="1112"/>
      <c r="DD120" s="1112"/>
      <c r="DE120" s="1112"/>
      <c r="DF120" s="1113"/>
      <c r="DG120" s="1022">
        <v>1976547</v>
      </c>
      <c r="DH120" s="1023"/>
      <c r="DI120" s="1023"/>
      <c r="DJ120" s="1023"/>
      <c r="DK120" s="1023"/>
      <c r="DL120" s="1023">
        <v>2461585</v>
      </c>
      <c r="DM120" s="1023"/>
      <c r="DN120" s="1023"/>
      <c r="DO120" s="1023"/>
      <c r="DP120" s="1023"/>
      <c r="DQ120" s="1023">
        <v>3001247</v>
      </c>
      <c r="DR120" s="1023"/>
      <c r="DS120" s="1023"/>
      <c r="DT120" s="1023"/>
      <c r="DU120" s="1023"/>
      <c r="DV120" s="1024">
        <v>58.1</v>
      </c>
      <c r="DW120" s="1024"/>
      <c r="DX120" s="1024"/>
      <c r="DY120" s="1024"/>
      <c r="DZ120" s="1025"/>
    </row>
    <row r="121" spans="1:130" s="248" customFormat="1" ht="26.25" customHeight="1">
      <c r="A121" s="1155"/>
      <c r="B121" s="1042"/>
      <c r="C121" s="1063" t="s">
        <v>465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440</v>
      </c>
      <c r="AB121" s="1055"/>
      <c r="AC121" s="1055"/>
      <c r="AD121" s="1055"/>
      <c r="AE121" s="1056"/>
      <c r="AF121" s="1057" t="s">
        <v>440</v>
      </c>
      <c r="AG121" s="1055"/>
      <c r="AH121" s="1055"/>
      <c r="AI121" s="1055"/>
      <c r="AJ121" s="1056"/>
      <c r="AK121" s="1057" t="s">
        <v>177</v>
      </c>
      <c r="AL121" s="1055"/>
      <c r="AM121" s="1055"/>
      <c r="AN121" s="1055"/>
      <c r="AO121" s="1056"/>
      <c r="AP121" s="1058" t="s">
        <v>440</v>
      </c>
      <c r="AQ121" s="1059"/>
      <c r="AR121" s="1059"/>
      <c r="AS121" s="1059"/>
      <c r="AT121" s="1060"/>
      <c r="AU121" s="1088"/>
      <c r="AV121" s="1089"/>
      <c r="AW121" s="1089"/>
      <c r="AX121" s="1089"/>
      <c r="AY121" s="1090"/>
      <c r="AZ121" s="1045" t="s">
        <v>466</v>
      </c>
      <c r="BA121" s="1046"/>
      <c r="BB121" s="1046"/>
      <c r="BC121" s="1046"/>
      <c r="BD121" s="1046"/>
      <c r="BE121" s="1046"/>
      <c r="BF121" s="1046"/>
      <c r="BG121" s="1046"/>
      <c r="BH121" s="1046"/>
      <c r="BI121" s="1046"/>
      <c r="BJ121" s="1046"/>
      <c r="BK121" s="1046"/>
      <c r="BL121" s="1046"/>
      <c r="BM121" s="1046"/>
      <c r="BN121" s="1046"/>
      <c r="BO121" s="1046"/>
      <c r="BP121" s="1047"/>
      <c r="BQ121" s="1015">
        <v>591420</v>
      </c>
      <c r="BR121" s="1016"/>
      <c r="BS121" s="1016"/>
      <c r="BT121" s="1016"/>
      <c r="BU121" s="1016"/>
      <c r="BV121" s="1016">
        <v>569297</v>
      </c>
      <c r="BW121" s="1016"/>
      <c r="BX121" s="1016"/>
      <c r="BY121" s="1016"/>
      <c r="BZ121" s="1016"/>
      <c r="CA121" s="1016">
        <v>606848</v>
      </c>
      <c r="CB121" s="1016"/>
      <c r="CC121" s="1016"/>
      <c r="CD121" s="1016"/>
      <c r="CE121" s="1016"/>
      <c r="CF121" s="1010">
        <v>11.8</v>
      </c>
      <c r="CG121" s="1011"/>
      <c r="CH121" s="1011"/>
      <c r="CI121" s="1011"/>
      <c r="CJ121" s="1011"/>
      <c r="CK121" s="1106"/>
      <c r="CL121" s="1107"/>
      <c r="CM121" s="1107"/>
      <c r="CN121" s="1107"/>
      <c r="CO121" s="1108"/>
      <c r="CP121" s="1116" t="s">
        <v>409</v>
      </c>
      <c r="CQ121" s="1117"/>
      <c r="CR121" s="1117"/>
      <c r="CS121" s="1117"/>
      <c r="CT121" s="1117"/>
      <c r="CU121" s="1117"/>
      <c r="CV121" s="1117"/>
      <c r="CW121" s="1117"/>
      <c r="CX121" s="1117"/>
      <c r="CY121" s="1117"/>
      <c r="CZ121" s="1117"/>
      <c r="DA121" s="1117"/>
      <c r="DB121" s="1117"/>
      <c r="DC121" s="1117"/>
      <c r="DD121" s="1117"/>
      <c r="DE121" s="1117"/>
      <c r="DF121" s="1118"/>
      <c r="DG121" s="1015">
        <v>2495104</v>
      </c>
      <c r="DH121" s="1016"/>
      <c r="DI121" s="1016"/>
      <c r="DJ121" s="1016"/>
      <c r="DK121" s="1016"/>
      <c r="DL121" s="1016">
        <v>2384527</v>
      </c>
      <c r="DM121" s="1016"/>
      <c r="DN121" s="1016"/>
      <c r="DO121" s="1016"/>
      <c r="DP121" s="1016"/>
      <c r="DQ121" s="1016">
        <v>2269592</v>
      </c>
      <c r="DR121" s="1016"/>
      <c r="DS121" s="1016"/>
      <c r="DT121" s="1016"/>
      <c r="DU121" s="1016"/>
      <c r="DV121" s="1017">
        <v>44</v>
      </c>
      <c r="DW121" s="1017"/>
      <c r="DX121" s="1017"/>
      <c r="DY121" s="1017"/>
      <c r="DZ121" s="1018"/>
    </row>
    <row r="122" spans="1:130" s="248" customFormat="1" ht="26.25" customHeight="1">
      <c r="A122" s="1155"/>
      <c r="B122" s="1042"/>
      <c r="C122" s="1012" t="s">
        <v>448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177</v>
      </c>
      <c r="AB122" s="1055"/>
      <c r="AC122" s="1055"/>
      <c r="AD122" s="1055"/>
      <c r="AE122" s="1056"/>
      <c r="AF122" s="1057" t="s">
        <v>440</v>
      </c>
      <c r="AG122" s="1055"/>
      <c r="AH122" s="1055"/>
      <c r="AI122" s="1055"/>
      <c r="AJ122" s="1056"/>
      <c r="AK122" s="1057" t="s">
        <v>177</v>
      </c>
      <c r="AL122" s="1055"/>
      <c r="AM122" s="1055"/>
      <c r="AN122" s="1055"/>
      <c r="AO122" s="1056"/>
      <c r="AP122" s="1058" t="s">
        <v>177</v>
      </c>
      <c r="AQ122" s="1059"/>
      <c r="AR122" s="1059"/>
      <c r="AS122" s="1059"/>
      <c r="AT122" s="1060"/>
      <c r="AU122" s="1088"/>
      <c r="AV122" s="1089"/>
      <c r="AW122" s="1089"/>
      <c r="AX122" s="1089"/>
      <c r="AY122" s="1090"/>
      <c r="AZ122" s="1070" t="s">
        <v>467</v>
      </c>
      <c r="BA122" s="1061"/>
      <c r="BB122" s="1061"/>
      <c r="BC122" s="1061"/>
      <c r="BD122" s="1061"/>
      <c r="BE122" s="1061"/>
      <c r="BF122" s="1061"/>
      <c r="BG122" s="1061"/>
      <c r="BH122" s="1061"/>
      <c r="BI122" s="1061"/>
      <c r="BJ122" s="1061"/>
      <c r="BK122" s="1061"/>
      <c r="BL122" s="1061"/>
      <c r="BM122" s="1061"/>
      <c r="BN122" s="1061"/>
      <c r="BO122" s="1061"/>
      <c r="BP122" s="1062"/>
      <c r="BQ122" s="1093">
        <v>9002241</v>
      </c>
      <c r="BR122" s="1094"/>
      <c r="BS122" s="1094"/>
      <c r="BT122" s="1094"/>
      <c r="BU122" s="1094"/>
      <c r="BV122" s="1094">
        <v>9026846</v>
      </c>
      <c r="BW122" s="1094"/>
      <c r="BX122" s="1094"/>
      <c r="BY122" s="1094"/>
      <c r="BZ122" s="1094"/>
      <c r="CA122" s="1094">
        <v>9085920</v>
      </c>
      <c r="CB122" s="1094"/>
      <c r="CC122" s="1094"/>
      <c r="CD122" s="1094"/>
      <c r="CE122" s="1094"/>
      <c r="CF122" s="1114">
        <v>176</v>
      </c>
      <c r="CG122" s="1115"/>
      <c r="CH122" s="1115"/>
      <c r="CI122" s="1115"/>
      <c r="CJ122" s="1115"/>
      <c r="CK122" s="1106"/>
      <c r="CL122" s="1107"/>
      <c r="CM122" s="1107"/>
      <c r="CN122" s="1107"/>
      <c r="CO122" s="1108"/>
      <c r="CP122" s="1116" t="s">
        <v>468</v>
      </c>
      <c r="CQ122" s="1117"/>
      <c r="CR122" s="1117"/>
      <c r="CS122" s="1117"/>
      <c r="CT122" s="1117"/>
      <c r="CU122" s="1117"/>
      <c r="CV122" s="1117"/>
      <c r="CW122" s="1117"/>
      <c r="CX122" s="1117"/>
      <c r="CY122" s="1117"/>
      <c r="CZ122" s="1117"/>
      <c r="DA122" s="1117"/>
      <c r="DB122" s="1117"/>
      <c r="DC122" s="1117"/>
      <c r="DD122" s="1117"/>
      <c r="DE122" s="1117"/>
      <c r="DF122" s="1118"/>
      <c r="DG122" s="1015">
        <v>25302</v>
      </c>
      <c r="DH122" s="1016"/>
      <c r="DI122" s="1016"/>
      <c r="DJ122" s="1016"/>
      <c r="DK122" s="1016"/>
      <c r="DL122" s="1016">
        <v>3140</v>
      </c>
      <c r="DM122" s="1016"/>
      <c r="DN122" s="1016"/>
      <c r="DO122" s="1016"/>
      <c r="DP122" s="1016"/>
      <c r="DQ122" s="1016">
        <v>2939</v>
      </c>
      <c r="DR122" s="1016"/>
      <c r="DS122" s="1016"/>
      <c r="DT122" s="1016"/>
      <c r="DU122" s="1016"/>
      <c r="DV122" s="1017">
        <v>0.1</v>
      </c>
      <c r="DW122" s="1017"/>
      <c r="DX122" s="1017"/>
      <c r="DY122" s="1017"/>
      <c r="DZ122" s="1018"/>
    </row>
    <row r="123" spans="1:130" s="248" customFormat="1" ht="26.25" customHeight="1">
      <c r="A123" s="1155"/>
      <c r="B123" s="1042"/>
      <c r="C123" s="1012" t="s">
        <v>454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177</v>
      </c>
      <c r="AB123" s="1055"/>
      <c r="AC123" s="1055"/>
      <c r="AD123" s="1055"/>
      <c r="AE123" s="1056"/>
      <c r="AF123" s="1057" t="s">
        <v>177</v>
      </c>
      <c r="AG123" s="1055"/>
      <c r="AH123" s="1055"/>
      <c r="AI123" s="1055"/>
      <c r="AJ123" s="1056"/>
      <c r="AK123" s="1057" t="s">
        <v>177</v>
      </c>
      <c r="AL123" s="1055"/>
      <c r="AM123" s="1055"/>
      <c r="AN123" s="1055"/>
      <c r="AO123" s="1056"/>
      <c r="AP123" s="1058" t="s">
        <v>440</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469</v>
      </c>
      <c r="BP123" s="1102"/>
      <c r="BQ123" s="1161">
        <v>11288430</v>
      </c>
      <c r="BR123" s="1162"/>
      <c r="BS123" s="1162"/>
      <c r="BT123" s="1162"/>
      <c r="BU123" s="1162"/>
      <c r="BV123" s="1162">
        <v>11874457</v>
      </c>
      <c r="BW123" s="1162"/>
      <c r="BX123" s="1162"/>
      <c r="BY123" s="1162"/>
      <c r="BZ123" s="1162"/>
      <c r="CA123" s="1162">
        <v>12492923</v>
      </c>
      <c r="CB123" s="1162"/>
      <c r="CC123" s="1162"/>
      <c r="CD123" s="1162"/>
      <c r="CE123" s="1162"/>
      <c r="CF123" s="1095"/>
      <c r="CG123" s="1096"/>
      <c r="CH123" s="1096"/>
      <c r="CI123" s="1096"/>
      <c r="CJ123" s="1097"/>
      <c r="CK123" s="1106"/>
      <c r="CL123" s="1107"/>
      <c r="CM123" s="1107"/>
      <c r="CN123" s="1107"/>
      <c r="CO123" s="1108"/>
      <c r="CP123" s="1116" t="s">
        <v>405</v>
      </c>
      <c r="CQ123" s="1117"/>
      <c r="CR123" s="1117"/>
      <c r="CS123" s="1117"/>
      <c r="CT123" s="1117"/>
      <c r="CU123" s="1117"/>
      <c r="CV123" s="1117"/>
      <c r="CW123" s="1117"/>
      <c r="CX123" s="1117"/>
      <c r="CY123" s="1117"/>
      <c r="CZ123" s="1117"/>
      <c r="DA123" s="1117"/>
      <c r="DB123" s="1117"/>
      <c r="DC123" s="1117"/>
      <c r="DD123" s="1117"/>
      <c r="DE123" s="1117"/>
      <c r="DF123" s="1118"/>
      <c r="DG123" s="1054" t="s">
        <v>440</v>
      </c>
      <c r="DH123" s="1055"/>
      <c r="DI123" s="1055"/>
      <c r="DJ123" s="1055"/>
      <c r="DK123" s="1056"/>
      <c r="DL123" s="1057" t="s">
        <v>177</v>
      </c>
      <c r="DM123" s="1055"/>
      <c r="DN123" s="1055"/>
      <c r="DO123" s="1055"/>
      <c r="DP123" s="1056"/>
      <c r="DQ123" s="1057" t="s">
        <v>440</v>
      </c>
      <c r="DR123" s="1055"/>
      <c r="DS123" s="1055"/>
      <c r="DT123" s="1055"/>
      <c r="DU123" s="1056"/>
      <c r="DV123" s="1058" t="s">
        <v>440</v>
      </c>
      <c r="DW123" s="1059"/>
      <c r="DX123" s="1059"/>
      <c r="DY123" s="1059"/>
      <c r="DZ123" s="1060"/>
    </row>
    <row r="124" spans="1:130" s="248" customFormat="1" ht="26.25" customHeight="1" thickBot="1">
      <c r="A124" s="1155"/>
      <c r="B124" s="1042"/>
      <c r="C124" s="1012" t="s">
        <v>457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177</v>
      </c>
      <c r="AB124" s="1055"/>
      <c r="AC124" s="1055"/>
      <c r="AD124" s="1055"/>
      <c r="AE124" s="1056"/>
      <c r="AF124" s="1057" t="s">
        <v>440</v>
      </c>
      <c r="AG124" s="1055"/>
      <c r="AH124" s="1055"/>
      <c r="AI124" s="1055"/>
      <c r="AJ124" s="1056"/>
      <c r="AK124" s="1057" t="s">
        <v>177</v>
      </c>
      <c r="AL124" s="1055"/>
      <c r="AM124" s="1055"/>
      <c r="AN124" s="1055"/>
      <c r="AO124" s="1056"/>
      <c r="AP124" s="1058" t="s">
        <v>177</v>
      </c>
      <c r="AQ124" s="1059"/>
      <c r="AR124" s="1059"/>
      <c r="AS124" s="1059"/>
      <c r="AT124" s="1060"/>
      <c r="AU124" s="1157" t="s">
        <v>470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105.9</v>
      </c>
      <c r="BR124" s="1124"/>
      <c r="BS124" s="1124"/>
      <c r="BT124" s="1124"/>
      <c r="BU124" s="1124"/>
      <c r="BV124" s="1124">
        <v>125.7</v>
      </c>
      <c r="BW124" s="1124"/>
      <c r="BX124" s="1124"/>
      <c r="BY124" s="1124"/>
      <c r="BZ124" s="1124"/>
      <c r="CA124" s="1124">
        <v>111.9</v>
      </c>
      <c r="CB124" s="1124"/>
      <c r="CC124" s="1124"/>
      <c r="CD124" s="1124"/>
      <c r="CE124" s="1124"/>
      <c r="CF124" s="1125"/>
      <c r="CG124" s="1126"/>
      <c r="CH124" s="1126"/>
      <c r="CI124" s="1126"/>
      <c r="CJ124" s="1127"/>
      <c r="CK124" s="1109"/>
      <c r="CL124" s="1109"/>
      <c r="CM124" s="1109"/>
      <c r="CN124" s="1109"/>
      <c r="CO124" s="1110"/>
      <c r="CP124" s="1116" t="s">
        <v>471</v>
      </c>
      <c r="CQ124" s="1117"/>
      <c r="CR124" s="1117"/>
      <c r="CS124" s="1117"/>
      <c r="CT124" s="1117"/>
      <c r="CU124" s="1117"/>
      <c r="CV124" s="1117"/>
      <c r="CW124" s="1117"/>
      <c r="CX124" s="1117"/>
      <c r="CY124" s="1117"/>
      <c r="CZ124" s="1117"/>
      <c r="DA124" s="1117"/>
      <c r="DB124" s="1117"/>
      <c r="DC124" s="1117"/>
      <c r="DD124" s="1117"/>
      <c r="DE124" s="1117"/>
      <c r="DF124" s="1118"/>
      <c r="DG124" s="1101" t="s">
        <v>177</v>
      </c>
      <c r="DH124" s="1080"/>
      <c r="DI124" s="1080"/>
      <c r="DJ124" s="1080"/>
      <c r="DK124" s="1081"/>
      <c r="DL124" s="1079" t="s">
        <v>177</v>
      </c>
      <c r="DM124" s="1080"/>
      <c r="DN124" s="1080"/>
      <c r="DO124" s="1080"/>
      <c r="DP124" s="1081"/>
      <c r="DQ124" s="1079" t="s">
        <v>177</v>
      </c>
      <c r="DR124" s="1080"/>
      <c r="DS124" s="1080"/>
      <c r="DT124" s="1080"/>
      <c r="DU124" s="1081"/>
      <c r="DV124" s="1082" t="s">
        <v>177</v>
      </c>
      <c r="DW124" s="1083"/>
      <c r="DX124" s="1083"/>
      <c r="DY124" s="1083"/>
      <c r="DZ124" s="1084"/>
    </row>
    <row r="125" spans="1:130" s="248" customFormat="1" ht="26.25" customHeight="1">
      <c r="A125" s="1155"/>
      <c r="B125" s="1042"/>
      <c r="C125" s="1012" t="s">
        <v>459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177</v>
      </c>
      <c r="AB125" s="1055"/>
      <c r="AC125" s="1055"/>
      <c r="AD125" s="1055"/>
      <c r="AE125" s="1056"/>
      <c r="AF125" s="1057" t="s">
        <v>177</v>
      </c>
      <c r="AG125" s="1055"/>
      <c r="AH125" s="1055"/>
      <c r="AI125" s="1055"/>
      <c r="AJ125" s="1056"/>
      <c r="AK125" s="1057" t="s">
        <v>177</v>
      </c>
      <c r="AL125" s="1055"/>
      <c r="AM125" s="1055"/>
      <c r="AN125" s="1055"/>
      <c r="AO125" s="1056"/>
      <c r="AP125" s="1058" t="s">
        <v>177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472</v>
      </c>
      <c r="CL125" s="1104"/>
      <c r="CM125" s="1104"/>
      <c r="CN125" s="1104"/>
      <c r="CO125" s="1105"/>
      <c r="CP125" s="1036" t="s">
        <v>473</v>
      </c>
      <c r="CQ125" s="985"/>
      <c r="CR125" s="985"/>
      <c r="CS125" s="985"/>
      <c r="CT125" s="985"/>
      <c r="CU125" s="985"/>
      <c r="CV125" s="985"/>
      <c r="CW125" s="985"/>
      <c r="CX125" s="985"/>
      <c r="CY125" s="985"/>
      <c r="CZ125" s="985"/>
      <c r="DA125" s="985"/>
      <c r="DB125" s="985"/>
      <c r="DC125" s="985"/>
      <c r="DD125" s="985"/>
      <c r="DE125" s="985"/>
      <c r="DF125" s="986"/>
      <c r="DG125" s="1022" t="s">
        <v>177</v>
      </c>
      <c r="DH125" s="1023"/>
      <c r="DI125" s="1023"/>
      <c r="DJ125" s="1023"/>
      <c r="DK125" s="1023"/>
      <c r="DL125" s="1023" t="s">
        <v>177</v>
      </c>
      <c r="DM125" s="1023"/>
      <c r="DN125" s="1023"/>
      <c r="DO125" s="1023"/>
      <c r="DP125" s="1023"/>
      <c r="DQ125" s="1023" t="s">
        <v>440</v>
      </c>
      <c r="DR125" s="1023"/>
      <c r="DS125" s="1023"/>
      <c r="DT125" s="1023"/>
      <c r="DU125" s="1023"/>
      <c r="DV125" s="1024" t="s">
        <v>177</v>
      </c>
      <c r="DW125" s="1024"/>
      <c r="DX125" s="1024"/>
      <c r="DY125" s="1024"/>
      <c r="DZ125" s="1025"/>
    </row>
    <row r="126" spans="1:130" s="248" customFormat="1" ht="26.25" customHeight="1" thickBot="1">
      <c r="A126" s="1155"/>
      <c r="B126" s="1042"/>
      <c r="C126" s="1012" t="s">
        <v>461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177</v>
      </c>
      <c r="AB126" s="1055"/>
      <c r="AC126" s="1055"/>
      <c r="AD126" s="1055"/>
      <c r="AE126" s="1056"/>
      <c r="AF126" s="1057" t="s">
        <v>177</v>
      </c>
      <c r="AG126" s="1055"/>
      <c r="AH126" s="1055"/>
      <c r="AI126" s="1055"/>
      <c r="AJ126" s="1056"/>
      <c r="AK126" s="1057" t="s">
        <v>177</v>
      </c>
      <c r="AL126" s="1055"/>
      <c r="AM126" s="1055"/>
      <c r="AN126" s="1055"/>
      <c r="AO126" s="1056"/>
      <c r="AP126" s="1058" t="s">
        <v>177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474</v>
      </c>
      <c r="CQ126" s="1046"/>
      <c r="CR126" s="1046"/>
      <c r="CS126" s="1046"/>
      <c r="CT126" s="1046"/>
      <c r="CU126" s="1046"/>
      <c r="CV126" s="1046"/>
      <c r="CW126" s="1046"/>
      <c r="CX126" s="1046"/>
      <c r="CY126" s="1046"/>
      <c r="CZ126" s="1046"/>
      <c r="DA126" s="1046"/>
      <c r="DB126" s="1046"/>
      <c r="DC126" s="1046"/>
      <c r="DD126" s="1046"/>
      <c r="DE126" s="1046"/>
      <c r="DF126" s="1047"/>
      <c r="DG126" s="1015">
        <v>252862</v>
      </c>
      <c r="DH126" s="1016"/>
      <c r="DI126" s="1016"/>
      <c r="DJ126" s="1016"/>
      <c r="DK126" s="1016"/>
      <c r="DL126" s="1016">
        <v>281815</v>
      </c>
      <c r="DM126" s="1016"/>
      <c r="DN126" s="1016"/>
      <c r="DO126" s="1016"/>
      <c r="DP126" s="1016"/>
      <c r="DQ126" s="1016">
        <v>287809</v>
      </c>
      <c r="DR126" s="1016"/>
      <c r="DS126" s="1016"/>
      <c r="DT126" s="1016"/>
      <c r="DU126" s="1016"/>
      <c r="DV126" s="1017">
        <v>5.6</v>
      </c>
      <c r="DW126" s="1017"/>
      <c r="DX126" s="1017"/>
      <c r="DY126" s="1017"/>
      <c r="DZ126" s="1018"/>
    </row>
    <row r="127" spans="1:130" s="248" customFormat="1" ht="26.25" customHeight="1">
      <c r="A127" s="1156"/>
      <c r="B127" s="1044"/>
      <c r="C127" s="1098" t="s">
        <v>475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177</v>
      </c>
      <c r="AB127" s="1055"/>
      <c r="AC127" s="1055"/>
      <c r="AD127" s="1055"/>
      <c r="AE127" s="1056"/>
      <c r="AF127" s="1057" t="s">
        <v>177</v>
      </c>
      <c r="AG127" s="1055"/>
      <c r="AH127" s="1055"/>
      <c r="AI127" s="1055"/>
      <c r="AJ127" s="1056"/>
      <c r="AK127" s="1057" t="s">
        <v>177</v>
      </c>
      <c r="AL127" s="1055"/>
      <c r="AM127" s="1055"/>
      <c r="AN127" s="1055"/>
      <c r="AO127" s="1056"/>
      <c r="AP127" s="1058" t="s">
        <v>177</v>
      </c>
      <c r="AQ127" s="1059"/>
      <c r="AR127" s="1059"/>
      <c r="AS127" s="1059"/>
      <c r="AT127" s="1060"/>
      <c r="AU127" s="284"/>
      <c r="AV127" s="284"/>
      <c r="AW127" s="284"/>
      <c r="AX127" s="1128" t="s">
        <v>476</v>
      </c>
      <c r="AY127" s="1129"/>
      <c r="AZ127" s="1129"/>
      <c r="BA127" s="1129"/>
      <c r="BB127" s="1129"/>
      <c r="BC127" s="1129"/>
      <c r="BD127" s="1129"/>
      <c r="BE127" s="1130"/>
      <c r="BF127" s="1131" t="s">
        <v>477</v>
      </c>
      <c r="BG127" s="1129"/>
      <c r="BH127" s="1129"/>
      <c r="BI127" s="1129"/>
      <c r="BJ127" s="1129"/>
      <c r="BK127" s="1129"/>
      <c r="BL127" s="1130"/>
      <c r="BM127" s="1131" t="s">
        <v>478</v>
      </c>
      <c r="BN127" s="1129"/>
      <c r="BO127" s="1129"/>
      <c r="BP127" s="1129"/>
      <c r="BQ127" s="1129"/>
      <c r="BR127" s="1129"/>
      <c r="BS127" s="1130"/>
      <c r="BT127" s="1131" t="s">
        <v>479</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480</v>
      </c>
      <c r="CQ127" s="1046"/>
      <c r="CR127" s="1046"/>
      <c r="CS127" s="1046"/>
      <c r="CT127" s="1046"/>
      <c r="CU127" s="1046"/>
      <c r="CV127" s="1046"/>
      <c r="CW127" s="1046"/>
      <c r="CX127" s="1046"/>
      <c r="CY127" s="1046"/>
      <c r="CZ127" s="1046"/>
      <c r="DA127" s="1046"/>
      <c r="DB127" s="1046"/>
      <c r="DC127" s="1046"/>
      <c r="DD127" s="1046"/>
      <c r="DE127" s="1046"/>
      <c r="DF127" s="1047"/>
      <c r="DG127" s="1015" t="s">
        <v>177</v>
      </c>
      <c r="DH127" s="1016"/>
      <c r="DI127" s="1016"/>
      <c r="DJ127" s="1016"/>
      <c r="DK127" s="1016"/>
      <c r="DL127" s="1016" t="s">
        <v>177</v>
      </c>
      <c r="DM127" s="1016"/>
      <c r="DN127" s="1016"/>
      <c r="DO127" s="1016"/>
      <c r="DP127" s="1016"/>
      <c r="DQ127" s="1016" t="s">
        <v>177</v>
      </c>
      <c r="DR127" s="1016"/>
      <c r="DS127" s="1016"/>
      <c r="DT127" s="1016"/>
      <c r="DU127" s="1016"/>
      <c r="DV127" s="1017" t="s">
        <v>177</v>
      </c>
      <c r="DW127" s="1017"/>
      <c r="DX127" s="1017"/>
      <c r="DY127" s="1017"/>
      <c r="DZ127" s="1018"/>
    </row>
    <row r="128" spans="1:130" s="248" customFormat="1" ht="26.25" customHeight="1" thickBot="1">
      <c r="A128" s="1139" t="s">
        <v>481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482</v>
      </c>
      <c r="X128" s="1141"/>
      <c r="Y128" s="1141"/>
      <c r="Z128" s="1142"/>
      <c r="AA128" s="1143">
        <v>46643</v>
      </c>
      <c r="AB128" s="1144"/>
      <c r="AC128" s="1144"/>
      <c r="AD128" s="1144"/>
      <c r="AE128" s="1145"/>
      <c r="AF128" s="1146">
        <v>43089</v>
      </c>
      <c r="AG128" s="1144"/>
      <c r="AH128" s="1144"/>
      <c r="AI128" s="1144"/>
      <c r="AJ128" s="1145"/>
      <c r="AK128" s="1146">
        <v>17517</v>
      </c>
      <c r="AL128" s="1144"/>
      <c r="AM128" s="1144"/>
      <c r="AN128" s="1144"/>
      <c r="AO128" s="1145"/>
      <c r="AP128" s="1147"/>
      <c r="AQ128" s="1148"/>
      <c r="AR128" s="1148"/>
      <c r="AS128" s="1148"/>
      <c r="AT128" s="1149"/>
      <c r="AU128" s="284"/>
      <c r="AV128" s="284"/>
      <c r="AW128" s="284"/>
      <c r="AX128" s="984" t="s">
        <v>483</v>
      </c>
      <c r="AY128" s="985"/>
      <c r="AZ128" s="985"/>
      <c r="BA128" s="985"/>
      <c r="BB128" s="985"/>
      <c r="BC128" s="985"/>
      <c r="BD128" s="985"/>
      <c r="BE128" s="986"/>
      <c r="BF128" s="1150" t="s">
        <v>177</v>
      </c>
      <c r="BG128" s="1151"/>
      <c r="BH128" s="1151"/>
      <c r="BI128" s="1151"/>
      <c r="BJ128" s="1151"/>
      <c r="BK128" s="1151"/>
      <c r="BL128" s="1152"/>
      <c r="BM128" s="1150">
        <v>14.52</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484</v>
      </c>
      <c r="CQ128" s="1133"/>
      <c r="CR128" s="1133"/>
      <c r="CS128" s="1133"/>
      <c r="CT128" s="1133"/>
      <c r="CU128" s="1133"/>
      <c r="CV128" s="1133"/>
      <c r="CW128" s="1133"/>
      <c r="CX128" s="1133"/>
      <c r="CY128" s="1133"/>
      <c r="CZ128" s="1133"/>
      <c r="DA128" s="1133"/>
      <c r="DB128" s="1133"/>
      <c r="DC128" s="1133"/>
      <c r="DD128" s="1133"/>
      <c r="DE128" s="1133"/>
      <c r="DF128" s="1134"/>
      <c r="DG128" s="1135" t="s">
        <v>177</v>
      </c>
      <c r="DH128" s="1136"/>
      <c r="DI128" s="1136"/>
      <c r="DJ128" s="1136"/>
      <c r="DK128" s="1136"/>
      <c r="DL128" s="1136" t="s">
        <v>177</v>
      </c>
      <c r="DM128" s="1136"/>
      <c r="DN128" s="1136"/>
      <c r="DO128" s="1136"/>
      <c r="DP128" s="1136"/>
      <c r="DQ128" s="1136" t="s">
        <v>177</v>
      </c>
      <c r="DR128" s="1136"/>
      <c r="DS128" s="1136"/>
      <c r="DT128" s="1136"/>
      <c r="DU128" s="1136"/>
      <c r="DV128" s="1137" t="s">
        <v>177</v>
      </c>
      <c r="DW128" s="1137"/>
      <c r="DX128" s="1137"/>
      <c r="DY128" s="1137"/>
      <c r="DZ128" s="1138"/>
    </row>
    <row r="129" spans="1:131" s="248" customFormat="1" ht="26.25" customHeight="1">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485</v>
      </c>
      <c r="X129" s="1170"/>
      <c r="Y129" s="1170"/>
      <c r="Z129" s="1171"/>
      <c r="AA129" s="1054">
        <v>5432678</v>
      </c>
      <c r="AB129" s="1055"/>
      <c r="AC129" s="1055"/>
      <c r="AD129" s="1055"/>
      <c r="AE129" s="1056"/>
      <c r="AF129" s="1057">
        <v>5396395</v>
      </c>
      <c r="AG129" s="1055"/>
      <c r="AH129" s="1055"/>
      <c r="AI129" s="1055"/>
      <c r="AJ129" s="1056"/>
      <c r="AK129" s="1057">
        <v>5848737</v>
      </c>
      <c r="AL129" s="1055"/>
      <c r="AM129" s="1055"/>
      <c r="AN129" s="1055"/>
      <c r="AO129" s="1056"/>
      <c r="AP129" s="1172"/>
      <c r="AQ129" s="1173"/>
      <c r="AR129" s="1173"/>
      <c r="AS129" s="1173"/>
      <c r="AT129" s="1174"/>
      <c r="AU129" s="286"/>
      <c r="AV129" s="286"/>
      <c r="AW129" s="286"/>
      <c r="AX129" s="1163" t="s">
        <v>486</v>
      </c>
      <c r="AY129" s="1046"/>
      <c r="AZ129" s="1046"/>
      <c r="BA129" s="1046"/>
      <c r="BB129" s="1046"/>
      <c r="BC129" s="1046"/>
      <c r="BD129" s="1046"/>
      <c r="BE129" s="1047"/>
      <c r="BF129" s="1164" t="s">
        <v>177</v>
      </c>
      <c r="BG129" s="1165"/>
      <c r="BH129" s="1165"/>
      <c r="BI129" s="1165"/>
      <c r="BJ129" s="1165"/>
      <c r="BK129" s="1165"/>
      <c r="BL129" s="1166"/>
      <c r="BM129" s="1164">
        <v>19.52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487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488</v>
      </c>
      <c r="X130" s="1170"/>
      <c r="Y130" s="1170"/>
      <c r="Z130" s="1171"/>
      <c r="AA130" s="1054">
        <v>682019</v>
      </c>
      <c r="AB130" s="1055"/>
      <c r="AC130" s="1055"/>
      <c r="AD130" s="1055"/>
      <c r="AE130" s="1056"/>
      <c r="AF130" s="1057">
        <v>679212</v>
      </c>
      <c r="AG130" s="1055"/>
      <c r="AH130" s="1055"/>
      <c r="AI130" s="1055"/>
      <c r="AJ130" s="1056"/>
      <c r="AK130" s="1057">
        <v>685075</v>
      </c>
      <c r="AL130" s="1055"/>
      <c r="AM130" s="1055"/>
      <c r="AN130" s="1055"/>
      <c r="AO130" s="1056"/>
      <c r="AP130" s="1172"/>
      <c r="AQ130" s="1173"/>
      <c r="AR130" s="1173"/>
      <c r="AS130" s="1173"/>
      <c r="AT130" s="1174"/>
      <c r="AU130" s="286"/>
      <c r="AV130" s="286"/>
      <c r="AW130" s="286"/>
      <c r="AX130" s="1163" t="s">
        <v>489</v>
      </c>
      <c r="AY130" s="1046"/>
      <c r="AZ130" s="1046"/>
      <c r="BA130" s="1046"/>
      <c r="BB130" s="1046"/>
      <c r="BC130" s="1046"/>
      <c r="BD130" s="1046"/>
      <c r="BE130" s="1047"/>
      <c r="BF130" s="1200">
        <v>9.6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490</v>
      </c>
      <c r="X131" s="1208"/>
      <c r="Y131" s="1208"/>
      <c r="Z131" s="1209"/>
      <c r="AA131" s="1101">
        <v>4750659</v>
      </c>
      <c r="AB131" s="1080"/>
      <c r="AC131" s="1080"/>
      <c r="AD131" s="1080"/>
      <c r="AE131" s="1081"/>
      <c r="AF131" s="1079">
        <v>4717183</v>
      </c>
      <c r="AG131" s="1080"/>
      <c r="AH131" s="1080"/>
      <c r="AI131" s="1080"/>
      <c r="AJ131" s="1081"/>
      <c r="AK131" s="1079">
        <v>5163662</v>
      </c>
      <c r="AL131" s="1080"/>
      <c r="AM131" s="1080"/>
      <c r="AN131" s="1080"/>
      <c r="AO131" s="1081"/>
      <c r="AP131" s="1210"/>
      <c r="AQ131" s="1211"/>
      <c r="AR131" s="1211"/>
      <c r="AS131" s="1211"/>
      <c r="AT131" s="1212"/>
      <c r="AU131" s="286"/>
      <c r="AV131" s="286"/>
      <c r="AW131" s="286"/>
      <c r="AX131" s="1182" t="s">
        <v>491</v>
      </c>
      <c r="AY131" s="1133"/>
      <c r="AZ131" s="1133"/>
      <c r="BA131" s="1133"/>
      <c r="BB131" s="1133"/>
      <c r="BC131" s="1133"/>
      <c r="BD131" s="1133"/>
      <c r="BE131" s="1134"/>
      <c r="BF131" s="1183">
        <v>111.9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492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493</v>
      </c>
      <c r="W132" s="1193"/>
      <c r="X132" s="1193"/>
      <c r="Y132" s="1193"/>
      <c r="Z132" s="1194"/>
      <c r="AA132" s="1195">
        <v>8.6313498820000003</v>
      </c>
      <c r="AB132" s="1196"/>
      <c r="AC132" s="1196"/>
      <c r="AD132" s="1196"/>
      <c r="AE132" s="1197"/>
      <c r="AF132" s="1198">
        <v>9.665938337</v>
      </c>
      <c r="AG132" s="1196"/>
      <c r="AH132" s="1196"/>
      <c r="AI132" s="1196"/>
      <c r="AJ132" s="1197"/>
      <c r="AK132" s="1198">
        <v>10.527528719999999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494</v>
      </c>
      <c r="W133" s="1176"/>
      <c r="X133" s="1176"/>
      <c r="Y133" s="1176"/>
      <c r="Z133" s="1177"/>
      <c r="AA133" s="1178">
        <v>8.8000000000000007</v>
      </c>
      <c r="AB133" s="1179"/>
      <c r="AC133" s="1179"/>
      <c r="AD133" s="1179"/>
      <c r="AE133" s="1180"/>
      <c r="AF133" s="1178">
        <v>9</v>
      </c>
      <c r="AG133" s="1179"/>
      <c r="AH133" s="1179"/>
      <c r="AI133" s="1179"/>
      <c r="AJ133" s="1180"/>
      <c r="AK133" s="1178">
        <v>9.6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EdnME12dN3tN3RG8RYmM5z7nmQooN9VdZCtWR7fcWbsilMk0TH+5bVKSGYuSrRbQHhZMEq2LuPJQwrxP+SzCLQ==" saltValue="KnCUBovXeNXOe3hNJtAw7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BC28" sqref="BC28"/>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495</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iiLFMAhlB6qVYQl8dFb6xJELbCMrBwn82E6qyLu3YLb6J4MqfJYPinLvPHRefTMaRiBGp+B0tAjEQHGMnZq2KQ==" saltValue="+WHPgzyVvTK1i/Pro5n3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I1" zoomScale="78" zoomScaleNormal="78" zoomScaleSheetLayoutView="55" workbookViewId="0">
      <selection activeCell="A60" sqref="A60:XFD60"/>
    </sheetView>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NEwq0CJbozLhXb+C1TkiIoARir7pJPabw1F+CztIloYsMb9sUnKQ1/v+N5+lNLS8TTT3ZfrW7mHFWt0HC75ugQ==" saltValue="DP6hb3MW0dXdgZjHZC76b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3" zoomScale="70" zoomScaleSheetLayoutView="70" workbookViewId="0">
      <selection activeCell="AP54" sqref="AP54:AT54"/>
    </sheetView>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498</v>
      </c>
      <c r="AP7" s="305"/>
      <c r="AQ7" s="306" t="s">
        <v>499</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500</v>
      </c>
      <c r="AQ8" s="312" t="s">
        <v>501</v>
      </c>
      <c r="AR8" s="313" t="s">
        <v>502</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503</v>
      </c>
      <c r="AL9" s="1216"/>
      <c r="AM9" s="1216"/>
      <c r="AN9" s="1217"/>
      <c r="AO9" s="314">
        <v>1816745</v>
      </c>
      <c r="AP9" s="314">
        <v>78705</v>
      </c>
      <c r="AQ9" s="315">
        <v>63681</v>
      </c>
      <c r="AR9" s="316">
        <v>23.6</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504</v>
      </c>
      <c r="AL10" s="1216"/>
      <c r="AM10" s="1216"/>
      <c r="AN10" s="1217"/>
      <c r="AO10" s="317">
        <v>292765</v>
      </c>
      <c r="AP10" s="317">
        <v>12683</v>
      </c>
      <c r="AQ10" s="318">
        <v>8003</v>
      </c>
      <c r="AR10" s="319">
        <v>58.5</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505</v>
      </c>
      <c r="AL11" s="1216"/>
      <c r="AM11" s="1216"/>
      <c r="AN11" s="1217"/>
      <c r="AO11" s="317" t="s">
        <v>506</v>
      </c>
      <c r="AP11" s="317" t="s">
        <v>506</v>
      </c>
      <c r="AQ11" s="318">
        <v>360</v>
      </c>
      <c r="AR11" s="319" t="s">
        <v>506</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507</v>
      </c>
      <c r="AL12" s="1216"/>
      <c r="AM12" s="1216"/>
      <c r="AN12" s="1217"/>
      <c r="AO12" s="317" t="s">
        <v>506</v>
      </c>
      <c r="AP12" s="317" t="s">
        <v>506</v>
      </c>
      <c r="AQ12" s="318">
        <v>18</v>
      </c>
      <c r="AR12" s="319" t="s">
        <v>506</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508</v>
      </c>
      <c r="AL13" s="1216"/>
      <c r="AM13" s="1216"/>
      <c r="AN13" s="1217"/>
      <c r="AO13" s="317" t="s">
        <v>506</v>
      </c>
      <c r="AP13" s="317" t="s">
        <v>506</v>
      </c>
      <c r="AQ13" s="318">
        <v>2539</v>
      </c>
      <c r="AR13" s="319" t="s">
        <v>506</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509</v>
      </c>
      <c r="AL14" s="1216"/>
      <c r="AM14" s="1216"/>
      <c r="AN14" s="1217"/>
      <c r="AO14" s="317">
        <v>69598</v>
      </c>
      <c r="AP14" s="317">
        <v>3015</v>
      </c>
      <c r="AQ14" s="318">
        <v>1117</v>
      </c>
      <c r="AR14" s="319">
        <v>169.9</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510</v>
      </c>
      <c r="AL15" s="1222"/>
      <c r="AM15" s="1222"/>
      <c r="AN15" s="1223"/>
      <c r="AO15" s="317">
        <v>-162060</v>
      </c>
      <c r="AP15" s="317">
        <v>-7021</v>
      </c>
      <c r="AQ15" s="318">
        <v>-4412</v>
      </c>
      <c r="AR15" s="319">
        <v>59.1</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2017048</v>
      </c>
      <c r="AP16" s="317">
        <v>87382</v>
      </c>
      <c r="AQ16" s="318">
        <v>71307</v>
      </c>
      <c r="AR16" s="319">
        <v>22.5</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515</v>
      </c>
      <c r="AL21" s="1225"/>
      <c r="AM21" s="1225"/>
      <c r="AN21" s="1226"/>
      <c r="AO21" s="330">
        <v>7.93</v>
      </c>
      <c r="AP21" s="331">
        <v>6.49</v>
      </c>
      <c r="AQ21" s="332">
        <v>1.44</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516</v>
      </c>
      <c r="AL22" s="1225"/>
      <c r="AM22" s="1225"/>
      <c r="AN22" s="1226"/>
      <c r="AO22" s="335">
        <v>96.3</v>
      </c>
      <c r="AP22" s="336">
        <v>97.2</v>
      </c>
      <c r="AQ22" s="337">
        <v>-0.9</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498</v>
      </c>
      <c r="AP30" s="305"/>
      <c r="AQ30" s="306" t="s">
        <v>499</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500</v>
      </c>
      <c r="AQ31" s="312" t="s">
        <v>501</v>
      </c>
      <c r="AR31" s="313" t="s">
        <v>502</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520</v>
      </c>
      <c r="AL32" s="1219"/>
      <c r="AM32" s="1219"/>
      <c r="AN32" s="1220"/>
      <c r="AO32" s="345">
        <v>925906</v>
      </c>
      <c r="AP32" s="345">
        <v>40112</v>
      </c>
      <c r="AQ32" s="346">
        <v>31105</v>
      </c>
      <c r="AR32" s="347">
        <v>29</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521</v>
      </c>
      <c r="AL33" s="1219"/>
      <c r="AM33" s="1219"/>
      <c r="AN33" s="1220"/>
      <c r="AO33" s="345" t="s">
        <v>506</v>
      </c>
      <c r="AP33" s="345" t="s">
        <v>506</v>
      </c>
      <c r="AQ33" s="346" t="s">
        <v>506</v>
      </c>
      <c r="AR33" s="347" t="s">
        <v>506</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522</v>
      </c>
      <c r="AL34" s="1219"/>
      <c r="AM34" s="1219"/>
      <c r="AN34" s="1220"/>
      <c r="AO34" s="345" t="s">
        <v>506</v>
      </c>
      <c r="AP34" s="345" t="s">
        <v>506</v>
      </c>
      <c r="AQ34" s="346">
        <v>0</v>
      </c>
      <c r="AR34" s="347" t="s">
        <v>506</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523</v>
      </c>
      <c r="AL35" s="1219"/>
      <c r="AM35" s="1219"/>
      <c r="AN35" s="1220"/>
      <c r="AO35" s="345">
        <v>285763</v>
      </c>
      <c r="AP35" s="345">
        <v>12380</v>
      </c>
      <c r="AQ35" s="346">
        <v>8747</v>
      </c>
      <c r="AR35" s="347">
        <v>41.5</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524</v>
      </c>
      <c r="AL36" s="1219"/>
      <c r="AM36" s="1219"/>
      <c r="AN36" s="1220"/>
      <c r="AO36" s="345">
        <v>34529</v>
      </c>
      <c r="AP36" s="345">
        <v>1496</v>
      </c>
      <c r="AQ36" s="346">
        <v>2193</v>
      </c>
      <c r="AR36" s="347">
        <v>-31.8</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525</v>
      </c>
      <c r="AL37" s="1219"/>
      <c r="AM37" s="1219"/>
      <c r="AN37" s="1220"/>
      <c r="AO37" s="345" t="s">
        <v>506</v>
      </c>
      <c r="AP37" s="345" t="s">
        <v>506</v>
      </c>
      <c r="AQ37" s="346">
        <v>863</v>
      </c>
      <c r="AR37" s="347" t="s">
        <v>506</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526</v>
      </c>
      <c r="AL38" s="1228"/>
      <c r="AM38" s="1228"/>
      <c r="AN38" s="1229"/>
      <c r="AO38" s="348" t="s">
        <v>506</v>
      </c>
      <c r="AP38" s="348" t="s">
        <v>506</v>
      </c>
      <c r="AQ38" s="349">
        <v>1</v>
      </c>
      <c r="AR38" s="337" t="s">
        <v>506</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527</v>
      </c>
      <c r="AL39" s="1228"/>
      <c r="AM39" s="1228"/>
      <c r="AN39" s="1229"/>
      <c r="AO39" s="345">
        <v>-17517</v>
      </c>
      <c r="AP39" s="345">
        <v>-759</v>
      </c>
      <c r="AQ39" s="346">
        <v>-3092</v>
      </c>
      <c r="AR39" s="347">
        <v>-75.5</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528</v>
      </c>
      <c r="AL40" s="1219"/>
      <c r="AM40" s="1219"/>
      <c r="AN40" s="1220"/>
      <c r="AO40" s="345">
        <v>-685075</v>
      </c>
      <c r="AP40" s="345">
        <v>-29679</v>
      </c>
      <c r="AQ40" s="346">
        <v>-27116</v>
      </c>
      <c r="AR40" s="347">
        <v>9.5</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543606</v>
      </c>
      <c r="AP41" s="345">
        <v>23550</v>
      </c>
      <c r="AQ41" s="346">
        <v>12702</v>
      </c>
      <c r="AR41" s="347">
        <v>85.4</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498</v>
      </c>
      <c r="AN49" s="1235" t="s">
        <v>532</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533</v>
      </c>
      <c r="AO50" s="362" t="s">
        <v>534</v>
      </c>
      <c r="AP50" s="363" t="s">
        <v>535</v>
      </c>
      <c r="AQ50" s="364" t="s">
        <v>536</v>
      </c>
      <c r="AR50" s="365" t="s">
        <v>537</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2172313</v>
      </c>
      <c r="AN51" s="367">
        <v>93788</v>
      </c>
      <c r="AO51" s="368">
        <v>14.8</v>
      </c>
      <c r="AP51" s="369">
        <v>47738</v>
      </c>
      <c r="AQ51" s="370">
        <v>-16.100000000000001</v>
      </c>
      <c r="AR51" s="371">
        <v>30.9</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343802</v>
      </c>
      <c r="AN52" s="375">
        <v>14843</v>
      </c>
      <c r="AO52" s="376">
        <v>-7.1</v>
      </c>
      <c r="AP52" s="377">
        <v>24937</v>
      </c>
      <c r="AQ52" s="378">
        <v>-23.4</v>
      </c>
      <c r="AR52" s="379">
        <v>16.3</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1958693</v>
      </c>
      <c r="AN53" s="367">
        <v>84441</v>
      </c>
      <c r="AO53" s="368">
        <v>-10</v>
      </c>
      <c r="AP53" s="369">
        <v>52191</v>
      </c>
      <c r="AQ53" s="370">
        <v>9.3000000000000007</v>
      </c>
      <c r="AR53" s="371">
        <v>-19.3</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412074</v>
      </c>
      <c r="AN54" s="375">
        <v>17765</v>
      </c>
      <c r="AO54" s="376">
        <v>19.7</v>
      </c>
      <c r="AP54" s="377">
        <v>24843</v>
      </c>
      <c r="AQ54" s="378">
        <v>-0.4</v>
      </c>
      <c r="AR54" s="379">
        <v>20.100000000000001</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2499103</v>
      </c>
      <c r="AN55" s="367">
        <v>107818</v>
      </c>
      <c r="AO55" s="368">
        <v>27.7</v>
      </c>
      <c r="AP55" s="369">
        <v>47387</v>
      </c>
      <c r="AQ55" s="370">
        <v>-9.1999999999999993</v>
      </c>
      <c r="AR55" s="371">
        <v>36.9</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312113</v>
      </c>
      <c r="AN56" s="375">
        <v>13465</v>
      </c>
      <c r="AO56" s="376">
        <v>-24.2</v>
      </c>
      <c r="AP56" s="377">
        <v>24928</v>
      </c>
      <c r="AQ56" s="378">
        <v>0.3</v>
      </c>
      <c r="AR56" s="379">
        <v>-24.5</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2745943</v>
      </c>
      <c r="AN57" s="367">
        <v>118672</v>
      </c>
      <c r="AO57" s="368">
        <v>10.1</v>
      </c>
      <c r="AP57" s="369">
        <v>51264</v>
      </c>
      <c r="AQ57" s="370">
        <v>8.1999999999999993</v>
      </c>
      <c r="AR57" s="371">
        <v>1.9</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370039</v>
      </c>
      <c r="AN58" s="375">
        <v>15992</v>
      </c>
      <c r="AO58" s="376">
        <v>18.8</v>
      </c>
      <c r="AP58" s="377">
        <v>26040</v>
      </c>
      <c r="AQ58" s="378">
        <v>4.5</v>
      </c>
      <c r="AR58" s="379">
        <v>14.3</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1241409</v>
      </c>
      <c r="AN59" s="367">
        <v>53780</v>
      </c>
      <c r="AO59" s="368">
        <v>-54.7</v>
      </c>
      <c r="AP59" s="369">
        <v>52068</v>
      </c>
      <c r="AQ59" s="370">
        <v>1.6</v>
      </c>
      <c r="AR59" s="371">
        <v>-56.3</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222441</v>
      </c>
      <c r="AN60" s="375">
        <v>9637</v>
      </c>
      <c r="AO60" s="376">
        <v>-39.700000000000003</v>
      </c>
      <c r="AP60" s="377">
        <v>26936</v>
      </c>
      <c r="AQ60" s="378">
        <v>3.4</v>
      </c>
      <c r="AR60" s="379">
        <v>-43.1</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2123492</v>
      </c>
      <c r="AN61" s="382">
        <v>91700</v>
      </c>
      <c r="AO61" s="383">
        <v>-2.4</v>
      </c>
      <c r="AP61" s="384">
        <v>50130</v>
      </c>
      <c r="AQ61" s="385">
        <v>-1.2</v>
      </c>
      <c r="AR61" s="371">
        <v>-1.2</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332094</v>
      </c>
      <c r="AN62" s="375">
        <v>14340</v>
      </c>
      <c r="AO62" s="376">
        <v>-6.5</v>
      </c>
      <c r="AP62" s="377">
        <v>25537</v>
      </c>
      <c r="AQ62" s="378">
        <v>-3.1</v>
      </c>
      <c r="AR62" s="379">
        <v>-3.4</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iNkIqry3Ns0rD33Aty4xgjhlvdksOnSS7q/1efmI3l9RcZZSELfTs0v45YxX7PZ93Xc/xC5yOhqgAgXJER60ew==" saltValue="qacJQEMLbmrI0ACVXzIRZ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2" zoomScale="70" zoomScaleNormal="70" zoomScaleSheetLayoutView="55" workbookViewId="0">
      <selection activeCell="AP54" sqref="AP54:AT54"/>
    </sheetView>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546</v>
      </c>
    </row>
    <row r="120" spans="125:125" ht="13.5" hidden="1" customHeight="1"/>
    <row r="121" spans="125:125" ht="13.5" hidden="1" customHeight="1">
      <c r="DU121" s="292"/>
    </row>
  </sheetData>
  <sheetProtection algorithmName="SHA-512" hashValue="XoIUQfcari1J0gV/TL6SXTgn/T0/x6UMjCwlfea2pTLpgdiv4zm+x2HkUAcDMF+d+G6yaA0rE7CnHuuN7sj6Vg==" saltValue="ygN3t5GisRCHqTBOkPbU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70" zoomScaleNormal="70" zoomScaleSheetLayoutView="55" workbookViewId="0">
      <selection activeCell="AP54" sqref="AP54:AT54"/>
    </sheetView>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547</v>
      </c>
    </row>
  </sheetData>
  <sheetProtection algorithmName="SHA-512" hashValue="Ek1WsVeinDb/oZC1xGi6n177KWZ7/8fDwppdSuNDZgzRxN/L7PU4M7bDGpzvHPin7Kb8Zo95skrIk7ej9u/x9A==" saltValue="XAY4KW4l4idBKxQ8YMc4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8" zoomScale="70" zoomScaleNormal="70" zoomScaleSheetLayoutView="100" workbookViewId="0">
      <selection activeCell="AP54" sqref="AP54:AT5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548</v>
      </c>
      <c r="G46" s="8" t="s">
        <v>549</v>
      </c>
      <c r="H46" s="8" t="s">
        <v>550</v>
      </c>
      <c r="I46" s="8" t="s">
        <v>551</v>
      </c>
      <c r="J46" s="9" t="s">
        <v>552</v>
      </c>
    </row>
    <row r="47" spans="2:10" ht="57.75" customHeight="1">
      <c r="B47" s="10"/>
      <c r="C47" s="1238" t="s">
        <v>3</v>
      </c>
      <c r="D47" s="1238"/>
      <c r="E47" s="1239"/>
      <c r="F47" s="11">
        <v>13.79</v>
      </c>
      <c r="G47" s="12">
        <v>8.98</v>
      </c>
      <c r="H47" s="12">
        <v>7.36</v>
      </c>
      <c r="I47" s="12">
        <v>9.27</v>
      </c>
      <c r="J47" s="13">
        <v>10.26</v>
      </c>
    </row>
    <row r="48" spans="2:10" ht="57.75" customHeight="1">
      <c r="B48" s="14"/>
      <c r="C48" s="1240" t="s">
        <v>4</v>
      </c>
      <c r="D48" s="1240"/>
      <c r="E48" s="1241"/>
      <c r="F48" s="15">
        <v>9.43</v>
      </c>
      <c r="G48" s="16">
        <v>7.81</v>
      </c>
      <c r="H48" s="16">
        <v>7.6</v>
      </c>
      <c r="I48" s="16">
        <v>9.82</v>
      </c>
      <c r="J48" s="17">
        <v>13.86</v>
      </c>
    </row>
    <row r="49" spans="2:10" ht="57.75" customHeight="1" thickBot="1">
      <c r="B49" s="18"/>
      <c r="C49" s="1242" t="s">
        <v>5</v>
      </c>
      <c r="D49" s="1242"/>
      <c r="E49" s="1243"/>
      <c r="F49" s="19" t="s">
        <v>553</v>
      </c>
      <c r="G49" s="20" t="s">
        <v>554</v>
      </c>
      <c r="H49" s="20" t="s">
        <v>555</v>
      </c>
      <c r="I49" s="20">
        <v>4.0199999999999996</v>
      </c>
      <c r="J49" s="21">
        <v>6.51</v>
      </c>
    </row>
    <row r="50" spans="2:10" ht="13.5" customHeight="1"/>
  </sheetData>
  <sheetProtection algorithmName="SHA-512" hashValue="ZPdgymfSHTNBGTGlN6ZdcoP8BB+nK2lI2E+aHweCfA6CggPgc2Gw/brjgg9OyLQLP+V3R7355XISKDJ6TdBV6g==" saltValue="ZSTrcLAm/NbwET17tDGx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2022-09-12T09:03:05Z</cp:lastPrinted>
  <dcterms:created xsi:type="dcterms:W3CDTF">2022-02-02T05:39:43Z</dcterms:created>
  <dcterms:modified xsi:type="dcterms:W3CDTF">2022-09-16T06:24:51Z</dcterms:modified>
  <cp:category/>
</cp:coreProperties>
</file>