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3公営企業決算統計\12_経営比較\05_経営比較分析表\03_市町から\水道\02_四日市市●\"/>
    </mc:Choice>
  </mc:AlternateContent>
  <workbookProtection workbookAlgorithmName="SHA-512" workbookHashValue="Lc8suttn5MbQenLuWzFqEyEsEsAijgl2EA4+ZojOZ5tePEfrq1DyGwoxhUfCnba3gDWBnn2IoxopnJ2orof/+Q==" workbookSaltValue="jL5ylq1U00ARxy6jD45gY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<sst xmlns="http://schemas.openxmlformats.org/spreadsheetml/2006/main" count="228" uniqueCount="114">
  <si>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</si>
  <si>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</si>
  <si>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</si>
  <si>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</si>
  <si>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</si>
  <si>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</si>
  <si>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</si>
  <si>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</si>
  <si>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</si>
  <si>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</si>
  <si>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</si>
  <si>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</si>
  <si>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</si>
  <si>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</si>
  <si>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</si>
  <si>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</si>
  <si>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</si>
  <si>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</si>
  <si>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</si>
  <si>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</si>
  <si>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</si>
  <si>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</si>
  <si>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</si>
  <si>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</si>
  <si>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</si>
  <si>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</si>
  <si>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</si>
  <si>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</si>
  <si>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</si>
  <si>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</si>
  <si>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</si>
  <si>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</si>
  <si>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</si>
  <si>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</si>
  <si>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</si>
  <si>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</si>
  <si>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</si>
  <si>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</si>
  <si>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</si>
  <si>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</si>
  <si>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</si>
  <si>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</si>
  <si>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</si>
  <si>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</si>
  <si>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</si>
  <si>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</si>
  <si>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</si>
  <si>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</si>
  <si>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</si>
  <si>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</si>
  <si>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</si>
  <si>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</si>
  <si>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</si>
  <si>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</si>
  <si>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</si>
  <si>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</si>
  <si>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</si>
  <si>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</si>
  <si>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</si>
  <si>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</si>
  <si>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</si>
  <si>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</si>
  <si>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</si>
  <si>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</si>
  <si>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</si>
  <si>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</si>
  <si>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</si>
  <si>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</si>
  <si>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</si>
  <si>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</si>
  <si>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</si>
  <si>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</si>
  <si>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</si>
  <si>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</si>
  <si>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</si>
  <si>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</si>
  <si>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</si>
  <si>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</si>
  <si>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</si>
  <si>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</si>
  <si>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</si>
  <si>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</si>
  <si>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</si>
  <si>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</si>
  <si>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</si>
  <si>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</si>
  <si>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</si>
  <si>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</si>
  <si>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</si>
  <si>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</si>
  <si>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</si>
  <si>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</si>
  <si>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</si>
  <si>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</si>
  <si>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</si>
  <si>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</si>
  <si>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</si>
  <si>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</si>
  <si>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</si>
  <si>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</si>
  <si>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</si>
  <si>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</si>
  <si>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</si>
  <si>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</si>
  <si>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</si>
  <si>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</si>
  <si>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</si>
  <si>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</si>
  <si>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</si>
  <si>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</si>
  <si>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</si>
  <si>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1.経営の健全性・効率性」においては、④企業債残高対給水収益比率について、指標が良化した。平均値を上回っており健全性は保たれている。また、⑦施設利用率の指標が前年度・平均値よりも良化した。一方で①経常収支比率、③流動比率、⑤料金回収率、⑥給水原価、⑧有収率については平均値と比較して改善が必要な項目である。これらについては、水需要の低下傾向を考慮し、経営の効率化を図ることが課題である。
また、水道事業の全国的な課題である「施設の経年化」については「2.老朽化の状況」にあるように、経年化が進行している状況である。③管路更新率については前年度より悪化したものの、平均値を上回った。しかし②管路経年化率は依然として高いため、現在の整備計画を推進し管路更新を進めることが必要である。</t>
    <rPh sb="3" eb="5">
      <t>ケイエイ</t>
    </rPh>
    <rPh sb="6" eb="9">
      <t>ケンゼンセイ</t>
    </rPh>
    <rPh sb="10" eb="13">
      <t>コウリツセイ</t>
    </rPh>
    <rPh sb="21" eb="23">
      <t>キギョウ</t>
    </rPh>
    <rPh sb="23" eb="24">
      <t>サイ</t>
    </rPh>
    <rPh sb="24" eb="26">
      <t>ザンダカ</t>
    </rPh>
    <rPh sb="26" eb="27">
      <t>タイ</t>
    </rPh>
    <rPh sb="27" eb="29">
      <t>キュウスイ</t>
    </rPh>
    <rPh sb="29" eb="31">
      <t>シュウエキ</t>
    </rPh>
    <rPh sb="31" eb="33">
      <t>ヒリツ</t>
    </rPh>
    <rPh sb="38" eb="40">
      <t>シヒョウ</t>
    </rPh>
    <rPh sb="41" eb="43">
      <t>リョウカ</t>
    </rPh>
    <rPh sb="46" eb="49">
      <t>ヘイキンチ</t>
    </rPh>
    <rPh sb="50" eb="52">
      <t>ウワマワ</t>
    </rPh>
    <rPh sb="56" eb="58">
      <t>ケンゼン</t>
    </rPh>
    <rPh sb="58" eb="59">
      <t>セイ</t>
    </rPh>
    <rPh sb="60" eb="61">
      <t>タモ</t>
    </rPh>
    <rPh sb="90" eb="92">
      <t>リョウカ</t>
    </rPh>
    <rPh sb="95" eb="97">
      <t>イッポウ</t>
    </rPh>
    <rPh sb="99" eb="101">
      <t>ケイジョウ</t>
    </rPh>
    <rPh sb="101" eb="103">
      <t>シュウシ</t>
    </rPh>
    <rPh sb="103" eb="105">
      <t>ヒリツ</t>
    </rPh>
    <rPh sb="107" eb="109">
      <t>リュウドウ</t>
    </rPh>
    <rPh sb="109" eb="111">
      <t>ヒリツ</t>
    </rPh>
    <rPh sb="113" eb="115">
      <t>リョウキン</t>
    </rPh>
    <rPh sb="115" eb="117">
      <t>カイシュウ</t>
    </rPh>
    <rPh sb="117" eb="118">
      <t>リツ</t>
    </rPh>
    <rPh sb="120" eb="122">
      <t>キュウスイ</t>
    </rPh>
    <rPh sb="122" eb="124">
      <t>ゲンカ</t>
    </rPh>
    <rPh sb="126" eb="129">
      <t>ユウシュウリツ</t>
    </rPh>
    <rPh sb="134" eb="137">
      <t>ヘイキンチ</t>
    </rPh>
    <rPh sb="138" eb="140">
      <t>ヒカク</t>
    </rPh>
    <rPh sb="142" eb="144">
      <t>カイゼン</t>
    </rPh>
    <rPh sb="145" eb="147">
      <t>ヒツヨウ</t>
    </rPh>
    <rPh sb="148" eb="150">
      <t>コウモク</t>
    </rPh>
    <rPh sb="163" eb="164">
      <t>ミズ</t>
    </rPh>
    <rPh sb="164" eb="166">
      <t>ジュヨウ</t>
    </rPh>
    <rPh sb="167" eb="169">
      <t>テイカ</t>
    </rPh>
    <rPh sb="169" eb="171">
      <t>ケイコウ</t>
    </rPh>
    <rPh sb="172" eb="174">
      <t>コウリョ</t>
    </rPh>
    <rPh sb="176" eb="178">
      <t>ケイエイ</t>
    </rPh>
    <rPh sb="179" eb="182">
      <t>コウリツカ</t>
    </rPh>
    <rPh sb="183" eb="184">
      <t>ハカ</t>
    </rPh>
    <rPh sb="188" eb="190">
      <t>カダイ</t>
    </rPh>
    <rPh sb="198" eb="200">
      <t>スイドウ</t>
    </rPh>
    <rPh sb="200" eb="202">
      <t>ジギョウ</t>
    </rPh>
    <rPh sb="203" eb="206">
      <t>ゼンコクテキ</t>
    </rPh>
    <rPh sb="207" eb="209">
      <t>カダイ</t>
    </rPh>
    <rPh sb="213" eb="215">
      <t>シセツ</t>
    </rPh>
    <rPh sb="216" eb="219">
      <t>ケイネンカ</t>
    </rPh>
    <rPh sb="228" eb="231">
      <t>ロウキュウカ</t>
    </rPh>
    <rPh sb="232" eb="234">
      <t>ジョウキョウ</t>
    </rPh>
    <rPh sb="242" eb="245">
      <t>ケイネンカ</t>
    </rPh>
    <rPh sb="246" eb="248">
      <t>シンコウ</t>
    </rPh>
    <rPh sb="252" eb="254">
      <t>ジョウキョウ</t>
    </rPh>
    <rPh sb="259" eb="261">
      <t>カンロ</t>
    </rPh>
    <rPh sb="261" eb="263">
      <t>コウシン</t>
    </rPh>
    <rPh sb="263" eb="264">
      <t>リツ</t>
    </rPh>
    <rPh sb="269" eb="272">
      <t>ゼンネンド</t>
    </rPh>
    <rPh sb="274" eb="276">
      <t>アッカ</t>
    </rPh>
    <rPh sb="282" eb="285">
      <t>ヘイキンチ</t>
    </rPh>
    <rPh sb="286" eb="288">
      <t>ウワマワ</t>
    </rPh>
    <rPh sb="295" eb="297">
      <t>カンロ</t>
    </rPh>
    <rPh sb="297" eb="300">
      <t>ケイネンカ</t>
    </rPh>
    <rPh sb="300" eb="301">
      <t>リツ</t>
    </rPh>
    <rPh sb="302" eb="304">
      <t>イゼン</t>
    </rPh>
    <rPh sb="307" eb="308">
      <t>タカ</t>
    </rPh>
    <rPh sb="312" eb="314">
      <t>ゲンザイ</t>
    </rPh>
    <rPh sb="315" eb="317">
      <t>セイビ</t>
    </rPh>
    <rPh sb="317" eb="319">
      <t>ケイカク</t>
    </rPh>
    <rPh sb="320" eb="322">
      <t>スイシン</t>
    </rPh>
    <rPh sb="323" eb="325">
      <t>カンロ</t>
    </rPh>
    <rPh sb="325" eb="327">
      <t>コウシン</t>
    </rPh>
    <rPh sb="328" eb="329">
      <t>スス</t>
    </rPh>
    <rPh sb="334" eb="336">
      <t>ヒツヨウ</t>
    </rPh>
    <phoneticPr fontId="4"/>
  </si>
  <si>
    <t>①. 経常収支比率…対前年度比0.97P減少し、平均値よりも0.94P低い。100%以上であるため健全性は保てているが、健全経営を続けていくために、経営の効率化が必要である。　　　　　　　　　　　　　　　　　　　　　　　③流動比率…現金預金の減少、未払金の増加などによって対前年度比66.54P減少し、平均値より61.35P低いものの、100％以上の水準を保てており危険性はない。　　　　　　　　　　　　　　　　　　　　　④企業債残高対給水収益比率…平均値より69.38P低く、健全性を確保できている。　　　　　　　　　　　　　　　
⑤料金回収率…給水原価の上昇に伴い減少傾向。平均値より2.02P低く、健全度が低下した。　　　　　　　　　　　　　　　　　　　　⑥給水原価…経常費用の増加により、上昇傾向。平均値よりも17.49円/㎥円高い状態であり、コスト削減などの経営の効率化を図ることが課題である。　　　　　　　　　　　⑦施設利用率…水需要予測の変化に伴い一日配水能力が低下したため、対前年度比7.02P増加している。また、平均値よりも2.5P高く、健全な状態である。　　　　　　　　　　　　　
⑧有収率…例年と比べ、増加しているものの、 平均値と比較して1.62P低い数値であるため、より一層の経営の効率化が必要である。　　　　　　　　　　　　　　</t>
    <rPh sb="35" eb="36">
      <t>ヒク</t>
    </rPh>
    <rPh sb="60" eb="62">
      <t>ケンゼン</t>
    </rPh>
    <rPh sb="62" eb="64">
      <t>ケイエイ</t>
    </rPh>
    <rPh sb="65" eb="66">
      <t>ツヅ</t>
    </rPh>
    <rPh sb="74" eb="76">
      <t>ケイエイ</t>
    </rPh>
    <rPh sb="77" eb="80">
      <t>コウリツカ</t>
    </rPh>
    <rPh sb="81" eb="83">
      <t>ヒツヨウ</t>
    </rPh>
    <rPh sb="116" eb="118">
      <t>ゲンキン</t>
    </rPh>
    <rPh sb="118" eb="120">
      <t>ヨキン</t>
    </rPh>
    <rPh sb="121" eb="123">
      <t>ゲンショウ</t>
    </rPh>
    <rPh sb="128" eb="130">
      <t>ゾウカ</t>
    </rPh>
    <rPh sb="147" eb="149">
      <t>ゲンショウ</t>
    </rPh>
    <rPh sb="162" eb="163">
      <t>ヒク</t>
    </rPh>
    <rPh sb="172" eb="174">
      <t>イジョウ</t>
    </rPh>
    <rPh sb="175" eb="177">
      <t>スイジュン</t>
    </rPh>
    <rPh sb="178" eb="179">
      <t>タモ</t>
    </rPh>
    <rPh sb="183" eb="186">
      <t>キケンセイ</t>
    </rPh>
    <rPh sb="282" eb="283">
      <t>トモナ</t>
    </rPh>
    <rPh sb="286" eb="288">
      <t>ケイコウ</t>
    </rPh>
    <rPh sb="299" eb="300">
      <t>ヒク</t>
    </rPh>
    <rPh sb="304" eb="305">
      <t>ド</t>
    </rPh>
    <rPh sb="306" eb="308">
      <t>テイカ</t>
    </rPh>
    <rPh sb="337" eb="339">
      <t>ケイジョウ</t>
    </rPh>
    <rPh sb="339" eb="341">
      <t>ヒヨウ</t>
    </rPh>
    <rPh sb="342" eb="344">
      <t>ゾウカ</t>
    </rPh>
    <rPh sb="348" eb="350">
      <t>ジョウショウ</t>
    </rPh>
    <rPh sb="350" eb="352">
      <t>ケイコウ</t>
    </rPh>
    <rPh sb="379" eb="381">
      <t>サクゲン</t>
    </rPh>
    <rPh sb="384" eb="386">
      <t>ケイエイ</t>
    </rPh>
    <rPh sb="387" eb="390">
      <t>コウリツカ</t>
    </rPh>
    <rPh sb="391" eb="392">
      <t>ハカ</t>
    </rPh>
    <rPh sb="396" eb="398">
      <t>カダイ</t>
    </rPh>
    <rPh sb="420" eb="421">
      <t>ミズ</t>
    </rPh>
    <rPh sb="421" eb="423">
      <t>ジュヨウ</t>
    </rPh>
    <rPh sb="423" eb="425">
      <t>ヨソク</t>
    </rPh>
    <rPh sb="426" eb="428">
      <t>ヘンカ</t>
    </rPh>
    <rPh sb="429" eb="430">
      <t>トモナ</t>
    </rPh>
    <rPh sb="431" eb="433">
      <t>イチニチ</t>
    </rPh>
    <rPh sb="433" eb="435">
      <t>ハイスイ</t>
    </rPh>
    <rPh sb="435" eb="437">
      <t>ノウリョク</t>
    </rPh>
    <rPh sb="438" eb="440">
      <t>テイカ</t>
    </rPh>
    <rPh sb="455" eb="457">
      <t>ゾウカ</t>
    </rPh>
    <rPh sb="475" eb="476">
      <t>タカ</t>
    </rPh>
    <rPh sb="478" eb="480">
      <t>ケンゼン</t>
    </rPh>
    <rPh sb="481" eb="483">
      <t>ジョウタイ</t>
    </rPh>
    <rPh sb="506" eb="508">
      <t>レイネン</t>
    </rPh>
    <rPh sb="509" eb="510">
      <t>クラ</t>
    </rPh>
    <rPh sb="512" eb="514">
      <t>ゾウカ</t>
    </rPh>
    <rPh sb="538" eb="540">
      <t>スウチ</t>
    </rPh>
    <rPh sb="548" eb="550">
      <t>イッソウ</t>
    </rPh>
    <rPh sb="551" eb="553">
      <t>ケイエイ</t>
    </rPh>
    <rPh sb="554" eb="557">
      <t>コウリツカ</t>
    </rPh>
    <rPh sb="558" eb="560">
      <t>ヒツヨウ</t>
    </rPh>
    <phoneticPr fontId="4"/>
  </si>
  <si>
    <t>①有形固定資産減価償却率…対前年度比0.03P減少したが、平均値よりも1.69P高いことから類似団体と比較しても固定資産の老朽化が進んでいる。現在の整備計画を滞りなく推進し、施設更新を進める必要がある。　　　　　　　　　　　　　　　　　　②管路経年化率…対前年度比1.33P上昇した32.68％となっており、管路の約3割が法定耐用年数を超過している。現在の整備計画を滞りなく推進し、管路更新を進める必要がある。　　　　　　　　　　　③管路更新率…対前年度比0.17P減少したが、平均値よりも0.06P高い状況となった。今後も現在の整備計画を滞りなく推進し、管路更新を進める必要がある。
（※管路の法定耐用年数：40年）</t>
    <rPh sb="23" eb="25">
      <t>ゲンショウ</t>
    </rPh>
    <rPh sb="233" eb="235">
      <t>ゲンショウ</t>
    </rPh>
    <rPh sb="250" eb="251">
      <t>タカ</t>
    </rPh>
    <rPh sb="259" eb="26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</si>
</sst>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0.67</c:v>
                </c:pt>
                <c:pt idx="1">
                  <c:v>0.66</c:v>
                </c:pt>
                <c:pt idx="2">
                  <c:v>0.56999999999999995</c:v>
                </c:pt>
                <c:pt idx="3">
                  <c:v>0.98</c:v>
                </c:pt>
                <c:pt idx="4">
                  <c:v>0.81</c:v>
                </c:pt>
              </c:numCache>
            </c:numRef>
          </c:val>
          <c:extLst>
            <c:ext xmlns:c16="http://schemas.microsoft.com/office/drawing/2014/chart" uri="{C3380CC4-5D6E-409C-BE32-E72D297353CC}">
              <c16:uniqueId val="{00000000-1ED9-4365-8767-4A6AB802817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1ED9-4365-8767-4A6AB802817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60.05</c:v>
                </c:pt>
                <c:pt idx="1">
                  <c:v>60</c:v>
                </c:pt>
                <c:pt idx="2">
                  <c:v>59.08</c:v>
                </c:pt>
                <c:pt idx="3">
                  <c:v>59.59</c:v>
                </c:pt>
                <c:pt idx="4">
                  <c:v>66.61</c:v>
                </c:pt>
              </c:numCache>
            </c:numRef>
          </c:val>
          <c:extLst>
            <c:ext xmlns:c16="http://schemas.microsoft.com/office/drawing/2014/chart" uri="{C3380CC4-5D6E-409C-BE32-E72D297353CC}">
              <c16:uniqueId val="{00000000-B70C-422A-9B2C-4A2E0E1B3F0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B70C-422A-9B2C-4A2E0E1B3F0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90.13</c:v>
                </c:pt>
                <c:pt idx="1">
                  <c:v>89.98</c:v>
                </c:pt>
                <c:pt idx="2">
                  <c:v>89.93</c:v>
                </c:pt>
                <c:pt idx="3">
                  <c:v>79.62</c:v>
                </c:pt>
                <c:pt idx="4">
                  <c:v>90.47</c:v>
                </c:pt>
              </c:numCache>
            </c:numRef>
          </c:val>
          <c:extLst>
            <c:ext xmlns:c16="http://schemas.microsoft.com/office/drawing/2014/chart" uri="{C3380CC4-5D6E-409C-BE32-E72D297353CC}">
              <c16:uniqueId val="{00000000-1DAC-4CEF-8E55-CCC09901487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1DAC-4CEF-8E55-CCC09901487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123.82</c:v>
                </c:pt>
                <c:pt idx="1">
                  <c:v>122.47</c:v>
                </c:pt>
                <c:pt idx="2">
                  <c:v>117.75</c:v>
                </c:pt>
                <c:pt idx="3">
                  <c:v>113.9</c:v>
                </c:pt>
                <c:pt idx="4">
                  <c:v>112.93</c:v>
                </c:pt>
              </c:numCache>
            </c:numRef>
          </c:val>
          <c:extLst>
            <c:ext xmlns:c16="http://schemas.microsoft.com/office/drawing/2014/chart" uri="{C3380CC4-5D6E-409C-BE32-E72D297353CC}">
              <c16:uniqueId val="{00000000-C75B-44AD-AB7A-1E1E7D7E171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C75B-44AD-AB7A-1E1E7D7E171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52.22</c:v>
                </c:pt>
                <c:pt idx="1">
                  <c:v>52.83</c:v>
                </c:pt>
                <c:pt idx="2">
                  <c:v>53.43</c:v>
                </c:pt>
                <c:pt idx="3">
                  <c:v>53.88</c:v>
                </c:pt>
                <c:pt idx="4">
                  <c:v>53.85</c:v>
                </c:pt>
              </c:numCache>
            </c:numRef>
          </c:val>
          <c:extLst>
            <c:ext xmlns:c16="http://schemas.microsoft.com/office/drawing/2014/chart" uri="{C3380CC4-5D6E-409C-BE32-E72D297353CC}">
              <c16:uniqueId val="{00000000-F947-4DEC-9CF8-2D9B5233200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F947-4DEC-9CF8-2D9B5233200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28.14</c:v>
                </c:pt>
                <c:pt idx="1">
                  <c:v>29.28</c:v>
                </c:pt>
                <c:pt idx="2">
                  <c:v>30.71</c:v>
                </c:pt>
                <c:pt idx="3">
                  <c:v>31.35</c:v>
                </c:pt>
                <c:pt idx="4">
                  <c:v>32.68</c:v>
                </c:pt>
              </c:numCache>
            </c:numRef>
          </c:val>
          <c:extLst>
            <c:ext xmlns:c16="http://schemas.microsoft.com/office/drawing/2014/chart" uri="{C3380CC4-5D6E-409C-BE32-E72D297353CC}">
              <c16:uniqueId val="{00000000-6BF0-43F1-A53D-B0A3CC0988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6BF0-43F1-A53D-B0A3CC0988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FA-4F9E-887D-56B104C05F7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AFA-4F9E-887D-56B104C05F7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225.23</c:v>
                </c:pt>
                <c:pt idx="1">
                  <c:v>266.39</c:v>
                </c:pt>
                <c:pt idx="2">
                  <c:v>284.85000000000002</c:v>
                </c:pt>
                <c:pt idx="3">
                  <c:v>251.2</c:v>
                </c:pt>
                <c:pt idx="4">
                  <c:v>184.66</c:v>
                </c:pt>
              </c:numCache>
            </c:numRef>
          </c:val>
          <c:extLst>
            <c:ext xmlns:c16="http://schemas.microsoft.com/office/drawing/2014/chart" uri="{C3380CC4-5D6E-409C-BE32-E72D297353CC}">
              <c16:uniqueId val="{00000000-ADE7-47C4-AE7C-FE7E986568B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ADE7-47C4-AE7C-FE7E986568B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204.39</c:v>
                </c:pt>
                <c:pt idx="1">
                  <c:v>200.77</c:v>
                </c:pt>
                <c:pt idx="2">
                  <c:v>193.68</c:v>
                </c:pt>
                <c:pt idx="3">
                  <c:v>228.16</c:v>
                </c:pt>
                <c:pt idx="4">
                  <c:v>179.54</c:v>
                </c:pt>
              </c:numCache>
            </c:numRef>
          </c:val>
          <c:extLst>
            <c:ext xmlns:c16="http://schemas.microsoft.com/office/drawing/2014/chart" uri="{C3380CC4-5D6E-409C-BE32-E72D297353CC}">
              <c16:uniqueId val="{00000000-98F4-4604-8272-85333DB8403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98F4-4604-8272-85333DB8403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116.69</c:v>
                </c:pt>
                <c:pt idx="1">
                  <c:v>113.87</c:v>
                </c:pt>
                <c:pt idx="2">
                  <c:v>110.51</c:v>
                </c:pt>
                <c:pt idx="3">
                  <c:v>86.48</c:v>
                </c:pt>
                <c:pt idx="4">
                  <c:v>105.52</c:v>
                </c:pt>
              </c:numCache>
            </c:numRef>
          </c:val>
          <c:extLst>
            <c:ext xmlns:c16="http://schemas.microsoft.com/office/drawing/2014/chart" uri="{C3380CC4-5D6E-409C-BE32-E72D297353CC}">
              <c16:uniqueId val="{00000000-D94F-4207-9E67-63131196E8E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D94F-4207-9E67-63131196E8E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158.68</c:v>
                </c:pt>
                <c:pt idx="1">
                  <c:v>162.56</c:v>
                </c:pt>
                <c:pt idx="2">
                  <c:v>167.76</c:v>
                </c:pt>
                <c:pt idx="3">
                  <c:v>193.66</c:v>
                </c:pt>
                <c:pt idx="4">
                  <c:v>173.39</c:v>
                </c:pt>
              </c:numCache>
            </c:numRef>
          </c:val>
          <c:extLst>
            <c:ext xmlns:c16="http://schemas.microsoft.com/office/drawing/2014/chart" uri="{C3380CC4-5D6E-409C-BE32-E72D297353CC}">
              <c16:uniqueId val="{00000000-24CA-4051-BBD6-7745466A40C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24CA-4051-BBD6-7745466A40C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B7" sqref="BB7:BI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三重県　四日市市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v>
      </c>
      <c r="AE8" s="44"/>
      <c r="AF8" s="44"/>
      <c r="AG8" s="44"/>
      <c r="AH8" s="44"/>
      <c r="AI8" s="44"/>
      <c r="AJ8" s="44"/>
      <c r="AK8" s="2"/>
      <c r="AL8" s="45">
        <f>データ!$R$6</f>
        <v>309825</v>
      </c>
      <c r="AM8" s="45"/>
      <c r="AN8" s="45"/>
      <c r="AO8" s="45"/>
      <c r="AP8" s="45"/>
      <c r="AQ8" s="45"/>
      <c r="AR8" s="45"/>
      <c r="AS8" s="45"/>
      <c r="AT8" s="46">
        <f>データ!$S$6</f>
        <v>206.5</v>
      </c>
      <c r="AU8" s="47"/>
      <c r="AV8" s="47"/>
      <c r="AW8" s="47"/>
      <c r="AX8" s="47"/>
      <c r="AY8" s="47"/>
      <c r="AZ8" s="47"/>
      <c r="BA8" s="47"/>
      <c r="BB8" s="48">
        <f>データ!$T$6</f>
        <v>1500.36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70.66</v>
      </c>
      <c r="J10" s="47"/>
      <c r="K10" s="47"/>
      <c r="L10" s="47"/>
      <c r="M10" s="47"/>
      <c r="N10" s="47"/>
      <c r="O10" s="75"/>
      <c r="P10" s="48">
        <f>データ!$P$6</f>
        <v>99.99</v>
      </c>
      <c r="Q10" s="48"/>
      <c r="R10" s="48"/>
      <c r="S10" s="48"/>
      <c r="T10" s="48"/>
      <c r="U10" s="48"/>
      <c r="V10" s="48"/>
      <c r="W10" s="45">
        <f>データ!$Q$6</f>
        <v>2409</v>
      </c>
      <c r="X10" s="45"/>
      <c r="Y10" s="45"/>
      <c r="Z10" s="45"/>
      <c r="AA10" s="45"/>
      <c r="AB10" s="45"/>
      <c r="AC10" s="45"/>
      <c r="AD10" s="2"/>
      <c r="AE10" s="2"/>
      <c r="AF10" s="2"/>
      <c r="AG10" s="2"/>
      <c r="AH10" s="2"/>
      <c r="AI10" s="2"/>
      <c r="AJ10" s="2"/>
      <c r="AK10" s="2"/>
      <c r="AL10" s="45">
        <f>データ!$U$6</f>
        <v>309306</v>
      </c>
      <c r="AM10" s="45"/>
      <c r="AN10" s="45"/>
      <c r="AO10" s="45"/>
      <c r="AP10" s="45"/>
      <c r="AQ10" s="45"/>
      <c r="AR10" s="45"/>
      <c r="AS10" s="45"/>
      <c r="AT10" s="46">
        <f>データ!$V$6</f>
        <v>199.04</v>
      </c>
      <c r="AU10" s="47"/>
      <c r="AV10" s="47"/>
      <c r="AW10" s="47"/>
      <c r="AX10" s="47"/>
      <c r="AY10" s="47"/>
      <c r="AZ10" s="47"/>
      <c r="BA10" s="47"/>
      <c r="BB10" s="48">
        <f>データ!$W$6</f>
        <v>1553.99</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112</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7" t="s">
        <v>26</v>
      </c>
      <c r="BM45" s="88"/>
      <c r="BN45" s="88"/>
      <c r="BO45" s="88"/>
      <c r="BP45" s="88"/>
      <c r="BQ45" s="88"/>
      <c r="BR45" s="88"/>
      <c r="BS45" s="88"/>
      <c r="BT45" s="88"/>
      <c r="BU45" s="88"/>
      <c r="BV45" s="88"/>
      <c r="BW45" s="88"/>
      <c r="BX45" s="88"/>
      <c r="BY45" s="88"/>
      <c r="BZ45" s="8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90"/>
      <c r="BM46" s="91"/>
      <c r="BN46" s="91"/>
      <c r="BO46" s="91"/>
      <c r="BP46" s="91"/>
      <c r="BQ46" s="91"/>
      <c r="BR46" s="91"/>
      <c r="BS46" s="91"/>
      <c r="BT46" s="91"/>
      <c r="BU46" s="91"/>
      <c r="BV46" s="91"/>
      <c r="BW46" s="91"/>
      <c r="BX46" s="91"/>
      <c r="BY46" s="91"/>
      <c r="BZ46" s="9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113</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7" t="s">
        <v>28</v>
      </c>
      <c r="BM64" s="88"/>
      <c r="BN64" s="88"/>
      <c r="BO64" s="88"/>
      <c r="BP64" s="88"/>
      <c r="BQ64" s="88"/>
      <c r="BR64" s="88"/>
      <c r="BS64" s="88"/>
      <c r="BT64" s="88"/>
      <c r="BU64" s="88"/>
      <c r="BV64" s="88"/>
      <c r="BW64" s="88"/>
      <c r="BX64" s="88"/>
      <c r="BY64" s="88"/>
      <c r="BZ64" s="8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90"/>
      <c r="BM65" s="91"/>
      <c r="BN65" s="91"/>
      <c r="BO65" s="91"/>
      <c r="BP65" s="91"/>
      <c r="BQ65" s="91"/>
      <c r="BR65" s="91"/>
      <c r="BS65" s="91"/>
      <c r="BT65" s="91"/>
      <c r="BU65" s="91"/>
      <c r="BV65" s="91"/>
      <c r="BW65" s="91"/>
      <c r="BX65" s="91"/>
      <c r="BY65" s="91"/>
      <c r="BZ65" s="9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111</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3"/>
      <c r="BM82" s="94"/>
      <c r="BN82" s="94"/>
      <c r="BO82" s="94"/>
      <c r="BP82" s="94"/>
      <c r="BQ82" s="94"/>
      <c r="BR82" s="94"/>
      <c r="BS82" s="94"/>
      <c r="BT82" s="94"/>
      <c r="BU82" s="94"/>
      <c r="BV82" s="94"/>
      <c r="BW82" s="94"/>
      <c r="BX82" s="94"/>
      <c r="BY82" s="94"/>
      <c r="BZ82" s="9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tQEn9AzS6iOX8jGTGPcnFmsrNGSCVb0m5F7Mr5y8Pae4JjGG51wlLPYk7YuVK06JORbqIZZniNbD+17LmTM21g==" saltValue="ncP22NB90lCt3ujn/Cgdz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242021</v>
      </c>
      <c r="D6" s="20">
        <f t="shared" si="3"/>
        <v>46</v>
      </c>
      <c r="E6" s="20">
        <f t="shared" si="3"/>
        <v>1</v>
      </c>
      <c r="F6" s="20">
        <f t="shared" si="3"/>
        <v>0</v>
      </c>
      <c r="G6" s="20">
        <f t="shared" si="3"/>
        <v>1</v>
      </c>
      <c r="H6" s="20" t="str">
        <f t="shared" si="3"/>
        <v>三重県　四日市市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70.66</v>
      </c>
      <c r="P6" s="21">
        <f t="shared" si="3"/>
        <v>99.99</v>
      </c>
      <c r="Q6" s="21">
        <f t="shared" si="3"/>
        <v>2409</v>
      </c>
      <c r="R6" s="21">
        <f t="shared" si="3"/>
        <v>309825</v>
      </c>
      <c r="S6" s="21">
        <f t="shared" si="3"/>
        <v>206.5</v>
      </c>
      <c r="T6" s="21">
        <f t="shared" si="3"/>
        <v>1500.36</v>
      </c>
      <c r="U6" s="21">
        <f t="shared" si="3"/>
        <v>309306</v>
      </c>
      <c r="V6" s="21">
        <f t="shared" si="3"/>
        <v>199.04</v>
      </c>
      <c r="W6" s="21">
        <f t="shared" si="3"/>
        <v>1553.99</v>
      </c>
      <c r="X6" s="22">
        <f>IF(X7="",NA(),X7)</f>
        <v>123.82</v>
      </c>
      <c r="Y6" s="22">
        <f t="shared" ref="Y6:AG6" si="4">IF(Y7="",NA(),Y7)</f>
        <v>122.47</v>
      </c>
      <c r="Z6" s="22">
        <f t="shared" si="4"/>
        <v>117.75</v>
      </c>
      <c r="AA6" s="22">
        <f t="shared" si="4"/>
        <v>113.9</v>
      </c>
      <c r="AB6" s="22">
        <f t="shared" si="4"/>
        <v>112.93</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225.23</v>
      </c>
      <c r="AU6" s="22">
        <f t="shared" ref="AU6:BC6" si="6">IF(AU7="",NA(),AU7)</f>
        <v>266.39</v>
      </c>
      <c r="AV6" s="22">
        <f t="shared" si="6"/>
        <v>284.85000000000002</v>
      </c>
      <c r="AW6" s="22">
        <f t="shared" si="6"/>
        <v>251.2</v>
      </c>
      <c r="AX6" s="22">
        <f t="shared" si="6"/>
        <v>184.66</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204.39</v>
      </c>
      <c r="BF6" s="22">
        <f t="shared" ref="BF6:BN6" si="7">IF(BF7="",NA(),BF7)</f>
        <v>200.77</v>
      </c>
      <c r="BG6" s="22">
        <f t="shared" si="7"/>
        <v>193.68</v>
      </c>
      <c r="BH6" s="22">
        <f t="shared" si="7"/>
        <v>228.16</v>
      </c>
      <c r="BI6" s="22">
        <f t="shared" si="7"/>
        <v>179.54</v>
      </c>
      <c r="BJ6" s="22">
        <f t="shared" si="7"/>
        <v>258.63</v>
      </c>
      <c r="BK6" s="22">
        <f t="shared" si="7"/>
        <v>255.12</v>
      </c>
      <c r="BL6" s="22">
        <f t="shared" si="7"/>
        <v>254.19</v>
      </c>
      <c r="BM6" s="22">
        <f t="shared" si="7"/>
        <v>259.56</v>
      </c>
      <c r="BN6" s="22">
        <f t="shared" si="7"/>
        <v>248.92</v>
      </c>
      <c r="BO6" s="21" t="str">
        <f>IF(BO7="","",IF(BO7="-","【-】","【"&amp;SUBSTITUTE(TEXT(BO7,"#,##0.00"),"-","△")&amp;"】"))</f>
        <v>【265.16】</v>
      </c>
      <c r="BP6" s="22">
        <f>IF(BP7="",NA(),BP7)</f>
        <v>116.69</v>
      </c>
      <c r="BQ6" s="22">
        <f t="shared" ref="BQ6:BY6" si="8">IF(BQ7="",NA(),BQ7)</f>
        <v>113.87</v>
      </c>
      <c r="BR6" s="22">
        <f t="shared" si="8"/>
        <v>110.51</v>
      </c>
      <c r="BS6" s="22">
        <f t="shared" si="8"/>
        <v>86.48</v>
      </c>
      <c r="BT6" s="22">
        <f t="shared" si="8"/>
        <v>105.52</v>
      </c>
      <c r="BU6" s="22">
        <f t="shared" si="8"/>
        <v>110.3</v>
      </c>
      <c r="BV6" s="22">
        <f t="shared" si="8"/>
        <v>109.12</v>
      </c>
      <c r="BW6" s="22">
        <f t="shared" si="8"/>
        <v>107.42</v>
      </c>
      <c r="BX6" s="22">
        <f t="shared" si="8"/>
        <v>105.07</v>
      </c>
      <c r="BY6" s="22">
        <f t="shared" si="8"/>
        <v>107.54</v>
      </c>
      <c r="BZ6" s="21" t="str">
        <f>IF(BZ7="","",IF(BZ7="-","【-】","【"&amp;SUBSTITUTE(TEXT(BZ7,"#,##0.00"),"-","△")&amp;"】"))</f>
        <v>【102.35】</v>
      </c>
      <c r="CA6" s="22">
        <f>IF(CA7="",NA(),CA7)</f>
        <v>158.68</v>
      </c>
      <c r="CB6" s="22">
        <f t="shared" ref="CB6:CJ6" si="9">IF(CB7="",NA(),CB7)</f>
        <v>162.56</v>
      </c>
      <c r="CC6" s="22">
        <f t="shared" si="9"/>
        <v>167.76</v>
      </c>
      <c r="CD6" s="22">
        <f t="shared" si="9"/>
        <v>193.66</v>
      </c>
      <c r="CE6" s="22">
        <f t="shared" si="9"/>
        <v>173.39</v>
      </c>
      <c r="CF6" s="22">
        <f t="shared" si="9"/>
        <v>151.85</v>
      </c>
      <c r="CG6" s="22">
        <f t="shared" si="9"/>
        <v>153.88</v>
      </c>
      <c r="CH6" s="22">
        <f t="shared" si="9"/>
        <v>157.19</v>
      </c>
      <c r="CI6" s="22">
        <f t="shared" si="9"/>
        <v>153.71</v>
      </c>
      <c r="CJ6" s="22">
        <f t="shared" si="9"/>
        <v>155.9</v>
      </c>
      <c r="CK6" s="21" t="str">
        <f>IF(CK7="","",IF(CK7="-","【-】","【"&amp;SUBSTITUTE(TEXT(CK7,"#,##0.00"),"-","△")&amp;"】"))</f>
        <v>【167.74】</v>
      </c>
      <c r="CL6" s="22">
        <f>IF(CL7="",NA(),CL7)</f>
        <v>60.05</v>
      </c>
      <c r="CM6" s="22">
        <f t="shared" ref="CM6:CU6" si="10">IF(CM7="",NA(),CM7)</f>
        <v>60</v>
      </c>
      <c r="CN6" s="22">
        <f t="shared" si="10"/>
        <v>59.08</v>
      </c>
      <c r="CO6" s="22">
        <f t="shared" si="10"/>
        <v>59.59</v>
      </c>
      <c r="CP6" s="22">
        <f t="shared" si="10"/>
        <v>66.61</v>
      </c>
      <c r="CQ6" s="22">
        <f t="shared" si="10"/>
        <v>63.54</v>
      </c>
      <c r="CR6" s="22">
        <f t="shared" si="10"/>
        <v>63.53</v>
      </c>
      <c r="CS6" s="22">
        <f t="shared" si="10"/>
        <v>63.16</v>
      </c>
      <c r="CT6" s="22">
        <f t="shared" si="10"/>
        <v>64.41</v>
      </c>
      <c r="CU6" s="22">
        <f t="shared" si="10"/>
        <v>64.11</v>
      </c>
      <c r="CV6" s="21" t="str">
        <f>IF(CV7="","",IF(CV7="-","【-】","【"&amp;SUBSTITUTE(TEXT(CV7,"#,##0.00"),"-","△")&amp;"】"))</f>
        <v>【60.29】</v>
      </c>
      <c r="CW6" s="22">
        <f>IF(CW7="",NA(),CW7)</f>
        <v>90.13</v>
      </c>
      <c r="CX6" s="22">
        <f t="shared" ref="CX6:DF6" si="11">IF(CX7="",NA(),CX7)</f>
        <v>89.98</v>
      </c>
      <c r="CY6" s="22">
        <f t="shared" si="11"/>
        <v>89.93</v>
      </c>
      <c r="CZ6" s="22">
        <f t="shared" si="11"/>
        <v>79.62</v>
      </c>
      <c r="DA6" s="22">
        <f t="shared" si="11"/>
        <v>90.47</v>
      </c>
      <c r="DB6" s="22">
        <f t="shared" si="11"/>
        <v>91.48</v>
      </c>
      <c r="DC6" s="22">
        <f t="shared" si="11"/>
        <v>91.58</v>
      </c>
      <c r="DD6" s="22">
        <f t="shared" si="11"/>
        <v>91.48</v>
      </c>
      <c r="DE6" s="22">
        <f t="shared" si="11"/>
        <v>91.64</v>
      </c>
      <c r="DF6" s="22">
        <f t="shared" si="11"/>
        <v>92.09</v>
      </c>
      <c r="DG6" s="21" t="str">
        <f>IF(DG7="","",IF(DG7="-","【-】","【"&amp;SUBSTITUTE(TEXT(DG7,"#,##0.00"),"-","△")&amp;"】"))</f>
        <v>【90.12】</v>
      </c>
      <c r="DH6" s="22">
        <f>IF(DH7="",NA(),DH7)</f>
        <v>52.22</v>
      </c>
      <c r="DI6" s="22">
        <f t="shared" ref="DI6:DQ6" si="12">IF(DI7="",NA(),DI7)</f>
        <v>52.83</v>
      </c>
      <c r="DJ6" s="22">
        <f t="shared" si="12"/>
        <v>53.43</v>
      </c>
      <c r="DK6" s="22">
        <f t="shared" si="12"/>
        <v>53.88</v>
      </c>
      <c r="DL6" s="22">
        <f t="shared" si="12"/>
        <v>53.85</v>
      </c>
      <c r="DM6" s="22">
        <f t="shared" si="12"/>
        <v>49.66</v>
      </c>
      <c r="DN6" s="22">
        <f t="shared" si="12"/>
        <v>50.41</v>
      </c>
      <c r="DO6" s="22">
        <f t="shared" si="12"/>
        <v>51.13</v>
      </c>
      <c r="DP6" s="22">
        <f t="shared" si="12"/>
        <v>51.62</v>
      </c>
      <c r="DQ6" s="22">
        <f t="shared" si="12"/>
        <v>52.16</v>
      </c>
      <c r="DR6" s="21" t="str">
        <f>IF(DR7="","",IF(DR7="-","【-】","【"&amp;SUBSTITUTE(TEXT(DR7,"#,##0.00"),"-","△")&amp;"】"))</f>
        <v>【50.88】</v>
      </c>
      <c r="DS6" s="22">
        <f>IF(DS7="",NA(),DS7)</f>
        <v>28.14</v>
      </c>
      <c r="DT6" s="22">
        <f t="shared" ref="DT6:EB6" si="13">IF(DT7="",NA(),DT7)</f>
        <v>29.28</v>
      </c>
      <c r="DU6" s="22">
        <f t="shared" si="13"/>
        <v>30.71</v>
      </c>
      <c r="DV6" s="22">
        <f t="shared" si="13"/>
        <v>31.35</v>
      </c>
      <c r="DW6" s="22">
        <f t="shared" si="13"/>
        <v>32.68</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0.67</v>
      </c>
      <c r="EE6" s="22">
        <f t="shared" ref="EE6:EM6" si="14">IF(EE7="",NA(),EE7)</f>
        <v>0.66</v>
      </c>
      <c r="EF6" s="22">
        <f t="shared" si="14"/>
        <v>0.56999999999999995</v>
      </c>
      <c r="EG6" s="22">
        <f t="shared" si="14"/>
        <v>0.98</v>
      </c>
      <c r="EH6" s="22">
        <f t="shared" si="14"/>
        <v>0.81</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15">
      <c r="A7" s="15"/>
      <c r="B7" s="24">
        <v>2021</v>
      </c>
      <c r="C7" s="24">
        <v>242021</v>
      </c>
      <c r="D7" s="24">
        <v>46</v>
      </c>
      <c r="E7" s="24">
        <v>1</v>
      </c>
      <c r="F7" s="24">
        <v>0</v>
      </c>
      <c r="G7" s="24">
        <v>1</v>
      </c>
      <c r="H7" s="24" t="s">
        <v>93</v>
      </c>
      <c r="I7" s="24" t="s">
        <v>94</v>
      </c>
      <c r="J7" s="24" t="s">
        <v>95</v>
      </c>
      <c r="K7" s="24" t="s">
        <v>96</v>
      </c>
      <c r="L7" s="24" t="s">
        <v>97</v>
      </c>
      <c r="M7" s="24" t="s">
        <v>98</v>
      </c>
      <c r="N7" s="25" t="s">
        <v>99</v>
      </c>
      <c r="O7" s="25">
        <v>70.66</v>
      </c>
      <c r="P7" s="25">
        <v>99.99</v>
      </c>
      <c r="Q7" s="25">
        <v>2409</v>
      </c>
      <c r="R7" s="25">
        <v>309825</v>
      </c>
      <c r="S7" s="25">
        <v>206.5</v>
      </c>
      <c r="T7" s="25">
        <v>1500.36</v>
      </c>
      <c r="U7" s="25">
        <v>309306</v>
      </c>
      <c r="V7" s="25">
        <v>199.04</v>
      </c>
      <c r="W7" s="25">
        <v>1553.99</v>
      </c>
      <c r="X7" s="25">
        <v>123.82</v>
      </c>
      <c r="Y7" s="25">
        <v>122.47</v>
      </c>
      <c r="Z7" s="25">
        <v>117.75</v>
      </c>
      <c r="AA7" s="25">
        <v>113.9</v>
      </c>
      <c r="AB7" s="25">
        <v>112.93</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225.23</v>
      </c>
      <c r="AU7" s="25">
        <v>266.39</v>
      </c>
      <c r="AV7" s="25">
        <v>284.85000000000002</v>
      </c>
      <c r="AW7" s="25">
        <v>251.2</v>
      </c>
      <c r="AX7" s="25">
        <v>184.66</v>
      </c>
      <c r="AY7" s="25">
        <v>254.05</v>
      </c>
      <c r="AZ7" s="25">
        <v>258.22000000000003</v>
      </c>
      <c r="BA7" s="25">
        <v>250.03</v>
      </c>
      <c r="BB7" s="25">
        <v>239.45</v>
      </c>
      <c r="BC7" s="25">
        <v>246.01</v>
      </c>
      <c r="BD7" s="25">
        <v>261.51</v>
      </c>
      <c r="BE7" s="25">
        <v>204.39</v>
      </c>
      <c r="BF7" s="25">
        <v>200.77</v>
      </c>
      <c r="BG7" s="25">
        <v>193.68</v>
      </c>
      <c r="BH7" s="25">
        <v>228.16</v>
      </c>
      <c r="BI7" s="25">
        <v>179.54</v>
      </c>
      <c r="BJ7" s="25">
        <v>258.63</v>
      </c>
      <c r="BK7" s="25">
        <v>255.12</v>
      </c>
      <c r="BL7" s="25">
        <v>254.19</v>
      </c>
      <c r="BM7" s="25">
        <v>259.56</v>
      </c>
      <c r="BN7" s="25">
        <v>248.92</v>
      </c>
      <c r="BO7" s="25">
        <v>265.16000000000003</v>
      </c>
      <c r="BP7" s="25">
        <v>116.69</v>
      </c>
      <c r="BQ7" s="25">
        <v>113.87</v>
      </c>
      <c r="BR7" s="25">
        <v>110.51</v>
      </c>
      <c r="BS7" s="25">
        <v>86.48</v>
      </c>
      <c r="BT7" s="25">
        <v>105.52</v>
      </c>
      <c r="BU7" s="25">
        <v>110.3</v>
      </c>
      <c r="BV7" s="25">
        <v>109.12</v>
      </c>
      <c r="BW7" s="25">
        <v>107.42</v>
      </c>
      <c r="BX7" s="25">
        <v>105.07</v>
      </c>
      <c r="BY7" s="25">
        <v>107.54</v>
      </c>
      <c r="BZ7" s="25">
        <v>102.35</v>
      </c>
      <c r="CA7" s="25">
        <v>158.68</v>
      </c>
      <c r="CB7" s="25">
        <v>162.56</v>
      </c>
      <c r="CC7" s="25">
        <v>167.76</v>
      </c>
      <c r="CD7" s="25">
        <v>193.66</v>
      </c>
      <c r="CE7" s="25">
        <v>173.39</v>
      </c>
      <c r="CF7" s="25">
        <v>151.85</v>
      </c>
      <c r="CG7" s="25">
        <v>153.88</v>
      </c>
      <c r="CH7" s="25">
        <v>157.19</v>
      </c>
      <c r="CI7" s="25">
        <v>153.71</v>
      </c>
      <c r="CJ7" s="25">
        <v>155.9</v>
      </c>
      <c r="CK7" s="25">
        <v>167.74</v>
      </c>
      <c r="CL7" s="25">
        <v>60.05</v>
      </c>
      <c r="CM7" s="25">
        <v>60</v>
      </c>
      <c r="CN7" s="25">
        <v>59.08</v>
      </c>
      <c r="CO7" s="25">
        <v>59.59</v>
      </c>
      <c r="CP7" s="25">
        <v>66.61</v>
      </c>
      <c r="CQ7" s="25">
        <v>63.54</v>
      </c>
      <c r="CR7" s="25">
        <v>63.53</v>
      </c>
      <c r="CS7" s="25">
        <v>63.16</v>
      </c>
      <c r="CT7" s="25">
        <v>64.41</v>
      </c>
      <c r="CU7" s="25">
        <v>64.11</v>
      </c>
      <c r="CV7" s="25">
        <v>60.29</v>
      </c>
      <c r="CW7" s="25">
        <v>90.13</v>
      </c>
      <c r="CX7" s="25">
        <v>89.98</v>
      </c>
      <c r="CY7" s="25">
        <v>89.93</v>
      </c>
      <c r="CZ7" s="25">
        <v>79.62</v>
      </c>
      <c r="DA7" s="25">
        <v>90.47</v>
      </c>
      <c r="DB7" s="25">
        <v>91.48</v>
      </c>
      <c r="DC7" s="25">
        <v>91.58</v>
      </c>
      <c r="DD7" s="25">
        <v>91.48</v>
      </c>
      <c r="DE7" s="25">
        <v>91.64</v>
      </c>
      <c r="DF7" s="25">
        <v>92.09</v>
      </c>
      <c r="DG7" s="25">
        <v>90.12</v>
      </c>
      <c r="DH7" s="25">
        <v>52.22</v>
      </c>
      <c r="DI7" s="25">
        <v>52.83</v>
      </c>
      <c r="DJ7" s="25">
        <v>53.43</v>
      </c>
      <c r="DK7" s="25">
        <v>53.88</v>
      </c>
      <c r="DL7" s="25">
        <v>53.85</v>
      </c>
      <c r="DM7" s="25">
        <v>49.66</v>
      </c>
      <c r="DN7" s="25">
        <v>50.41</v>
      </c>
      <c r="DO7" s="25">
        <v>51.13</v>
      </c>
      <c r="DP7" s="25">
        <v>51.62</v>
      </c>
      <c r="DQ7" s="25">
        <v>52.16</v>
      </c>
      <c r="DR7" s="25">
        <v>50.88</v>
      </c>
      <c r="DS7" s="25">
        <v>28.14</v>
      </c>
      <c r="DT7" s="25">
        <v>29.28</v>
      </c>
      <c r="DU7" s="25">
        <v>30.71</v>
      </c>
      <c r="DV7" s="25">
        <v>31.35</v>
      </c>
      <c r="DW7" s="25">
        <v>32.68</v>
      </c>
      <c r="DX7" s="25">
        <v>18.940000000000001</v>
      </c>
      <c r="DY7" s="25">
        <v>20.36</v>
      </c>
      <c r="DZ7" s="25">
        <v>22.41</v>
      </c>
      <c r="EA7" s="25">
        <v>23.68</v>
      </c>
      <c r="EB7" s="25">
        <v>25.76</v>
      </c>
      <c r="EC7" s="25">
        <v>22.3</v>
      </c>
      <c r="ED7" s="25">
        <v>0.67</v>
      </c>
      <c r="EE7" s="25">
        <v>0.66</v>
      </c>
      <c r="EF7" s="25">
        <v>0.56999999999999995</v>
      </c>
      <c r="EG7" s="25">
        <v>0.98</v>
      </c>
      <c r="EH7" s="25">
        <v>0.81</v>
      </c>
      <c r="EI7" s="25">
        <v>0.74</v>
      </c>
      <c r="EJ7" s="25">
        <v>0.75</v>
      </c>
      <c r="EK7" s="25">
        <v>0.73</v>
      </c>
      <c r="EL7" s="25">
        <v>0.79</v>
      </c>
      <c r="EM7" s="25">
        <v>0.75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2023-02-20T00:49:29Z</cp:lastPrinted>
  <dcterms:created xsi:type="dcterms:W3CDTF">2022-12-01T01:00:31Z</dcterms:created>
  <dcterms:modified xsi:type="dcterms:W3CDTF">2023-02-20T00:52:46Z</dcterms:modified>
  <cp:category/>
</cp:coreProperties>
</file>