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715" windowHeight="4095" tabRatio="428" activeTab="0"/>
  </bookViews>
  <sheets>
    <sheet name="調査票２" sheetId="1" r:id="rId1"/>
    <sheet name="記入例" sheetId="2" r:id="rId2"/>
    <sheet name="データ" sheetId="3" state="hidden" r:id="rId3"/>
    <sheet name="データ２" sheetId="4" state="hidden" r:id="rId4"/>
  </sheets>
  <definedNames>
    <definedName name="ＧＨ">'データ'!$I$3:$I$7</definedName>
    <definedName name="_xlnm.Print_Titles" localSheetId="1">'記入例'!$6:$6</definedName>
    <definedName name="_xlnm.Print_Titles" localSheetId="0">'調査票２'!$6:$6</definedName>
    <definedName name="サ高住">'データ'!$K$3:$K$7</definedName>
    <definedName name="その他">'データ'!$N$3:$N$7</definedName>
    <definedName name="医療院">'データ'!$E$3:$E$7</definedName>
    <definedName name="家族状況">'データ'!$Q$25:$Q$28</definedName>
    <definedName name="家族等の状況">'データ'!$Q$25:$R$28</definedName>
    <definedName name="介護度">'データ'!$D$18:$D$25</definedName>
    <definedName name="居宅サービスの利用状況">'データ'!$Q$17:$R$22</definedName>
    <definedName name="軽費">'データ'!$M$3:$M$7</definedName>
    <definedName name="市町データ">'データ'!$A$2:$A$32</definedName>
    <definedName name="自宅">'データ'!$C$3:$C$7</definedName>
    <definedName name="種別">'データ'!$A$34:$A$35</definedName>
    <definedName name="性別">'データ'!$D$13:$D$15</definedName>
    <definedName name="他の特養">'データ'!$G$3:$G$7</definedName>
    <definedName name="待機場所">'データ'!$C$2:$J$2</definedName>
    <definedName name="待機場所1">'データ'!$C$2:$N$2</definedName>
    <definedName name="特養">'データ'!$I$3:$I$7</definedName>
    <definedName name="特例入所">'データ'!$P$4:$P$5</definedName>
    <definedName name="認知症の有無">'データ'!$Q$12:$Q$14</definedName>
    <definedName name="認知症加算">'データ'!$Q$12:$R$14</definedName>
    <definedName name="病院">'データ'!$H$3:$H$7</definedName>
    <definedName name="有料">'データ'!$J$3:$J$7</definedName>
    <definedName name="要介護度">'データ'!$Q$2:$R$9</definedName>
    <definedName name="養護">'データ'!$L$3:$L$7</definedName>
    <definedName name="療養型">'データ'!$D$3:$D$7</definedName>
    <definedName name="老健">'データ'!$F$3:$F$7</definedName>
  </definedNames>
  <calcPr fullCalcOnLoad="1"/>
</workbook>
</file>

<file path=xl/sharedStrings.xml><?xml version="1.0" encoding="utf-8"?>
<sst xmlns="http://schemas.openxmlformats.org/spreadsheetml/2006/main" count="598" uniqueCount="319">
  <si>
    <t>生年月日</t>
  </si>
  <si>
    <t>入所者名</t>
  </si>
  <si>
    <t>入所年月日</t>
  </si>
  <si>
    <t>市町（保険者名）</t>
  </si>
  <si>
    <t>入所基準適用有無</t>
  </si>
  <si>
    <r>
      <t>（再掲）</t>
    </r>
    <r>
      <rPr>
        <b/>
        <sz val="9"/>
        <color indexed="10"/>
        <rFont val="ＭＳ Ｐゴシック"/>
        <family val="3"/>
      </rPr>
      <t>緊急</t>
    </r>
    <r>
      <rPr>
        <b/>
        <sz val="9"/>
        <rFont val="ＭＳ Ｐゴシック"/>
        <family val="3"/>
      </rPr>
      <t>入所の別</t>
    </r>
  </si>
  <si>
    <r>
      <t>（再掲）</t>
    </r>
    <r>
      <rPr>
        <b/>
        <sz val="9"/>
        <color indexed="10"/>
        <rFont val="ＭＳ Ｐゴシック"/>
        <family val="3"/>
      </rPr>
      <t>措置</t>
    </r>
    <r>
      <rPr>
        <b/>
        <sz val="9"/>
        <rFont val="ＭＳ Ｐゴシック"/>
        <family val="3"/>
      </rPr>
      <t>入所</t>
    </r>
  </si>
  <si>
    <t>施設名：</t>
  </si>
  <si>
    <t>津市</t>
  </si>
  <si>
    <t>年間入所者数：</t>
  </si>
  <si>
    <t>入所順</t>
  </si>
  <si>
    <t>被保険者番号</t>
  </si>
  <si>
    <t>性別</t>
  </si>
  <si>
    <t>備考</t>
  </si>
  <si>
    <t>市町データ</t>
  </si>
  <si>
    <t>居宅サービス利用状況</t>
  </si>
  <si>
    <t>要介護度</t>
  </si>
  <si>
    <t>四日市市</t>
  </si>
  <si>
    <t>伊勢市</t>
  </si>
  <si>
    <t>松阪市</t>
  </si>
  <si>
    <t>桑名市</t>
  </si>
  <si>
    <t>名張市</t>
  </si>
  <si>
    <t>鳥羽市</t>
  </si>
  <si>
    <t>いなべ市</t>
  </si>
  <si>
    <t>志摩市</t>
  </si>
  <si>
    <t>伊賀市</t>
  </si>
  <si>
    <t>認知症加算</t>
  </si>
  <si>
    <t>木曽岬町</t>
  </si>
  <si>
    <t>東員町</t>
  </si>
  <si>
    <t>菰野町</t>
  </si>
  <si>
    <t>朝日町</t>
  </si>
  <si>
    <t>川越町</t>
  </si>
  <si>
    <t>居宅サービスの利用状況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</si>
  <si>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</si>
  <si>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</si>
  <si>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</si>
  <si>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</si>
  <si>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</si>
  <si>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</si>
  <si>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</si>
  <si>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尾鷲市</t>
  </si>
  <si>
    <t>家族等の状況</t>
  </si>
  <si>
    <t>紀北町</t>
  </si>
  <si>
    <t>熊野市</t>
  </si>
  <si>
    <t>御浜町</t>
  </si>
  <si>
    <t>紀宝町</t>
  </si>
  <si>
    <t>鈴鹿市</t>
  </si>
  <si>
    <t>亀山市</t>
  </si>
  <si>
    <t>県外</t>
  </si>
  <si>
    <t>不明</t>
  </si>
  <si>
    <t>↓この欄は入力不要です</t>
  </si>
  <si>
    <t>＜参考＞県の指針に基づく点数</t>
  </si>
  <si>
    <t>介護度</t>
  </si>
  <si>
    <t>待機場所</t>
  </si>
  <si>
    <t>居宅サービスの利用状況</t>
  </si>
  <si>
    <t>家族状況</t>
  </si>
  <si>
    <t>認知症の有無</t>
  </si>
  <si>
    <t>介護の必要性</t>
  </si>
  <si>
    <t>合計</t>
  </si>
  <si>
    <t>↓入所時の状況を入力してください↓</t>
  </si>
  <si>
    <t>備考
（待機場所）</t>
  </si>
  <si>
    <t>長寿　花子</t>
  </si>
  <si>
    <t>要介護２以下の特例入所の該当の有無</t>
  </si>
  <si>
    <t>家族等介護者の状況
有無</t>
  </si>
  <si>
    <t>特例入所</t>
  </si>
  <si>
    <t>虐待の
有無</t>
  </si>
  <si>
    <t>知的障がい
精神障がい
の有無</t>
  </si>
  <si>
    <t>待機場所</t>
  </si>
  <si>
    <t>ところに文字をいれ、定義づけする</t>
  </si>
  <si>
    <t>プルダウンリストを作るとき</t>
  </si>
  <si>
    <t>データ→入力規則→リスト</t>
  </si>
  <si>
    <t>K4,5を範囲選択（特例入所と入れてある）し、Ｐ４と表示されている</t>
  </si>
  <si>
    <t>認知症の
有無</t>
  </si>
  <si>
    <t>申込受付日</t>
  </si>
  <si>
    <t>申込受付日</t>
  </si>
  <si>
    <t>自宅</t>
  </si>
  <si>
    <t>他の特養</t>
  </si>
  <si>
    <t>病院</t>
  </si>
  <si>
    <t>ＧＨ</t>
  </si>
  <si>
    <t>有料</t>
  </si>
  <si>
    <t>サ高住</t>
  </si>
  <si>
    <t>養護</t>
  </si>
  <si>
    <t>軽費</t>
  </si>
  <si>
    <t>その他</t>
  </si>
  <si>
    <t>特例入所に該当する場合のみ記入</t>
  </si>
  <si>
    <t/>
  </si>
  <si>
    <t>療養型</t>
  </si>
  <si>
    <t>医療院</t>
  </si>
  <si>
    <t>老健</t>
  </si>
  <si>
    <t>北勢</t>
  </si>
  <si>
    <t>中勢伊賀</t>
  </si>
  <si>
    <t>南勢志摩</t>
  </si>
  <si>
    <t>東紀州</t>
  </si>
  <si>
    <t>001 長寿苑</t>
  </si>
  <si>
    <t>002 （地域密着型）長寿苑</t>
  </si>
  <si>
    <t>003 いこい</t>
  </si>
  <si>
    <t>004 いこい（ユニット）</t>
  </si>
  <si>
    <t>005 いこいサテライトなごみ</t>
  </si>
  <si>
    <t>006 アパティア長島苑</t>
  </si>
  <si>
    <t>007 ほほえみ桑名</t>
  </si>
  <si>
    <t>008 ソフトハウス</t>
  </si>
  <si>
    <t>009 あおい</t>
  </si>
  <si>
    <t>010 翠明院</t>
  </si>
  <si>
    <t>011 アイリス</t>
  </si>
  <si>
    <t>012 もも大安</t>
  </si>
  <si>
    <t>従来型</t>
  </si>
  <si>
    <t>ユニット型</t>
  </si>
  <si>
    <t>事業所番号：</t>
  </si>
  <si>
    <t>種別：</t>
  </si>
  <si>
    <t>事業所番号</t>
  </si>
  <si>
    <t>種別</t>
  </si>
  <si>
    <t>事業所番号・種別結合</t>
  </si>
  <si>
    <t>事業所名</t>
  </si>
  <si>
    <t>調査票情報</t>
  </si>
  <si>
    <t>従来型</t>
  </si>
  <si>
    <t>ユニット型</t>
  </si>
  <si>
    <t>100 ○○苑</t>
  </si>
  <si>
    <t>【調査票２】　特別養護老人ホーム年間入所者調べ　【令和４年９月１日～令和５年８月31日】</t>
  </si>
  <si>
    <t>不明等</t>
  </si>
  <si>
    <t>男</t>
  </si>
  <si>
    <t>女</t>
  </si>
  <si>
    <t>013 すいせんの里</t>
  </si>
  <si>
    <t>014 パークレジデンス</t>
  </si>
  <si>
    <t>015 北部陽光苑</t>
  </si>
  <si>
    <t>016 かんざき</t>
  </si>
  <si>
    <t>017 ヴィラ四日市（ユニット型）</t>
  </si>
  <si>
    <t>018 英水苑（従来型）</t>
  </si>
  <si>
    <t>019 英水苑（ユニット型）</t>
  </si>
  <si>
    <t>020 南部陽光苑</t>
  </si>
  <si>
    <t>021 陽光苑</t>
  </si>
  <si>
    <t>022 よっかいち諧朋苑（従来型）</t>
  </si>
  <si>
    <t>023 よっかいち諧朋苑（ユニット型）</t>
  </si>
  <si>
    <t>024 小山田特養（従来型）</t>
  </si>
  <si>
    <t>025 小山田特養（ユニット型）</t>
  </si>
  <si>
    <t>026 第二小山田特養　</t>
  </si>
  <si>
    <t>027 うねめの里</t>
  </si>
  <si>
    <t>028 風の路</t>
  </si>
  <si>
    <t>029 アリビオ</t>
  </si>
  <si>
    <t>030 くぬぎの木</t>
  </si>
  <si>
    <t>031 浜風</t>
  </si>
  <si>
    <t>032 かすみの里</t>
  </si>
  <si>
    <t>033 日永英水苑（従来型）</t>
  </si>
  <si>
    <t>034 日永英水苑（ユニット型）</t>
  </si>
  <si>
    <t>035 みのりの里</t>
  </si>
  <si>
    <t>036 小山田特養 サテライト四郷</t>
  </si>
  <si>
    <t>037 かんざき サテライト川島</t>
  </si>
  <si>
    <t>038 かんざき サテライト常磐</t>
  </si>
  <si>
    <t>039 天カ須賀</t>
  </si>
  <si>
    <t>040 サテライトみなと</t>
  </si>
  <si>
    <t>041 聖十字四日市</t>
  </si>
  <si>
    <t>042 ハピネスちよだ</t>
  </si>
  <si>
    <t>043 高浜楽々館</t>
  </si>
  <si>
    <t>044 さくらスマイル</t>
  </si>
  <si>
    <t>045 かいぞうの里</t>
  </si>
  <si>
    <t>046 みずほ寮</t>
  </si>
  <si>
    <t>047 菰野聖十字の家</t>
  </si>
  <si>
    <t>048 菰野聖十字の家（ユニット）</t>
  </si>
  <si>
    <t>049 真菰の郷</t>
  </si>
  <si>
    <t>050 往還</t>
  </si>
  <si>
    <t>051 ほほえみ</t>
  </si>
  <si>
    <t>052 鈴鹿聖十字の家</t>
  </si>
  <si>
    <t>053 ルーエハイム（従来型）</t>
  </si>
  <si>
    <t>054 ルーエハイム（ユニット型）</t>
  </si>
  <si>
    <t>055 鈴鹿グリーンホーム</t>
  </si>
  <si>
    <t>056 くすのき園</t>
  </si>
  <si>
    <t>057 伊勢マリンホーム</t>
  </si>
  <si>
    <t>058 伊勢マリンホーム（ユニット）</t>
  </si>
  <si>
    <t>059 かなしょうず園</t>
  </si>
  <si>
    <t>060 ひまわり苑（ユニット型）</t>
  </si>
  <si>
    <t>061 ひまわり苑（従来型）</t>
  </si>
  <si>
    <t>062 かがやきの杜　鈴鹿</t>
  </si>
  <si>
    <t>063 桜の森白子ホーム</t>
  </si>
  <si>
    <t>064 鈴鹿香寿苑</t>
  </si>
  <si>
    <t>065 安全の里</t>
  </si>
  <si>
    <t>066 ユニット型特別養護老人ホーム 安全の里</t>
  </si>
  <si>
    <t>067 亀寿苑</t>
  </si>
  <si>
    <t>068 華旺寿</t>
  </si>
  <si>
    <t>069 亀山愛の里</t>
  </si>
  <si>
    <t>070 野村きぼう苑</t>
  </si>
  <si>
    <t>071 慈宗院</t>
  </si>
  <si>
    <t>072 青松園</t>
  </si>
  <si>
    <t>073 泉園</t>
  </si>
  <si>
    <t>074 シルバーケア豊壽園</t>
  </si>
  <si>
    <t>075 報徳園</t>
  </si>
  <si>
    <t>076 高田光寿園</t>
  </si>
  <si>
    <t>077 きずな</t>
  </si>
  <si>
    <t>078 豊野みかんの里</t>
  </si>
  <si>
    <t>079 アガペホーム</t>
  </si>
  <si>
    <t>080 津の街</t>
  </si>
  <si>
    <t>081 優美</t>
  </si>
  <si>
    <t>082 ライフかざはや</t>
  </si>
  <si>
    <t>083 みえ愛の里</t>
  </si>
  <si>
    <t>084 第二フルハウス</t>
  </si>
  <si>
    <t>085 しおりの里（広域型）</t>
  </si>
  <si>
    <t>086 安濃聖母の家</t>
  </si>
  <si>
    <t>087 榊原陽光苑</t>
  </si>
  <si>
    <t>088 芹の里</t>
  </si>
  <si>
    <t>089 げいのう逢春園</t>
  </si>
  <si>
    <t>090 明合乃里</t>
  </si>
  <si>
    <t>091 ハートヒルかわげ</t>
  </si>
  <si>
    <t>092 美里ヒルズ</t>
  </si>
  <si>
    <t>093 フルハウス</t>
  </si>
  <si>
    <t>094 （地域密着型）フルハウス</t>
  </si>
  <si>
    <t>095 千年希望の杜美杉</t>
  </si>
  <si>
    <t>096 （地域密着型）しおりの里</t>
  </si>
  <si>
    <t>097 安濃津愛の里</t>
  </si>
  <si>
    <t>098 カサデマドレ</t>
  </si>
  <si>
    <t>099 グリーンヒル</t>
  </si>
  <si>
    <t>100 ときの音色</t>
  </si>
  <si>
    <t>101 彩四季（従来型）</t>
  </si>
  <si>
    <t>102 彩四季（ユニット型）</t>
  </si>
  <si>
    <t>103 福寿園</t>
  </si>
  <si>
    <t>104 第二梨ノ木園</t>
  </si>
  <si>
    <t>105 さわやか園（従来型）</t>
  </si>
  <si>
    <t>106 ユニット型特養さわやか園</t>
  </si>
  <si>
    <t>107 いがの里</t>
  </si>
  <si>
    <t>108 ゆめが丘鶴寿園</t>
  </si>
  <si>
    <t>109 おおやまだ鶴寿園</t>
  </si>
  <si>
    <t>110 伊賀シルバーケア豊壽園</t>
  </si>
  <si>
    <t>111 ぬくもり園（従来型）</t>
  </si>
  <si>
    <t>112 ぬくもり園（ユニット型）</t>
  </si>
  <si>
    <t>113 森の里</t>
  </si>
  <si>
    <t>114 森の里　木精館</t>
  </si>
  <si>
    <t>115 おおぞら</t>
  </si>
  <si>
    <t>116 伊賀の街（従来型）</t>
  </si>
  <si>
    <t>117 伊賀の街（ユニット型）</t>
  </si>
  <si>
    <t>118 名張特別養護老人ホーム</t>
  </si>
  <si>
    <t>119 国津園</t>
  </si>
  <si>
    <t>120 はなの里</t>
  </si>
  <si>
    <t>121 グリーントピア名張（従来型）</t>
  </si>
  <si>
    <t>122 グリーントピア名張（ユニット型）</t>
  </si>
  <si>
    <t>123 第２はなの里</t>
  </si>
  <si>
    <t>124 第３はなの里</t>
  </si>
  <si>
    <t>125 名張もみじ山荘</t>
  </si>
  <si>
    <t>126 グランツァ</t>
  </si>
  <si>
    <t>127 ゆう</t>
  </si>
  <si>
    <t>128 第５はなの里</t>
  </si>
  <si>
    <t>129 南勢カトリック</t>
  </si>
  <si>
    <t>130 吉祥苑</t>
  </si>
  <si>
    <t>131 第2まごころ苑</t>
  </si>
  <si>
    <t>132 やまゆりの里</t>
  </si>
  <si>
    <t>133 松阪天啓苑</t>
  </si>
  <si>
    <t>134 花みずき</t>
  </si>
  <si>
    <t>135 さくら園</t>
  </si>
  <si>
    <t>136 松阪有徳園</t>
  </si>
  <si>
    <t>137 さくらの郷</t>
  </si>
  <si>
    <t>138 愛生苑</t>
  </si>
  <si>
    <t>139 第二吉祥苑</t>
  </si>
  <si>
    <t>140 飯高有徳園（従来型）</t>
  </si>
  <si>
    <t>141 飯高有徳園（ユニット型）</t>
  </si>
  <si>
    <t>142 まごころ苑</t>
  </si>
  <si>
    <t>143 むつみ園</t>
  </si>
  <si>
    <t>144 さくら橋</t>
  </si>
  <si>
    <t>145 百花苑</t>
  </si>
  <si>
    <t>146 グレイスホーム</t>
  </si>
  <si>
    <t>147 きらり</t>
  </si>
  <si>
    <t>148 なでしこ苑（ユニット型）</t>
  </si>
  <si>
    <t>149 なでしこ苑（従来型）</t>
  </si>
  <si>
    <t>150 多気天啓苑</t>
  </si>
  <si>
    <t>151 多気彩幸</t>
  </si>
  <si>
    <t>152 ときだの里</t>
  </si>
  <si>
    <t>153 たきの里</t>
  </si>
  <si>
    <t>154 明和苑</t>
  </si>
  <si>
    <t>155 ウェルハート明和</t>
  </si>
  <si>
    <t>156 （地域密着型）ウェルハート明和（ユニット型個室）</t>
  </si>
  <si>
    <t>157 （地域密着型）ウェルハート明和（多床室）</t>
  </si>
  <si>
    <t>158 やまびこ荘</t>
  </si>
  <si>
    <t>159 大台共生園</t>
  </si>
  <si>
    <t>160 神路園</t>
  </si>
  <si>
    <t>161 （地域密着型）神路園</t>
  </si>
  <si>
    <t>162 双寿園</t>
  </si>
  <si>
    <t>163 白百合園</t>
  </si>
  <si>
    <t>164 正邦苑</t>
  </si>
  <si>
    <t>165 伊勢あさま苑</t>
  </si>
  <si>
    <t>166 （地域密着型）伊勢あさま苑</t>
  </si>
  <si>
    <t>167 いすず苑</t>
  </si>
  <si>
    <t>168 正邦苑　靜乾</t>
  </si>
  <si>
    <t>169 高砂寮</t>
  </si>
  <si>
    <t>170 雅之園</t>
  </si>
  <si>
    <t>171 第2双寿園</t>
  </si>
  <si>
    <t>172 ふたみ苑</t>
  </si>
  <si>
    <t>173 賀集楽</t>
  </si>
  <si>
    <t>174 鳥羽陽光苑</t>
  </si>
  <si>
    <t>175 鳥羽陽光苑　ユニット</t>
  </si>
  <si>
    <t>176 あらしま苑</t>
  </si>
  <si>
    <t>177 ともやま苑</t>
  </si>
  <si>
    <t>178 才庭寮</t>
  </si>
  <si>
    <t>179 志摩シルバーケア豊壽園</t>
  </si>
  <si>
    <t>180 ビビアン</t>
  </si>
  <si>
    <t>181 百楽</t>
  </si>
  <si>
    <t>182 うがた苑（ユニット型）</t>
  </si>
  <si>
    <t>183 うがた苑（従来型）</t>
  </si>
  <si>
    <t>184 はなのその（従来型）</t>
  </si>
  <si>
    <t>185 はなのその（ユニット型）</t>
  </si>
  <si>
    <t>186 わたらい緑清苑</t>
  </si>
  <si>
    <t>187 （地域密着型）わたらい緑清苑</t>
  </si>
  <si>
    <t>188 かりん</t>
  </si>
  <si>
    <t>189 共生園</t>
  </si>
  <si>
    <t>190 大宮園</t>
  </si>
  <si>
    <t>191 大宮園（ユニット型）</t>
  </si>
  <si>
    <t>192 柑洋苑</t>
  </si>
  <si>
    <t>193 真砂寮</t>
  </si>
  <si>
    <t>194 龍船ヒルハウス</t>
  </si>
  <si>
    <t>195 メディカルケア伊勢志摩（多床室型）</t>
  </si>
  <si>
    <t>196 メディカルケア伊勢志摩（ユニット型）</t>
  </si>
  <si>
    <t>197 スバル台</t>
  </si>
  <si>
    <t>198 あさひ</t>
  </si>
  <si>
    <t>199 あかつき</t>
  </si>
  <si>
    <t>200 （地域密着型）あさひ</t>
  </si>
  <si>
    <t>201 赤羽寮</t>
  </si>
  <si>
    <t>202 みやま園</t>
  </si>
  <si>
    <t>203 みやま園（地域密着型）</t>
  </si>
  <si>
    <t>204 どじょっこ</t>
  </si>
  <si>
    <t>205 たちばな園</t>
  </si>
  <si>
    <t>206 たちばな園あすか</t>
  </si>
  <si>
    <t>207 ケアホーム熊南　</t>
  </si>
  <si>
    <t>208 エイジハウス</t>
  </si>
  <si>
    <t>209 宝寿園</t>
  </si>
  <si>
    <t>210 亀楽苑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</si>
</sst>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&lt;=999]000;[&lt;=99999]000\-00;000\-0000"/>
    <numFmt numFmtId="178" formatCode="[$-411]ge\.m\.d;@"/>
    <numFmt numFmtId="179" formatCode="#,###&quot;ヶ&quot;&quot;月&quot;"/>
    <numFmt numFmtId="180" formatCode="yyyy/m/d;@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mmm\-yyyy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9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name val="Meiryo UI"/>
      <family val="3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 style="thick"/>
      <top style="thick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ck"/>
      <bottom style="double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n">
        <color indexed="52"/>
      </left>
      <right style="thin"/>
      <top style="thin">
        <color indexed="52"/>
      </top>
      <bottom style="thin"/>
    </border>
    <border>
      <left style="thin"/>
      <right style="thin"/>
      <top style="thin">
        <color indexed="52"/>
      </top>
      <bottom style="thin"/>
    </border>
    <border>
      <left style="thin"/>
      <right style="thin">
        <color indexed="52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 vertical="center"/>
      <protection/>
    </xf>
    <xf numFmtId="0" fontId="46" fillId="31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178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3" fillId="32" borderId="11" xfId="0" applyFont="1" applyFill="1" applyBorder="1" applyAlignment="1" applyProtection="1">
      <alignment horizontal="center" vertical="center" wrapText="1"/>
      <protection/>
    </xf>
    <xf numFmtId="0" fontId="3" fillId="32" borderId="12" xfId="0" applyFont="1" applyFill="1" applyBorder="1" applyAlignment="1" applyProtection="1">
      <alignment horizontal="center" vertical="center" wrapText="1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NumberFormat="1" applyFont="1" applyFill="1" applyBorder="1" applyAlignment="1" applyProtection="1">
      <alignment horizontal="center" vertical="center"/>
      <protection locked="0"/>
    </xf>
    <xf numFmtId="178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25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32" borderId="13" xfId="0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NumberFormat="1" applyFont="1" applyFill="1" applyBorder="1" applyAlignment="1" applyProtection="1">
      <alignment horizontal="center" vertical="center"/>
      <protection locked="0"/>
    </xf>
    <xf numFmtId="178" fontId="0" fillId="0" borderId="24" xfId="0" applyNumberFormat="1" applyFont="1" applyFill="1" applyBorder="1" applyAlignment="1" applyProtection="1">
      <alignment horizontal="center" vertical="center"/>
      <protection locked="0"/>
    </xf>
    <xf numFmtId="178" fontId="0" fillId="0" borderId="18" xfId="0" applyNumberFormat="1" applyFont="1" applyFill="1" applyBorder="1" applyAlignment="1" applyProtection="1">
      <alignment horizontal="center" vertical="center"/>
      <protection locked="0"/>
    </xf>
    <xf numFmtId="178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33" borderId="28" xfId="0" applyNumberFormat="1" applyFont="1" applyFill="1" applyBorder="1" applyAlignment="1" applyProtection="1">
      <alignment horizontal="center" vertical="center" wrapText="1" shrinkToFit="1"/>
      <protection/>
    </xf>
    <xf numFmtId="0" fontId="3" fillId="33" borderId="21" xfId="0" applyNumberFormat="1" applyFont="1" applyFill="1" applyBorder="1" applyAlignment="1" applyProtection="1">
      <alignment horizontal="center" vertical="center" wrapText="1" shrinkToFit="1"/>
      <protection/>
    </xf>
    <xf numFmtId="0" fontId="3" fillId="18" borderId="21" xfId="0" applyNumberFormat="1" applyFont="1" applyFill="1" applyBorder="1" applyAlignment="1" applyProtection="1">
      <alignment horizontal="center" vertical="center" wrapText="1" shrinkToFit="1"/>
      <protection/>
    </xf>
    <xf numFmtId="0" fontId="7" fillId="0" borderId="23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28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78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3" fillId="34" borderId="29" xfId="0" applyFont="1" applyFill="1" applyBorder="1" applyAlignment="1" applyProtection="1">
      <alignment vertical="center" wrapText="1"/>
      <protection/>
    </xf>
    <xf numFmtId="0" fontId="3" fillId="34" borderId="30" xfId="0" applyFont="1" applyFill="1" applyBorder="1" applyAlignment="1" applyProtection="1">
      <alignment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34" borderId="31" xfId="0" applyFont="1" applyFill="1" applyBorder="1" applyAlignment="1" applyProtection="1">
      <alignment vertical="center" wrapText="1"/>
      <protection/>
    </xf>
    <xf numFmtId="0" fontId="3" fillId="34" borderId="32" xfId="0" applyFont="1" applyFill="1" applyBorder="1" applyAlignment="1" applyProtection="1">
      <alignment vertical="center" wrapText="1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 locked="0"/>
    </xf>
    <xf numFmtId="178" fontId="2" fillId="0" borderId="34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180" fontId="3" fillId="32" borderId="30" xfId="0" applyNumberFormat="1" applyFont="1" applyFill="1" applyBorder="1" applyAlignment="1" applyProtection="1">
      <alignment horizontal="center" vertical="center" wrapText="1"/>
      <protection/>
    </xf>
    <xf numFmtId="180" fontId="3" fillId="6" borderId="30" xfId="0" applyNumberFormat="1" applyFont="1" applyFill="1" applyBorder="1" applyAlignment="1" applyProtection="1">
      <alignment horizontal="center" vertical="center" wrapText="1"/>
      <protection/>
    </xf>
    <xf numFmtId="0" fontId="3" fillId="6" borderId="2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57" fontId="0" fillId="0" borderId="36" xfId="0" applyNumberFormat="1" applyFont="1" applyFill="1" applyBorder="1" applyAlignment="1" applyProtection="1">
      <alignment horizontal="center" vertical="center"/>
      <protection locked="0"/>
    </xf>
    <xf numFmtId="57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18" borderId="34" xfId="0" applyFill="1" applyBorder="1" applyAlignment="1" applyProtection="1">
      <alignment horizontal="center" vertical="center"/>
      <protection/>
    </xf>
    <xf numFmtId="0" fontId="0" fillId="18" borderId="16" xfId="0" applyFill="1" applyBorder="1" applyAlignment="1" applyProtection="1">
      <alignment horizontal="center" vertical="center"/>
      <protection/>
    </xf>
    <xf numFmtId="0" fontId="0" fillId="18" borderId="38" xfId="0" applyFill="1" applyBorder="1" applyAlignment="1" applyProtection="1">
      <alignment horizontal="center" vertical="center"/>
      <protection/>
    </xf>
    <xf numFmtId="0" fontId="5" fillId="35" borderId="0" xfId="0" applyFont="1" applyFill="1" applyBorder="1" applyAlignment="1" applyProtection="1">
      <alignment horizontal="center" vertical="center"/>
      <protection/>
    </xf>
    <xf numFmtId="0" fontId="3" fillId="4" borderId="39" xfId="0" applyFont="1" applyFill="1" applyBorder="1" applyAlignment="1" applyProtection="1">
      <alignment horizontal="center" vertical="center" wrapText="1"/>
      <protection/>
    </xf>
    <xf numFmtId="0" fontId="3" fillId="32" borderId="29" xfId="0" applyNumberFormat="1" applyFont="1" applyFill="1" applyBorder="1" applyAlignment="1" applyProtection="1">
      <alignment horizontal="center" vertical="center" wrapText="1"/>
      <protection/>
    </xf>
    <xf numFmtId="0" fontId="3" fillId="32" borderId="29" xfId="0" applyNumberFormat="1" applyFont="1" applyFill="1" applyBorder="1" applyAlignment="1" applyProtection="1">
      <alignment horizontal="center" vertical="center"/>
      <protection/>
    </xf>
    <xf numFmtId="0" fontId="3" fillId="32" borderId="40" xfId="0" applyNumberFormat="1" applyFont="1" applyFill="1" applyBorder="1" applyAlignment="1" applyProtection="1">
      <alignment horizontal="center" vertical="center" wrapText="1"/>
      <protection/>
    </xf>
    <xf numFmtId="0" fontId="5" fillId="35" borderId="39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3" fillId="32" borderId="31" xfId="0" applyNumberFormat="1" applyFont="1" applyFill="1" applyBorder="1" applyAlignment="1" applyProtection="1">
      <alignment horizontal="center" vertical="center"/>
      <protection/>
    </xf>
    <xf numFmtId="0" fontId="3" fillId="6" borderId="40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32" borderId="40" xfId="0" applyNumberFormat="1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47" fillId="36" borderId="42" xfId="0" applyFont="1" applyFill="1" applyBorder="1" applyAlignment="1" applyProtection="1">
      <alignment horizontal="center" vertical="center" shrinkToFit="1"/>
      <protection/>
    </xf>
    <xf numFmtId="0" fontId="47" fillId="36" borderId="43" xfId="0" applyFont="1" applyFill="1" applyBorder="1" applyAlignment="1" applyProtection="1">
      <alignment horizontal="center" vertical="center" shrinkToFit="1"/>
      <protection locked="0"/>
    </xf>
    <xf numFmtId="0" fontId="47" fillId="36" borderId="43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78" fontId="0" fillId="0" borderId="44" xfId="0" applyNumberFormat="1" applyFont="1" applyFill="1" applyBorder="1" applyAlignment="1" applyProtection="1">
      <alignment horizontal="center" vertical="center"/>
      <protection/>
    </xf>
    <xf numFmtId="0" fontId="0" fillId="0" borderId="45" xfId="0" applyNumberFormat="1" applyFont="1" applyFill="1" applyBorder="1" applyAlignment="1" applyProtection="1">
      <alignment horizontal="center" vertical="center"/>
      <protection/>
    </xf>
    <xf numFmtId="57" fontId="0" fillId="0" borderId="21" xfId="0" applyNumberFormat="1" applyFont="1" applyFill="1" applyBorder="1" applyAlignment="1" applyProtection="1">
      <alignment horizontal="center" vertical="center"/>
      <protection/>
    </xf>
    <xf numFmtId="178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46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47" xfId="0" applyFont="1" applyBorder="1" applyAlignment="1" applyProtection="1">
      <alignment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left" vertical="center" shrinkToFit="1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left" vertical="center" shrinkToFit="1"/>
      <protection/>
    </xf>
    <xf numFmtId="178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178" fontId="0" fillId="0" borderId="49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50" xfId="60" applyFont="1" applyBorder="1" applyAlignment="1">
      <alignment horizontal="left" vertical="center"/>
      <protection/>
    </xf>
    <xf numFmtId="0" fontId="0" fillId="0" borderId="50" xfId="60" applyFont="1" applyBorder="1" applyAlignment="1">
      <alignment horizontal="center" vertical="center"/>
      <protection/>
    </xf>
    <xf numFmtId="0" fontId="0" fillId="37" borderId="50" xfId="60" applyFont="1" applyFill="1" applyBorder="1" applyAlignment="1">
      <alignment horizontal="center" vertical="center"/>
      <protection/>
    </xf>
    <xf numFmtId="0" fontId="0" fillId="0" borderId="50" xfId="60" applyBorder="1">
      <alignment vertical="center"/>
      <protection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37" borderId="21" xfId="0" applyFill="1" applyBorder="1" applyAlignment="1">
      <alignment horizontal="center" vertical="center"/>
    </xf>
    <xf numFmtId="0" fontId="0" fillId="37" borderId="50" xfId="60" applyFont="1" applyFill="1" applyBorder="1">
      <alignment vertical="center"/>
      <protection/>
    </xf>
    <xf numFmtId="0" fontId="0" fillId="37" borderId="21" xfId="0" applyFill="1" applyBorder="1" applyAlignment="1">
      <alignment vertical="center"/>
    </xf>
    <xf numFmtId="0" fontId="0" fillId="37" borderId="21" xfId="0" applyFill="1" applyBorder="1" applyAlignment="1">
      <alignment horizontal="right" vertical="center"/>
    </xf>
    <xf numFmtId="0" fontId="0" fillId="37" borderId="21" xfId="60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38" borderId="21" xfId="0" applyFill="1" applyBorder="1" applyAlignment="1">
      <alignment vertical="center"/>
    </xf>
    <xf numFmtId="0" fontId="0" fillId="38" borderId="21" xfId="0" applyFill="1" applyBorder="1" applyAlignment="1">
      <alignment horizontal="left" vertical="center"/>
    </xf>
    <xf numFmtId="0" fontId="5" fillId="39" borderId="51" xfId="0" applyFont="1" applyFill="1" applyBorder="1" applyAlignment="1" applyProtection="1">
      <alignment horizontal="center" vertical="center"/>
      <protection/>
    </xf>
    <xf numFmtId="0" fontId="5" fillId="39" borderId="52" xfId="0" applyFont="1" applyFill="1" applyBorder="1" applyAlignment="1">
      <alignment horizontal="center" vertical="center"/>
    </xf>
    <xf numFmtId="0" fontId="5" fillId="39" borderId="39" xfId="0" applyFont="1" applyFill="1" applyBorder="1" applyAlignment="1">
      <alignment horizontal="center" vertical="center"/>
    </xf>
    <xf numFmtId="0" fontId="0" fillId="18" borderId="53" xfId="0" applyFill="1" applyBorder="1" applyAlignment="1" applyProtection="1">
      <alignment horizontal="center" vertical="center"/>
      <protection/>
    </xf>
    <xf numFmtId="0" fontId="0" fillId="18" borderId="54" xfId="0" applyFill="1" applyBorder="1" applyAlignment="1" applyProtection="1">
      <alignment horizontal="center" vertical="center"/>
      <protection/>
    </xf>
    <xf numFmtId="0" fontId="0" fillId="18" borderId="55" xfId="0" applyFill="1" applyBorder="1" applyAlignment="1" applyProtection="1">
      <alignment horizontal="center" vertical="center"/>
      <protection/>
    </xf>
    <xf numFmtId="0" fontId="5" fillId="40" borderId="42" xfId="0" applyFont="1" applyFill="1" applyBorder="1" applyAlignment="1" applyProtection="1">
      <alignment horizontal="center" vertical="center"/>
      <protection/>
    </xf>
    <xf numFmtId="0" fontId="5" fillId="40" borderId="56" xfId="0" applyFont="1" applyFill="1" applyBorder="1" applyAlignment="1" applyProtection="1">
      <alignment horizontal="center" vertical="center"/>
      <protection/>
    </xf>
    <xf numFmtId="0" fontId="5" fillId="40" borderId="57" xfId="0" applyFont="1" applyFill="1" applyBorder="1" applyAlignment="1" applyProtection="1">
      <alignment horizontal="center" vertical="center"/>
      <protection/>
    </xf>
    <xf numFmtId="0" fontId="5" fillId="40" borderId="58" xfId="0" applyFont="1" applyFill="1" applyBorder="1" applyAlignment="1" applyProtection="1">
      <alignment horizontal="center" vertical="center"/>
      <protection/>
    </xf>
    <xf numFmtId="0" fontId="0" fillId="36" borderId="42" xfId="0" applyFill="1" applyBorder="1" applyAlignment="1">
      <alignment horizontal="distributed" vertical="center"/>
    </xf>
    <xf numFmtId="0" fontId="0" fillId="36" borderId="58" xfId="0" applyFill="1" applyBorder="1" applyAlignment="1">
      <alignment horizontal="distributed" vertical="center"/>
    </xf>
    <xf numFmtId="0" fontId="0" fillId="36" borderId="42" xfId="0" applyFill="1" applyBorder="1" applyAlignment="1" applyProtection="1">
      <alignment horizontal="center" vertical="center" shrinkToFit="1"/>
      <protection/>
    </xf>
    <xf numFmtId="0" fontId="0" fillId="36" borderId="58" xfId="0" applyFill="1" applyBorder="1" applyAlignment="1" applyProtection="1">
      <alignment horizontal="center" vertical="center" shrinkToFit="1"/>
      <protection/>
    </xf>
    <xf numFmtId="0" fontId="0" fillId="36" borderId="42" xfId="0" applyFill="1" applyBorder="1" applyAlignment="1" applyProtection="1">
      <alignment horizontal="center" vertical="center"/>
      <protection/>
    </xf>
    <xf numFmtId="0" fontId="0" fillId="36" borderId="58" xfId="0" applyFill="1" applyBorder="1" applyAlignment="1" applyProtection="1">
      <alignment horizontal="center" vertical="center"/>
      <protection/>
    </xf>
    <xf numFmtId="0" fontId="5" fillId="39" borderId="52" xfId="0" applyFont="1" applyFill="1" applyBorder="1" applyAlignment="1" applyProtection="1">
      <alignment horizontal="center" vertical="center"/>
      <protection/>
    </xf>
    <xf numFmtId="0" fontId="5" fillId="39" borderId="39" xfId="0" applyFont="1" applyFill="1" applyBorder="1" applyAlignment="1" applyProtection="1">
      <alignment horizontal="center" vertical="center"/>
      <protection/>
    </xf>
    <xf numFmtId="0" fontId="0" fillId="36" borderId="42" xfId="0" applyFill="1" applyBorder="1" applyAlignment="1" applyProtection="1">
      <alignment horizontal="center" vertical="center" shrinkToFit="1"/>
      <protection locked="0"/>
    </xf>
    <xf numFmtId="0" fontId="0" fillId="36" borderId="58" xfId="0" applyFill="1" applyBorder="1" applyAlignment="1" applyProtection="1">
      <alignment horizontal="center" vertical="center" shrinkToFit="1"/>
      <protection locked="0"/>
    </xf>
    <xf numFmtId="0" fontId="0" fillId="36" borderId="42" xfId="0" applyFill="1" applyBorder="1" applyAlignment="1" applyProtection="1">
      <alignment horizontal="distributed" vertical="center"/>
      <protection/>
    </xf>
    <xf numFmtId="0" fontId="0" fillId="36" borderId="58" xfId="0" applyFill="1" applyBorder="1" applyAlignment="1" applyProtection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0</xdr:row>
      <xdr:rowOff>47625</xdr:rowOff>
    </xdr:from>
    <xdr:to>
      <xdr:col>20</xdr:col>
      <xdr:colOff>628650</xdr:colOff>
      <xdr:row>0</xdr:row>
      <xdr:rowOff>342900</xdr:rowOff>
    </xdr:to>
    <xdr:sp>
      <xdr:nvSpPr>
        <xdr:cNvPr id="1" name="角丸四角形 1"/>
        <xdr:cNvSpPr>
          <a:spLocks/>
        </xdr:cNvSpPr>
      </xdr:nvSpPr>
      <xdr:spPr>
        <a:xfrm>
          <a:off x="6419850" y="47625"/>
          <a:ext cx="9801225" cy="295275"/>
        </a:xfrm>
        <a:prstGeom prst="round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過去１年間（</a:t>
          </a:r>
          <a:r>
            <a:rPr lang="en-US" cap="none" sz="1200" b="0" i="0" u="none" baseline="0">
              <a:solidFill>
                <a:srgbClr val="000000"/>
              </a:solidFill>
            </a:rPr>
            <a:t>R4</a:t>
          </a:r>
          <a:r>
            <a:rPr lang="en-US" cap="none" sz="1200" b="0" i="0" u="none" baseline="0">
              <a:solidFill>
                <a:srgbClr val="000000"/>
              </a:solidFill>
            </a:rPr>
            <a:t>.9.1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200" b="0" i="0" u="none" baseline="0">
              <a:solidFill>
                <a:srgbClr val="000000"/>
              </a:solidFill>
            </a:rPr>
            <a:t>R5</a:t>
          </a:r>
          <a:r>
            <a:rPr lang="en-US" cap="none" sz="1200" b="0" i="0" u="none" baseline="0">
              <a:solidFill>
                <a:srgbClr val="000000"/>
              </a:solidFill>
            </a:rPr>
            <a:t>.8.31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）に入所された方の名簿を作成してください。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0</xdr:row>
      <xdr:rowOff>47625</xdr:rowOff>
    </xdr:from>
    <xdr:to>
      <xdr:col>20</xdr:col>
      <xdr:colOff>628650</xdr:colOff>
      <xdr:row>0</xdr:row>
      <xdr:rowOff>342900</xdr:rowOff>
    </xdr:to>
    <xdr:sp>
      <xdr:nvSpPr>
        <xdr:cNvPr id="1" name="角丸四角形 1"/>
        <xdr:cNvSpPr>
          <a:spLocks/>
        </xdr:cNvSpPr>
      </xdr:nvSpPr>
      <xdr:spPr>
        <a:xfrm>
          <a:off x="6400800" y="47625"/>
          <a:ext cx="9591675" cy="295275"/>
        </a:xfrm>
        <a:prstGeom prst="round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過去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１年間（</a:t>
          </a:r>
          <a:r>
            <a:rPr lang="en-US" cap="none" sz="1100" b="0" i="0" u="none" baseline="0">
              <a:solidFill>
                <a:srgbClr val="000000"/>
              </a:solidFill>
            </a:rPr>
            <a:t>R4</a:t>
          </a:r>
          <a:r>
            <a:rPr lang="en-US" cap="none" sz="1100" b="0" i="0" u="none" baseline="0">
              <a:solidFill>
                <a:srgbClr val="000000"/>
              </a:solidFill>
            </a:rPr>
            <a:t>.9.1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</a:rPr>
            <a:t>R5.</a:t>
          </a:r>
          <a:r>
            <a:rPr lang="en-US" cap="none" sz="1100" b="0" i="0" u="none" baseline="0">
              <a:solidFill>
                <a:srgbClr val="000000"/>
              </a:solidFill>
            </a:rPr>
            <a:t>8.31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）に入所された方の名簿を作成してください。</a:t>
          </a:r>
        </a:p>
      </xdr:txBody>
    </xdr:sp>
    <xdr:clientData/>
  </xdr:twoCellAnchor>
  <xdr:twoCellAnchor>
    <xdr:from>
      <xdr:col>3</xdr:col>
      <xdr:colOff>133350</xdr:colOff>
      <xdr:row>12</xdr:row>
      <xdr:rowOff>152400</xdr:rowOff>
    </xdr:from>
    <xdr:to>
      <xdr:col>20</xdr:col>
      <xdr:colOff>657225</xdr:colOff>
      <xdr:row>17</xdr:row>
      <xdr:rowOff>28575</xdr:rowOff>
    </xdr:to>
    <xdr:sp>
      <xdr:nvSpPr>
        <xdr:cNvPr id="2" name="角丸四角形 2"/>
        <xdr:cNvSpPr>
          <a:spLocks/>
        </xdr:cNvSpPr>
      </xdr:nvSpPr>
      <xdr:spPr>
        <a:xfrm>
          <a:off x="3124200" y="3419475"/>
          <a:ext cx="12896850" cy="1019175"/>
        </a:xfrm>
        <a:prstGeom prst="roundRect">
          <a:avLst/>
        </a:prstGeom>
        <a:solidFill>
          <a:srgbClr val="FDEADA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基本的な入力方法については、【調査票１】と同様です。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6"/>
  <sheetViews>
    <sheetView showGridLines="0" tabSelected="1" zoomScale="80" zoomScaleNormal="80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9.00390625" style="4" customWidth="1"/>
    <col min="2" max="2" width="16.625" style="3" customWidth="1"/>
    <col min="3" max="3" width="13.625" style="10" customWidth="1"/>
    <col min="4" max="4" width="12.875" style="3" customWidth="1"/>
    <col min="5" max="5" width="5.875" style="3" customWidth="1"/>
    <col min="6" max="6" width="11.25390625" style="3" customWidth="1"/>
    <col min="7" max="7" width="11.875" style="3" customWidth="1"/>
    <col min="8" max="8" width="9.00390625" style="41" customWidth="1"/>
    <col min="9" max="9" width="9.75390625" style="41" customWidth="1"/>
    <col min="10" max="10" width="9.625" style="41" customWidth="1"/>
    <col min="11" max="11" width="9.75390625" style="41" customWidth="1"/>
    <col min="12" max="12" width="9.00390625" style="41" customWidth="1"/>
    <col min="13" max="13" width="10.375" style="41" customWidth="1"/>
    <col min="14" max="17" width="9.00390625" style="41" customWidth="1"/>
    <col min="18" max="18" width="11.75390625" style="41" customWidth="1"/>
    <col min="19" max="21" width="9.125" style="3" customWidth="1"/>
    <col min="22" max="22" width="9.75390625" style="2" customWidth="1"/>
    <col min="23" max="23" width="19.00390625" style="3" customWidth="1"/>
    <col min="24" max="28" width="6.75390625" style="41" customWidth="1"/>
    <col min="29" max="16384" width="9.00390625" style="4" customWidth="1"/>
  </cols>
  <sheetData>
    <row r="1" spans="1:28" ht="30.75" customHeight="1" thickBot="1">
      <c r="A1" s="4" t="s">
        <v>117</v>
      </c>
      <c r="S1" s="50"/>
      <c r="T1" s="50"/>
      <c r="U1" s="50"/>
      <c r="V1" s="51"/>
      <c r="W1" s="50"/>
      <c r="AB1" s="49"/>
    </row>
    <row r="2" spans="1:28" ht="14.25" customHeight="1" thickBot="1">
      <c r="A2" s="90" t="s">
        <v>107</v>
      </c>
      <c r="B2" s="91"/>
      <c r="C2" s="90" t="s">
        <v>108</v>
      </c>
      <c r="D2" s="91"/>
      <c r="S2" s="50"/>
      <c r="T2" s="50"/>
      <c r="U2" s="50"/>
      <c r="V2" s="51"/>
      <c r="W2" s="50"/>
      <c r="AB2" s="49"/>
    </row>
    <row r="3" spans="1:28" ht="14.25" thickBot="1">
      <c r="A3" s="146" t="s">
        <v>7</v>
      </c>
      <c r="B3" s="147"/>
      <c r="C3" s="148">
        <f>IF(B2="","",VLOOKUP(データ２!G4,データ２!$C2:$D211,2,FALSE))</f>
      </c>
      <c r="D3" s="149"/>
      <c r="E3" s="29"/>
      <c r="F3" s="29"/>
      <c r="S3" s="52"/>
      <c r="T3" s="52"/>
      <c r="U3" s="52"/>
      <c r="V3" s="52"/>
      <c r="W3" s="52"/>
      <c r="X3" s="42" t="s">
        <v>50</v>
      </c>
      <c r="AB3" s="49"/>
    </row>
    <row r="4" spans="1:28" ht="14.25" thickBot="1">
      <c r="A4" s="146" t="s">
        <v>9</v>
      </c>
      <c r="B4" s="147"/>
      <c r="C4" s="150">
        <f>IF(COUNTA(B7:B106)=0,"",COUNTA(B7:B106)&amp;"名")</f>
      </c>
      <c r="D4" s="151"/>
      <c r="E4" s="30"/>
      <c r="F4" s="30"/>
      <c r="H4" s="142" t="s">
        <v>59</v>
      </c>
      <c r="I4" s="143"/>
      <c r="J4" s="143"/>
      <c r="K4" s="143"/>
      <c r="L4" s="143"/>
      <c r="M4" s="143"/>
      <c r="N4" s="144"/>
      <c r="O4" s="144"/>
      <c r="P4" s="144"/>
      <c r="Q4" s="145"/>
      <c r="X4" s="139" t="s">
        <v>51</v>
      </c>
      <c r="Y4" s="140"/>
      <c r="Z4" s="140"/>
      <c r="AA4" s="140"/>
      <c r="AB4" s="141"/>
    </row>
    <row r="5" spans="1:28" ht="14.25" thickBot="1">
      <c r="A5" s="82"/>
      <c r="B5" s="82"/>
      <c r="C5" s="83"/>
      <c r="D5" s="83"/>
      <c r="E5" s="30"/>
      <c r="F5" s="30"/>
      <c r="H5" s="81"/>
      <c r="I5" s="136" t="s">
        <v>84</v>
      </c>
      <c r="J5" s="137"/>
      <c r="K5" s="137"/>
      <c r="L5" s="137"/>
      <c r="M5" s="138"/>
      <c r="N5" s="76"/>
      <c r="O5" s="76"/>
      <c r="P5" s="76"/>
      <c r="Q5" s="76"/>
      <c r="X5" s="73"/>
      <c r="Y5" s="74"/>
      <c r="Z5" s="74"/>
      <c r="AA5" s="74"/>
      <c r="AB5" s="75"/>
    </row>
    <row r="6" spans="1:28" s="1" customFormat="1" ht="70.5" customHeight="1" thickBot="1" thickTop="1">
      <c r="A6" s="24" t="s">
        <v>10</v>
      </c>
      <c r="B6" s="27" t="s">
        <v>1</v>
      </c>
      <c r="C6" s="28" t="s">
        <v>11</v>
      </c>
      <c r="D6" s="31" t="s">
        <v>0</v>
      </c>
      <c r="E6" s="60" t="s">
        <v>12</v>
      </c>
      <c r="F6" s="63" t="s">
        <v>74</v>
      </c>
      <c r="G6" s="61" t="s">
        <v>2</v>
      </c>
      <c r="H6" s="87" t="s">
        <v>52</v>
      </c>
      <c r="I6" s="56" t="s">
        <v>62</v>
      </c>
      <c r="J6" s="53" t="s">
        <v>72</v>
      </c>
      <c r="K6" s="53" t="s">
        <v>66</v>
      </c>
      <c r="L6" s="53" t="s">
        <v>65</v>
      </c>
      <c r="M6" s="57" t="s">
        <v>63</v>
      </c>
      <c r="N6" s="56" t="s">
        <v>67</v>
      </c>
      <c r="O6" s="78" t="s">
        <v>54</v>
      </c>
      <c r="P6" s="79" t="s">
        <v>55</v>
      </c>
      <c r="Q6" s="80" t="s">
        <v>56</v>
      </c>
      <c r="R6" s="77" t="s">
        <v>60</v>
      </c>
      <c r="S6" s="32" t="s">
        <v>3</v>
      </c>
      <c r="T6" s="6" t="s">
        <v>4</v>
      </c>
      <c r="U6" s="7" t="s">
        <v>5</v>
      </c>
      <c r="V6" s="8" t="s">
        <v>6</v>
      </c>
      <c r="W6" s="9" t="s">
        <v>13</v>
      </c>
      <c r="X6" s="43" t="s">
        <v>16</v>
      </c>
      <c r="Y6" s="44" t="s">
        <v>26</v>
      </c>
      <c r="Z6" s="44" t="s">
        <v>57</v>
      </c>
      <c r="AA6" s="44" t="s">
        <v>41</v>
      </c>
      <c r="AB6" s="45" t="s">
        <v>58</v>
      </c>
    </row>
    <row r="7" spans="1:28" s="5" customFormat="1" ht="18" customHeight="1" thickTop="1">
      <c r="A7" s="25">
        <v>1</v>
      </c>
      <c r="B7" s="33"/>
      <c r="C7" s="11"/>
      <c r="D7" s="20"/>
      <c r="E7" s="58"/>
      <c r="F7" s="71"/>
      <c r="G7" s="59"/>
      <c r="H7" s="86"/>
      <c r="I7" s="65"/>
      <c r="J7" s="66"/>
      <c r="K7" s="66"/>
      <c r="L7" s="66"/>
      <c r="M7" s="67"/>
      <c r="N7" s="55"/>
      <c r="O7" s="13"/>
      <c r="P7" s="18"/>
      <c r="Q7" s="18"/>
      <c r="R7" s="46">
        <f>IF(N7="その他","待機場所入力要","")</f>
      </c>
      <c r="S7" s="36"/>
      <c r="T7" s="12"/>
      <c r="U7" s="13"/>
      <c r="V7" s="14"/>
      <c r="W7" s="21"/>
      <c r="X7" s="47">
        <f aca="true" t="shared" si="0" ref="X7:X37">VLOOKUP(H7,要介護度,2)</f>
        <v>0</v>
      </c>
      <c r="Y7" s="48" t="e">
        <f aca="true" t="shared" si="1" ref="Y7:Y37">IF(X7=40,0,VLOOKUP(Q7,認知症加算,2))</f>
        <v>#N/A</v>
      </c>
      <c r="Z7" s="48">
        <f aca="true" t="shared" si="2" ref="Z7:Z37">VLOOKUP(O7,居宅サービスの利用状況,2)</f>
        <v>20</v>
      </c>
      <c r="AA7" s="48">
        <f aca="true" t="shared" si="3" ref="AA7:AA37">VLOOKUP(P7,家族等の状況,2)</f>
        <v>0</v>
      </c>
      <c r="AB7" s="48" t="e">
        <f>SUM(X7:AA7)</f>
        <v>#N/A</v>
      </c>
    </row>
    <row r="8" spans="1:28" s="5" customFormat="1" ht="18" customHeight="1">
      <c r="A8" s="26">
        <v>2</v>
      </c>
      <c r="B8" s="33"/>
      <c r="C8" s="11"/>
      <c r="D8" s="37"/>
      <c r="E8" s="15"/>
      <c r="F8" s="72"/>
      <c r="G8" s="59"/>
      <c r="H8" s="86"/>
      <c r="I8" s="68"/>
      <c r="J8" s="69"/>
      <c r="K8" s="69"/>
      <c r="L8" s="69"/>
      <c r="M8" s="70"/>
      <c r="N8" s="55"/>
      <c r="O8" s="13"/>
      <c r="P8" s="18"/>
      <c r="Q8" s="18"/>
      <c r="R8" s="46">
        <f aca="true" t="shared" si="4" ref="R8:R55">IF(N8="その他","待機場所入力要","")</f>
      </c>
      <c r="S8" s="40"/>
      <c r="T8" s="17"/>
      <c r="U8" s="18"/>
      <c r="V8" s="19"/>
      <c r="W8" s="23"/>
      <c r="X8" s="47">
        <f t="shared" si="0"/>
        <v>0</v>
      </c>
      <c r="Y8" s="48" t="e">
        <f t="shared" si="1"/>
        <v>#N/A</v>
      </c>
      <c r="Z8" s="48">
        <f t="shared" si="2"/>
        <v>20</v>
      </c>
      <c r="AA8" s="48">
        <f t="shared" si="3"/>
        <v>0</v>
      </c>
      <c r="AB8" s="48" t="e">
        <f>SUM(X8:AA8)</f>
        <v>#N/A</v>
      </c>
    </row>
    <row r="9" spans="1:28" s="5" customFormat="1" ht="18" customHeight="1">
      <c r="A9" s="25">
        <v>3</v>
      </c>
      <c r="B9" s="33"/>
      <c r="C9" s="11"/>
      <c r="D9" s="38"/>
      <c r="E9" s="15"/>
      <c r="F9" s="72"/>
      <c r="G9" s="59"/>
      <c r="H9" s="86"/>
      <c r="I9" s="68"/>
      <c r="J9" s="69"/>
      <c r="K9" s="69"/>
      <c r="L9" s="69"/>
      <c r="M9" s="70"/>
      <c r="N9" s="55"/>
      <c r="O9" s="13"/>
      <c r="P9" s="18"/>
      <c r="Q9" s="18"/>
      <c r="R9" s="46">
        <f t="shared" si="4"/>
      </c>
      <c r="S9" s="40"/>
      <c r="T9" s="17"/>
      <c r="U9" s="18"/>
      <c r="V9" s="19"/>
      <c r="W9" s="23"/>
      <c r="X9" s="47">
        <f t="shared" si="0"/>
        <v>0</v>
      </c>
      <c r="Y9" s="48" t="e">
        <f t="shared" si="1"/>
        <v>#N/A</v>
      </c>
      <c r="Z9" s="48">
        <f t="shared" si="2"/>
        <v>20</v>
      </c>
      <c r="AA9" s="48">
        <f t="shared" si="3"/>
        <v>0</v>
      </c>
      <c r="AB9" s="48" t="e">
        <f aca="true" t="shared" si="5" ref="AB9:AB31">SUM(X9:AA9)</f>
        <v>#N/A</v>
      </c>
    </row>
    <row r="10" spans="1:28" s="5" customFormat="1" ht="18" customHeight="1">
      <c r="A10" s="26">
        <v>4</v>
      </c>
      <c r="B10" s="16"/>
      <c r="C10" s="11"/>
      <c r="D10" s="38"/>
      <c r="E10" s="15"/>
      <c r="F10" s="72"/>
      <c r="G10" s="59"/>
      <c r="H10" s="86"/>
      <c r="I10" s="68"/>
      <c r="J10" s="69"/>
      <c r="K10" s="69"/>
      <c r="L10" s="69"/>
      <c r="M10" s="70"/>
      <c r="N10" s="55"/>
      <c r="O10" s="13"/>
      <c r="P10" s="18"/>
      <c r="Q10" s="18"/>
      <c r="R10" s="46">
        <f t="shared" si="4"/>
      </c>
      <c r="S10" s="22"/>
      <c r="T10" s="17"/>
      <c r="U10" s="18"/>
      <c r="V10" s="19"/>
      <c r="W10" s="23"/>
      <c r="X10" s="47">
        <f t="shared" si="0"/>
        <v>0</v>
      </c>
      <c r="Y10" s="48" t="e">
        <f t="shared" si="1"/>
        <v>#N/A</v>
      </c>
      <c r="Z10" s="48">
        <f t="shared" si="2"/>
        <v>20</v>
      </c>
      <c r="AA10" s="48">
        <f t="shared" si="3"/>
        <v>0</v>
      </c>
      <c r="AB10" s="48" t="e">
        <f t="shared" si="5"/>
        <v>#N/A</v>
      </c>
    </row>
    <row r="11" spans="1:28" s="5" customFormat="1" ht="18" customHeight="1">
      <c r="A11" s="25">
        <v>5</v>
      </c>
      <c r="B11" s="16"/>
      <c r="C11" s="11"/>
      <c r="D11" s="38"/>
      <c r="E11" s="15"/>
      <c r="F11" s="72"/>
      <c r="G11" s="59"/>
      <c r="H11" s="86"/>
      <c r="I11" s="68"/>
      <c r="J11" s="69"/>
      <c r="K11" s="69"/>
      <c r="L11" s="69"/>
      <c r="M11" s="70"/>
      <c r="N11" s="55"/>
      <c r="O11" s="13"/>
      <c r="P11" s="18"/>
      <c r="Q11" s="18"/>
      <c r="R11" s="46">
        <f t="shared" si="4"/>
      </c>
      <c r="S11" s="22"/>
      <c r="T11" s="17"/>
      <c r="U11" s="18"/>
      <c r="V11" s="19"/>
      <c r="W11" s="23"/>
      <c r="X11" s="47">
        <f t="shared" si="0"/>
        <v>0</v>
      </c>
      <c r="Y11" s="48" t="e">
        <f t="shared" si="1"/>
        <v>#N/A</v>
      </c>
      <c r="Z11" s="48">
        <f t="shared" si="2"/>
        <v>20</v>
      </c>
      <c r="AA11" s="48">
        <f t="shared" si="3"/>
        <v>0</v>
      </c>
      <c r="AB11" s="48" t="e">
        <f t="shared" si="5"/>
        <v>#N/A</v>
      </c>
    </row>
    <row r="12" spans="1:28" s="5" customFormat="1" ht="18" customHeight="1">
      <c r="A12" s="26">
        <v>6</v>
      </c>
      <c r="B12" s="33"/>
      <c r="C12" s="11"/>
      <c r="D12" s="38"/>
      <c r="E12" s="15"/>
      <c r="F12" s="72"/>
      <c r="G12" s="59"/>
      <c r="H12" s="86"/>
      <c r="I12" s="68"/>
      <c r="J12" s="69"/>
      <c r="K12" s="69"/>
      <c r="L12" s="69"/>
      <c r="M12" s="70"/>
      <c r="N12" s="55"/>
      <c r="O12" s="13"/>
      <c r="P12" s="18"/>
      <c r="Q12" s="18"/>
      <c r="R12" s="46">
        <f t="shared" si="4"/>
      </c>
      <c r="S12" s="22"/>
      <c r="T12" s="17"/>
      <c r="U12" s="18"/>
      <c r="V12" s="19"/>
      <c r="W12" s="23"/>
      <c r="X12" s="47">
        <f t="shared" si="0"/>
        <v>0</v>
      </c>
      <c r="Y12" s="48" t="e">
        <f t="shared" si="1"/>
        <v>#N/A</v>
      </c>
      <c r="Z12" s="48">
        <f t="shared" si="2"/>
        <v>20</v>
      </c>
      <c r="AA12" s="48">
        <f t="shared" si="3"/>
        <v>0</v>
      </c>
      <c r="AB12" s="48" t="e">
        <f t="shared" si="5"/>
        <v>#N/A</v>
      </c>
    </row>
    <row r="13" spans="1:28" s="5" customFormat="1" ht="18" customHeight="1">
      <c r="A13" s="25">
        <v>7</v>
      </c>
      <c r="B13" s="16"/>
      <c r="C13" s="11"/>
      <c r="D13" s="38"/>
      <c r="E13" s="15"/>
      <c r="F13" s="72"/>
      <c r="G13" s="59"/>
      <c r="H13" s="86"/>
      <c r="I13" s="68"/>
      <c r="J13" s="69"/>
      <c r="K13" s="69"/>
      <c r="L13" s="69"/>
      <c r="M13" s="70"/>
      <c r="N13" s="55"/>
      <c r="O13" s="13"/>
      <c r="P13" s="18"/>
      <c r="Q13" s="18"/>
      <c r="R13" s="46">
        <f t="shared" si="4"/>
      </c>
      <c r="S13" s="22"/>
      <c r="T13" s="17"/>
      <c r="U13" s="18"/>
      <c r="V13" s="19"/>
      <c r="W13" s="23"/>
      <c r="X13" s="47">
        <f t="shared" si="0"/>
        <v>0</v>
      </c>
      <c r="Y13" s="48" t="e">
        <f t="shared" si="1"/>
        <v>#N/A</v>
      </c>
      <c r="Z13" s="48">
        <f t="shared" si="2"/>
        <v>20</v>
      </c>
      <c r="AA13" s="48">
        <f t="shared" si="3"/>
        <v>0</v>
      </c>
      <c r="AB13" s="48" t="e">
        <f t="shared" si="5"/>
        <v>#N/A</v>
      </c>
    </row>
    <row r="14" spans="1:28" s="5" customFormat="1" ht="18" customHeight="1">
      <c r="A14" s="26">
        <v>8</v>
      </c>
      <c r="B14" s="16"/>
      <c r="C14" s="11"/>
      <c r="D14" s="38"/>
      <c r="E14" s="15"/>
      <c r="F14" s="72"/>
      <c r="G14" s="59"/>
      <c r="H14" s="86"/>
      <c r="I14" s="68"/>
      <c r="J14" s="69"/>
      <c r="K14" s="69"/>
      <c r="L14" s="69"/>
      <c r="M14" s="70"/>
      <c r="N14" s="55"/>
      <c r="O14" s="13"/>
      <c r="P14" s="18"/>
      <c r="Q14" s="18"/>
      <c r="R14" s="46">
        <f t="shared" si="4"/>
      </c>
      <c r="S14" s="22"/>
      <c r="T14" s="17"/>
      <c r="U14" s="18"/>
      <c r="V14" s="19"/>
      <c r="W14" s="23"/>
      <c r="X14" s="47">
        <f t="shared" si="0"/>
        <v>0</v>
      </c>
      <c r="Y14" s="48" t="e">
        <f t="shared" si="1"/>
        <v>#N/A</v>
      </c>
      <c r="Z14" s="48">
        <f t="shared" si="2"/>
        <v>20</v>
      </c>
      <c r="AA14" s="48">
        <f t="shared" si="3"/>
        <v>0</v>
      </c>
      <c r="AB14" s="48" t="e">
        <f t="shared" si="5"/>
        <v>#N/A</v>
      </c>
    </row>
    <row r="15" spans="1:28" s="5" customFormat="1" ht="18" customHeight="1">
      <c r="A15" s="25">
        <v>9</v>
      </c>
      <c r="B15" s="16"/>
      <c r="C15" s="11"/>
      <c r="D15" s="38"/>
      <c r="E15" s="15"/>
      <c r="F15" s="72"/>
      <c r="G15" s="59"/>
      <c r="H15" s="86"/>
      <c r="I15" s="68"/>
      <c r="J15" s="69"/>
      <c r="K15" s="69"/>
      <c r="L15" s="69"/>
      <c r="M15" s="70"/>
      <c r="N15" s="55"/>
      <c r="O15" s="13"/>
      <c r="P15" s="18"/>
      <c r="Q15" s="18"/>
      <c r="R15" s="46">
        <f t="shared" si="4"/>
      </c>
      <c r="S15" s="22"/>
      <c r="T15" s="17"/>
      <c r="U15" s="18"/>
      <c r="V15" s="19"/>
      <c r="W15" s="23"/>
      <c r="X15" s="47">
        <f t="shared" si="0"/>
        <v>0</v>
      </c>
      <c r="Y15" s="48" t="e">
        <f t="shared" si="1"/>
        <v>#N/A</v>
      </c>
      <c r="Z15" s="48">
        <f t="shared" si="2"/>
        <v>20</v>
      </c>
      <c r="AA15" s="48">
        <f t="shared" si="3"/>
        <v>0</v>
      </c>
      <c r="AB15" s="48" t="e">
        <f t="shared" si="5"/>
        <v>#N/A</v>
      </c>
    </row>
    <row r="16" spans="1:28" s="5" customFormat="1" ht="18" customHeight="1">
      <c r="A16" s="26">
        <v>10</v>
      </c>
      <c r="B16" s="16"/>
      <c r="C16" s="11"/>
      <c r="D16" s="38"/>
      <c r="E16" s="15"/>
      <c r="F16" s="72"/>
      <c r="G16" s="59"/>
      <c r="H16" s="86"/>
      <c r="I16" s="68"/>
      <c r="J16" s="69"/>
      <c r="K16" s="69"/>
      <c r="L16" s="69"/>
      <c r="M16" s="70"/>
      <c r="N16" s="55"/>
      <c r="O16" s="13"/>
      <c r="P16" s="18"/>
      <c r="Q16" s="18"/>
      <c r="R16" s="46">
        <f t="shared" si="4"/>
      </c>
      <c r="S16" s="22"/>
      <c r="T16" s="17"/>
      <c r="U16" s="18"/>
      <c r="V16" s="19"/>
      <c r="W16" s="23"/>
      <c r="X16" s="47">
        <f t="shared" si="0"/>
        <v>0</v>
      </c>
      <c r="Y16" s="48" t="e">
        <f t="shared" si="1"/>
        <v>#N/A</v>
      </c>
      <c r="Z16" s="48">
        <f t="shared" si="2"/>
        <v>20</v>
      </c>
      <c r="AA16" s="48">
        <f t="shared" si="3"/>
        <v>0</v>
      </c>
      <c r="AB16" s="48" t="e">
        <f t="shared" si="5"/>
        <v>#N/A</v>
      </c>
    </row>
    <row r="17" spans="1:28" s="5" customFormat="1" ht="18" customHeight="1">
      <c r="A17" s="25">
        <v>11</v>
      </c>
      <c r="B17" s="16"/>
      <c r="C17" s="11"/>
      <c r="D17" s="38"/>
      <c r="E17" s="15"/>
      <c r="F17" s="72"/>
      <c r="G17" s="59"/>
      <c r="H17" s="86"/>
      <c r="I17" s="68"/>
      <c r="J17" s="69"/>
      <c r="K17" s="69"/>
      <c r="L17" s="69"/>
      <c r="M17" s="70"/>
      <c r="N17" s="55"/>
      <c r="O17" s="13"/>
      <c r="P17" s="18"/>
      <c r="Q17" s="18"/>
      <c r="R17" s="46">
        <f t="shared" si="4"/>
      </c>
      <c r="S17" s="22"/>
      <c r="T17" s="17"/>
      <c r="U17" s="18"/>
      <c r="V17" s="19"/>
      <c r="W17" s="23"/>
      <c r="X17" s="47">
        <f t="shared" si="0"/>
        <v>0</v>
      </c>
      <c r="Y17" s="48" t="e">
        <f t="shared" si="1"/>
        <v>#N/A</v>
      </c>
      <c r="Z17" s="48">
        <f t="shared" si="2"/>
        <v>20</v>
      </c>
      <c r="AA17" s="48">
        <f t="shared" si="3"/>
        <v>0</v>
      </c>
      <c r="AB17" s="48" t="e">
        <f t="shared" si="5"/>
        <v>#N/A</v>
      </c>
    </row>
    <row r="18" spans="1:28" s="5" customFormat="1" ht="18" customHeight="1">
      <c r="A18" s="26">
        <v>12</v>
      </c>
      <c r="B18" s="16"/>
      <c r="C18" s="11"/>
      <c r="D18" s="38"/>
      <c r="E18" s="15"/>
      <c r="F18" s="72"/>
      <c r="G18" s="59"/>
      <c r="H18" s="86"/>
      <c r="I18" s="68"/>
      <c r="J18" s="69"/>
      <c r="K18" s="69"/>
      <c r="L18" s="69"/>
      <c r="M18" s="70"/>
      <c r="N18" s="55"/>
      <c r="O18" s="13"/>
      <c r="P18" s="18"/>
      <c r="Q18" s="18"/>
      <c r="R18" s="46">
        <f t="shared" si="4"/>
      </c>
      <c r="S18" s="22"/>
      <c r="T18" s="17"/>
      <c r="U18" s="18"/>
      <c r="V18" s="19"/>
      <c r="W18" s="23"/>
      <c r="X18" s="47">
        <f t="shared" si="0"/>
        <v>0</v>
      </c>
      <c r="Y18" s="48" t="e">
        <f t="shared" si="1"/>
        <v>#N/A</v>
      </c>
      <c r="Z18" s="48">
        <f t="shared" si="2"/>
        <v>20</v>
      </c>
      <c r="AA18" s="48">
        <f t="shared" si="3"/>
        <v>0</v>
      </c>
      <c r="AB18" s="48" t="e">
        <f t="shared" si="5"/>
        <v>#N/A</v>
      </c>
    </row>
    <row r="19" spans="1:28" s="5" customFormat="1" ht="18" customHeight="1">
      <c r="A19" s="25">
        <v>13</v>
      </c>
      <c r="B19" s="16"/>
      <c r="C19" s="11"/>
      <c r="D19" s="38"/>
      <c r="E19" s="15"/>
      <c r="F19" s="72"/>
      <c r="G19" s="59"/>
      <c r="H19" s="86"/>
      <c r="I19" s="68"/>
      <c r="J19" s="69"/>
      <c r="K19" s="69"/>
      <c r="L19" s="69"/>
      <c r="M19" s="70"/>
      <c r="N19" s="55"/>
      <c r="O19" s="13"/>
      <c r="P19" s="18"/>
      <c r="Q19" s="18"/>
      <c r="R19" s="46">
        <f t="shared" si="4"/>
      </c>
      <c r="S19" s="22"/>
      <c r="T19" s="17"/>
      <c r="U19" s="18"/>
      <c r="V19" s="19"/>
      <c r="W19" s="23"/>
      <c r="X19" s="47">
        <f t="shared" si="0"/>
        <v>0</v>
      </c>
      <c r="Y19" s="48" t="e">
        <f t="shared" si="1"/>
        <v>#N/A</v>
      </c>
      <c r="Z19" s="48">
        <f t="shared" si="2"/>
        <v>20</v>
      </c>
      <c r="AA19" s="48">
        <f t="shared" si="3"/>
        <v>0</v>
      </c>
      <c r="AB19" s="48" t="e">
        <f t="shared" si="5"/>
        <v>#N/A</v>
      </c>
    </row>
    <row r="20" spans="1:28" s="5" customFormat="1" ht="18" customHeight="1">
      <c r="A20" s="26">
        <v>14</v>
      </c>
      <c r="B20" s="16"/>
      <c r="C20" s="11"/>
      <c r="D20" s="38"/>
      <c r="E20" s="15"/>
      <c r="F20" s="72"/>
      <c r="G20" s="59"/>
      <c r="H20" s="86"/>
      <c r="I20" s="68"/>
      <c r="J20" s="69"/>
      <c r="K20" s="69"/>
      <c r="L20" s="69"/>
      <c r="M20" s="70"/>
      <c r="N20" s="55"/>
      <c r="O20" s="13"/>
      <c r="P20" s="18"/>
      <c r="Q20" s="18"/>
      <c r="R20" s="46">
        <f t="shared" si="4"/>
      </c>
      <c r="S20" s="22"/>
      <c r="T20" s="17"/>
      <c r="U20" s="18"/>
      <c r="V20" s="19"/>
      <c r="W20" s="23"/>
      <c r="X20" s="47">
        <f t="shared" si="0"/>
        <v>0</v>
      </c>
      <c r="Y20" s="48" t="e">
        <f t="shared" si="1"/>
        <v>#N/A</v>
      </c>
      <c r="Z20" s="48">
        <f t="shared" si="2"/>
        <v>20</v>
      </c>
      <c r="AA20" s="48">
        <f t="shared" si="3"/>
        <v>0</v>
      </c>
      <c r="AB20" s="48" t="e">
        <f t="shared" si="5"/>
        <v>#N/A</v>
      </c>
    </row>
    <row r="21" spans="1:28" s="5" customFormat="1" ht="18" customHeight="1">
      <c r="A21" s="25">
        <v>15</v>
      </c>
      <c r="B21" s="16"/>
      <c r="C21" s="11"/>
      <c r="D21" s="39"/>
      <c r="E21" s="15"/>
      <c r="F21" s="72"/>
      <c r="G21" s="59"/>
      <c r="H21" s="86"/>
      <c r="I21" s="68"/>
      <c r="J21" s="69"/>
      <c r="K21" s="69"/>
      <c r="L21" s="69"/>
      <c r="M21" s="70"/>
      <c r="N21" s="55"/>
      <c r="O21" s="13"/>
      <c r="P21" s="18"/>
      <c r="Q21" s="18"/>
      <c r="R21" s="46">
        <f t="shared" si="4"/>
      </c>
      <c r="S21" s="22"/>
      <c r="T21" s="17"/>
      <c r="U21" s="18"/>
      <c r="V21" s="19"/>
      <c r="W21" s="23"/>
      <c r="X21" s="47">
        <f t="shared" si="0"/>
        <v>0</v>
      </c>
      <c r="Y21" s="48" t="e">
        <f t="shared" si="1"/>
        <v>#N/A</v>
      </c>
      <c r="Z21" s="48">
        <f t="shared" si="2"/>
        <v>20</v>
      </c>
      <c r="AA21" s="48">
        <f t="shared" si="3"/>
        <v>0</v>
      </c>
      <c r="AB21" s="48" t="e">
        <f t="shared" si="5"/>
        <v>#N/A</v>
      </c>
    </row>
    <row r="22" spans="1:28" s="5" customFormat="1" ht="18" customHeight="1">
      <c r="A22" s="26">
        <v>16</v>
      </c>
      <c r="B22" s="33"/>
      <c r="C22" s="11"/>
      <c r="D22" s="39"/>
      <c r="E22" s="15"/>
      <c r="F22" s="72"/>
      <c r="G22" s="59"/>
      <c r="H22" s="86"/>
      <c r="I22" s="68"/>
      <c r="J22" s="69"/>
      <c r="K22" s="69"/>
      <c r="L22" s="69"/>
      <c r="M22" s="70"/>
      <c r="N22" s="55"/>
      <c r="O22" s="13"/>
      <c r="P22" s="18"/>
      <c r="Q22" s="18"/>
      <c r="R22" s="46">
        <f t="shared" si="4"/>
      </c>
      <c r="S22" s="22"/>
      <c r="T22" s="17"/>
      <c r="U22" s="18"/>
      <c r="V22" s="19"/>
      <c r="W22" s="23"/>
      <c r="X22" s="47">
        <f t="shared" si="0"/>
        <v>0</v>
      </c>
      <c r="Y22" s="48" t="e">
        <f t="shared" si="1"/>
        <v>#N/A</v>
      </c>
      <c r="Z22" s="48">
        <f t="shared" si="2"/>
        <v>20</v>
      </c>
      <c r="AA22" s="48">
        <f t="shared" si="3"/>
        <v>0</v>
      </c>
      <c r="AB22" s="48" t="e">
        <f t="shared" si="5"/>
        <v>#N/A</v>
      </c>
    </row>
    <row r="23" spans="1:28" s="5" customFormat="1" ht="18" customHeight="1">
      <c r="A23" s="25">
        <v>17</v>
      </c>
      <c r="B23" s="16"/>
      <c r="C23" s="11"/>
      <c r="D23" s="39"/>
      <c r="E23" s="15"/>
      <c r="F23" s="72"/>
      <c r="G23" s="59"/>
      <c r="H23" s="86"/>
      <c r="I23" s="68"/>
      <c r="J23" s="69"/>
      <c r="K23" s="69"/>
      <c r="L23" s="69"/>
      <c r="M23" s="70"/>
      <c r="N23" s="55"/>
      <c r="O23" s="13"/>
      <c r="P23" s="18"/>
      <c r="Q23" s="18"/>
      <c r="R23" s="46">
        <f t="shared" si="4"/>
      </c>
      <c r="S23" s="40"/>
      <c r="T23" s="17"/>
      <c r="U23" s="18"/>
      <c r="V23" s="19"/>
      <c r="W23" s="23"/>
      <c r="X23" s="47">
        <f t="shared" si="0"/>
        <v>0</v>
      </c>
      <c r="Y23" s="48" t="e">
        <f t="shared" si="1"/>
        <v>#N/A</v>
      </c>
      <c r="Z23" s="48">
        <f t="shared" si="2"/>
        <v>20</v>
      </c>
      <c r="AA23" s="48">
        <f t="shared" si="3"/>
        <v>0</v>
      </c>
      <c r="AB23" s="48" t="e">
        <f t="shared" si="5"/>
        <v>#N/A</v>
      </c>
    </row>
    <row r="24" spans="1:28" s="5" customFormat="1" ht="18" customHeight="1">
      <c r="A24" s="26">
        <v>18</v>
      </c>
      <c r="B24" s="16"/>
      <c r="C24" s="11"/>
      <c r="D24" s="39"/>
      <c r="E24" s="15"/>
      <c r="F24" s="72"/>
      <c r="G24" s="59"/>
      <c r="H24" s="86"/>
      <c r="I24" s="68"/>
      <c r="J24" s="69"/>
      <c r="K24" s="69"/>
      <c r="L24" s="69"/>
      <c r="M24" s="70"/>
      <c r="N24" s="55"/>
      <c r="O24" s="13"/>
      <c r="P24" s="18"/>
      <c r="Q24" s="18"/>
      <c r="R24" s="46">
        <f t="shared" si="4"/>
      </c>
      <c r="S24" s="22"/>
      <c r="T24" s="17"/>
      <c r="U24" s="18"/>
      <c r="V24" s="19"/>
      <c r="W24" s="23"/>
      <c r="X24" s="47">
        <f t="shared" si="0"/>
        <v>0</v>
      </c>
      <c r="Y24" s="48" t="e">
        <f t="shared" si="1"/>
        <v>#N/A</v>
      </c>
      <c r="Z24" s="48">
        <f t="shared" si="2"/>
        <v>20</v>
      </c>
      <c r="AA24" s="48">
        <f t="shared" si="3"/>
        <v>0</v>
      </c>
      <c r="AB24" s="48" t="e">
        <f t="shared" si="5"/>
        <v>#N/A</v>
      </c>
    </row>
    <row r="25" spans="1:28" s="5" customFormat="1" ht="18" customHeight="1">
      <c r="A25" s="25">
        <v>19</v>
      </c>
      <c r="B25" s="16"/>
      <c r="C25" s="11"/>
      <c r="D25" s="39"/>
      <c r="E25" s="15"/>
      <c r="F25" s="72"/>
      <c r="G25" s="59"/>
      <c r="H25" s="86"/>
      <c r="I25" s="68"/>
      <c r="J25" s="69"/>
      <c r="K25" s="69"/>
      <c r="L25" s="69"/>
      <c r="M25" s="70"/>
      <c r="N25" s="55"/>
      <c r="O25" s="13"/>
      <c r="P25" s="18"/>
      <c r="Q25" s="18"/>
      <c r="R25" s="46">
        <f t="shared" si="4"/>
      </c>
      <c r="S25" s="22"/>
      <c r="T25" s="17"/>
      <c r="U25" s="18"/>
      <c r="V25" s="19"/>
      <c r="W25" s="23"/>
      <c r="X25" s="47">
        <f t="shared" si="0"/>
        <v>0</v>
      </c>
      <c r="Y25" s="48" t="e">
        <f t="shared" si="1"/>
        <v>#N/A</v>
      </c>
      <c r="Z25" s="48">
        <f t="shared" si="2"/>
        <v>20</v>
      </c>
      <c r="AA25" s="48">
        <f t="shared" si="3"/>
        <v>0</v>
      </c>
      <c r="AB25" s="48" t="e">
        <f t="shared" si="5"/>
        <v>#N/A</v>
      </c>
    </row>
    <row r="26" spans="1:28" s="5" customFormat="1" ht="18" customHeight="1">
      <c r="A26" s="26">
        <v>20</v>
      </c>
      <c r="B26" s="16"/>
      <c r="C26" s="11"/>
      <c r="D26" s="39"/>
      <c r="E26" s="15"/>
      <c r="F26" s="72"/>
      <c r="G26" s="59"/>
      <c r="H26" s="86"/>
      <c r="I26" s="68"/>
      <c r="J26" s="69"/>
      <c r="K26" s="69"/>
      <c r="L26" s="69"/>
      <c r="M26" s="70"/>
      <c r="N26" s="55"/>
      <c r="O26" s="13"/>
      <c r="P26" s="18"/>
      <c r="Q26" s="18"/>
      <c r="R26" s="46">
        <f t="shared" si="4"/>
      </c>
      <c r="S26" s="22"/>
      <c r="T26" s="17"/>
      <c r="U26" s="18"/>
      <c r="V26" s="19"/>
      <c r="W26" s="23"/>
      <c r="X26" s="47">
        <f t="shared" si="0"/>
        <v>0</v>
      </c>
      <c r="Y26" s="48" t="e">
        <f t="shared" si="1"/>
        <v>#N/A</v>
      </c>
      <c r="Z26" s="48">
        <f t="shared" si="2"/>
        <v>20</v>
      </c>
      <c r="AA26" s="48">
        <f t="shared" si="3"/>
        <v>0</v>
      </c>
      <c r="AB26" s="48" t="e">
        <f t="shared" si="5"/>
        <v>#N/A</v>
      </c>
    </row>
    <row r="27" spans="1:28" s="5" customFormat="1" ht="18" customHeight="1">
      <c r="A27" s="25">
        <v>21</v>
      </c>
      <c r="B27" s="16"/>
      <c r="C27" s="11"/>
      <c r="D27" s="39"/>
      <c r="E27" s="15"/>
      <c r="F27" s="72"/>
      <c r="G27" s="59"/>
      <c r="H27" s="86"/>
      <c r="I27" s="68"/>
      <c r="J27" s="69"/>
      <c r="K27" s="69"/>
      <c r="L27" s="69"/>
      <c r="M27" s="70"/>
      <c r="N27" s="55"/>
      <c r="O27" s="13"/>
      <c r="P27" s="18"/>
      <c r="Q27" s="18"/>
      <c r="R27" s="46">
        <f t="shared" si="4"/>
      </c>
      <c r="S27" s="22"/>
      <c r="T27" s="17"/>
      <c r="U27" s="18"/>
      <c r="V27" s="19"/>
      <c r="W27" s="23"/>
      <c r="X27" s="47">
        <f t="shared" si="0"/>
        <v>0</v>
      </c>
      <c r="Y27" s="48" t="e">
        <f t="shared" si="1"/>
        <v>#N/A</v>
      </c>
      <c r="Z27" s="48">
        <f t="shared" si="2"/>
        <v>20</v>
      </c>
      <c r="AA27" s="48">
        <f t="shared" si="3"/>
        <v>0</v>
      </c>
      <c r="AB27" s="48" t="e">
        <f t="shared" si="5"/>
        <v>#N/A</v>
      </c>
    </row>
    <row r="28" spans="1:28" s="5" customFormat="1" ht="18" customHeight="1">
      <c r="A28" s="26">
        <v>22</v>
      </c>
      <c r="B28" s="16"/>
      <c r="C28" s="11"/>
      <c r="D28" s="39"/>
      <c r="E28" s="15"/>
      <c r="F28" s="72"/>
      <c r="G28" s="59"/>
      <c r="H28" s="86"/>
      <c r="I28" s="68"/>
      <c r="J28" s="69"/>
      <c r="K28" s="69"/>
      <c r="L28" s="69"/>
      <c r="M28" s="70"/>
      <c r="N28" s="55"/>
      <c r="O28" s="13"/>
      <c r="P28" s="18"/>
      <c r="Q28" s="18"/>
      <c r="R28" s="46">
        <f t="shared" si="4"/>
      </c>
      <c r="S28" s="22"/>
      <c r="T28" s="17"/>
      <c r="U28" s="18"/>
      <c r="V28" s="19"/>
      <c r="W28" s="23"/>
      <c r="X28" s="47">
        <f t="shared" si="0"/>
        <v>0</v>
      </c>
      <c r="Y28" s="48" t="e">
        <f t="shared" si="1"/>
        <v>#N/A</v>
      </c>
      <c r="Z28" s="48">
        <f t="shared" si="2"/>
        <v>20</v>
      </c>
      <c r="AA28" s="48">
        <f t="shared" si="3"/>
        <v>0</v>
      </c>
      <c r="AB28" s="48" t="e">
        <f t="shared" si="5"/>
        <v>#N/A</v>
      </c>
    </row>
    <row r="29" spans="1:28" s="5" customFormat="1" ht="18" customHeight="1">
      <c r="A29" s="25">
        <v>23</v>
      </c>
      <c r="B29" s="16"/>
      <c r="C29" s="11"/>
      <c r="D29" s="39"/>
      <c r="E29" s="15"/>
      <c r="F29" s="72"/>
      <c r="G29" s="59"/>
      <c r="H29" s="86"/>
      <c r="I29" s="68"/>
      <c r="J29" s="69"/>
      <c r="K29" s="69"/>
      <c r="L29" s="69"/>
      <c r="M29" s="70"/>
      <c r="N29" s="55"/>
      <c r="O29" s="13"/>
      <c r="P29" s="18"/>
      <c r="Q29" s="18"/>
      <c r="R29" s="46">
        <f t="shared" si="4"/>
      </c>
      <c r="S29" s="22"/>
      <c r="T29" s="17"/>
      <c r="U29" s="18"/>
      <c r="V29" s="19"/>
      <c r="W29" s="23"/>
      <c r="X29" s="47">
        <f t="shared" si="0"/>
        <v>0</v>
      </c>
      <c r="Y29" s="48" t="e">
        <f t="shared" si="1"/>
        <v>#N/A</v>
      </c>
      <c r="Z29" s="48">
        <f t="shared" si="2"/>
        <v>20</v>
      </c>
      <c r="AA29" s="48">
        <f t="shared" si="3"/>
        <v>0</v>
      </c>
      <c r="AB29" s="48" t="e">
        <f t="shared" si="5"/>
        <v>#N/A</v>
      </c>
    </row>
    <row r="30" spans="1:28" s="5" customFormat="1" ht="18" customHeight="1">
      <c r="A30" s="26">
        <v>24</v>
      </c>
      <c r="B30" s="16"/>
      <c r="C30" s="11"/>
      <c r="D30" s="39"/>
      <c r="E30" s="15"/>
      <c r="F30" s="72"/>
      <c r="G30" s="59"/>
      <c r="H30" s="86"/>
      <c r="I30" s="68"/>
      <c r="J30" s="69"/>
      <c r="K30" s="69"/>
      <c r="L30" s="69"/>
      <c r="M30" s="70"/>
      <c r="N30" s="55"/>
      <c r="O30" s="13"/>
      <c r="P30" s="18"/>
      <c r="Q30" s="18"/>
      <c r="R30" s="46">
        <f t="shared" si="4"/>
      </c>
      <c r="S30" s="22"/>
      <c r="T30" s="17"/>
      <c r="U30" s="18"/>
      <c r="V30" s="19"/>
      <c r="W30" s="23"/>
      <c r="X30" s="47">
        <f t="shared" si="0"/>
        <v>0</v>
      </c>
      <c r="Y30" s="48" t="e">
        <f t="shared" si="1"/>
        <v>#N/A</v>
      </c>
      <c r="Z30" s="48">
        <f t="shared" si="2"/>
        <v>20</v>
      </c>
      <c r="AA30" s="48">
        <f t="shared" si="3"/>
        <v>0</v>
      </c>
      <c r="AB30" s="48" t="e">
        <f t="shared" si="5"/>
        <v>#N/A</v>
      </c>
    </row>
    <row r="31" spans="1:28" s="5" customFormat="1" ht="18" customHeight="1">
      <c r="A31" s="25">
        <v>25</v>
      </c>
      <c r="B31" s="16"/>
      <c r="C31" s="11"/>
      <c r="D31" s="39"/>
      <c r="E31" s="15"/>
      <c r="F31" s="72"/>
      <c r="G31" s="59"/>
      <c r="H31" s="86"/>
      <c r="I31" s="68"/>
      <c r="J31" s="69"/>
      <c r="K31" s="69"/>
      <c r="L31" s="69"/>
      <c r="M31" s="70"/>
      <c r="N31" s="55"/>
      <c r="O31" s="13"/>
      <c r="P31" s="18"/>
      <c r="Q31" s="18"/>
      <c r="R31" s="46">
        <f t="shared" si="4"/>
      </c>
      <c r="S31" s="22"/>
      <c r="T31" s="17"/>
      <c r="U31" s="18"/>
      <c r="V31" s="19"/>
      <c r="W31" s="23"/>
      <c r="X31" s="47">
        <f t="shared" si="0"/>
        <v>0</v>
      </c>
      <c r="Y31" s="48" t="e">
        <f t="shared" si="1"/>
        <v>#N/A</v>
      </c>
      <c r="Z31" s="48">
        <f t="shared" si="2"/>
        <v>20</v>
      </c>
      <c r="AA31" s="48">
        <f t="shared" si="3"/>
        <v>0</v>
      </c>
      <c r="AB31" s="48" t="e">
        <f t="shared" si="5"/>
        <v>#N/A</v>
      </c>
    </row>
    <row r="32" spans="1:28" ht="18" customHeight="1">
      <c r="A32" s="26">
        <v>26</v>
      </c>
      <c r="B32" s="16"/>
      <c r="C32" s="11"/>
      <c r="D32" s="39"/>
      <c r="E32" s="15"/>
      <c r="F32" s="72"/>
      <c r="G32" s="59"/>
      <c r="H32" s="86"/>
      <c r="I32" s="68"/>
      <c r="J32" s="69"/>
      <c r="K32" s="69"/>
      <c r="L32" s="69"/>
      <c r="M32" s="70"/>
      <c r="N32" s="55"/>
      <c r="O32" s="13"/>
      <c r="P32" s="18"/>
      <c r="Q32" s="18"/>
      <c r="R32" s="46">
        <f t="shared" si="4"/>
      </c>
      <c r="S32" s="22"/>
      <c r="T32" s="17"/>
      <c r="U32" s="18"/>
      <c r="V32" s="19"/>
      <c r="W32" s="23"/>
      <c r="X32" s="47">
        <f t="shared" si="0"/>
        <v>0</v>
      </c>
      <c r="Y32" s="48" t="e">
        <f t="shared" si="1"/>
        <v>#N/A</v>
      </c>
      <c r="Z32" s="48">
        <f t="shared" si="2"/>
        <v>20</v>
      </c>
      <c r="AA32" s="48">
        <f t="shared" si="3"/>
        <v>0</v>
      </c>
      <c r="AB32" s="48" t="e">
        <f aca="true" t="shared" si="6" ref="AB32:AB55">SUM(X32:AA32)</f>
        <v>#N/A</v>
      </c>
    </row>
    <row r="33" spans="1:28" ht="18" customHeight="1">
      <c r="A33" s="25">
        <v>27</v>
      </c>
      <c r="B33" s="16"/>
      <c r="C33" s="11"/>
      <c r="D33" s="39"/>
      <c r="E33" s="15"/>
      <c r="F33" s="72"/>
      <c r="G33" s="59"/>
      <c r="H33" s="86"/>
      <c r="I33" s="68"/>
      <c r="J33" s="69"/>
      <c r="K33" s="69"/>
      <c r="L33" s="69"/>
      <c r="M33" s="70"/>
      <c r="N33" s="55"/>
      <c r="O33" s="13"/>
      <c r="P33" s="18"/>
      <c r="Q33" s="18"/>
      <c r="R33" s="46">
        <f t="shared" si="4"/>
      </c>
      <c r="S33" s="22"/>
      <c r="T33" s="17"/>
      <c r="U33" s="18"/>
      <c r="V33" s="19"/>
      <c r="W33" s="23"/>
      <c r="X33" s="47">
        <f t="shared" si="0"/>
        <v>0</v>
      </c>
      <c r="Y33" s="48" t="e">
        <f t="shared" si="1"/>
        <v>#N/A</v>
      </c>
      <c r="Z33" s="48">
        <f t="shared" si="2"/>
        <v>20</v>
      </c>
      <c r="AA33" s="48">
        <f t="shared" si="3"/>
        <v>0</v>
      </c>
      <c r="AB33" s="48" t="e">
        <f t="shared" si="6"/>
        <v>#N/A</v>
      </c>
    </row>
    <row r="34" spans="1:28" ht="18" customHeight="1">
      <c r="A34" s="26">
        <v>28</v>
      </c>
      <c r="B34" s="16"/>
      <c r="C34" s="11"/>
      <c r="D34" s="39"/>
      <c r="E34" s="15"/>
      <c r="F34" s="72"/>
      <c r="G34" s="59"/>
      <c r="H34" s="86"/>
      <c r="I34" s="68"/>
      <c r="J34" s="69"/>
      <c r="K34" s="69"/>
      <c r="L34" s="69"/>
      <c r="M34" s="70"/>
      <c r="N34" s="55"/>
      <c r="O34" s="13"/>
      <c r="P34" s="18"/>
      <c r="Q34" s="18"/>
      <c r="R34" s="46">
        <f t="shared" si="4"/>
      </c>
      <c r="S34" s="22"/>
      <c r="T34" s="17"/>
      <c r="U34" s="18"/>
      <c r="V34" s="19"/>
      <c r="W34" s="23"/>
      <c r="X34" s="47">
        <f t="shared" si="0"/>
        <v>0</v>
      </c>
      <c r="Y34" s="48" t="e">
        <f t="shared" si="1"/>
        <v>#N/A</v>
      </c>
      <c r="Z34" s="48">
        <f t="shared" si="2"/>
        <v>20</v>
      </c>
      <c r="AA34" s="48">
        <f t="shared" si="3"/>
        <v>0</v>
      </c>
      <c r="AB34" s="48" t="e">
        <f t="shared" si="6"/>
        <v>#N/A</v>
      </c>
    </row>
    <row r="35" spans="1:28" ht="18" customHeight="1">
      <c r="A35" s="25">
        <v>29</v>
      </c>
      <c r="B35" s="16"/>
      <c r="C35" s="11"/>
      <c r="D35" s="39"/>
      <c r="E35" s="15"/>
      <c r="F35" s="72"/>
      <c r="G35" s="59"/>
      <c r="H35" s="86"/>
      <c r="I35" s="68"/>
      <c r="J35" s="69"/>
      <c r="K35" s="69"/>
      <c r="L35" s="69"/>
      <c r="M35" s="70"/>
      <c r="N35" s="55"/>
      <c r="O35" s="13"/>
      <c r="P35" s="18"/>
      <c r="Q35" s="18"/>
      <c r="R35" s="46">
        <f t="shared" si="4"/>
      </c>
      <c r="S35" s="22"/>
      <c r="T35" s="17"/>
      <c r="U35" s="18"/>
      <c r="V35" s="19"/>
      <c r="W35" s="23"/>
      <c r="X35" s="47">
        <f t="shared" si="0"/>
        <v>0</v>
      </c>
      <c r="Y35" s="48" t="e">
        <f t="shared" si="1"/>
        <v>#N/A</v>
      </c>
      <c r="Z35" s="48">
        <f t="shared" si="2"/>
        <v>20</v>
      </c>
      <c r="AA35" s="48">
        <f t="shared" si="3"/>
        <v>0</v>
      </c>
      <c r="AB35" s="48" t="e">
        <f t="shared" si="6"/>
        <v>#N/A</v>
      </c>
    </row>
    <row r="36" spans="1:28" ht="18" customHeight="1">
      <c r="A36" s="26">
        <v>30</v>
      </c>
      <c r="B36" s="16"/>
      <c r="C36" s="11"/>
      <c r="D36" s="39"/>
      <c r="E36" s="15"/>
      <c r="F36" s="72"/>
      <c r="G36" s="59"/>
      <c r="H36" s="86"/>
      <c r="I36" s="68"/>
      <c r="J36" s="69"/>
      <c r="K36" s="69"/>
      <c r="L36" s="69"/>
      <c r="M36" s="70"/>
      <c r="N36" s="55"/>
      <c r="O36" s="13"/>
      <c r="P36" s="18"/>
      <c r="Q36" s="18"/>
      <c r="R36" s="46">
        <f t="shared" si="4"/>
      </c>
      <c r="S36" s="22"/>
      <c r="T36" s="17"/>
      <c r="U36" s="18"/>
      <c r="V36" s="19"/>
      <c r="W36" s="23"/>
      <c r="X36" s="47">
        <f t="shared" si="0"/>
        <v>0</v>
      </c>
      <c r="Y36" s="48" t="e">
        <f t="shared" si="1"/>
        <v>#N/A</v>
      </c>
      <c r="Z36" s="48">
        <f t="shared" si="2"/>
        <v>20</v>
      </c>
      <c r="AA36" s="48">
        <f t="shared" si="3"/>
        <v>0</v>
      </c>
      <c r="AB36" s="48" t="e">
        <f t="shared" si="6"/>
        <v>#N/A</v>
      </c>
    </row>
    <row r="37" spans="1:28" ht="18" customHeight="1">
      <c r="A37" s="25">
        <v>31</v>
      </c>
      <c r="B37" s="16"/>
      <c r="C37" s="11"/>
      <c r="D37" s="39"/>
      <c r="E37" s="15"/>
      <c r="F37" s="72"/>
      <c r="G37" s="59"/>
      <c r="H37" s="86"/>
      <c r="I37" s="68"/>
      <c r="J37" s="69"/>
      <c r="K37" s="69"/>
      <c r="L37" s="69"/>
      <c r="M37" s="70"/>
      <c r="N37" s="55"/>
      <c r="O37" s="13"/>
      <c r="P37" s="18"/>
      <c r="Q37" s="18"/>
      <c r="R37" s="46">
        <f t="shared" si="4"/>
      </c>
      <c r="S37" s="22"/>
      <c r="T37" s="17"/>
      <c r="U37" s="18"/>
      <c r="V37" s="19"/>
      <c r="W37" s="23"/>
      <c r="X37" s="47">
        <f t="shared" si="0"/>
        <v>0</v>
      </c>
      <c r="Y37" s="48" t="e">
        <f t="shared" si="1"/>
        <v>#N/A</v>
      </c>
      <c r="Z37" s="48">
        <f t="shared" si="2"/>
        <v>20</v>
      </c>
      <c r="AA37" s="48">
        <f t="shared" si="3"/>
        <v>0</v>
      </c>
      <c r="AB37" s="48" t="e">
        <f t="shared" si="6"/>
        <v>#N/A</v>
      </c>
    </row>
    <row r="38" spans="1:28" ht="18" customHeight="1">
      <c r="A38" s="26">
        <v>32</v>
      </c>
      <c r="B38" s="16"/>
      <c r="C38" s="11"/>
      <c r="D38" s="39"/>
      <c r="E38" s="15"/>
      <c r="F38" s="72"/>
      <c r="G38" s="59"/>
      <c r="H38" s="86"/>
      <c r="I38" s="68"/>
      <c r="J38" s="69"/>
      <c r="K38" s="69"/>
      <c r="L38" s="69"/>
      <c r="M38" s="70"/>
      <c r="N38" s="55"/>
      <c r="O38" s="13"/>
      <c r="P38" s="18"/>
      <c r="Q38" s="18"/>
      <c r="R38" s="46">
        <f t="shared" si="4"/>
      </c>
      <c r="S38" s="22"/>
      <c r="T38" s="17"/>
      <c r="U38" s="18"/>
      <c r="V38" s="19"/>
      <c r="W38" s="23"/>
      <c r="X38" s="47">
        <f aca="true" t="shared" si="7" ref="X38:X55">VLOOKUP(H38,要介護度,2)</f>
        <v>0</v>
      </c>
      <c r="Y38" s="48" t="e">
        <f aca="true" t="shared" si="8" ref="Y38:Y55">IF(X38=40,0,VLOOKUP(Q38,認知症加算,2))</f>
        <v>#N/A</v>
      </c>
      <c r="Z38" s="48">
        <f aca="true" t="shared" si="9" ref="Z38:Z55">VLOOKUP(O38,居宅サービスの利用状況,2)</f>
        <v>20</v>
      </c>
      <c r="AA38" s="48">
        <f aca="true" t="shared" si="10" ref="AA38:AA55">VLOOKUP(P38,家族等の状況,2)</f>
        <v>0</v>
      </c>
      <c r="AB38" s="48" t="e">
        <f t="shared" si="6"/>
        <v>#N/A</v>
      </c>
    </row>
    <row r="39" spans="1:28" ht="18" customHeight="1">
      <c r="A39" s="25">
        <v>33</v>
      </c>
      <c r="B39" s="16"/>
      <c r="C39" s="11"/>
      <c r="D39" s="39"/>
      <c r="E39" s="15"/>
      <c r="F39" s="72"/>
      <c r="G39" s="59"/>
      <c r="H39" s="86"/>
      <c r="I39" s="68"/>
      <c r="J39" s="69"/>
      <c r="K39" s="69"/>
      <c r="L39" s="69"/>
      <c r="M39" s="70"/>
      <c r="N39" s="55"/>
      <c r="O39" s="13"/>
      <c r="P39" s="18"/>
      <c r="Q39" s="18"/>
      <c r="R39" s="46">
        <f t="shared" si="4"/>
      </c>
      <c r="S39" s="22"/>
      <c r="T39" s="17"/>
      <c r="U39" s="18"/>
      <c r="V39" s="19"/>
      <c r="W39" s="23"/>
      <c r="X39" s="47">
        <f t="shared" si="7"/>
        <v>0</v>
      </c>
      <c r="Y39" s="48" t="e">
        <f t="shared" si="8"/>
        <v>#N/A</v>
      </c>
      <c r="Z39" s="48">
        <f t="shared" si="9"/>
        <v>20</v>
      </c>
      <c r="AA39" s="48">
        <f t="shared" si="10"/>
        <v>0</v>
      </c>
      <c r="AB39" s="48" t="e">
        <f t="shared" si="6"/>
        <v>#N/A</v>
      </c>
    </row>
    <row r="40" spans="1:28" ht="18" customHeight="1">
      <c r="A40" s="26">
        <v>34</v>
      </c>
      <c r="B40" s="16"/>
      <c r="C40" s="11"/>
      <c r="D40" s="39"/>
      <c r="E40" s="15"/>
      <c r="F40" s="72"/>
      <c r="G40" s="59"/>
      <c r="H40" s="86"/>
      <c r="I40" s="68"/>
      <c r="J40" s="69"/>
      <c r="K40" s="69"/>
      <c r="L40" s="69"/>
      <c r="M40" s="70"/>
      <c r="N40" s="55"/>
      <c r="O40" s="13"/>
      <c r="P40" s="18"/>
      <c r="Q40" s="18"/>
      <c r="R40" s="46">
        <f t="shared" si="4"/>
      </c>
      <c r="S40" s="22"/>
      <c r="T40" s="17"/>
      <c r="U40" s="18"/>
      <c r="V40" s="19"/>
      <c r="W40" s="23"/>
      <c r="X40" s="47">
        <f t="shared" si="7"/>
        <v>0</v>
      </c>
      <c r="Y40" s="48" t="e">
        <f t="shared" si="8"/>
        <v>#N/A</v>
      </c>
      <c r="Z40" s="48">
        <f t="shared" si="9"/>
        <v>20</v>
      </c>
      <c r="AA40" s="48">
        <f t="shared" si="10"/>
        <v>0</v>
      </c>
      <c r="AB40" s="48" t="e">
        <f t="shared" si="6"/>
        <v>#N/A</v>
      </c>
    </row>
    <row r="41" spans="1:28" ht="18" customHeight="1">
      <c r="A41" s="25">
        <v>35</v>
      </c>
      <c r="B41" s="16"/>
      <c r="C41" s="11"/>
      <c r="D41" s="39"/>
      <c r="E41" s="15"/>
      <c r="F41" s="72"/>
      <c r="G41" s="59"/>
      <c r="H41" s="86"/>
      <c r="I41" s="68"/>
      <c r="J41" s="69"/>
      <c r="K41" s="69"/>
      <c r="L41" s="69"/>
      <c r="M41" s="70"/>
      <c r="N41" s="55"/>
      <c r="O41" s="13"/>
      <c r="P41" s="18"/>
      <c r="Q41" s="18"/>
      <c r="R41" s="46">
        <f t="shared" si="4"/>
      </c>
      <c r="S41" s="22"/>
      <c r="T41" s="17"/>
      <c r="U41" s="18"/>
      <c r="V41" s="19"/>
      <c r="W41" s="23"/>
      <c r="X41" s="47">
        <f t="shared" si="7"/>
        <v>0</v>
      </c>
      <c r="Y41" s="48" t="e">
        <f t="shared" si="8"/>
        <v>#N/A</v>
      </c>
      <c r="Z41" s="48">
        <f t="shared" si="9"/>
        <v>20</v>
      </c>
      <c r="AA41" s="48">
        <f t="shared" si="10"/>
        <v>0</v>
      </c>
      <c r="AB41" s="48" t="e">
        <f t="shared" si="6"/>
        <v>#N/A</v>
      </c>
    </row>
    <row r="42" spans="1:28" ht="18" customHeight="1">
      <c r="A42" s="26">
        <v>36</v>
      </c>
      <c r="B42" s="16"/>
      <c r="C42" s="11"/>
      <c r="D42" s="39"/>
      <c r="E42" s="15"/>
      <c r="F42" s="72"/>
      <c r="G42" s="59"/>
      <c r="H42" s="86"/>
      <c r="I42" s="68"/>
      <c r="J42" s="69"/>
      <c r="K42" s="69"/>
      <c r="L42" s="69"/>
      <c r="M42" s="70"/>
      <c r="N42" s="55"/>
      <c r="O42" s="13"/>
      <c r="P42" s="18"/>
      <c r="Q42" s="18"/>
      <c r="R42" s="46">
        <f t="shared" si="4"/>
      </c>
      <c r="S42" s="22"/>
      <c r="T42" s="17"/>
      <c r="U42" s="18"/>
      <c r="V42" s="19"/>
      <c r="W42" s="23"/>
      <c r="X42" s="47">
        <f t="shared" si="7"/>
        <v>0</v>
      </c>
      <c r="Y42" s="48" t="e">
        <f t="shared" si="8"/>
        <v>#N/A</v>
      </c>
      <c r="Z42" s="48">
        <f t="shared" si="9"/>
        <v>20</v>
      </c>
      <c r="AA42" s="48">
        <f t="shared" si="10"/>
        <v>0</v>
      </c>
      <c r="AB42" s="48" t="e">
        <f t="shared" si="6"/>
        <v>#N/A</v>
      </c>
    </row>
    <row r="43" spans="1:28" ht="18" customHeight="1">
      <c r="A43" s="25">
        <v>37</v>
      </c>
      <c r="B43" s="16"/>
      <c r="C43" s="11"/>
      <c r="D43" s="39"/>
      <c r="E43" s="15"/>
      <c r="F43" s="72"/>
      <c r="G43" s="59"/>
      <c r="H43" s="86"/>
      <c r="I43" s="68"/>
      <c r="J43" s="69"/>
      <c r="K43" s="69"/>
      <c r="L43" s="69"/>
      <c r="M43" s="70"/>
      <c r="N43" s="55"/>
      <c r="O43" s="13"/>
      <c r="P43" s="18"/>
      <c r="Q43" s="18"/>
      <c r="R43" s="46">
        <f t="shared" si="4"/>
      </c>
      <c r="S43" s="22"/>
      <c r="T43" s="17"/>
      <c r="U43" s="18"/>
      <c r="V43" s="19"/>
      <c r="W43" s="23"/>
      <c r="X43" s="47">
        <f t="shared" si="7"/>
        <v>0</v>
      </c>
      <c r="Y43" s="48" t="e">
        <f t="shared" si="8"/>
        <v>#N/A</v>
      </c>
      <c r="Z43" s="48">
        <f t="shared" si="9"/>
        <v>20</v>
      </c>
      <c r="AA43" s="48">
        <f t="shared" si="10"/>
        <v>0</v>
      </c>
      <c r="AB43" s="48" t="e">
        <f t="shared" si="6"/>
        <v>#N/A</v>
      </c>
    </row>
    <row r="44" spans="1:28" ht="18" customHeight="1">
      <c r="A44" s="26">
        <v>38</v>
      </c>
      <c r="B44" s="16"/>
      <c r="C44" s="11"/>
      <c r="D44" s="39"/>
      <c r="E44" s="15"/>
      <c r="F44" s="72"/>
      <c r="G44" s="59"/>
      <c r="H44" s="86"/>
      <c r="I44" s="68"/>
      <c r="J44" s="69"/>
      <c r="K44" s="69"/>
      <c r="L44" s="69"/>
      <c r="M44" s="70"/>
      <c r="N44" s="55"/>
      <c r="O44" s="13"/>
      <c r="P44" s="18"/>
      <c r="Q44" s="18"/>
      <c r="R44" s="46">
        <f t="shared" si="4"/>
      </c>
      <c r="S44" s="22"/>
      <c r="T44" s="17"/>
      <c r="U44" s="18"/>
      <c r="V44" s="19"/>
      <c r="W44" s="23"/>
      <c r="X44" s="47">
        <f t="shared" si="7"/>
        <v>0</v>
      </c>
      <c r="Y44" s="48" t="e">
        <f t="shared" si="8"/>
        <v>#N/A</v>
      </c>
      <c r="Z44" s="48">
        <f t="shared" si="9"/>
        <v>20</v>
      </c>
      <c r="AA44" s="48">
        <f t="shared" si="10"/>
        <v>0</v>
      </c>
      <c r="AB44" s="48" t="e">
        <f t="shared" si="6"/>
        <v>#N/A</v>
      </c>
    </row>
    <row r="45" spans="1:28" ht="18" customHeight="1">
      <c r="A45" s="25">
        <v>39</v>
      </c>
      <c r="B45" s="16"/>
      <c r="C45" s="11"/>
      <c r="D45" s="39"/>
      <c r="E45" s="15"/>
      <c r="F45" s="72"/>
      <c r="G45" s="59"/>
      <c r="H45" s="86"/>
      <c r="I45" s="68"/>
      <c r="J45" s="69"/>
      <c r="K45" s="69"/>
      <c r="L45" s="69"/>
      <c r="M45" s="70"/>
      <c r="N45" s="55"/>
      <c r="O45" s="13"/>
      <c r="P45" s="18"/>
      <c r="Q45" s="18"/>
      <c r="R45" s="46">
        <f t="shared" si="4"/>
      </c>
      <c r="S45" s="22"/>
      <c r="T45" s="17"/>
      <c r="U45" s="18"/>
      <c r="V45" s="19"/>
      <c r="W45" s="23"/>
      <c r="X45" s="47">
        <f t="shared" si="7"/>
        <v>0</v>
      </c>
      <c r="Y45" s="48" t="e">
        <f t="shared" si="8"/>
        <v>#N/A</v>
      </c>
      <c r="Z45" s="48">
        <f t="shared" si="9"/>
        <v>20</v>
      </c>
      <c r="AA45" s="48">
        <f t="shared" si="10"/>
        <v>0</v>
      </c>
      <c r="AB45" s="48" t="e">
        <f t="shared" si="6"/>
        <v>#N/A</v>
      </c>
    </row>
    <row r="46" spans="1:28" ht="18" customHeight="1">
      <c r="A46" s="26">
        <v>40</v>
      </c>
      <c r="B46" s="16"/>
      <c r="C46" s="11"/>
      <c r="D46" s="39"/>
      <c r="E46" s="15"/>
      <c r="F46" s="72"/>
      <c r="G46" s="59"/>
      <c r="H46" s="86"/>
      <c r="I46" s="68"/>
      <c r="J46" s="69"/>
      <c r="K46" s="69"/>
      <c r="L46" s="69"/>
      <c r="M46" s="70"/>
      <c r="N46" s="55"/>
      <c r="O46" s="13"/>
      <c r="P46" s="18"/>
      <c r="Q46" s="18"/>
      <c r="R46" s="46">
        <f t="shared" si="4"/>
      </c>
      <c r="S46" s="22"/>
      <c r="T46" s="17"/>
      <c r="U46" s="18"/>
      <c r="V46" s="19"/>
      <c r="W46" s="23"/>
      <c r="X46" s="47">
        <f t="shared" si="7"/>
        <v>0</v>
      </c>
      <c r="Y46" s="48" t="e">
        <f t="shared" si="8"/>
        <v>#N/A</v>
      </c>
      <c r="Z46" s="48">
        <f t="shared" si="9"/>
        <v>20</v>
      </c>
      <c r="AA46" s="48">
        <f t="shared" si="10"/>
        <v>0</v>
      </c>
      <c r="AB46" s="48" t="e">
        <f t="shared" si="6"/>
        <v>#N/A</v>
      </c>
    </row>
    <row r="47" spans="1:28" ht="18" customHeight="1">
      <c r="A47" s="25">
        <v>41</v>
      </c>
      <c r="B47" s="16"/>
      <c r="C47" s="11"/>
      <c r="D47" s="39"/>
      <c r="E47" s="15"/>
      <c r="F47" s="72"/>
      <c r="G47" s="59"/>
      <c r="H47" s="86"/>
      <c r="I47" s="68"/>
      <c r="J47" s="69"/>
      <c r="K47" s="69"/>
      <c r="L47" s="69"/>
      <c r="M47" s="70"/>
      <c r="N47" s="55"/>
      <c r="O47" s="13"/>
      <c r="P47" s="18"/>
      <c r="Q47" s="18"/>
      <c r="R47" s="46">
        <f t="shared" si="4"/>
      </c>
      <c r="S47" s="22"/>
      <c r="T47" s="17"/>
      <c r="U47" s="18"/>
      <c r="V47" s="19"/>
      <c r="W47" s="23"/>
      <c r="X47" s="47">
        <f t="shared" si="7"/>
        <v>0</v>
      </c>
      <c r="Y47" s="48" t="e">
        <f t="shared" si="8"/>
        <v>#N/A</v>
      </c>
      <c r="Z47" s="48">
        <f t="shared" si="9"/>
        <v>20</v>
      </c>
      <c r="AA47" s="48">
        <f t="shared" si="10"/>
        <v>0</v>
      </c>
      <c r="AB47" s="48" t="e">
        <f t="shared" si="6"/>
        <v>#N/A</v>
      </c>
    </row>
    <row r="48" spans="1:28" ht="18" customHeight="1">
      <c r="A48" s="26">
        <v>42</v>
      </c>
      <c r="B48" s="16"/>
      <c r="C48" s="11"/>
      <c r="D48" s="39"/>
      <c r="E48" s="15"/>
      <c r="F48" s="72"/>
      <c r="G48" s="59"/>
      <c r="H48" s="86"/>
      <c r="I48" s="68"/>
      <c r="J48" s="69"/>
      <c r="K48" s="69"/>
      <c r="L48" s="69"/>
      <c r="M48" s="70"/>
      <c r="N48" s="55"/>
      <c r="O48" s="13"/>
      <c r="P48" s="18"/>
      <c r="Q48" s="18"/>
      <c r="R48" s="46">
        <f t="shared" si="4"/>
      </c>
      <c r="S48" s="22"/>
      <c r="T48" s="17"/>
      <c r="U48" s="18"/>
      <c r="V48" s="19"/>
      <c r="W48" s="23"/>
      <c r="X48" s="47">
        <f t="shared" si="7"/>
        <v>0</v>
      </c>
      <c r="Y48" s="48" t="e">
        <f t="shared" si="8"/>
        <v>#N/A</v>
      </c>
      <c r="Z48" s="48">
        <f t="shared" si="9"/>
        <v>20</v>
      </c>
      <c r="AA48" s="48">
        <f t="shared" si="10"/>
        <v>0</v>
      </c>
      <c r="AB48" s="48" t="e">
        <f t="shared" si="6"/>
        <v>#N/A</v>
      </c>
    </row>
    <row r="49" spans="1:28" ht="18" customHeight="1">
      <c r="A49" s="25">
        <v>43</v>
      </c>
      <c r="B49" s="16"/>
      <c r="C49" s="11"/>
      <c r="D49" s="39"/>
      <c r="E49" s="15"/>
      <c r="F49" s="72"/>
      <c r="G49" s="59"/>
      <c r="H49" s="86"/>
      <c r="I49" s="68"/>
      <c r="J49" s="69"/>
      <c r="K49" s="69"/>
      <c r="L49" s="69"/>
      <c r="M49" s="70"/>
      <c r="N49" s="55"/>
      <c r="O49" s="13"/>
      <c r="P49" s="18"/>
      <c r="Q49" s="18"/>
      <c r="R49" s="46">
        <f t="shared" si="4"/>
      </c>
      <c r="S49" s="22"/>
      <c r="T49" s="17"/>
      <c r="U49" s="18"/>
      <c r="V49" s="19"/>
      <c r="W49" s="23"/>
      <c r="X49" s="47">
        <f t="shared" si="7"/>
        <v>0</v>
      </c>
      <c r="Y49" s="48" t="e">
        <f t="shared" si="8"/>
        <v>#N/A</v>
      </c>
      <c r="Z49" s="48">
        <f t="shared" si="9"/>
        <v>20</v>
      </c>
      <c r="AA49" s="48">
        <f t="shared" si="10"/>
        <v>0</v>
      </c>
      <c r="AB49" s="48" t="e">
        <f t="shared" si="6"/>
        <v>#N/A</v>
      </c>
    </row>
    <row r="50" spans="1:28" ht="18" customHeight="1">
      <c r="A50" s="26">
        <v>44</v>
      </c>
      <c r="B50" s="16"/>
      <c r="C50" s="11"/>
      <c r="D50" s="39"/>
      <c r="E50" s="15"/>
      <c r="F50" s="72"/>
      <c r="G50" s="59"/>
      <c r="H50" s="86"/>
      <c r="I50" s="68"/>
      <c r="J50" s="69"/>
      <c r="K50" s="69"/>
      <c r="L50" s="69"/>
      <c r="M50" s="70"/>
      <c r="N50" s="55"/>
      <c r="O50" s="13"/>
      <c r="P50" s="18"/>
      <c r="Q50" s="18"/>
      <c r="R50" s="46">
        <f t="shared" si="4"/>
      </c>
      <c r="S50" s="22"/>
      <c r="T50" s="17"/>
      <c r="U50" s="18"/>
      <c r="V50" s="19"/>
      <c r="W50" s="23"/>
      <c r="X50" s="47">
        <f t="shared" si="7"/>
        <v>0</v>
      </c>
      <c r="Y50" s="48" t="e">
        <f t="shared" si="8"/>
        <v>#N/A</v>
      </c>
      <c r="Z50" s="48">
        <f t="shared" si="9"/>
        <v>20</v>
      </c>
      <c r="AA50" s="48">
        <f t="shared" si="10"/>
        <v>0</v>
      </c>
      <c r="AB50" s="48" t="e">
        <f t="shared" si="6"/>
        <v>#N/A</v>
      </c>
    </row>
    <row r="51" spans="1:28" ht="18" customHeight="1">
      <c r="A51" s="25">
        <v>45</v>
      </c>
      <c r="B51" s="16"/>
      <c r="C51" s="11"/>
      <c r="D51" s="39"/>
      <c r="E51" s="15"/>
      <c r="F51" s="72"/>
      <c r="G51" s="59"/>
      <c r="H51" s="86"/>
      <c r="I51" s="68"/>
      <c r="J51" s="69"/>
      <c r="K51" s="69"/>
      <c r="L51" s="69"/>
      <c r="M51" s="70"/>
      <c r="N51" s="55"/>
      <c r="O51" s="13"/>
      <c r="P51" s="18"/>
      <c r="Q51" s="18"/>
      <c r="R51" s="46">
        <f t="shared" si="4"/>
      </c>
      <c r="S51" s="22"/>
      <c r="T51" s="17"/>
      <c r="U51" s="18"/>
      <c r="V51" s="19"/>
      <c r="W51" s="23"/>
      <c r="X51" s="47">
        <f t="shared" si="7"/>
        <v>0</v>
      </c>
      <c r="Y51" s="48" t="e">
        <f t="shared" si="8"/>
        <v>#N/A</v>
      </c>
      <c r="Z51" s="48">
        <f t="shared" si="9"/>
        <v>20</v>
      </c>
      <c r="AA51" s="48">
        <f t="shared" si="10"/>
        <v>0</v>
      </c>
      <c r="AB51" s="48" t="e">
        <f t="shared" si="6"/>
        <v>#N/A</v>
      </c>
    </row>
    <row r="52" spans="1:28" ht="18" customHeight="1">
      <c r="A52" s="26">
        <v>46</v>
      </c>
      <c r="B52" s="16"/>
      <c r="C52" s="11"/>
      <c r="D52" s="39"/>
      <c r="E52" s="15"/>
      <c r="F52" s="72"/>
      <c r="G52" s="59"/>
      <c r="H52" s="86"/>
      <c r="I52" s="68"/>
      <c r="J52" s="69"/>
      <c r="K52" s="69"/>
      <c r="L52" s="69"/>
      <c r="M52" s="70"/>
      <c r="N52" s="55"/>
      <c r="O52" s="13"/>
      <c r="P52" s="18"/>
      <c r="Q52" s="18"/>
      <c r="R52" s="46">
        <f t="shared" si="4"/>
      </c>
      <c r="S52" s="22"/>
      <c r="T52" s="17"/>
      <c r="U52" s="18"/>
      <c r="V52" s="19"/>
      <c r="W52" s="23"/>
      <c r="X52" s="47">
        <f t="shared" si="7"/>
        <v>0</v>
      </c>
      <c r="Y52" s="48" t="e">
        <f t="shared" si="8"/>
        <v>#N/A</v>
      </c>
      <c r="Z52" s="48">
        <f t="shared" si="9"/>
        <v>20</v>
      </c>
      <c r="AA52" s="48">
        <f t="shared" si="10"/>
        <v>0</v>
      </c>
      <c r="AB52" s="48" t="e">
        <f t="shared" si="6"/>
        <v>#N/A</v>
      </c>
    </row>
    <row r="53" spans="1:28" ht="18" customHeight="1">
      <c r="A53" s="25">
        <v>47</v>
      </c>
      <c r="B53" s="16"/>
      <c r="C53" s="11"/>
      <c r="D53" s="39"/>
      <c r="E53" s="15"/>
      <c r="F53" s="72"/>
      <c r="G53" s="59"/>
      <c r="H53" s="86"/>
      <c r="I53" s="68"/>
      <c r="J53" s="69"/>
      <c r="K53" s="69"/>
      <c r="L53" s="69"/>
      <c r="M53" s="70"/>
      <c r="N53" s="55"/>
      <c r="O53" s="13"/>
      <c r="P53" s="18"/>
      <c r="Q53" s="18"/>
      <c r="R53" s="46">
        <f t="shared" si="4"/>
      </c>
      <c r="S53" s="22"/>
      <c r="T53" s="17"/>
      <c r="U53" s="18"/>
      <c r="V53" s="19"/>
      <c r="W53" s="23"/>
      <c r="X53" s="47">
        <f t="shared" si="7"/>
        <v>0</v>
      </c>
      <c r="Y53" s="48" t="e">
        <f t="shared" si="8"/>
        <v>#N/A</v>
      </c>
      <c r="Z53" s="48">
        <f t="shared" si="9"/>
        <v>20</v>
      </c>
      <c r="AA53" s="48">
        <f t="shared" si="10"/>
        <v>0</v>
      </c>
      <c r="AB53" s="48" t="e">
        <f t="shared" si="6"/>
        <v>#N/A</v>
      </c>
    </row>
    <row r="54" spans="1:28" ht="18" customHeight="1">
      <c r="A54" s="26">
        <v>48</v>
      </c>
      <c r="B54" s="16"/>
      <c r="C54" s="11"/>
      <c r="D54" s="39"/>
      <c r="E54" s="15"/>
      <c r="F54" s="72"/>
      <c r="G54" s="59"/>
      <c r="H54" s="86"/>
      <c r="I54" s="68"/>
      <c r="J54" s="69"/>
      <c r="K54" s="69"/>
      <c r="L54" s="69"/>
      <c r="M54" s="70"/>
      <c r="N54" s="55"/>
      <c r="O54" s="13"/>
      <c r="P54" s="18"/>
      <c r="Q54" s="18"/>
      <c r="R54" s="46">
        <f t="shared" si="4"/>
      </c>
      <c r="S54" s="22"/>
      <c r="T54" s="17"/>
      <c r="U54" s="18"/>
      <c r="V54" s="19"/>
      <c r="W54" s="23"/>
      <c r="X54" s="47">
        <f t="shared" si="7"/>
        <v>0</v>
      </c>
      <c r="Y54" s="48" t="e">
        <f t="shared" si="8"/>
        <v>#N/A</v>
      </c>
      <c r="Z54" s="48">
        <f t="shared" si="9"/>
        <v>20</v>
      </c>
      <c r="AA54" s="48">
        <f t="shared" si="10"/>
        <v>0</v>
      </c>
      <c r="AB54" s="48" t="e">
        <f t="shared" si="6"/>
        <v>#N/A</v>
      </c>
    </row>
    <row r="55" spans="1:28" ht="18" customHeight="1">
      <c r="A55" s="25">
        <v>49</v>
      </c>
      <c r="B55" s="16"/>
      <c r="C55" s="11"/>
      <c r="D55" s="39"/>
      <c r="E55" s="15"/>
      <c r="F55" s="72"/>
      <c r="G55" s="59"/>
      <c r="H55" s="86"/>
      <c r="I55" s="68"/>
      <c r="J55" s="69"/>
      <c r="K55" s="69"/>
      <c r="L55" s="69"/>
      <c r="M55" s="70"/>
      <c r="N55" s="55"/>
      <c r="O55" s="13"/>
      <c r="P55" s="18"/>
      <c r="Q55" s="18"/>
      <c r="R55" s="46">
        <f t="shared" si="4"/>
      </c>
      <c r="S55" s="22"/>
      <c r="T55" s="17"/>
      <c r="U55" s="18"/>
      <c r="V55" s="19"/>
      <c r="W55" s="23"/>
      <c r="X55" s="47">
        <f t="shared" si="7"/>
        <v>0</v>
      </c>
      <c r="Y55" s="48" t="e">
        <f t="shared" si="8"/>
        <v>#N/A</v>
      </c>
      <c r="Z55" s="48">
        <f t="shared" si="9"/>
        <v>20</v>
      </c>
      <c r="AA55" s="48">
        <f t="shared" si="10"/>
        <v>0</v>
      </c>
      <c r="AB55" s="48" t="e">
        <f t="shared" si="6"/>
        <v>#N/A</v>
      </c>
    </row>
    <row r="56" spans="1:28" ht="18" customHeight="1">
      <c r="A56" s="26">
        <v>50</v>
      </c>
      <c r="B56" s="16"/>
      <c r="C56" s="11"/>
      <c r="D56" s="39"/>
      <c r="E56" s="15"/>
      <c r="F56" s="72"/>
      <c r="G56" s="59"/>
      <c r="H56" s="86"/>
      <c r="I56" s="68"/>
      <c r="J56" s="69"/>
      <c r="K56" s="69"/>
      <c r="L56" s="69"/>
      <c r="M56" s="70"/>
      <c r="N56" s="55"/>
      <c r="O56" s="13"/>
      <c r="P56" s="18"/>
      <c r="Q56" s="18"/>
      <c r="R56" s="46">
        <f aca="true" t="shared" si="11" ref="R56:R75">IF(N56="その他","待機場所入力要","")</f>
      </c>
      <c r="S56" s="22"/>
      <c r="T56" s="17"/>
      <c r="U56" s="18"/>
      <c r="V56" s="19"/>
      <c r="W56" s="23"/>
      <c r="X56" s="47">
        <f aca="true" t="shared" si="12" ref="X56:X75">VLOOKUP(H56,要介護度,2)</f>
        <v>0</v>
      </c>
      <c r="Y56" s="48" t="e">
        <f aca="true" t="shared" si="13" ref="Y56:Y75">IF(X56=40,0,VLOOKUP(Q56,認知症加算,2))</f>
        <v>#N/A</v>
      </c>
      <c r="Z56" s="48">
        <f aca="true" t="shared" si="14" ref="Z56:Z75">VLOOKUP(O56,居宅サービスの利用状況,2)</f>
        <v>20</v>
      </c>
      <c r="AA56" s="48">
        <f aca="true" t="shared" si="15" ref="AA56:AA75">VLOOKUP(P56,家族等の状況,2)</f>
        <v>0</v>
      </c>
      <c r="AB56" s="48" t="e">
        <f aca="true" t="shared" si="16" ref="AB56:AB75">SUM(X56:AA56)</f>
        <v>#N/A</v>
      </c>
    </row>
    <row r="57" spans="1:28" ht="18" customHeight="1">
      <c r="A57" s="25">
        <v>51</v>
      </c>
      <c r="B57" s="16"/>
      <c r="C57" s="11"/>
      <c r="D57" s="39"/>
      <c r="E57" s="15"/>
      <c r="F57" s="72"/>
      <c r="G57" s="59"/>
      <c r="H57" s="86"/>
      <c r="I57" s="68"/>
      <c r="J57" s="69"/>
      <c r="K57" s="69"/>
      <c r="L57" s="69"/>
      <c r="M57" s="70"/>
      <c r="N57" s="55"/>
      <c r="O57" s="13"/>
      <c r="P57" s="18"/>
      <c r="Q57" s="18"/>
      <c r="R57" s="46">
        <f t="shared" si="11"/>
      </c>
      <c r="S57" s="22"/>
      <c r="T57" s="17"/>
      <c r="U57" s="18"/>
      <c r="V57" s="19"/>
      <c r="W57" s="23"/>
      <c r="X57" s="47">
        <f t="shared" si="12"/>
        <v>0</v>
      </c>
      <c r="Y57" s="48" t="e">
        <f t="shared" si="13"/>
        <v>#N/A</v>
      </c>
      <c r="Z57" s="48">
        <f t="shared" si="14"/>
        <v>20</v>
      </c>
      <c r="AA57" s="48">
        <f t="shared" si="15"/>
        <v>0</v>
      </c>
      <c r="AB57" s="48" t="e">
        <f t="shared" si="16"/>
        <v>#N/A</v>
      </c>
    </row>
    <row r="58" spans="1:28" ht="18" customHeight="1">
      <c r="A58" s="26">
        <v>52</v>
      </c>
      <c r="B58" s="16"/>
      <c r="C58" s="11"/>
      <c r="D58" s="39"/>
      <c r="E58" s="15"/>
      <c r="F58" s="72"/>
      <c r="G58" s="59"/>
      <c r="H58" s="86"/>
      <c r="I58" s="68"/>
      <c r="J58" s="69"/>
      <c r="K58" s="69"/>
      <c r="L58" s="69"/>
      <c r="M58" s="70"/>
      <c r="N58" s="55"/>
      <c r="O58" s="13"/>
      <c r="P58" s="18"/>
      <c r="Q58" s="18"/>
      <c r="R58" s="46">
        <f t="shared" si="11"/>
      </c>
      <c r="S58" s="22"/>
      <c r="T58" s="17"/>
      <c r="U58" s="18"/>
      <c r="V58" s="19"/>
      <c r="W58" s="23"/>
      <c r="X58" s="47">
        <f t="shared" si="12"/>
        <v>0</v>
      </c>
      <c r="Y58" s="48" t="e">
        <f t="shared" si="13"/>
        <v>#N/A</v>
      </c>
      <c r="Z58" s="48">
        <f t="shared" si="14"/>
        <v>20</v>
      </c>
      <c r="AA58" s="48">
        <f t="shared" si="15"/>
        <v>0</v>
      </c>
      <c r="AB58" s="48" t="e">
        <f t="shared" si="16"/>
        <v>#N/A</v>
      </c>
    </row>
    <row r="59" spans="1:28" ht="18" customHeight="1">
      <c r="A59" s="25">
        <v>53</v>
      </c>
      <c r="B59" s="16"/>
      <c r="C59" s="11"/>
      <c r="D59" s="39"/>
      <c r="E59" s="15"/>
      <c r="F59" s="72"/>
      <c r="G59" s="59"/>
      <c r="H59" s="86"/>
      <c r="I59" s="68"/>
      <c r="J59" s="69"/>
      <c r="K59" s="69"/>
      <c r="L59" s="69"/>
      <c r="M59" s="70"/>
      <c r="N59" s="55"/>
      <c r="O59" s="13"/>
      <c r="P59" s="18"/>
      <c r="Q59" s="18"/>
      <c r="R59" s="46">
        <f t="shared" si="11"/>
      </c>
      <c r="S59" s="22"/>
      <c r="T59" s="17"/>
      <c r="U59" s="18"/>
      <c r="V59" s="19"/>
      <c r="W59" s="23"/>
      <c r="X59" s="47">
        <f t="shared" si="12"/>
        <v>0</v>
      </c>
      <c r="Y59" s="48" t="e">
        <f t="shared" si="13"/>
        <v>#N/A</v>
      </c>
      <c r="Z59" s="48">
        <f t="shared" si="14"/>
        <v>20</v>
      </c>
      <c r="AA59" s="48">
        <f t="shared" si="15"/>
        <v>0</v>
      </c>
      <c r="AB59" s="48" t="e">
        <f t="shared" si="16"/>
        <v>#N/A</v>
      </c>
    </row>
    <row r="60" spans="1:28" ht="18" customHeight="1">
      <c r="A60" s="26">
        <v>54</v>
      </c>
      <c r="B60" s="16"/>
      <c r="C60" s="11"/>
      <c r="D60" s="39"/>
      <c r="E60" s="15"/>
      <c r="F60" s="72"/>
      <c r="G60" s="59"/>
      <c r="H60" s="86"/>
      <c r="I60" s="68"/>
      <c r="J60" s="69"/>
      <c r="K60" s="69"/>
      <c r="L60" s="69"/>
      <c r="M60" s="70"/>
      <c r="N60" s="55"/>
      <c r="O60" s="13"/>
      <c r="P60" s="18"/>
      <c r="Q60" s="18"/>
      <c r="R60" s="46">
        <f t="shared" si="11"/>
      </c>
      <c r="S60" s="22"/>
      <c r="T60" s="17"/>
      <c r="U60" s="18"/>
      <c r="V60" s="19"/>
      <c r="W60" s="23"/>
      <c r="X60" s="47">
        <f t="shared" si="12"/>
        <v>0</v>
      </c>
      <c r="Y60" s="48" t="e">
        <f t="shared" si="13"/>
        <v>#N/A</v>
      </c>
      <c r="Z60" s="48">
        <f t="shared" si="14"/>
        <v>20</v>
      </c>
      <c r="AA60" s="48">
        <f t="shared" si="15"/>
        <v>0</v>
      </c>
      <c r="AB60" s="48" t="e">
        <f t="shared" si="16"/>
        <v>#N/A</v>
      </c>
    </row>
    <row r="61" spans="1:28" ht="18" customHeight="1">
      <c r="A61" s="25">
        <v>55</v>
      </c>
      <c r="B61" s="16"/>
      <c r="C61" s="11"/>
      <c r="D61" s="39"/>
      <c r="E61" s="15"/>
      <c r="F61" s="72"/>
      <c r="G61" s="59"/>
      <c r="H61" s="86"/>
      <c r="I61" s="68"/>
      <c r="J61" s="69"/>
      <c r="K61" s="69"/>
      <c r="L61" s="69"/>
      <c r="M61" s="70"/>
      <c r="N61" s="55"/>
      <c r="O61" s="13"/>
      <c r="P61" s="18"/>
      <c r="Q61" s="18"/>
      <c r="R61" s="46">
        <f t="shared" si="11"/>
      </c>
      <c r="S61" s="22"/>
      <c r="T61" s="17"/>
      <c r="U61" s="18"/>
      <c r="V61" s="19"/>
      <c r="W61" s="23"/>
      <c r="X61" s="47">
        <f t="shared" si="12"/>
        <v>0</v>
      </c>
      <c r="Y61" s="48" t="e">
        <f t="shared" si="13"/>
        <v>#N/A</v>
      </c>
      <c r="Z61" s="48">
        <f t="shared" si="14"/>
        <v>20</v>
      </c>
      <c r="AA61" s="48">
        <f t="shared" si="15"/>
        <v>0</v>
      </c>
      <c r="AB61" s="48" t="e">
        <f t="shared" si="16"/>
        <v>#N/A</v>
      </c>
    </row>
    <row r="62" spans="1:28" ht="18" customHeight="1">
      <c r="A62" s="26">
        <v>56</v>
      </c>
      <c r="B62" s="16"/>
      <c r="C62" s="11"/>
      <c r="D62" s="39"/>
      <c r="E62" s="15"/>
      <c r="F62" s="72"/>
      <c r="G62" s="59"/>
      <c r="H62" s="86"/>
      <c r="I62" s="68"/>
      <c r="J62" s="69"/>
      <c r="K62" s="69"/>
      <c r="L62" s="69"/>
      <c r="M62" s="70"/>
      <c r="N62" s="55"/>
      <c r="O62" s="13"/>
      <c r="P62" s="18"/>
      <c r="Q62" s="18"/>
      <c r="R62" s="46">
        <f t="shared" si="11"/>
      </c>
      <c r="S62" s="22"/>
      <c r="T62" s="17"/>
      <c r="U62" s="18"/>
      <c r="V62" s="19"/>
      <c r="W62" s="23"/>
      <c r="X62" s="47">
        <f t="shared" si="12"/>
        <v>0</v>
      </c>
      <c r="Y62" s="48" t="e">
        <f t="shared" si="13"/>
        <v>#N/A</v>
      </c>
      <c r="Z62" s="48">
        <f t="shared" si="14"/>
        <v>20</v>
      </c>
      <c r="AA62" s="48">
        <f t="shared" si="15"/>
        <v>0</v>
      </c>
      <c r="AB62" s="48" t="e">
        <f t="shared" si="16"/>
        <v>#N/A</v>
      </c>
    </row>
    <row r="63" spans="1:28" ht="18" customHeight="1">
      <c r="A63" s="25">
        <v>57</v>
      </c>
      <c r="B63" s="16"/>
      <c r="C63" s="11"/>
      <c r="D63" s="39"/>
      <c r="E63" s="15"/>
      <c r="F63" s="72"/>
      <c r="G63" s="59"/>
      <c r="H63" s="86"/>
      <c r="I63" s="68"/>
      <c r="J63" s="69"/>
      <c r="K63" s="69"/>
      <c r="L63" s="69"/>
      <c r="M63" s="70"/>
      <c r="N63" s="55"/>
      <c r="O63" s="13"/>
      <c r="P63" s="18"/>
      <c r="Q63" s="18"/>
      <c r="R63" s="46">
        <f t="shared" si="11"/>
      </c>
      <c r="S63" s="22"/>
      <c r="T63" s="17"/>
      <c r="U63" s="18"/>
      <c r="V63" s="19"/>
      <c r="W63" s="23"/>
      <c r="X63" s="47">
        <f t="shared" si="12"/>
        <v>0</v>
      </c>
      <c r="Y63" s="48" t="e">
        <f t="shared" si="13"/>
        <v>#N/A</v>
      </c>
      <c r="Z63" s="48">
        <f t="shared" si="14"/>
        <v>20</v>
      </c>
      <c r="AA63" s="48">
        <f t="shared" si="15"/>
        <v>0</v>
      </c>
      <c r="AB63" s="48" t="e">
        <f t="shared" si="16"/>
        <v>#N/A</v>
      </c>
    </row>
    <row r="64" spans="1:28" ht="18" customHeight="1">
      <c r="A64" s="26">
        <v>58</v>
      </c>
      <c r="B64" s="16"/>
      <c r="C64" s="11"/>
      <c r="D64" s="39"/>
      <c r="E64" s="15"/>
      <c r="F64" s="72"/>
      <c r="G64" s="59"/>
      <c r="H64" s="86"/>
      <c r="I64" s="68"/>
      <c r="J64" s="69"/>
      <c r="K64" s="69"/>
      <c r="L64" s="69"/>
      <c r="M64" s="70"/>
      <c r="N64" s="55"/>
      <c r="O64" s="13"/>
      <c r="P64" s="18"/>
      <c r="Q64" s="18"/>
      <c r="R64" s="46">
        <f t="shared" si="11"/>
      </c>
      <c r="S64" s="22"/>
      <c r="T64" s="17"/>
      <c r="U64" s="18"/>
      <c r="V64" s="19"/>
      <c r="W64" s="23"/>
      <c r="X64" s="47">
        <f t="shared" si="12"/>
        <v>0</v>
      </c>
      <c r="Y64" s="48" t="e">
        <f t="shared" si="13"/>
        <v>#N/A</v>
      </c>
      <c r="Z64" s="48">
        <f t="shared" si="14"/>
        <v>20</v>
      </c>
      <c r="AA64" s="48">
        <f t="shared" si="15"/>
        <v>0</v>
      </c>
      <c r="AB64" s="48" t="e">
        <f t="shared" si="16"/>
        <v>#N/A</v>
      </c>
    </row>
    <row r="65" spans="1:28" ht="18" customHeight="1">
      <c r="A65" s="25">
        <v>59</v>
      </c>
      <c r="B65" s="16"/>
      <c r="C65" s="11"/>
      <c r="D65" s="39"/>
      <c r="E65" s="15"/>
      <c r="F65" s="72"/>
      <c r="G65" s="59"/>
      <c r="H65" s="86"/>
      <c r="I65" s="68"/>
      <c r="J65" s="69"/>
      <c r="K65" s="69"/>
      <c r="L65" s="69"/>
      <c r="M65" s="70"/>
      <c r="N65" s="55"/>
      <c r="O65" s="13"/>
      <c r="P65" s="18"/>
      <c r="Q65" s="18"/>
      <c r="R65" s="46">
        <f t="shared" si="11"/>
      </c>
      <c r="S65" s="22"/>
      <c r="T65" s="17"/>
      <c r="U65" s="18"/>
      <c r="V65" s="19"/>
      <c r="W65" s="23"/>
      <c r="X65" s="47">
        <f t="shared" si="12"/>
        <v>0</v>
      </c>
      <c r="Y65" s="48" t="e">
        <f t="shared" si="13"/>
        <v>#N/A</v>
      </c>
      <c r="Z65" s="48">
        <f t="shared" si="14"/>
        <v>20</v>
      </c>
      <c r="AA65" s="48">
        <f t="shared" si="15"/>
        <v>0</v>
      </c>
      <c r="AB65" s="48" t="e">
        <f t="shared" si="16"/>
        <v>#N/A</v>
      </c>
    </row>
    <row r="66" spans="1:28" ht="18" customHeight="1">
      <c r="A66" s="26">
        <v>60</v>
      </c>
      <c r="B66" s="16"/>
      <c r="C66" s="11"/>
      <c r="D66" s="39"/>
      <c r="E66" s="15"/>
      <c r="F66" s="72"/>
      <c r="G66" s="59"/>
      <c r="H66" s="86"/>
      <c r="I66" s="68"/>
      <c r="J66" s="69"/>
      <c r="K66" s="69"/>
      <c r="L66" s="69"/>
      <c r="M66" s="70"/>
      <c r="N66" s="55"/>
      <c r="O66" s="13"/>
      <c r="P66" s="18"/>
      <c r="Q66" s="18"/>
      <c r="R66" s="46">
        <f t="shared" si="11"/>
      </c>
      <c r="S66" s="22"/>
      <c r="T66" s="17"/>
      <c r="U66" s="18"/>
      <c r="V66" s="19"/>
      <c r="W66" s="23"/>
      <c r="X66" s="47">
        <f t="shared" si="12"/>
        <v>0</v>
      </c>
      <c r="Y66" s="48" t="e">
        <f t="shared" si="13"/>
        <v>#N/A</v>
      </c>
      <c r="Z66" s="48">
        <f t="shared" si="14"/>
        <v>20</v>
      </c>
      <c r="AA66" s="48">
        <f t="shared" si="15"/>
        <v>0</v>
      </c>
      <c r="AB66" s="48" t="e">
        <f t="shared" si="16"/>
        <v>#N/A</v>
      </c>
    </row>
    <row r="67" spans="1:28" ht="18" customHeight="1">
      <c r="A67" s="25">
        <v>61</v>
      </c>
      <c r="B67" s="16"/>
      <c r="C67" s="11"/>
      <c r="D67" s="39"/>
      <c r="E67" s="15"/>
      <c r="F67" s="72"/>
      <c r="G67" s="59"/>
      <c r="H67" s="86"/>
      <c r="I67" s="68"/>
      <c r="J67" s="69"/>
      <c r="K67" s="69"/>
      <c r="L67" s="69"/>
      <c r="M67" s="70"/>
      <c r="N67" s="55"/>
      <c r="O67" s="13"/>
      <c r="P67" s="18"/>
      <c r="Q67" s="18"/>
      <c r="R67" s="46">
        <f t="shared" si="11"/>
      </c>
      <c r="S67" s="22"/>
      <c r="T67" s="17"/>
      <c r="U67" s="18"/>
      <c r="V67" s="19"/>
      <c r="W67" s="23"/>
      <c r="X67" s="47">
        <f t="shared" si="12"/>
        <v>0</v>
      </c>
      <c r="Y67" s="48" t="e">
        <f t="shared" si="13"/>
        <v>#N/A</v>
      </c>
      <c r="Z67" s="48">
        <f t="shared" si="14"/>
        <v>20</v>
      </c>
      <c r="AA67" s="48">
        <f t="shared" si="15"/>
        <v>0</v>
      </c>
      <c r="AB67" s="48" t="e">
        <f t="shared" si="16"/>
        <v>#N/A</v>
      </c>
    </row>
    <row r="68" spans="1:28" ht="18" customHeight="1">
      <c r="A68" s="26">
        <v>62</v>
      </c>
      <c r="B68" s="16"/>
      <c r="C68" s="11"/>
      <c r="D68" s="39"/>
      <c r="E68" s="15"/>
      <c r="F68" s="72"/>
      <c r="G68" s="59"/>
      <c r="H68" s="86"/>
      <c r="I68" s="68"/>
      <c r="J68" s="69"/>
      <c r="K68" s="69"/>
      <c r="L68" s="69"/>
      <c r="M68" s="70"/>
      <c r="N68" s="55"/>
      <c r="O68" s="13"/>
      <c r="P68" s="18"/>
      <c r="Q68" s="18"/>
      <c r="R68" s="46">
        <f t="shared" si="11"/>
      </c>
      <c r="S68" s="22"/>
      <c r="T68" s="17"/>
      <c r="U68" s="18"/>
      <c r="V68" s="19"/>
      <c r="W68" s="23"/>
      <c r="X68" s="47">
        <f t="shared" si="12"/>
        <v>0</v>
      </c>
      <c r="Y68" s="48" t="e">
        <f t="shared" si="13"/>
        <v>#N/A</v>
      </c>
      <c r="Z68" s="48">
        <f t="shared" si="14"/>
        <v>20</v>
      </c>
      <c r="AA68" s="48">
        <f t="shared" si="15"/>
        <v>0</v>
      </c>
      <c r="AB68" s="48" t="e">
        <f t="shared" si="16"/>
        <v>#N/A</v>
      </c>
    </row>
    <row r="69" spans="1:28" ht="18" customHeight="1">
      <c r="A69" s="25">
        <v>63</v>
      </c>
      <c r="B69" s="16"/>
      <c r="C69" s="11"/>
      <c r="D69" s="39"/>
      <c r="E69" s="15"/>
      <c r="F69" s="72"/>
      <c r="G69" s="59"/>
      <c r="H69" s="86"/>
      <c r="I69" s="68"/>
      <c r="J69" s="69"/>
      <c r="K69" s="69"/>
      <c r="L69" s="69"/>
      <c r="M69" s="70"/>
      <c r="N69" s="55"/>
      <c r="O69" s="13"/>
      <c r="P69" s="18"/>
      <c r="Q69" s="18"/>
      <c r="R69" s="46">
        <f t="shared" si="11"/>
      </c>
      <c r="S69" s="22"/>
      <c r="T69" s="17"/>
      <c r="U69" s="18"/>
      <c r="V69" s="19"/>
      <c r="W69" s="23"/>
      <c r="X69" s="47">
        <f t="shared" si="12"/>
        <v>0</v>
      </c>
      <c r="Y69" s="48" t="e">
        <f t="shared" si="13"/>
        <v>#N/A</v>
      </c>
      <c r="Z69" s="48">
        <f t="shared" si="14"/>
        <v>20</v>
      </c>
      <c r="AA69" s="48">
        <f t="shared" si="15"/>
        <v>0</v>
      </c>
      <c r="AB69" s="48" t="e">
        <f t="shared" si="16"/>
        <v>#N/A</v>
      </c>
    </row>
    <row r="70" spans="1:28" ht="18" customHeight="1">
      <c r="A70" s="26">
        <v>64</v>
      </c>
      <c r="B70" s="16"/>
      <c r="C70" s="11"/>
      <c r="D70" s="39"/>
      <c r="E70" s="15"/>
      <c r="F70" s="72"/>
      <c r="G70" s="59"/>
      <c r="H70" s="86"/>
      <c r="I70" s="68"/>
      <c r="J70" s="69"/>
      <c r="K70" s="69"/>
      <c r="L70" s="69"/>
      <c r="M70" s="70"/>
      <c r="N70" s="55"/>
      <c r="O70" s="13"/>
      <c r="P70" s="18"/>
      <c r="Q70" s="18"/>
      <c r="R70" s="46">
        <f t="shared" si="11"/>
      </c>
      <c r="S70" s="22"/>
      <c r="T70" s="17"/>
      <c r="U70" s="18"/>
      <c r="V70" s="19"/>
      <c r="W70" s="23"/>
      <c r="X70" s="47">
        <f t="shared" si="12"/>
        <v>0</v>
      </c>
      <c r="Y70" s="48" t="e">
        <f t="shared" si="13"/>
        <v>#N/A</v>
      </c>
      <c r="Z70" s="48">
        <f t="shared" si="14"/>
        <v>20</v>
      </c>
      <c r="AA70" s="48">
        <f t="shared" si="15"/>
        <v>0</v>
      </c>
      <c r="AB70" s="48" t="e">
        <f t="shared" si="16"/>
        <v>#N/A</v>
      </c>
    </row>
    <row r="71" spans="1:28" ht="18" customHeight="1">
      <c r="A71" s="25">
        <v>65</v>
      </c>
      <c r="B71" s="16"/>
      <c r="C71" s="11"/>
      <c r="D71" s="39"/>
      <c r="E71" s="15"/>
      <c r="F71" s="72"/>
      <c r="G71" s="59"/>
      <c r="H71" s="86"/>
      <c r="I71" s="68"/>
      <c r="J71" s="69"/>
      <c r="K71" s="69"/>
      <c r="L71" s="69"/>
      <c r="M71" s="70"/>
      <c r="N71" s="55"/>
      <c r="O71" s="13"/>
      <c r="P71" s="18"/>
      <c r="Q71" s="18"/>
      <c r="R71" s="46">
        <f t="shared" si="11"/>
      </c>
      <c r="S71" s="22"/>
      <c r="T71" s="17"/>
      <c r="U71" s="18"/>
      <c r="V71" s="19"/>
      <c r="W71" s="23"/>
      <c r="X71" s="47">
        <f t="shared" si="12"/>
        <v>0</v>
      </c>
      <c r="Y71" s="48" t="e">
        <f t="shared" si="13"/>
        <v>#N/A</v>
      </c>
      <c r="Z71" s="48">
        <f t="shared" si="14"/>
        <v>20</v>
      </c>
      <c r="AA71" s="48">
        <f t="shared" si="15"/>
        <v>0</v>
      </c>
      <c r="AB71" s="48" t="e">
        <f t="shared" si="16"/>
        <v>#N/A</v>
      </c>
    </row>
    <row r="72" spans="1:28" ht="18" customHeight="1">
      <c r="A72" s="26">
        <v>66</v>
      </c>
      <c r="B72" s="16"/>
      <c r="C72" s="11"/>
      <c r="D72" s="39"/>
      <c r="E72" s="15"/>
      <c r="F72" s="72"/>
      <c r="G72" s="59"/>
      <c r="H72" s="86"/>
      <c r="I72" s="68"/>
      <c r="J72" s="69"/>
      <c r="K72" s="69"/>
      <c r="L72" s="69"/>
      <c r="M72" s="70"/>
      <c r="N72" s="55"/>
      <c r="O72" s="13"/>
      <c r="P72" s="18"/>
      <c r="Q72" s="18"/>
      <c r="R72" s="46">
        <f t="shared" si="11"/>
      </c>
      <c r="S72" s="22"/>
      <c r="T72" s="17"/>
      <c r="U72" s="18"/>
      <c r="V72" s="19"/>
      <c r="W72" s="23"/>
      <c r="X72" s="47">
        <f t="shared" si="12"/>
        <v>0</v>
      </c>
      <c r="Y72" s="48" t="e">
        <f t="shared" si="13"/>
        <v>#N/A</v>
      </c>
      <c r="Z72" s="48">
        <f t="shared" si="14"/>
        <v>20</v>
      </c>
      <c r="AA72" s="48">
        <f t="shared" si="15"/>
        <v>0</v>
      </c>
      <c r="AB72" s="48" t="e">
        <f t="shared" si="16"/>
        <v>#N/A</v>
      </c>
    </row>
    <row r="73" spans="1:28" ht="18" customHeight="1">
      <c r="A73" s="25">
        <v>67</v>
      </c>
      <c r="B73" s="16"/>
      <c r="C73" s="11"/>
      <c r="D73" s="39"/>
      <c r="E73" s="15"/>
      <c r="F73" s="72"/>
      <c r="G73" s="59"/>
      <c r="H73" s="86"/>
      <c r="I73" s="68"/>
      <c r="J73" s="69"/>
      <c r="K73" s="69"/>
      <c r="L73" s="69"/>
      <c r="M73" s="70"/>
      <c r="N73" s="55"/>
      <c r="O73" s="13"/>
      <c r="P73" s="18"/>
      <c r="Q73" s="18"/>
      <c r="R73" s="46">
        <f t="shared" si="11"/>
      </c>
      <c r="S73" s="22"/>
      <c r="T73" s="17"/>
      <c r="U73" s="18"/>
      <c r="V73" s="19"/>
      <c r="W73" s="23"/>
      <c r="X73" s="47">
        <f t="shared" si="12"/>
        <v>0</v>
      </c>
      <c r="Y73" s="48" t="e">
        <f t="shared" si="13"/>
        <v>#N/A</v>
      </c>
      <c r="Z73" s="48">
        <f t="shared" si="14"/>
        <v>20</v>
      </c>
      <c r="AA73" s="48">
        <f t="shared" si="15"/>
        <v>0</v>
      </c>
      <c r="AB73" s="48" t="e">
        <f t="shared" si="16"/>
        <v>#N/A</v>
      </c>
    </row>
    <row r="74" spans="1:28" ht="18" customHeight="1">
      <c r="A74" s="26">
        <v>68</v>
      </c>
      <c r="B74" s="16"/>
      <c r="C74" s="11"/>
      <c r="D74" s="39"/>
      <c r="E74" s="15"/>
      <c r="F74" s="72"/>
      <c r="G74" s="59"/>
      <c r="H74" s="86"/>
      <c r="I74" s="68"/>
      <c r="J74" s="69"/>
      <c r="K74" s="69"/>
      <c r="L74" s="69"/>
      <c r="M74" s="70"/>
      <c r="N74" s="55"/>
      <c r="O74" s="13"/>
      <c r="P74" s="18"/>
      <c r="Q74" s="18"/>
      <c r="R74" s="46">
        <f t="shared" si="11"/>
      </c>
      <c r="S74" s="22"/>
      <c r="T74" s="17"/>
      <c r="U74" s="18"/>
      <c r="V74" s="19"/>
      <c r="W74" s="23"/>
      <c r="X74" s="47">
        <f t="shared" si="12"/>
        <v>0</v>
      </c>
      <c r="Y74" s="48" t="e">
        <f t="shared" si="13"/>
        <v>#N/A</v>
      </c>
      <c r="Z74" s="48">
        <f t="shared" si="14"/>
        <v>20</v>
      </c>
      <c r="AA74" s="48">
        <f t="shared" si="15"/>
        <v>0</v>
      </c>
      <c r="AB74" s="48" t="e">
        <f t="shared" si="16"/>
        <v>#N/A</v>
      </c>
    </row>
    <row r="75" spans="1:28" ht="18" customHeight="1">
      <c r="A75" s="25">
        <v>69</v>
      </c>
      <c r="B75" s="16"/>
      <c r="C75" s="11"/>
      <c r="D75" s="39"/>
      <c r="E75" s="15"/>
      <c r="F75" s="72"/>
      <c r="G75" s="59"/>
      <c r="H75" s="86"/>
      <c r="I75" s="68"/>
      <c r="J75" s="69"/>
      <c r="K75" s="69"/>
      <c r="L75" s="69"/>
      <c r="M75" s="70"/>
      <c r="N75" s="55"/>
      <c r="O75" s="13"/>
      <c r="P75" s="18"/>
      <c r="Q75" s="18"/>
      <c r="R75" s="46">
        <f t="shared" si="11"/>
      </c>
      <c r="S75" s="22"/>
      <c r="T75" s="17"/>
      <c r="U75" s="18"/>
      <c r="V75" s="19"/>
      <c r="W75" s="23"/>
      <c r="X75" s="47">
        <f t="shared" si="12"/>
        <v>0</v>
      </c>
      <c r="Y75" s="48" t="e">
        <f t="shared" si="13"/>
        <v>#N/A</v>
      </c>
      <c r="Z75" s="48">
        <f t="shared" si="14"/>
        <v>20</v>
      </c>
      <c r="AA75" s="48">
        <f t="shared" si="15"/>
        <v>0</v>
      </c>
      <c r="AB75" s="48" t="e">
        <f t="shared" si="16"/>
        <v>#N/A</v>
      </c>
    </row>
    <row r="76" spans="1:28" ht="18" customHeight="1">
      <c r="A76" s="26">
        <v>70</v>
      </c>
      <c r="B76" s="16"/>
      <c r="C76" s="11"/>
      <c r="D76" s="39"/>
      <c r="E76" s="15"/>
      <c r="F76" s="72"/>
      <c r="G76" s="59"/>
      <c r="H76" s="86"/>
      <c r="I76" s="68"/>
      <c r="J76" s="69"/>
      <c r="K76" s="69"/>
      <c r="L76" s="69"/>
      <c r="M76" s="70"/>
      <c r="N76" s="55"/>
      <c r="O76" s="13"/>
      <c r="P76" s="18"/>
      <c r="Q76" s="18"/>
      <c r="R76" s="46"/>
      <c r="S76" s="22"/>
      <c r="T76" s="17"/>
      <c r="U76" s="18"/>
      <c r="V76" s="19"/>
      <c r="W76" s="23"/>
      <c r="X76" s="47">
        <f aca="true" t="shared" si="17" ref="X76:X105">VLOOKUP(H76,要介護度,2)</f>
        <v>0</v>
      </c>
      <c r="Y76" s="48" t="e">
        <f aca="true" t="shared" si="18" ref="Y76:Y105">IF(X76=40,0,VLOOKUP(Q76,認知症加算,2))</f>
        <v>#N/A</v>
      </c>
      <c r="Z76" s="48">
        <f aca="true" t="shared" si="19" ref="Z76:Z105">VLOOKUP(O76,居宅サービスの利用状況,2)</f>
        <v>20</v>
      </c>
      <c r="AA76" s="48">
        <f aca="true" t="shared" si="20" ref="AA76:AA105">VLOOKUP(P76,家族等の状況,2)</f>
        <v>0</v>
      </c>
      <c r="AB76" s="48" t="e">
        <f aca="true" t="shared" si="21" ref="AB76:AB105">SUM(X76:AA76)</f>
        <v>#N/A</v>
      </c>
    </row>
    <row r="77" spans="1:28" ht="18" customHeight="1">
      <c r="A77" s="25">
        <v>71</v>
      </c>
      <c r="B77" s="16"/>
      <c r="C77" s="11"/>
      <c r="D77" s="39"/>
      <c r="E77" s="15"/>
      <c r="F77" s="72"/>
      <c r="G77" s="59"/>
      <c r="H77" s="86"/>
      <c r="I77" s="68"/>
      <c r="J77" s="69"/>
      <c r="K77" s="69"/>
      <c r="L77" s="69"/>
      <c r="M77" s="70"/>
      <c r="N77" s="55"/>
      <c r="O77" s="13"/>
      <c r="P77" s="18"/>
      <c r="Q77" s="18"/>
      <c r="R77" s="46"/>
      <c r="S77" s="22"/>
      <c r="T77" s="17"/>
      <c r="U77" s="18"/>
      <c r="V77" s="19"/>
      <c r="W77" s="23"/>
      <c r="X77" s="47">
        <f t="shared" si="17"/>
        <v>0</v>
      </c>
      <c r="Y77" s="48" t="e">
        <f t="shared" si="18"/>
        <v>#N/A</v>
      </c>
      <c r="Z77" s="48">
        <f t="shared" si="19"/>
        <v>20</v>
      </c>
      <c r="AA77" s="48">
        <f t="shared" si="20"/>
        <v>0</v>
      </c>
      <c r="AB77" s="48" t="e">
        <f t="shared" si="21"/>
        <v>#N/A</v>
      </c>
    </row>
    <row r="78" spans="1:28" ht="18" customHeight="1">
      <c r="A78" s="26">
        <v>72</v>
      </c>
      <c r="B78" s="16"/>
      <c r="C78" s="11"/>
      <c r="D78" s="39"/>
      <c r="E78" s="15"/>
      <c r="F78" s="72"/>
      <c r="G78" s="59"/>
      <c r="H78" s="86"/>
      <c r="I78" s="68"/>
      <c r="J78" s="69"/>
      <c r="K78" s="69"/>
      <c r="L78" s="69"/>
      <c r="M78" s="70"/>
      <c r="N78" s="55"/>
      <c r="O78" s="13"/>
      <c r="P78" s="18"/>
      <c r="Q78" s="18"/>
      <c r="R78" s="46"/>
      <c r="S78" s="22"/>
      <c r="T78" s="17"/>
      <c r="U78" s="18"/>
      <c r="V78" s="19"/>
      <c r="W78" s="23"/>
      <c r="X78" s="47">
        <f t="shared" si="17"/>
        <v>0</v>
      </c>
      <c r="Y78" s="48" t="e">
        <f t="shared" si="18"/>
        <v>#N/A</v>
      </c>
      <c r="Z78" s="48">
        <f t="shared" si="19"/>
        <v>20</v>
      </c>
      <c r="AA78" s="48">
        <f t="shared" si="20"/>
        <v>0</v>
      </c>
      <c r="AB78" s="48" t="e">
        <f t="shared" si="21"/>
        <v>#N/A</v>
      </c>
    </row>
    <row r="79" spans="1:28" ht="18" customHeight="1">
      <c r="A79" s="25">
        <v>73</v>
      </c>
      <c r="B79" s="16"/>
      <c r="C79" s="11"/>
      <c r="D79" s="39"/>
      <c r="E79" s="15"/>
      <c r="F79" s="72"/>
      <c r="G79" s="59"/>
      <c r="H79" s="86"/>
      <c r="I79" s="68"/>
      <c r="J79" s="69"/>
      <c r="K79" s="69"/>
      <c r="L79" s="69"/>
      <c r="M79" s="70"/>
      <c r="N79" s="55"/>
      <c r="O79" s="13"/>
      <c r="P79" s="18"/>
      <c r="Q79" s="18"/>
      <c r="R79" s="46"/>
      <c r="S79" s="22"/>
      <c r="T79" s="17"/>
      <c r="U79" s="18"/>
      <c r="V79" s="19"/>
      <c r="W79" s="23"/>
      <c r="X79" s="47">
        <f t="shared" si="17"/>
        <v>0</v>
      </c>
      <c r="Y79" s="48" t="e">
        <f t="shared" si="18"/>
        <v>#N/A</v>
      </c>
      <c r="Z79" s="48">
        <f t="shared" si="19"/>
        <v>20</v>
      </c>
      <c r="AA79" s="48">
        <f t="shared" si="20"/>
        <v>0</v>
      </c>
      <c r="AB79" s="48" t="e">
        <f t="shared" si="21"/>
        <v>#N/A</v>
      </c>
    </row>
    <row r="80" spans="1:28" ht="18" customHeight="1">
      <c r="A80" s="26">
        <v>74</v>
      </c>
      <c r="B80" s="16"/>
      <c r="C80" s="11"/>
      <c r="D80" s="39"/>
      <c r="E80" s="15"/>
      <c r="F80" s="72"/>
      <c r="G80" s="59"/>
      <c r="H80" s="86"/>
      <c r="I80" s="68"/>
      <c r="J80" s="69"/>
      <c r="K80" s="69"/>
      <c r="L80" s="69"/>
      <c r="M80" s="70"/>
      <c r="N80" s="55"/>
      <c r="O80" s="13"/>
      <c r="P80" s="18"/>
      <c r="Q80" s="18"/>
      <c r="R80" s="46"/>
      <c r="S80" s="22"/>
      <c r="T80" s="17"/>
      <c r="U80" s="18"/>
      <c r="V80" s="19"/>
      <c r="W80" s="23"/>
      <c r="X80" s="47">
        <f t="shared" si="17"/>
        <v>0</v>
      </c>
      <c r="Y80" s="48" t="e">
        <f t="shared" si="18"/>
        <v>#N/A</v>
      </c>
      <c r="Z80" s="48">
        <f t="shared" si="19"/>
        <v>20</v>
      </c>
      <c r="AA80" s="48">
        <f t="shared" si="20"/>
        <v>0</v>
      </c>
      <c r="AB80" s="48" t="e">
        <f t="shared" si="21"/>
        <v>#N/A</v>
      </c>
    </row>
    <row r="81" spans="1:28" ht="18" customHeight="1">
      <c r="A81" s="25">
        <v>75</v>
      </c>
      <c r="B81" s="16"/>
      <c r="C81" s="11"/>
      <c r="D81" s="39"/>
      <c r="E81" s="15"/>
      <c r="F81" s="72"/>
      <c r="G81" s="59"/>
      <c r="H81" s="86"/>
      <c r="I81" s="68"/>
      <c r="J81" s="69"/>
      <c r="K81" s="69"/>
      <c r="L81" s="69"/>
      <c r="M81" s="70"/>
      <c r="N81" s="55"/>
      <c r="O81" s="13"/>
      <c r="P81" s="18"/>
      <c r="Q81" s="18"/>
      <c r="R81" s="46"/>
      <c r="S81" s="22"/>
      <c r="T81" s="17"/>
      <c r="U81" s="18"/>
      <c r="V81" s="19"/>
      <c r="W81" s="23"/>
      <c r="X81" s="47">
        <f t="shared" si="17"/>
        <v>0</v>
      </c>
      <c r="Y81" s="48" t="e">
        <f t="shared" si="18"/>
        <v>#N/A</v>
      </c>
      <c r="Z81" s="48">
        <f t="shared" si="19"/>
        <v>20</v>
      </c>
      <c r="AA81" s="48">
        <f t="shared" si="20"/>
        <v>0</v>
      </c>
      <c r="AB81" s="48" t="e">
        <f t="shared" si="21"/>
        <v>#N/A</v>
      </c>
    </row>
    <row r="82" spans="1:28" ht="18" customHeight="1">
      <c r="A82" s="26">
        <v>76</v>
      </c>
      <c r="B82" s="16"/>
      <c r="C82" s="11"/>
      <c r="D82" s="39"/>
      <c r="E82" s="15"/>
      <c r="F82" s="72"/>
      <c r="G82" s="59"/>
      <c r="H82" s="86"/>
      <c r="I82" s="68"/>
      <c r="J82" s="69"/>
      <c r="K82" s="69"/>
      <c r="L82" s="69"/>
      <c r="M82" s="70"/>
      <c r="N82" s="55"/>
      <c r="O82" s="13"/>
      <c r="P82" s="18"/>
      <c r="Q82" s="18"/>
      <c r="R82" s="46"/>
      <c r="S82" s="22"/>
      <c r="T82" s="17"/>
      <c r="U82" s="18"/>
      <c r="V82" s="19"/>
      <c r="W82" s="23"/>
      <c r="X82" s="47">
        <f t="shared" si="17"/>
        <v>0</v>
      </c>
      <c r="Y82" s="48" t="e">
        <f t="shared" si="18"/>
        <v>#N/A</v>
      </c>
      <c r="Z82" s="48">
        <f t="shared" si="19"/>
        <v>20</v>
      </c>
      <c r="AA82" s="48">
        <f t="shared" si="20"/>
        <v>0</v>
      </c>
      <c r="AB82" s="48" t="e">
        <f t="shared" si="21"/>
        <v>#N/A</v>
      </c>
    </row>
    <row r="83" spans="1:28" ht="18" customHeight="1">
      <c r="A83" s="25">
        <v>77</v>
      </c>
      <c r="B83" s="16"/>
      <c r="C83" s="11"/>
      <c r="D83" s="39"/>
      <c r="E83" s="15"/>
      <c r="F83" s="72"/>
      <c r="G83" s="59"/>
      <c r="H83" s="86"/>
      <c r="I83" s="68"/>
      <c r="J83" s="69"/>
      <c r="K83" s="69"/>
      <c r="L83" s="69"/>
      <c r="M83" s="70"/>
      <c r="N83" s="55"/>
      <c r="O83" s="13"/>
      <c r="P83" s="18"/>
      <c r="Q83" s="18"/>
      <c r="R83" s="46"/>
      <c r="S83" s="22"/>
      <c r="T83" s="17"/>
      <c r="U83" s="18"/>
      <c r="V83" s="19"/>
      <c r="W83" s="23"/>
      <c r="X83" s="47">
        <f t="shared" si="17"/>
        <v>0</v>
      </c>
      <c r="Y83" s="48" t="e">
        <f t="shared" si="18"/>
        <v>#N/A</v>
      </c>
      <c r="Z83" s="48">
        <f t="shared" si="19"/>
        <v>20</v>
      </c>
      <c r="AA83" s="48">
        <f t="shared" si="20"/>
        <v>0</v>
      </c>
      <c r="AB83" s="48" t="e">
        <f t="shared" si="21"/>
        <v>#N/A</v>
      </c>
    </row>
    <row r="84" spans="1:28" ht="18" customHeight="1">
      <c r="A84" s="26">
        <v>78</v>
      </c>
      <c r="B84" s="16"/>
      <c r="C84" s="11"/>
      <c r="D84" s="39"/>
      <c r="E84" s="15"/>
      <c r="F84" s="72"/>
      <c r="G84" s="59"/>
      <c r="H84" s="86"/>
      <c r="I84" s="68"/>
      <c r="J84" s="69"/>
      <c r="K84" s="69"/>
      <c r="L84" s="69"/>
      <c r="M84" s="70"/>
      <c r="N84" s="55"/>
      <c r="O84" s="13"/>
      <c r="P84" s="18"/>
      <c r="Q84" s="18"/>
      <c r="R84" s="46"/>
      <c r="S84" s="22"/>
      <c r="T84" s="17"/>
      <c r="U84" s="18"/>
      <c r="V84" s="19"/>
      <c r="W84" s="23"/>
      <c r="X84" s="47">
        <f t="shared" si="17"/>
        <v>0</v>
      </c>
      <c r="Y84" s="48" t="e">
        <f t="shared" si="18"/>
        <v>#N/A</v>
      </c>
      <c r="Z84" s="48">
        <f t="shared" si="19"/>
        <v>20</v>
      </c>
      <c r="AA84" s="48">
        <f t="shared" si="20"/>
        <v>0</v>
      </c>
      <c r="AB84" s="48" t="e">
        <f t="shared" si="21"/>
        <v>#N/A</v>
      </c>
    </row>
    <row r="85" spans="1:28" ht="18" customHeight="1">
      <c r="A85" s="25">
        <v>79</v>
      </c>
      <c r="B85" s="16"/>
      <c r="C85" s="11"/>
      <c r="D85" s="39"/>
      <c r="E85" s="15"/>
      <c r="F85" s="72"/>
      <c r="G85" s="59"/>
      <c r="H85" s="86"/>
      <c r="I85" s="68"/>
      <c r="J85" s="69"/>
      <c r="K85" s="69"/>
      <c r="L85" s="69"/>
      <c r="M85" s="70"/>
      <c r="N85" s="55"/>
      <c r="O85" s="13"/>
      <c r="P85" s="18"/>
      <c r="Q85" s="18"/>
      <c r="R85" s="46"/>
      <c r="S85" s="22"/>
      <c r="T85" s="17"/>
      <c r="U85" s="18"/>
      <c r="V85" s="19"/>
      <c r="W85" s="23"/>
      <c r="X85" s="47">
        <f t="shared" si="17"/>
        <v>0</v>
      </c>
      <c r="Y85" s="48" t="e">
        <f t="shared" si="18"/>
        <v>#N/A</v>
      </c>
      <c r="Z85" s="48">
        <f t="shared" si="19"/>
        <v>20</v>
      </c>
      <c r="AA85" s="48">
        <f t="shared" si="20"/>
        <v>0</v>
      </c>
      <c r="AB85" s="48" t="e">
        <f t="shared" si="21"/>
        <v>#N/A</v>
      </c>
    </row>
    <row r="86" spans="1:28" ht="18" customHeight="1">
      <c r="A86" s="26">
        <v>80</v>
      </c>
      <c r="B86" s="16"/>
      <c r="C86" s="11"/>
      <c r="D86" s="39"/>
      <c r="E86" s="15"/>
      <c r="F86" s="72"/>
      <c r="G86" s="59"/>
      <c r="H86" s="86"/>
      <c r="I86" s="68"/>
      <c r="J86" s="69"/>
      <c r="K86" s="69"/>
      <c r="L86" s="69"/>
      <c r="M86" s="70"/>
      <c r="N86" s="55"/>
      <c r="O86" s="13"/>
      <c r="P86" s="18"/>
      <c r="Q86" s="18"/>
      <c r="R86" s="46"/>
      <c r="S86" s="22"/>
      <c r="T86" s="17"/>
      <c r="U86" s="18"/>
      <c r="V86" s="19"/>
      <c r="W86" s="23"/>
      <c r="X86" s="47">
        <f t="shared" si="17"/>
        <v>0</v>
      </c>
      <c r="Y86" s="48" t="e">
        <f t="shared" si="18"/>
        <v>#N/A</v>
      </c>
      <c r="Z86" s="48">
        <f t="shared" si="19"/>
        <v>20</v>
      </c>
      <c r="AA86" s="48">
        <f t="shared" si="20"/>
        <v>0</v>
      </c>
      <c r="AB86" s="48" t="e">
        <f t="shared" si="21"/>
        <v>#N/A</v>
      </c>
    </row>
    <row r="87" spans="1:28" ht="18" customHeight="1">
      <c r="A87" s="25">
        <v>81</v>
      </c>
      <c r="B87" s="16"/>
      <c r="C87" s="11"/>
      <c r="D87" s="39"/>
      <c r="E87" s="15"/>
      <c r="F87" s="72"/>
      <c r="G87" s="59"/>
      <c r="H87" s="86"/>
      <c r="I87" s="68"/>
      <c r="J87" s="69"/>
      <c r="K87" s="69"/>
      <c r="L87" s="69"/>
      <c r="M87" s="70"/>
      <c r="N87" s="55"/>
      <c r="O87" s="13"/>
      <c r="P87" s="18"/>
      <c r="Q87" s="18"/>
      <c r="R87" s="46"/>
      <c r="S87" s="22"/>
      <c r="T87" s="17"/>
      <c r="U87" s="18"/>
      <c r="V87" s="19"/>
      <c r="W87" s="23"/>
      <c r="X87" s="47">
        <f t="shared" si="17"/>
        <v>0</v>
      </c>
      <c r="Y87" s="48" t="e">
        <f t="shared" si="18"/>
        <v>#N/A</v>
      </c>
      <c r="Z87" s="48">
        <f t="shared" si="19"/>
        <v>20</v>
      </c>
      <c r="AA87" s="48">
        <f t="shared" si="20"/>
        <v>0</v>
      </c>
      <c r="AB87" s="48" t="e">
        <f t="shared" si="21"/>
        <v>#N/A</v>
      </c>
    </row>
    <row r="88" spans="1:28" ht="18" customHeight="1">
      <c r="A88" s="26">
        <v>82</v>
      </c>
      <c r="B88" s="16"/>
      <c r="C88" s="11"/>
      <c r="D88" s="39"/>
      <c r="E88" s="15"/>
      <c r="F88" s="72"/>
      <c r="G88" s="59"/>
      <c r="H88" s="86"/>
      <c r="I88" s="68"/>
      <c r="J88" s="69"/>
      <c r="K88" s="69"/>
      <c r="L88" s="69"/>
      <c r="M88" s="70"/>
      <c r="N88" s="55"/>
      <c r="O88" s="13"/>
      <c r="P88" s="18"/>
      <c r="Q88" s="18"/>
      <c r="R88" s="46"/>
      <c r="S88" s="22"/>
      <c r="T88" s="17"/>
      <c r="U88" s="18"/>
      <c r="V88" s="19"/>
      <c r="W88" s="23"/>
      <c r="X88" s="47">
        <f t="shared" si="17"/>
        <v>0</v>
      </c>
      <c r="Y88" s="48" t="e">
        <f t="shared" si="18"/>
        <v>#N/A</v>
      </c>
      <c r="Z88" s="48">
        <f t="shared" si="19"/>
        <v>20</v>
      </c>
      <c r="AA88" s="48">
        <f t="shared" si="20"/>
        <v>0</v>
      </c>
      <c r="AB88" s="48" t="e">
        <f t="shared" si="21"/>
        <v>#N/A</v>
      </c>
    </row>
    <row r="89" spans="1:28" ht="18" customHeight="1">
      <c r="A89" s="25">
        <v>83</v>
      </c>
      <c r="B89" s="16"/>
      <c r="C89" s="11"/>
      <c r="D89" s="39"/>
      <c r="E89" s="15"/>
      <c r="F89" s="72"/>
      <c r="G89" s="59"/>
      <c r="H89" s="86"/>
      <c r="I89" s="68"/>
      <c r="J89" s="69"/>
      <c r="K89" s="69"/>
      <c r="L89" s="69"/>
      <c r="M89" s="70"/>
      <c r="N89" s="55"/>
      <c r="O89" s="13"/>
      <c r="P89" s="18"/>
      <c r="Q89" s="18"/>
      <c r="R89" s="46"/>
      <c r="S89" s="22"/>
      <c r="T89" s="17"/>
      <c r="U89" s="18"/>
      <c r="V89" s="19"/>
      <c r="W89" s="23"/>
      <c r="X89" s="47">
        <f t="shared" si="17"/>
        <v>0</v>
      </c>
      <c r="Y89" s="48" t="e">
        <f t="shared" si="18"/>
        <v>#N/A</v>
      </c>
      <c r="Z89" s="48">
        <f t="shared" si="19"/>
        <v>20</v>
      </c>
      <c r="AA89" s="48">
        <f t="shared" si="20"/>
        <v>0</v>
      </c>
      <c r="AB89" s="48" t="e">
        <f t="shared" si="21"/>
        <v>#N/A</v>
      </c>
    </row>
    <row r="90" spans="1:28" ht="18" customHeight="1">
      <c r="A90" s="26">
        <v>84</v>
      </c>
      <c r="B90" s="16"/>
      <c r="C90" s="11"/>
      <c r="D90" s="39"/>
      <c r="E90" s="15"/>
      <c r="F90" s="72"/>
      <c r="G90" s="59"/>
      <c r="H90" s="86"/>
      <c r="I90" s="68"/>
      <c r="J90" s="69"/>
      <c r="K90" s="69"/>
      <c r="L90" s="69"/>
      <c r="M90" s="70"/>
      <c r="N90" s="55"/>
      <c r="O90" s="13"/>
      <c r="P90" s="18"/>
      <c r="Q90" s="18"/>
      <c r="R90" s="46"/>
      <c r="S90" s="22"/>
      <c r="T90" s="17"/>
      <c r="U90" s="18"/>
      <c r="V90" s="19"/>
      <c r="W90" s="23"/>
      <c r="X90" s="47">
        <f t="shared" si="17"/>
        <v>0</v>
      </c>
      <c r="Y90" s="48" t="e">
        <f t="shared" si="18"/>
        <v>#N/A</v>
      </c>
      <c r="Z90" s="48">
        <f t="shared" si="19"/>
        <v>20</v>
      </c>
      <c r="AA90" s="48">
        <f t="shared" si="20"/>
        <v>0</v>
      </c>
      <c r="AB90" s="48" t="e">
        <f t="shared" si="21"/>
        <v>#N/A</v>
      </c>
    </row>
    <row r="91" spans="1:28" ht="18" customHeight="1">
      <c r="A91" s="25">
        <v>85</v>
      </c>
      <c r="B91" s="16"/>
      <c r="C91" s="11"/>
      <c r="D91" s="39"/>
      <c r="E91" s="15"/>
      <c r="F91" s="72"/>
      <c r="G91" s="59"/>
      <c r="H91" s="86"/>
      <c r="I91" s="68"/>
      <c r="J91" s="69"/>
      <c r="K91" s="69"/>
      <c r="L91" s="69"/>
      <c r="M91" s="70"/>
      <c r="N91" s="55"/>
      <c r="O91" s="13"/>
      <c r="P91" s="18"/>
      <c r="Q91" s="18"/>
      <c r="R91" s="46"/>
      <c r="S91" s="22"/>
      <c r="T91" s="17"/>
      <c r="U91" s="18"/>
      <c r="V91" s="19"/>
      <c r="W91" s="23"/>
      <c r="X91" s="47">
        <f t="shared" si="17"/>
        <v>0</v>
      </c>
      <c r="Y91" s="48" t="e">
        <f t="shared" si="18"/>
        <v>#N/A</v>
      </c>
      <c r="Z91" s="48">
        <f t="shared" si="19"/>
        <v>20</v>
      </c>
      <c r="AA91" s="48">
        <f t="shared" si="20"/>
        <v>0</v>
      </c>
      <c r="AB91" s="48" t="e">
        <f t="shared" si="21"/>
        <v>#N/A</v>
      </c>
    </row>
    <row r="92" spans="1:28" ht="18" customHeight="1">
      <c r="A92" s="26">
        <v>86</v>
      </c>
      <c r="B92" s="16"/>
      <c r="C92" s="11"/>
      <c r="D92" s="39"/>
      <c r="E92" s="15"/>
      <c r="F92" s="72"/>
      <c r="G92" s="59"/>
      <c r="H92" s="86"/>
      <c r="I92" s="68"/>
      <c r="J92" s="69"/>
      <c r="K92" s="69"/>
      <c r="L92" s="69"/>
      <c r="M92" s="70"/>
      <c r="N92" s="55"/>
      <c r="O92" s="13"/>
      <c r="P92" s="18"/>
      <c r="Q92" s="18"/>
      <c r="R92" s="46"/>
      <c r="S92" s="22"/>
      <c r="T92" s="17"/>
      <c r="U92" s="18"/>
      <c r="V92" s="19"/>
      <c r="W92" s="23"/>
      <c r="X92" s="47">
        <f t="shared" si="17"/>
        <v>0</v>
      </c>
      <c r="Y92" s="48" t="e">
        <f t="shared" si="18"/>
        <v>#N/A</v>
      </c>
      <c r="Z92" s="48">
        <f t="shared" si="19"/>
        <v>20</v>
      </c>
      <c r="AA92" s="48">
        <f t="shared" si="20"/>
        <v>0</v>
      </c>
      <c r="AB92" s="48" t="e">
        <f t="shared" si="21"/>
        <v>#N/A</v>
      </c>
    </row>
    <row r="93" spans="1:28" ht="18" customHeight="1">
      <c r="A93" s="25">
        <v>87</v>
      </c>
      <c r="B93" s="16"/>
      <c r="C93" s="11"/>
      <c r="D93" s="39"/>
      <c r="E93" s="15"/>
      <c r="F93" s="72"/>
      <c r="G93" s="59"/>
      <c r="H93" s="86"/>
      <c r="I93" s="68"/>
      <c r="J93" s="69"/>
      <c r="K93" s="69"/>
      <c r="L93" s="69"/>
      <c r="M93" s="70"/>
      <c r="N93" s="55"/>
      <c r="O93" s="13"/>
      <c r="P93" s="18"/>
      <c r="Q93" s="18"/>
      <c r="R93" s="46"/>
      <c r="S93" s="22"/>
      <c r="T93" s="17"/>
      <c r="U93" s="18"/>
      <c r="V93" s="19"/>
      <c r="W93" s="23"/>
      <c r="X93" s="47">
        <f t="shared" si="17"/>
        <v>0</v>
      </c>
      <c r="Y93" s="48" t="e">
        <f t="shared" si="18"/>
        <v>#N/A</v>
      </c>
      <c r="Z93" s="48">
        <f t="shared" si="19"/>
        <v>20</v>
      </c>
      <c r="AA93" s="48">
        <f t="shared" si="20"/>
        <v>0</v>
      </c>
      <c r="AB93" s="48" t="e">
        <f t="shared" si="21"/>
        <v>#N/A</v>
      </c>
    </row>
    <row r="94" spans="1:28" ht="18" customHeight="1">
      <c r="A94" s="26">
        <v>88</v>
      </c>
      <c r="B94" s="16"/>
      <c r="C94" s="11"/>
      <c r="D94" s="39"/>
      <c r="E94" s="15"/>
      <c r="F94" s="72"/>
      <c r="G94" s="59"/>
      <c r="H94" s="86"/>
      <c r="I94" s="68"/>
      <c r="J94" s="69"/>
      <c r="K94" s="69"/>
      <c r="L94" s="69"/>
      <c r="M94" s="70"/>
      <c r="N94" s="55"/>
      <c r="O94" s="13"/>
      <c r="P94" s="18"/>
      <c r="Q94" s="18"/>
      <c r="R94" s="46"/>
      <c r="S94" s="22"/>
      <c r="T94" s="17"/>
      <c r="U94" s="18"/>
      <c r="V94" s="19"/>
      <c r="W94" s="23"/>
      <c r="X94" s="47">
        <f t="shared" si="17"/>
        <v>0</v>
      </c>
      <c r="Y94" s="48" t="e">
        <f t="shared" si="18"/>
        <v>#N/A</v>
      </c>
      <c r="Z94" s="48">
        <f t="shared" si="19"/>
        <v>20</v>
      </c>
      <c r="AA94" s="48">
        <f t="shared" si="20"/>
        <v>0</v>
      </c>
      <c r="AB94" s="48" t="e">
        <f t="shared" si="21"/>
        <v>#N/A</v>
      </c>
    </row>
    <row r="95" spans="1:28" ht="18" customHeight="1">
      <c r="A95" s="25">
        <v>89</v>
      </c>
      <c r="B95" s="16"/>
      <c r="C95" s="11"/>
      <c r="D95" s="39"/>
      <c r="E95" s="15"/>
      <c r="F95" s="72"/>
      <c r="G95" s="59"/>
      <c r="H95" s="86"/>
      <c r="I95" s="68"/>
      <c r="J95" s="69"/>
      <c r="K95" s="69"/>
      <c r="L95" s="69"/>
      <c r="M95" s="70"/>
      <c r="N95" s="55"/>
      <c r="O95" s="13"/>
      <c r="P95" s="18"/>
      <c r="Q95" s="18"/>
      <c r="R95" s="46"/>
      <c r="S95" s="22"/>
      <c r="T95" s="17"/>
      <c r="U95" s="18"/>
      <c r="V95" s="19"/>
      <c r="W95" s="23"/>
      <c r="X95" s="47">
        <f t="shared" si="17"/>
        <v>0</v>
      </c>
      <c r="Y95" s="48" t="e">
        <f t="shared" si="18"/>
        <v>#N/A</v>
      </c>
      <c r="Z95" s="48">
        <f t="shared" si="19"/>
        <v>20</v>
      </c>
      <c r="AA95" s="48">
        <f t="shared" si="20"/>
        <v>0</v>
      </c>
      <c r="AB95" s="48" t="e">
        <f t="shared" si="21"/>
        <v>#N/A</v>
      </c>
    </row>
    <row r="96" spans="1:28" ht="18" customHeight="1">
      <c r="A96" s="26">
        <v>90</v>
      </c>
      <c r="B96" s="16"/>
      <c r="C96" s="11"/>
      <c r="D96" s="39"/>
      <c r="E96" s="15"/>
      <c r="F96" s="72"/>
      <c r="G96" s="59"/>
      <c r="H96" s="86"/>
      <c r="I96" s="68"/>
      <c r="J96" s="69"/>
      <c r="K96" s="69"/>
      <c r="L96" s="69"/>
      <c r="M96" s="70"/>
      <c r="N96" s="55"/>
      <c r="O96" s="13"/>
      <c r="P96" s="18"/>
      <c r="Q96" s="18"/>
      <c r="R96" s="46"/>
      <c r="S96" s="22"/>
      <c r="T96" s="17"/>
      <c r="U96" s="18"/>
      <c r="V96" s="19"/>
      <c r="W96" s="23"/>
      <c r="X96" s="47">
        <f t="shared" si="17"/>
        <v>0</v>
      </c>
      <c r="Y96" s="48" t="e">
        <f t="shared" si="18"/>
        <v>#N/A</v>
      </c>
      <c r="Z96" s="48">
        <f t="shared" si="19"/>
        <v>20</v>
      </c>
      <c r="AA96" s="48">
        <f t="shared" si="20"/>
        <v>0</v>
      </c>
      <c r="AB96" s="48" t="e">
        <f t="shared" si="21"/>
        <v>#N/A</v>
      </c>
    </row>
    <row r="97" spans="1:28" ht="18" customHeight="1">
      <c r="A97" s="25">
        <v>91</v>
      </c>
      <c r="B97" s="16"/>
      <c r="C97" s="11"/>
      <c r="D97" s="39"/>
      <c r="E97" s="15"/>
      <c r="F97" s="72"/>
      <c r="G97" s="59"/>
      <c r="H97" s="86"/>
      <c r="I97" s="68"/>
      <c r="J97" s="69"/>
      <c r="K97" s="69"/>
      <c r="L97" s="69"/>
      <c r="M97" s="70"/>
      <c r="N97" s="55"/>
      <c r="O97" s="13"/>
      <c r="P97" s="18"/>
      <c r="Q97" s="18"/>
      <c r="R97" s="46"/>
      <c r="S97" s="22"/>
      <c r="T97" s="17"/>
      <c r="U97" s="18"/>
      <c r="V97" s="19"/>
      <c r="W97" s="23"/>
      <c r="X97" s="47">
        <f t="shared" si="17"/>
        <v>0</v>
      </c>
      <c r="Y97" s="48" t="e">
        <f t="shared" si="18"/>
        <v>#N/A</v>
      </c>
      <c r="Z97" s="48">
        <f t="shared" si="19"/>
        <v>20</v>
      </c>
      <c r="AA97" s="48">
        <f t="shared" si="20"/>
        <v>0</v>
      </c>
      <c r="AB97" s="48" t="e">
        <f t="shared" si="21"/>
        <v>#N/A</v>
      </c>
    </row>
    <row r="98" spans="1:28" ht="18" customHeight="1">
      <c r="A98" s="26">
        <v>92</v>
      </c>
      <c r="B98" s="16"/>
      <c r="C98" s="11"/>
      <c r="D98" s="39"/>
      <c r="E98" s="15"/>
      <c r="F98" s="72"/>
      <c r="G98" s="59"/>
      <c r="H98" s="86"/>
      <c r="I98" s="68"/>
      <c r="J98" s="69"/>
      <c r="K98" s="69"/>
      <c r="L98" s="69"/>
      <c r="M98" s="70"/>
      <c r="N98" s="55"/>
      <c r="O98" s="13"/>
      <c r="P98" s="18"/>
      <c r="Q98" s="18"/>
      <c r="R98" s="46"/>
      <c r="S98" s="22"/>
      <c r="T98" s="17"/>
      <c r="U98" s="18"/>
      <c r="V98" s="19"/>
      <c r="W98" s="23"/>
      <c r="X98" s="47">
        <f t="shared" si="17"/>
        <v>0</v>
      </c>
      <c r="Y98" s="48" t="e">
        <f t="shared" si="18"/>
        <v>#N/A</v>
      </c>
      <c r="Z98" s="48">
        <f t="shared" si="19"/>
        <v>20</v>
      </c>
      <c r="AA98" s="48">
        <f t="shared" si="20"/>
        <v>0</v>
      </c>
      <c r="AB98" s="48" t="e">
        <f t="shared" si="21"/>
        <v>#N/A</v>
      </c>
    </row>
    <row r="99" spans="1:28" ht="18" customHeight="1">
      <c r="A99" s="25">
        <v>93</v>
      </c>
      <c r="B99" s="16"/>
      <c r="C99" s="11"/>
      <c r="D99" s="39"/>
      <c r="E99" s="15"/>
      <c r="F99" s="72"/>
      <c r="G99" s="59"/>
      <c r="H99" s="86"/>
      <c r="I99" s="68"/>
      <c r="J99" s="69"/>
      <c r="K99" s="69"/>
      <c r="L99" s="69"/>
      <c r="M99" s="70"/>
      <c r="N99" s="55"/>
      <c r="O99" s="13"/>
      <c r="P99" s="18"/>
      <c r="Q99" s="18"/>
      <c r="R99" s="46"/>
      <c r="S99" s="22"/>
      <c r="T99" s="17"/>
      <c r="U99" s="18"/>
      <c r="V99" s="19"/>
      <c r="W99" s="23"/>
      <c r="X99" s="47">
        <f t="shared" si="17"/>
        <v>0</v>
      </c>
      <c r="Y99" s="48" t="e">
        <f t="shared" si="18"/>
        <v>#N/A</v>
      </c>
      <c r="Z99" s="48">
        <f t="shared" si="19"/>
        <v>20</v>
      </c>
      <c r="AA99" s="48">
        <f t="shared" si="20"/>
        <v>0</v>
      </c>
      <c r="AB99" s="48" t="e">
        <f t="shared" si="21"/>
        <v>#N/A</v>
      </c>
    </row>
    <row r="100" spans="1:28" ht="18" customHeight="1">
      <c r="A100" s="26">
        <v>94</v>
      </c>
      <c r="B100" s="16"/>
      <c r="C100" s="11"/>
      <c r="D100" s="39"/>
      <c r="E100" s="15"/>
      <c r="F100" s="72"/>
      <c r="G100" s="59"/>
      <c r="H100" s="86"/>
      <c r="I100" s="68"/>
      <c r="J100" s="69"/>
      <c r="K100" s="69"/>
      <c r="L100" s="69"/>
      <c r="M100" s="70"/>
      <c r="N100" s="55"/>
      <c r="O100" s="13"/>
      <c r="P100" s="18"/>
      <c r="Q100" s="18"/>
      <c r="R100" s="46"/>
      <c r="S100" s="22"/>
      <c r="T100" s="17"/>
      <c r="U100" s="18"/>
      <c r="V100" s="19"/>
      <c r="W100" s="23"/>
      <c r="X100" s="47">
        <f t="shared" si="17"/>
        <v>0</v>
      </c>
      <c r="Y100" s="48" t="e">
        <f t="shared" si="18"/>
        <v>#N/A</v>
      </c>
      <c r="Z100" s="48">
        <f t="shared" si="19"/>
        <v>20</v>
      </c>
      <c r="AA100" s="48">
        <f t="shared" si="20"/>
        <v>0</v>
      </c>
      <c r="AB100" s="48" t="e">
        <f t="shared" si="21"/>
        <v>#N/A</v>
      </c>
    </row>
    <row r="101" spans="1:28" ht="18" customHeight="1">
      <c r="A101" s="25">
        <v>95</v>
      </c>
      <c r="B101" s="16"/>
      <c r="C101" s="11"/>
      <c r="D101" s="39"/>
      <c r="E101" s="15"/>
      <c r="F101" s="72"/>
      <c r="G101" s="59"/>
      <c r="H101" s="86"/>
      <c r="I101" s="68"/>
      <c r="J101" s="69"/>
      <c r="K101" s="69"/>
      <c r="L101" s="69"/>
      <c r="M101" s="70"/>
      <c r="N101" s="55"/>
      <c r="O101" s="13"/>
      <c r="P101" s="18"/>
      <c r="Q101" s="18"/>
      <c r="R101" s="46"/>
      <c r="S101" s="22"/>
      <c r="T101" s="17"/>
      <c r="U101" s="18"/>
      <c r="V101" s="19"/>
      <c r="W101" s="23"/>
      <c r="X101" s="47">
        <f t="shared" si="17"/>
        <v>0</v>
      </c>
      <c r="Y101" s="48" t="e">
        <f t="shared" si="18"/>
        <v>#N/A</v>
      </c>
      <c r="Z101" s="48">
        <f t="shared" si="19"/>
        <v>20</v>
      </c>
      <c r="AA101" s="48">
        <f t="shared" si="20"/>
        <v>0</v>
      </c>
      <c r="AB101" s="48" t="e">
        <f t="shared" si="21"/>
        <v>#N/A</v>
      </c>
    </row>
    <row r="102" spans="1:28" ht="18" customHeight="1">
      <c r="A102" s="26">
        <v>96</v>
      </c>
      <c r="B102" s="16"/>
      <c r="C102" s="11"/>
      <c r="D102" s="39"/>
      <c r="E102" s="15"/>
      <c r="F102" s="72"/>
      <c r="G102" s="59"/>
      <c r="H102" s="86"/>
      <c r="I102" s="68"/>
      <c r="J102" s="69"/>
      <c r="K102" s="69"/>
      <c r="L102" s="69"/>
      <c r="M102" s="70"/>
      <c r="N102" s="55"/>
      <c r="O102" s="13"/>
      <c r="P102" s="18"/>
      <c r="Q102" s="18"/>
      <c r="R102" s="46"/>
      <c r="S102" s="22"/>
      <c r="T102" s="17"/>
      <c r="U102" s="18"/>
      <c r="V102" s="19"/>
      <c r="W102" s="23"/>
      <c r="X102" s="47">
        <f t="shared" si="17"/>
        <v>0</v>
      </c>
      <c r="Y102" s="48" t="e">
        <f t="shared" si="18"/>
        <v>#N/A</v>
      </c>
      <c r="Z102" s="48">
        <f t="shared" si="19"/>
        <v>20</v>
      </c>
      <c r="AA102" s="48">
        <f t="shared" si="20"/>
        <v>0</v>
      </c>
      <c r="AB102" s="48" t="e">
        <f t="shared" si="21"/>
        <v>#N/A</v>
      </c>
    </row>
    <row r="103" spans="1:28" ht="18" customHeight="1">
      <c r="A103" s="25">
        <v>97</v>
      </c>
      <c r="B103" s="16"/>
      <c r="C103" s="11"/>
      <c r="D103" s="39"/>
      <c r="E103" s="15"/>
      <c r="F103" s="72"/>
      <c r="G103" s="59"/>
      <c r="H103" s="86"/>
      <c r="I103" s="68"/>
      <c r="J103" s="69"/>
      <c r="K103" s="69"/>
      <c r="L103" s="69"/>
      <c r="M103" s="70"/>
      <c r="N103" s="55"/>
      <c r="O103" s="13"/>
      <c r="P103" s="18"/>
      <c r="Q103" s="18"/>
      <c r="R103" s="46"/>
      <c r="S103" s="22"/>
      <c r="T103" s="17"/>
      <c r="U103" s="18"/>
      <c r="V103" s="19"/>
      <c r="W103" s="23"/>
      <c r="X103" s="47">
        <f t="shared" si="17"/>
        <v>0</v>
      </c>
      <c r="Y103" s="48" t="e">
        <f t="shared" si="18"/>
        <v>#N/A</v>
      </c>
      <c r="Z103" s="48">
        <f t="shared" si="19"/>
        <v>20</v>
      </c>
      <c r="AA103" s="48">
        <f t="shared" si="20"/>
        <v>0</v>
      </c>
      <c r="AB103" s="48" t="e">
        <f t="shared" si="21"/>
        <v>#N/A</v>
      </c>
    </row>
    <row r="104" spans="1:28" ht="18" customHeight="1">
      <c r="A104" s="26">
        <v>98</v>
      </c>
      <c r="B104" s="16"/>
      <c r="C104" s="11"/>
      <c r="D104" s="39"/>
      <c r="E104" s="15"/>
      <c r="F104" s="72"/>
      <c r="G104" s="59"/>
      <c r="H104" s="86"/>
      <c r="I104" s="68"/>
      <c r="J104" s="69"/>
      <c r="K104" s="69"/>
      <c r="L104" s="69"/>
      <c r="M104" s="70"/>
      <c r="N104" s="55"/>
      <c r="O104" s="13"/>
      <c r="P104" s="18"/>
      <c r="Q104" s="18"/>
      <c r="R104" s="46"/>
      <c r="S104" s="22"/>
      <c r="T104" s="17"/>
      <c r="U104" s="18"/>
      <c r="V104" s="19"/>
      <c r="W104" s="23"/>
      <c r="X104" s="47">
        <f t="shared" si="17"/>
        <v>0</v>
      </c>
      <c r="Y104" s="48" t="e">
        <f t="shared" si="18"/>
        <v>#N/A</v>
      </c>
      <c r="Z104" s="48">
        <f t="shared" si="19"/>
        <v>20</v>
      </c>
      <c r="AA104" s="48">
        <f t="shared" si="20"/>
        <v>0</v>
      </c>
      <c r="AB104" s="48" t="e">
        <f t="shared" si="21"/>
        <v>#N/A</v>
      </c>
    </row>
    <row r="105" spans="1:28" ht="18" customHeight="1">
      <c r="A105" s="25">
        <v>99</v>
      </c>
      <c r="B105" s="16"/>
      <c r="C105" s="11"/>
      <c r="D105" s="39"/>
      <c r="E105" s="15"/>
      <c r="F105" s="72"/>
      <c r="G105" s="59"/>
      <c r="H105" s="86"/>
      <c r="I105" s="68"/>
      <c r="J105" s="69"/>
      <c r="K105" s="69"/>
      <c r="L105" s="69"/>
      <c r="M105" s="70"/>
      <c r="N105" s="55"/>
      <c r="O105" s="13"/>
      <c r="P105" s="18"/>
      <c r="Q105" s="18"/>
      <c r="R105" s="46"/>
      <c r="S105" s="22"/>
      <c r="T105" s="17"/>
      <c r="U105" s="18"/>
      <c r="V105" s="19"/>
      <c r="W105" s="23"/>
      <c r="X105" s="47">
        <f t="shared" si="17"/>
        <v>0</v>
      </c>
      <c r="Y105" s="48" t="e">
        <f t="shared" si="18"/>
        <v>#N/A</v>
      </c>
      <c r="Z105" s="48">
        <f t="shared" si="19"/>
        <v>20</v>
      </c>
      <c r="AA105" s="48">
        <f t="shared" si="20"/>
        <v>0</v>
      </c>
      <c r="AB105" s="48" t="e">
        <f t="shared" si="21"/>
        <v>#N/A</v>
      </c>
    </row>
    <row r="106" spans="1:28" ht="19.5" customHeight="1">
      <c r="A106" s="26">
        <v>100</v>
      </c>
      <c r="B106" s="16"/>
      <c r="C106" s="11"/>
      <c r="D106" s="39"/>
      <c r="E106" s="15"/>
      <c r="F106" s="72"/>
      <c r="G106" s="59"/>
      <c r="H106" s="86"/>
      <c r="I106" s="68"/>
      <c r="J106" s="69"/>
      <c r="K106" s="69"/>
      <c r="L106" s="69"/>
      <c r="M106" s="70"/>
      <c r="N106" s="55"/>
      <c r="O106" s="13"/>
      <c r="P106" s="18"/>
      <c r="Q106" s="18"/>
      <c r="R106" s="46">
        <f>IF(N106="その他","待機場所入力要","")</f>
      </c>
      <c r="S106" s="22"/>
      <c r="T106" s="17"/>
      <c r="U106" s="18"/>
      <c r="V106" s="19"/>
      <c r="W106" s="23"/>
      <c r="X106" s="47">
        <f>VLOOKUP(H106,要介護度,2)</f>
        <v>0</v>
      </c>
      <c r="Y106" s="48" t="e">
        <f>IF(X106=40,0,VLOOKUP(Q106,認知症加算,2))</f>
        <v>#N/A</v>
      </c>
      <c r="Z106" s="48">
        <f>VLOOKUP(O106,居宅サービスの利用状況,2)</f>
        <v>20</v>
      </c>
      <c r="AA106" s="48">
        <f>VLOOKUP(P106,家族等の状況,2)</f>
        <v>0</v>
      </c>
      <c r="AB106" s="48" t="e">
        <f>SUM(X106:AA106)</f>
        <v>#N/A</v>
      </c>
    </row>
  </sheetData>
  <sheetProtection password="8E37" sheet="1" insertRows="0" deleteRows="0"/>
  <mergeCells count="7">
    <mergeCell ref="I5:M5"/>
    <mergeCell ref="X4:AB4"/>
    <mergeCell ref="H4:Q4"/>
    <mergeCell ref="A3:B3"/>
    <mergeCell ref="C3:D3"/>
    <mergeCell ref="A4:B4"/>
    <mergeCell ref="C4:D4"/>
  </mergeCells>
  <conditionalFormatting sqref="S7:T106 N7:Q106 B7:H106">
    <cfRule type="cellIs" priority="1" dxfId="0" operator="equal" stopIfTrue="1">
      <formula>""</formula>
    </cfRule>
  </conditionalFormatting>
  <dataValidations count="30">
    <dataValidation allowBlank="1" showInputMessage="1" showErrorMessage="1" prompt="入力不要です。" sqref="G107:G65536"/>
    <dataValidation allowBlank="1" showInputMessage="1" showErrorMessage="1" promptTitle="注意１！" prompt="入力不要欄です" sqref="D107:F65536"/>
    <dataValidation type="whole" allowBlank="1" showInputMessage="1" showErrorMessage="1" prompt="１月～１２月を入力してください。" imeMode="disabled" sqref="T107:T65536">
      <formula1>1</formula1>
      <formula2>12</formula2>
    </dataValidation>
    <dataValidation type="whole" allowBlank="1" showInputMessage="1" showErrorMessage="1" prompt="１日～３１日を入力してください。" imeMode="disabled" sqref="U107:U65536">
      <formula1>1</formula1>
      <formula2>31</formula2>
    </dataValidation>
    <dataValidation type="whole" allowBlank="1" showInputMessage="1" showErrorMessage="1" prompt="明治は「１～４５」を、大正は「１～１５」を、昭和は「１～４０」を入力してください。&#10;※昭和４０年９月１日生まれの方で４０歳です。" errorTitle="年齢" error="明治は４５年、大正は１５年までです。また、「０年」はありません！" imeMode="disabled" sqref="S107:S65536">
      <formula1>1</formula1>
      <formula2>45</formula2>
    </dataValidation>
    <dataValidation allowBlank="1" showInputMessage="1" showErrorMessage="1" prompt="入力不要です" sqref="V107:W65536"/>
    <dataValidation allowBlank="1" showInputMessage="1" showErrorMessage="1" prompt="入力は不要です。" sqref="B107:B65536"/>
    <dataValidation allowBlank="1" showInputMessage="1" showErrorMessage="1" promptTitle="入所者名" prompt="姓と名の間は「全角１スペース」空けてください。" imeMode="hiragana" sqref="B7:B106"/>
    <dataValidation type="date" operator="lessThanOrEqual" allowBlank="1" showInputMessage="1" showErrorMessage="1" promptTitle="生年月日" prompt="和暦、西暦のいずれでも結構です。" errorTitle="生年月日を入力してください" imeMode="off" sqref="D7:D106">
      <formula1>32509</formula1>
    </dataValidation>
    <dataValidation type="list" allowBlank="1" showInputMessage="1" showErrorMessage="1" promptTitle="性別" prompt="不明：0&#10;男性：1&#10;女性：2" errorTitle="性別を入力してください" error="不明：0、男性：１、女性：２以外の数値は入力できません。" imeMode="off" sqref="E8:E106">
      <formula1>性別</formula1>
    </dataValidation>
    <dataValidation type="list" allowBlank="1" showInputMessage="1" showErrorMessage="1" promptTitle="市町（保険者名）" prompt="保険者が広域連合の場合は、住所地の市町名を記入してください（リスト選択）。" errorTitle="市町（保険者名）を入力してください" error="リストから選択してください。" imeMode="hiragana" sqref="S7:S106">
      <formula1>市町データ</formula1>
    </dataValidation>
    <dataValidation type="whole" operator="equal" allowBlank="1" showInputMessage="1" showErrorMessage="1" promptTitle="入所基準適用" prompt="あり：１&#10;なし：（空白）" imeMode="off" sqref="T7:T106">
      <formula1>1</formula1>
    </dataValidation>
    <dataValidation type="whole" operator="equal" allowBlank="1" showInputMessage="1" showErrorMessage="1" promptTitle="緊急入所" prompt="あり：１&#10;なし：（空白）" imeMode="off" sqref="U7:U106">
      <formula1>1</formula1>
    </dataValidation>
    <dataValidation type="whole" operator="equal" allowBlank="1" showInputMessage="1" showErrorMessage="1" promptTitle="措置入所" prompt="あり：１&#10;なし：（空白）" imeMode="off" sqref="V7:V106">
      <formula1>1</formula1>
    </dataValidation>
    <dataValidation type="list" allowBlank="1" showInputMessage="1" showErrorMessage="1" promptTitle="特例入所の該当要件" prompt="有：１&#10;無：２" sqref="I7:I106">
      <formula1>特例入所</formula1>
    </dataValidation>
    <dataValidation type="list" allowBlank="1" showInputMessage="1" showErrorMessage="1" promptTitle="該当要件　認知症" prompt="有：１&#10;無：２" sqref="J7:J106">
      <formula1>特例入所</formula1>
    </dataValidation>
    <dataValidation type="list" allowBlank="1" showInputMessage="1" showErrorMessage="1" promptTitle="該当要件　知的障がい　精神障がい" prompt="有：１&#10;無：２" sqref="K7:K106">
      <formula1>特例入所</formula1>
    </dataValidation>
    <dataValidation type="list" allowBlank="1" showInputMessage="1" showErrorMessage="1" promptTitle="該当要件　家族等介護者の状況" prompt="有：１&#10;無：２" sqref="M7:M106">
      <formula1>特例入所</formula1>
    </dataValidation>
    <dataValidation type="list" allowBlank="1" showInputMessage="1" showErrorMessage="1" promptTitle="該当要件　虐待" prompt="有：１&#10;無：２" sqref="L7:L106">
      <formula1>特例入所</formula1>
    </dataValidation>
    <dataValidation type="list" allowBlank="1" showInputMessage="1" showErrorMessage="1" promptTitle="居宅サービスの利用状況" prompt="老健、介護医療院、医療機関（介護療養型医療施設を含む。）、GH、特定施設入所者生活介護の指定施設、養護、障害者施設に入所（入院）しているため利用なし：0&#10;利用上限単位数（平均）の６割以上：1&#10;利用上限単位数（平均）の４割以上６割未満：2&#10;利用上限単位数（平均）の４割未満：3&#10;他の特養に入所しているため利用なし：4&#10;不明：5" errorTitle="居宅サービスの利用状況を入力してください" error="待機場所によって選択できる項目が限られます。&#10;待機場所を入力した後に、リストから選択してください。" imeMode="off" sqref="O7:O106">
      <formula1>INDIRECT(N7)</formula1>
    </dataValidation>
    <dataValidation type="list" allowBlank="1" showInputMessage="1" showErrorMessage="1" promptTitle="待機場所1" prompt="自宅（ショートステイを含む。）：「自宅」&#10;介護療養型：「療養型」&#10;介護医療院：「医療院」&#10;介護老人保健施設：「老健」&#10;特養：「他の特養」&#10;病院・診療所：「病院」&#10;認知症グループホーム：「ＧＨ」&#10;有料老人ホーム：「有料」&#10;サービス付き高齢者向け住宅：「サ高住」&#10;養護老人ホーム：「養護」&#10;軽費老人ホーム（ケアハウス）：「軽費」&#10;その他施設：「その他」" errorTitle="待機場所" error="リストから選択してください。" imeMode="on" sqref="N7:N106">
      <formula1>待機場所1</formula1>
    </dataValidation>
    <dataValidation errorStyle="warning" type="whole" allowBlank="1" showInputMessage="1" showErrorMessage="1" promptTitle="被保険者番号" prompt="１０ケタの被保険者番号を入力してください。&#10;不明の場合は「0」を入力してください。&#10;「0」から始まる被保険者番号は、0が表示されません（例えば、「0012345678」の場合、「12345678」と表示）が、そのまま入力してください。" errorTitle="被保険者番号を入力してください" error="１０ケタの被保険者番号を入力してください。&#10;例外は、生活保護受給者（頭に「Ｈ」が付く）のみです。" imeMode="off" sqref="C7:C106">
      <formula1>0</formula1>
      <formula2>9999999999</formula2>
    </dataValidation>
    <dataValidation allowBlank="1" showInputMessage="1" showErrorMessage="1" promptTitle="申込受付日" prompt="申込受付日を&#10;入力して下さい&#10;例）R4.10.1、R5.8.1&#10;申込者の都合で&#10;辞退をした者は&#10;辞退日を入れてください" imeMode="off" sqref="F7:F106"/>
    <dataValidation type="date" allowBlank="1" showInputMessage="1" showErrorMessage="1" promptTitle="入所年月日" prompt="R5.8.31までの日付となります。" errorTitle="入所年月日を入力してください" error="R4.9.1からR5.8.31までの日付を入力してください。" imeMode="off" sqref="G7:G106">
      <formula1>44805</formula1>
      <formula2>45169</formula2>
    </dataValidation>
    <dataValidation type="whole" allowBlank="1" showInputMessage="1" showErrorMessage="1" promptTitle="家族状況" prompt="下記に該当しない（不明を含む）：0&#10;単身：1&#10;高齢者世帯、介護者が虚弱等：2&#10;介護者が就業中、複数の人を介護している等：3" errorTitle="家族状況を入力してください" error="0～3以外の数値は入力できません。" imeMode="off" sqref="P7:P13">
      <formula1>0</formula1>
      <formula2>3</formula2>
    </dataValidation>
    <dataValidation type="list" allowBlank="1" showInputMessage="1" showErrorMessage="1" promptTitle="認知症の有無" prompt="あり：1&#10;なし：2&#10;その他（不明など）：3" errorTitle="認知症の有無を入力してください" error="1～3以外の数値は入力できません。" imeMode="off" sqref="Q7:Q106">
      <formula1>認知症の有無</formula1>
    </dataValidation>
    <dataValidation type="list" allowBlank="1" showInputMessage="1" showErrorMessage="1" sqref="D2">
      <formula1>種別</formula1>
    </dataValidation>
    <dataValidation type="list" allowBlank="1" showInputMessage="1" showErrorMessage="1" promptTitle="性別" prompt="不明：0&#10;男性：1&#10;女性：2" errorTitle="性別を入力してください" error="不明：0、男性：１、女性：２以外の数値は入力できません。" imeMode="off" sqref="E7">
      <formula1>性別</formula1>
    </dataValidation>
    <dataValidation type="list" allowBlank="1" showInputMessage="1" showErrorMessage="1" promptTitle="介護度" prompt="要介護度１：1&#10;要介護度２：2&#10;要介護度３：3&#10;要介護度４：4&#10;要介護度５：5&#10;要支援１，２：6&#10;自立：7&#10;不明：0" errorTitle="介護度を入力してください" error="0～7以外の数値は入力できません。" imeMode="off" sqref="H7:H106">
      <formula1>介護度</formula1>
    </dataValidation>
    <dataValidation type="list" allowBlank="1" showInputMessage="1" showErrorMessage="1" promptTitle="家族状況" prompt="下記に該当しない（不明を含む）：0&#10;単身：1&#10;高齢者世帯、介護者が虚弱等：2&#10;介護者が就業中、複数の人を介護している等：3" errorTitle="家族状況を入力してください" error="0～3以外の数値は入力できません。" imeMode="off" sqref="P14:P106">
      <formula1>家族状況</formula1>
    </dataValidation>
  </dataValidations>
  <printOptions horizontalCentered="1"/>
  <pageMargins left="0.5" right="0.47" top="0.66" bottom="0.57" header="0.3937007874015748" footer="0.31"/>
  <pageSetup fitToHeight="0" fitToWidth="1" horizontalDpi="600" verticalDpi="600" orientation="landscape" paperSize="8" scale="72" r:id="rId2"/>
  <headerFooter alignWithMargins="0">
    <oddFooter>&amp;C&amp;P／&amp;N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showGridLines="0" zoomScale="80" zoomScaleNormal="80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9.00390625" style="4" customWidth="1"/>
    <col min="2" max="2" width="16.625" style="3" customWidth="1"/>
    <col min="3" max="3" width="13.625" style="10" customWidth="1"/>
    <col min="4" max="4" width="12.875" style="3" customWidth="1"/>
    <col min="5" max="5" width="5.875" style="3" customWidth="1"/>
    <col min="6" max="6" width="11.00390625" style="3" customWidth="1"/>
    <col min="7" max="7" width="11.875" style="3" customWidth="1"/>
    <col min="8" max="10" width="9.00390625" style="41" customWidth="1"/>
    <col min="11" max="11" width="9.75390625" style="41" customWidth="1"/>
    <col min="12" max="17" width="9.00390625" style="41" customWidth="1"/>
    <col min="18" max="18" width="11.75390625" style="41" customWidth="1"/>
    <col min="19" max="21" width="9.125" style="3" customWidth="1"/>
    <col min="22" max="22" width="9.75390625" style="2" customWidth="1"/>
    <col min="23" max="23" width="19.00390625" style="3" customWidth="1"/>
    <col min="24" max="28" width="6.75390625" style="41" customWidth="1"/>
    <col min="29" max="16384" width="9.00390625" style="4" customWidth="1"/>
  </cols>
  <sheetData>
    <row r="1" spans="1:28" ht="30.75" customHeight="1" thickBot="1">
      <c r="A1" s="4" t="s">
        <v>117</v>
      </c>
      <c r="S1" s="50"/>
      <c r="T1" s="50"/>
      <c r="U1" s="50"/>
      <c r="V1" s="51"/>
      <c r="W1" s="50"/>
      <c r="AB1" s="49"/>
    </row>
    <row r="2" spans="1:28" ht="14.25" customHeight="1" thickBot="1">
      <c r="A2" s="90" t="s">
        <v>107</v>
      </c>
      <c r="B2" s="91">
        <v>2470100100</v>
      </c>
      <c r="C2" s="90" t="s">
        <v>108</v>
      </c>
      <c r="D2" s="92" t="s">
        <v>105</v>
      </c>
      <c r="S2" s="50"/>
      <c r="T2" s="50"/>
      <c r="U2" s="50"/>
      <c r="V2" s="51"/>
      <c r="W2" s="50"/>
      <c r="AB2" s="49"/>
    </row>
    <row r="3" spans="1:28" s="41" customFormat="1" ht="14.25" thickBot="1">
      <c r="A3" s="146" t="s">
        <v>7</v>
      </c>
      <c r="B3" s="147"/>
      <c r="C3" s="154" t="s">
        <v>116</v>
      </c>
      <c r="D3" s="155"/>
      <c r="E3" s="93"/>
      <c r="F3" s="93"/>
      <c r="S3" s="49"/>
      <c r="T3" s="49"/>
      <c r="U3" s="49"/>
      <c r="V3" s="49"/>
      <c r="W3" s="49"/>
      <c r="X3" s="42" t="s">
        <v>50</v>
      </c>
      <c r="AB3" s="49"/>
    </row>
    <row r="4" spans="1:28" s="41" customFormat="1" ht="14.25" thickBot="1">
      <c r="A4" s="156" t="s">
        <v>9</v>
      </c>
      <c r="B4" s="157"/>
      <c r="C4" s="150" t="str">
        <f>IF(COUNTA(B7:B106)=0,"",COUNTA(B7:B106)&amp;"名")</f>
        <v>1名</v>
      </c>
      <c r="D4" s="151"/>
      <c r="E4" s="94"/>
      <c r="F4" s="94"/>
      <c r="H4" s="142" t="s">
        <v>59</v>
      </c>
      <c r="I4" s="143"/>
      <c r="J4" s="143"/>
      <c r="K4" s="143"/>
      <c r="L4" s="143"/>
      <c r="M4" s="143"/>
      <c r="N4" s="144"/>
      <c r="O4" s="144"/>
      <c r="P4" s="144"/>
      <c r="Q4" s="145"/>
      <c r="X4" s="139" t="s">
        <v>51</v>
      </c>
      <c r="Y4" s="140"/>
      <c r="Z4" s="140"/>
      <c r="AA4" s="140"/>
      <c r="AB4" s="141"/>
    </row>
    <row r="5" spans="1:28" s="41" customFormat="1" ht="14.25" thickBot="1">
      <c r="A5" s="95"/>
      <c r="B5" s="95"/>
      <c r="C5" s="94"/>
      <c r="D5" s="94"/>
      <c r="E5" s="94"/>
      <c r="F5" s="94"/>
      <c r="H5" s="81"/>
      <c r="I5" s="136" t="s">
        <v>84</v>
      </c>
      <c r="J5" s="152"/>
      <c r="K5" s="152"/>
      <c r="L5" s="152"/>
      <c r="M5" s="153"/>
      <c r="N5" s="76"/>
      <c r="O5" s="76"/>
      <c r="P5" s="76"/>
      <c r="Q5" s="76"/>
      <c r="X5" s="73"/>
      <c r="Y5" s="74"/>
      <c r="Z5" s="74"/>
      <c r="AA5" s="74"/>
      <c r="AB5" s="75"/>
    </row>
    <row r="6" spans="1:28" s="1" customFormat="1" ht="61.5" customHeight="1" thickBot="1" thickTop="1">
      <c r="A6" s="24" t="s">
        <v>10</v>
      </c>
      <c r="B6" s="27" t="s">
        <v>1</v>
      </c>
      <c r="C6" s="28" t="s">
        <v>11</v>
      </c>
      <c r="D6" s="89" t="s">
        <v>0</v>
      </c>
      <c r="E6" s="88" t="s">
        <v>12</v>
      </c>
      <c r="F6" s="63" t="s">
        <v>73</v>
      </c>
      <c r="G6" s="62" t="s">
        <v>2</v>
      </c>
      <c r="H6" s="85" t="s">
        <v>52</v>
      </c>
      <c r="I6" s="54" t="s">
        <v>62</v>
      </c>
      <c r="J6" s="53" t="s">
        <v>72</v>
      </c>
      <c r="K6" s="53" t="s">
        <v>66</v>
      </c>
      <c r="L6" s="53" t="s">
        <v>65</v>
      </c>
      <c r="M6" s="57" t="s">
        <v>63</v>
      </c>
      <c r="N6" s="84" t="s">
        <v>53</v>
      </c>
      <c r="O6" s="78" t="s">
        <v>54</v>
      </c>
      <c r="P6" s="79" t="s">
        <v>55</v>
      </c>
      <c r="Q6" s="80" t="s">
        <v>56</v>
      </c>
      <c r="R6" s="77" t="s">
        <v>60</v>
      </c>
      <c r="S6" s="32" t="s">
        <v>3</v>
      </c>
      <c r="T6" s="6" t="s">
        <v>4</v>
      </c>
      <c r="U6" s="7" t="s">
        <v>5</v>
      </c>
      <c r="V6" s="8" t="s">
        <v>6</v>
      </c>
      <c r="W6" s="9" t="s">
        <v>13</v>
      </c>
      <c r="X6" s="43" t="s">
        <v>16</v>
      </c>
      <c r="Y6" s="44" t="s">
        <v>26</v>
      </c>
      <c r="Z6" s="44" t="s">
        <v>57</v>
      </c>
      <c r="AA6" s="44" t="s">
        <v>41</v>
      </c>
      <c r="AB6" s="45" t="s">
        <v>58</v>
      </c>
    </row>
    <row r="7" spans="1:28" s="5" customFormat="1" ht="18" customHeight="1" thickTop="1">
      <c r="A7" s="25">
        <v>1</v>
      </c>
      <c r="B7" s="96" t="s">
        <v>61</v>
      </c>
      <c r="C7" s="97">
        <v>123450000</v>
      </c>
      <c r="D7" s="98">
        <v>8738</v>
      </c>
      <c r="E7" s="99">
        <v>2</v>
      </c>
      <c r="F7" s="100">
        <v>42826</v>
      </c>
      <c r="G7" s="101">
        <v>44470</v>
      </c>
      <c r="H7" s="102">
        <v>5</v>
      </c>
      <c r="I7" s="103">
        <v>2</v>
      </c>
      <c r="J7" s="104"/>
      <c r="K7" s="104"/>
      <c r="L7" s="104"/>
      <c r="M7" s="105"/>
      <c r="N7" s="106" t="s">
        <v>75</v>
      </c>
      <c r="O7" s="107">
        <v>1</v>
      </c>
      <c r="P7" s="108">
        <v>1</v>
      </c>
      <c r="Q7" s="108">
        <v>2</v>
      </c>
      <c r="R7" s="109" t="s">
        <v>85</v>
      </c>
      <c r="S7" s="110" t="s">
        <v>8</v>
      </c>
      <c r="T7" s="111">
        <v>1</v>
      </c>
      <c r="U7" s="107"/>
      <c r="V7" s="112"/>
      <c r="W7" s="113"/>
      <c r="X7" s="47">
        <f aca="true" t="shared" si="0" ref="X7:X46">VLOOKUP(H7,要介護度,2)</f>
        <v>40</v>
      </c>
      <c r="Y7" s="48">
        <f aca="true" t="shared" si="1" ref="Y7:Y46">IF(X7=40,0,VLOOKUP(Q7,認知症加算,2))</f>
        <v>0</v>
      </c>
      <c r="Z7" s="48">
        <f aca="true" t="shared" si="2" ref="Z7:Z46">VLOOKUP(O7,居宅サービスの利用状況,2)</f>
        <v>30</v>
      </c>
      <c r="AA7" s="48">
        <f aca="true" t="shared" si="3" ref="AA7:AA46">VLOOKUP(P7,家族等の状況,2)</f>
        <v>30</v>
      </c>
      <c r="AB7" s="48">
        <f>SUM(X7:AA7)</f>
        <v>100</v>
      </c>
    </row>
    <row r="8" spans="1:28" s="5" customFormat="1" ht="18" customHeight="1">
      <c r="A8" s="26">
        <v>2</v>
      </c>
      <c r="B8" s="96"/>
      <c r="C8" s="97"/>
      <c r="D8" s="114"/>
      <c r="E8" s="115"/>
      <c r="F8" s="100"/>
      <c r="G8" s="101"/>
      <c r="H8" s="116"/>
      <c r="I8" s="117"/>
      <c r="J8" s="118"/>
      <c r="K8" s="118"/>
      <c r="L8" s="118"/>
      <c r="M8" s="119"/>
      <c r="N8" s="106"/>
      <c r="O8" s="107"/>
      <c r="P8" s="108"/>
      <c r="Q8" s="108"/>
      <c r="R8" s="109"/>
      <c r="S8" s="110"/>
      <c r="T8" s="111"/>
      <c r="U8" s="107"/>
      <c r="V8" s="112"/>
      <c r="W8" s="113"/>
      <c r="X8" s="47">
        <f t="shared" si="0"/>
        <v>0</v>
      </c>
      <c r="Y8" s="48" t="e">
        <f t="shared" si="1"/>
        <v>#N/A</v>
      </c>
      <c r="Z8" s="48">
        <f t="shared" si="2"/>
        <v>20</v>
      </c>
      <c r="AA8" s="48">
        <f t="shared" si="3"/>
        <v>0</v>
      </c>
      <c r="AB8" s="48" t="e">
        <f>SUM(X8:AA8)</f>
        <v>#N/A</v>
      </c>
    </row>
    <row r="9" spans="1:28" s="5" customFormat="1" ht="18" customHeight="1">
      <c r="A9" s="25">
        <v>3</v>
      </c>
      <c r="B9" s="96"/>
      <c r="C9" s="97"/>
      <c r="D9" s="120"/>
      <c r="E9" s="115"/>
      <c r="F9" s="100"/>
      <c r="G9" s="101"/>
      <c r="H9" s="116"/>
      <c r="I9" s="117"/>
      <c r="J9" s="118"/>
      <c r="K9" s="118"/>
      <c r="L9" s="118"/>
      <c r="M9" s="119"/>
      <c r="N9" s="106"/>
      <c r="O9" s="107"/>
      <c r="P9" s="108"/>
      <c r="Q9" s="108"/>
      <c r="R9" s="109"/>
      <c r="S9" s="110"/>
      <c r="T9" s="111"/>
      <c r="U9" s="107"/>
      <c r="V9" s="112"/>
      <c r="W9" s="113"/>
      <c r="X9" s="47">
        <f t="shared" si="0"/>
        <v>0</v>
      </c>
      <c r="Y9" s="48" t="e">
        <f t="shared" si="1"/>
        <v>#N/A</v>
      </c>
      <c r="Z9" s="48">
        <f t="shared" si="2"/>
        <v>20</v>
      </c>
      <c r="AA9" s="48">
        <f t="shared" si="3"/>
        <v>0</v>
      </c>
      <c r="AB9" s="48" t="e">
        <f aca="true" t="shared" si="4" ref="AB9:AB46">SUM(X9:AA9)</f>
        <v>#N/A</v>
      </c>
    </row>
    <row r="10" spans="1:28" s="5" customFormat="1" ht="18" customHeight="1">
      <c r="A10" s="26">
        <v>4</v>
      </c>
      <c r="B10" s="96"/>
      <c r="C10" s="97"/>
      <c r="D10" s="120"/>
      <c r="E10" s="115"/>
      <c r="F10" s="100"/>
      <c r="G10" s="101"/>
      <c r="H10" s="116"/>
      <c r="I10" s="117"/>
      <c r="J10" s="118"/>
      <c r="K10" s="118"/>
      <c r="L10" s="118"/>
      <c r="M10" s="119"/>
      <c r="N10" s="106"/>
      <c r="O10" s="107"/>
      <c r="P10" s="108"/>
      <c r="Q10" s="108"/>
      <c r="R10" s="109"/>
      <c r="S10" s="110"/>
      <c r="T10" s="111"/>
      <c r="U10" s="107"/>
      <c r="V10" s="112"/>
      <c r="W10" s="113"/>
      <c r="X10" s="47">
        <f t="shared" si="0"/>
        <v>0</v>
      </c>
      <c r="Y10" s="48" t="e">
        <f t="shared" si="1"/>
        <v>#N/A</v>
      </c>
      <c r="Z10" s="48">
        <f t="shared" si="2"/>
        <v>20</v>
      </c>
      <c r="AA10" s="48">
        <f t="shared" si="3"/>
        <v>0</v>
      </c>
      <c r="AB10" s="48" t="e">
        <f t="shared" si="4"/>
        <v>#N/A</v>
      </c>
    </row>
    <row r="11" spans="1:28" s="5" customFormat="1" ht="18" customHeight="1">
      <c r="A11" s="25">
        <v>5</v>
      </c>
      <c r="B11" s="96"/>
      <c r="C11" s="97"/>
      <c r="D11" s="120"/>
      <c r="E11" s="115"/>
      <c r="F11" s="100"/>
      <c r="G11" s="101"/>
      <c r="H11" s="116"/>
      <c r="I11" s="117"/>
      <c r="J11" s="118"/>
      <c r="K11" s="118"/>
      <c r="L11" s="118"/>
      <c r="M11" s="119"/>
      <c r="N11" s="106"/>
      <c r="O11" s="107"/>
      <c r="P11" s="108"/>
      <c r="Q11" s="108"/>
      <c r="R11" s="109"/>
      <c r="S11" s="110"/>
      <c r="T11" s="111"/>
      <c r="U11" s="107"/>
      <c r="V11" s="112"/>
      <c r="W11" s="113"/>
      <c r="X11" s="47">
        <f t="shared" si="0"/>
        <v>0</v>
      </c>
      <c r="Y11" s="48" t="e">
        <f t="shared" si="1"/>
        <v>#N/A</v>
      </c>
      <c r="Z11" s="48">
        <f t="shared" si="2"/>
        <v>20</v>
      </c>
      <c r="AA11" s="48">
        <f t="shared" si="3"/>
        <v>0</v>
      </c>
      <c r="AB11" s="48" t="e">
        <f t="shared" si="4"/>
        <v>#N/A</v>
      </c>
    </row>
    <row r="12" spans="1:28" s="5" customFormat="1" ht="18" customHeight="1">
      <c r="A12" s="26">
        <v>6</v>
      </c>
      <c r="B12" s="96"/>
      <c r="C12" s="97"/>
      <c r="D12" s="120"/>
      <c r="E12" s="115"/>
      <c r="F12" s="100"/>
      <c r="G12" s="101"/>
      <c r="H12" s="116"/>
      <c r="I12" s="117"/>
      <c r="J12" s="118"/>
      <c r="K12" s="118"/>
      <c r="L12" s="118"/>
      <c r="M12" s="119"/>
      <c r="N12" s="106"/>
      <c r="O12" s="107"/>
      <c r="P12" s="108"/>
      <c r="Q12" s="108"/>
      <c r="R12" s="109"/>
      <c r="S12" s="110"/>
      <c r="T12" s="111"/>
      <c r="U12" s="107"/>
      <c r="V12" s="112"/>
      <c r="W12" s="113"/>
      <c r="X12" s="47">
        <f t="shared" si="0"/>
        <v>0</v>
      </c>
      <c r="Y12" s="48" t="e">
        <f t="shared" si="1"/>
        <v>#N/A</v>
      </c>
      <c r="Z12" s="48">
        <f t="shared" si="2"/>
        <v>20</v>
      </c>
      <c r="AA12" s="48">
        <f t="shared" si="3"/>
        <v>0</v>
      </c>
      <c r="AB12" s="48" t="e">
        <f t="shared" si="4"/>
        <v>#N/A</v>
      </c>
    </row>
    <row r="13" spans="1:28" s="5" customFormat="1" ht="18" customHeight="1">
      <c r="A13" s="25">
        <v>7</v>
      </c>
      <c r="B13" s="96"/>
      <c r="C13" s="97"/>
      <c r="D13" s="120"/>
      <c r="E13" s="115"/>
      <c r="F13" s="100"/>
      <c r="G13" s="101"/>
      <c r="H13" s="116"/>
      <c r="I13" s="117"/>
      <c r="J13" s="118"/>
      <c r="K13" s="118"/>
      <c r="L13" s="118"/>
      <c r="M13" s="119"/>
      <c r="N13" s="106"/>
      <c r="O13" s="107"/>
      <c r="P13" s="108"/>
      <c r="Q13" s="108"/>
      <c r="R13" s="109"/>
      <c r="S13" s="110"/>
      <c r="T13" s="111"/>
      <c r="U13" s="107"/>
      <c r="V13" s="112"/>
      <c r="W13" s="113"/>
      <c r="X13" s="47">
        <f t="shared" si="0"/>
        <v>0</v>
      </c>
      <c r="Y13" s="48" t="e">
        <f t="shared" si="1"/>
        <v>#N/A</v>
      </c>
      <c r="Z13" s="48">
        <f t="shared" si="2"/>
        <v>20</v>
      </c>
      <c r="AA13" s="48">
        <f t="shared" si="3"/>
        <v>0</v>
      </c>
      <c r="AB13" s="48" t="e">
        <f t="shared" si="4"/>
        <v>#N/A</v>
      </c>
    </row>
    <row r="14" spans="1:28" s="5" customFormat="1" ht="18" customHeight="1">
      <c r="A14" s="26">
        <v>8</v>
      </c>
      <c r="B14" s="96"/>
      <c r="C14" s="97"/>
      <c r="D14" s="120"/>
      <c r="E14" s="115"/>
      <c r="F14" s="100"/>
      <c r="G14" s="101"/>
      <c r="H14" s="116"/>
      <c r="I14" s="117"/>
      <c r="J14" s="118"/>
      <c r="K14" s="118"/>
      <c r="L14" s="118"/>
      <c r="M14" s="119"/>
      <c r="N14" s="106"/>
      <c r="O14" s="107"/>
      <c r="P14" s="108"/>
      <c r="Q14" s="108"/>
      <c r="R14" s="109"/>
      <c r="S14" s="110"/>
      <c r="T14" s="111"/>
      <c r="U14" s="107"/>
      <c r="V14" s="112"/>
      <c r="W14" s="113"/>
      <c r="X14" s="47">
        <f t="shared" si="0"/>
        <v>0</v>
      </c>
      <c r="Y14" s="48" t="e">
        <f t="shared" si="1"/>
        <v>#N/A</v>
      </c>
      <c r="Z14" s="48">
        <f t="shared" si="2"/>
        <v>20</v>
      </c>
      <c r="AA14" s="48">
        <f t="shared" si="3"/>
        <v>0</v>
      </c>
      <c r="AB14" s="48" t="e">
        <f t="shared" si="4"/>
        <v>#N/A</v>
      </c>
    </row>
    <row r="15" spans="1:28" s="5" customFormat="1" ht="18" customHeight="1">
      <c r="A15" s="25">
        <v>9</v>
      </c>
      <c r="B15" s="96"/>
      <c r="C15" s="97"/>
      <c r="D15" s="120"/>
      <c r="E15" s="115"/>
      <c r="F15" s="100"/>
      <c r="G15" s="101"/>
      <c r="H15" s="116"/>
      <c r="I15" s="117"/>
      <c r="J15" s="118"/>
      <c r="K15" s="118"/>
      <c r="L15" s="118"/>
      <c r="M15" s="119"/>
      <c r="N15" s="106"/>
      <c r="O15" s="107"/>
      <c r="P15" s="108"/>
      <c r="Q15" s="108"/>
      <c r="R15" s="109"/>
      <c r="S15" s="110"/>
      <c r="T15" s="111"/>
      <c r="U15" s="107"/>
      <c r="V15" s="112"/>
      <c r="W15" s="113"/>
      <c r="X15" s="47">
        <f t="shared" si="0"/>
        <v>0</v>
      </c>
      <c r="Y15" s="48" t="e">
        <f t="shared" si="1"/>
        <v>#N/A</v>
      </c>
      <c r="Z15" s="48">
        <f t="shared" si="2"/>
        <v>20</v>
      </c>
      <c r="AA15" s="48">
        <f t="shared" si="3"/>
        <v>0</v>
      </c>
      <c r="AB15" s="48" t="e">
        <f t="shared" si="4"/>
        <v>#N/A</v>
      </c>
    </row>
    <row r="16" spans="1:28" s="5" customFormat="1" ht="18" customHeight="1">
      <c r="A16" s="26">
        <v>10</v>
      </c>
      <c r="B16" s="96"/>
      <c r="C16" s="97"/>
      <c r="D16" s="120"/>
      <c r="E16" s="115"/>
      <c r="F16" s="100"/>
      <c r="G16" s="101"/>
      <c r="H16" s="116"/>
      <c r="I16" s="117"/>
      <c r="J16" s="118"/>
      <c r="K16" s="118"/>
      <c r="L16" s="118"/>
      <c r="M16" s="119"/>
      <c r="N16" s="106"/>
      <c r="O16" s="107"/>
      <c r="P16" s="108"/>
      <c r="Q16" s="108"/>
      <c r="R16" s="109"/>
      <c r="S16" s="110"/>
      <c r="T16" s="111"/>
      <c r="U16" s="107"/>
      <c r="V16" s="112"/>
      <c r="W16" s="113"/>
      <c r="X16" s="47">
        <f t="shared" si="0"/>
        <v>0</v>
      </c>
      <c r="Y16" s="48" t="e">
        <f t="shared" si="1"/>
        <v>#N/A</v>
      </c>
      <c r="Z16" s="48">
        <f t="shared" si="2"/>
        <v>20</v>
      </c>
      <c r="AA16" s="48">
        <f t="shared" si="3"/>
        <v>0</v>
      </c>
      <c r="AB16" s="48" t="e">
        <f t="shared" si="4"/>
        <v>#N/A</v>
      </c>
    </row>
    <row r="17" spans="1:28" s="5" customFormat="1" ht="18" customHeight="1">
      <c r="A17" s="25">
        <v>11</v>
      </c>
      <c r="B17" s="96"/>
      <c r="C17" s="97"/>
      <c r="D17" s="120"/>
      <c r="E17" s="115"/>
      <c r="F17" s="100"/>
      <c r="G17" s="101"/>
      <c r="H17" s="116"/>
      <c r="I17" s="117"/>
      <c r="J17" s="118"/>
      <c r="K17" s="118"/>
      <c r="L17" s="118"/>
      <c r="M17" s="119"/>
      <c r="N17" s="106"/>
      <c r="O17" s="107"/>
      <c r="P17" s="108"/>
      <c r="Q17" s="108"/>
      <c r="R17" s="109"/>
      <c r="S17" s="110"/>
      <c r="T17" s="111"/>
      <c r="U17" s="107"/>
      <c r="V17" s="112"/>
      <c r="W17" s="113"/>
      <c r="X17" s="47">
        <f t="shared" si="0"/>
        <v>0</v>
      </c>
      <c r="Y17" s="48" t="e">
        <f t="shared" si="1"/>
        <v>#N/A</v>
      </c>
      <c r="Z17" s="48">
        <f t="shared" si="2"/>
        <v>20</v>
      </c>
      <c r="AA17" s="48">
        <f t="shared" si="3"/>
        <v>0</v>
      </c>
      <c r="AB17" s="48" t="e">
        <f t="shared" si="4"/>
        <v>#N/A</v>
      </c>
    </row>
    <row r="18" spans="1:28" s="5" customFormat="1" ht="18" customHeight="1">
      <c r="A18" s="26">
        <v>12</v>
      </c>
      <c r="B18" s="96"/>
      <c r="C18" s="97"/>
      <c r="D18" s="120"/>
      <c r="E18" s="115"/>
      <c r="F18" s="100"/>
      <c r="G18" s="101"/>
      <c r="H18" s="116"/>
      <c r="I18" s="117"/>
      <c r="J18" s="118"/>
      <c r="K18" s="118"/>
      <c r="L18" s="118"/>
      <c r="M18" s="119"/>
      <c r="N18" s="106"/>
      <c r="O18" s="107"/>
      <c r="P18" s="108"/>
      <c r="Q18" s="108"/>
      <c r="R18" s="109"/>
      <c r="S18" s="110"/>
      <c r="T18" s="111"/>
      <c r="U18" s="107"/>
      <c r="V18" s="112"/>
      <c r="W18" s="113"/>
      <c r="X18" s="47">
        <f t="shared" si="0"/>
        <v>0</v>
      </c>
      <c r="Y18" s="48" t="e">
        <f t="shared" si="1"/>
        <v>#N/A</v>
      </c>
      <c r="Z18" s="48">
        <f t="shared" si="2"/>
        <v>20</v>
      </c>
      <c r="AA18" s="48">
        <f t="shared" si="3"/>
        <v>0</v>
      </c>
      <c r="AB18" s="48" t="e">
        <f t="shared" si="4"/>
        <v>#N/A</v>
      </c>
    </row>
    <row r="19" spans="1:28" s="5" customFormat="1" ht="18" customHeight="1">
      <c r="A19" s="25">
        <v>13</v>
      </c>
      <c r="B19" s="96"/>
      <c r="C19" s="97"/>
      <c r="D19" s="120"/>
      <c r="E19" s="115"/>
      <c r="F19" s="100"/>
      <c r="G19" s="101"/>
      <c r="H19" s="116"/>
      <c r="I19" s="117"/>
      <c r="J19" s="118"/>
      <c r="K19" s="118"/>
      <c r="L19" s="118"/>
      <c r="M19" s="119"/>
      <c r="N19" s="106"/>
      <c r="O19" s="107"/>
      <c r="P19" s="108"/>
      <c r="Q19" s="108"/>
      <c r="R19" s="109"/>
      <c r="S19" s="110"/>
      <c r="T19" s="111"/>
      <c r="U19" s="107"/>
      <c r="V19" s="112"/>
      <c r="W19" s="113"/>
      <c r="X19" s="47">
        <f t="shared" si="0"/>
        <v>0</v>
      </c>
      <c r="Y19" s="48" t="e">
        <f t="shared" si="1"/>
        <v>#N/A</v>
      </c>
      <c r="Z19" s="48">
        <f t="shared" si="2"/>
        <v>20</v>
      </c>
      <c r="AA19" s="48">
        <f t="shared" si="3"/>
        <v>0</v>
      </c>
      <c r="AB19" s="48" t="e">
        <f t="shared" si="4"/>
        <v>#N/A</v>
      </c>
    </row>
    <row r="20" spans="1:28" s="5" customFormat="1" ht="18" customHeight="1">
      <c r="A20" s="26">
        <v>14</v>
      </c>
      <c r="B20" s="96"/>
      <c r="C20" s="97"/>
      <c r="D20" s="120"/>
      <c r="E20" s="115"/>
      <c r="F20" s="100"/>
      <c r="G20" s="101"/>
      <c r="H20" s="116"/>
      <c r="I20" s="117"/>
      <c r="J20" s="118"/>
      <c r="K20" s="118"/>
      <c r="L20" s="118"/>
      <c r="M20" s="119"/>
      <c r="N20" s="106"/>
      <c r="O20" s="107"/>
      <c r="P20" s="108"/>
      <c r="Q20" s="108"/>
      <c r="R20" s="109"/>
      <c r="S20" s="110"/>
      <c r="T20" s="111"/>
      <c r="U20" s="107"/>
      <c r="V20" s="112"/>
      <c r="W20" s="113"/>
      <c r="X20" s="47">
        <f t="shared" si="0"/>
        <v>0</v>
      </c>
      <c r="Y20" s="48" t="e">
        <f t="shared" si="1"/>
        <v>#N/A</v>
      </c>
      <c r="Z20" s="48">
        <f t="shared" si="2"/>
        <v>20</v>
      </c>
      <c r="AA20" s="48">
        <f t="shared" si="3"/>
        <v>0</v>
      </c>
      <c r="AB20" s="48" t="e">
        <f t="shared" si="4"/>
        <v>#N/A</v>
      </c>
    </row>
    <row r="21" spans="1:28" s="5" customFormat="1" ht="18" customHeight="1">
      <c r="A21" s="25">
        <v>15</v>
      </c>
      <c r="B21" s="96"/>
      <c r="C21" s="97"/>
      <c r="D21" s="120"/>
      <c r="E21" s="115"/>
      <c r="F21" s="100"/>
      <c r="G21" s="101"/>
      <c r="H21" s="116"/>
      <c r="I21" s="117"/>
      <c r="J21" s="118"/>
      <c r="K21" s="118"/>
      <c r="L21" s="118"/>
      <c r="M21" s="119"/>
      <c r="N21" s="106"/>
      <c r="O21" s="107"/>
      <c r="P21" s="108"/>
      <c r="Q21" s="108"/>
      <c r="R21" s="109"/>
      <c r="S21" s="110"/>
      <c r="T21" s="111"/>
      <c r="U21" s="107"/>
      <c r="V21" s="112"/>
      <c r="W21" s="113"/>
      <c r="X21" s="47">
        <f t="shared" si="0"/>
        <v>0</v>
      </c>
      <c r="Y21" s="48" t="e">
        <f t="shared" si="1"/>
        <v>#N/A</v>
      </c>
      <c r="Z21" s="48">
        <f t="shared" si="2"/>
        <v>20</v>
      </c>
      <c r="AA21" s="48">
        <f t="shared" si="3"/>
        <v>0</v>
      </c>
      <c r="AB21" s="48" t="e">
        <f t="shared" si="4"/>
        <v>#N/A</v>
      </c>
    </row>
    <row r="22" spans="1:28" s="5" customFormat="1" ht="18" customHeight="1">
      <c r="A22" s="26">
        <v>16</v>
      </c>
      <c r="B22" s="96"/>
      <c r="C22" s="97"/>
      <c r="D22" s="120"/>
      <c r="E22" s="115"/>
      <c r="F22" s="100"/>
      <c r="G22" s="101"/>
      <c r="H22" s="116"/>
      <c r="I22" s="117"/>
      <c r="J22" s="118"/>
      <c r="K22" s="118"/>
      <c r="L22" s="118"/>
      <c r="M22" s="119"/>
      <c r="N22" s="106"/>
      <c r="O22" s="107"/>
      <c r="P22" s="108"/>
      <c r="Q22" s="108"/>
      <c r="R22" s="109"/>
      <c r="S22" s="110"/>
      <c r="T22" s="111"/>
      <c r="U22" s="107"/>
      <c r="V22" s="112"/>
      <c r="W22" s="113"/>
      <c r="X22" s="47">
        <f t="shared" si="0"/>
        <v>0</v>
      </c>
      <c r="Y22" s="48" t="e">
        <f t="shared" si="1"/>
        <v>#N/A</v>
      </c>
      <c r="Z22" s="48">
        <f t="shared" si="2"/>
        <v>20</v>
      </c>
      <c r="AA22" s="48">
        <f t="shared" si="3"/>
        <v>0</v>
      </c>
      <c r="AB22" s="48" t="e">
        <f t="shared" si="4"/>
        <v>#N/A</v>
      </c>
    </row>
    <row r="23" spans="1:28" s="5" customFormat="1" ht="18" customHeight="1">
      <c r="A23" s="25">
        <v>17</v>
      </c>
      <c r="B23" s="96"/>
      <c r="C23" s="97"/>
      <c r="D23" s="120"/>
      <c r="E23" s="115"/>
      <c r="F23" s="100"/>
      <c r="G23" s="101"/>
      <c r="H23" s="116"/>
      <c r="I23" s="117"/>
      <c r="J23" s="118"/>
      <c r="K23" s="118"/>
      <c r="L23" s="118"/>
      <c r="M23" s="119"/>
      <c r="N23" s="106"/>
      <c r="O23" s="107"/>
      <c r="P23" s="108"/>
      <c r="Q23" s="108"/>
      <c r="R23" s="109"/>
      <c r="S23" s="110"/>
      <c r="T23" s="111"/>
      <c r="U23" s="107"/>
      <c r="V23" s="112"/>
      <c r="W23" s="113"/>
      <c r="X23" s="47">
        <f t="shared" si="0"/>
        <v>0</v>
      </c>
      <c r="Y23" s="48" t="e">
        <f t="shared" si="1"/>
        <v>#N/A</v>
      </c>
      <c r="Z23" s="48">
        <f t="shared" si="2"/>
        <v>20</v>
      </c>
      <c r="AA23" s="48">
        <f t="shared" si="3"/>
        <v>0</v>
      </c>
      <c r="AB23" s="48" t="e">
        <f t="shared" si="4"/>
        <v>#N/A</v>
      </c>
    </row>
    <row r="24" spans="1:28" s="5" customFormat="1" ht="18" customHeight="1">
      <c r="A24" s="26">
        <v>18</v>
      </c>
      <c r="B24" s="96"/>
      <c r="C24" s="97"/>
      <c r="D24" s="120"/>
      <c r="E24" s="115"/>
      <c r="F24" s="100"/>
      <c r="G24" s="101"/>
      <c r="H24" s="116"/>
      <c r="I24" s="117"/>
      <c r="J24" s="118"/>
      <c r="K24" s="118"/>
      <c r="L24" s="118"/>
      <c r="M24" s="119"/>
      <c r="N24" s="106"/>
      <c r="O24" s="107"/>
      <c r="P24" s="108"/>
      <c r="Q24" s="108"/>
      <c r="R24" s="109"/>
      <c r="S24" s="110"/>
      <c r="T24" s="111"/>
      <c r="U24" s="107"/>
      <c r="V24" s="112"/>
      <c r="W24" s="113"/>
      <c r="X24" s="47">
        <f t="shared" si="0"/>
        <v>0</v>
      </c>
      <c r="Y24" s="48" t="e">
        <f t="shared" si="1"/>
        <v>#N/A</v>
      </c>
      <c r="Z24" s="48">
        <f t="shared" si="2"/>
        <v>20</v>
      </c>
      <c r="AA24" s="48">
        <f t="shared" si="3"/>
        <v>0</v>
      </c>
      <c r="AB24" s="48" t="e">
        <f t="shared" si="4"/>
        <v>#N/A</v>
      </c>
    </row>
    <row r="25" spans="1:28" s="5" customFormat="1" ht="18" customHeight="1">
      <c r="A25" s="25">
        <v>19</v>
      </c>
      <c r="B25" s="96"/>
      <c r="C25" s="97"/>
      <c r="D25" s="120"/>
      <c r="E25" s="115"/>
      <c r="F25" s="100"/>
      <c r="G25" s="101"/>
      <c r="H25" s="116"/>
      <c r="I25" s="117"/>
      <c r="J25" s="118"/>
      <c r="K25" s="118"/>
      <c r="L25" s="118"/>
      <c r="M25" s="119"/>
      <c r="N25" s="106"/>
      <c r="O25" s="107"/>
      <c r="P25" s="108"/>
      <c r="Q25" s="108"/>
      <c r="R25" s="109"/>
      <c r="S25" s="110"/>
      <c r="T25" s="111"/>
      <c r="U25" s="107"/>
      <c r="V25" s="112"/>
      <c r="W25" s="113"/>
      <c r="X25" s="47">
        <f t="shared" si="0"/>
        <v>0</v>
      </c>
      <c r="Y25" s="48" t="e">
        <f t="shared" si="1"/>
        <v>#N/A</v>
      </c>
      <c r="Z25" s="48">
        <f t="shared" si="2"/>
        <v>20</v>
      </c>
      <c r="AA25" s="48">
        <f t="shared" si="3"/>
        <v>0</v>
      </c>
      <c r="AB25" s="48" t="e">
        <f t="shared" si="4"/>
        <v>#N/A</v>
      </c>
    </row>
    <row r="26" spans="1:28" s="5" customFormat="1" ht="18" customHeight="1">
      <c r="A26" s="26">
        <v>20</v>
      </c>
      <c r="B26" s="96"/>
      <c r="C26" s="97"/>
      <c r="D26" s="120"/>
      <c r="E26" s="115"/>
      <c r="F26" s="100"/>
      <c r="G26" s="101"/>
      <c r="H26" s="116"/>
      <c r="I26" s="117"/>
      <c r="J26" s="118"/>
      <c r="K26" s="118"/>
      <c r="L26" s="118"/>
      <c r="M26" s="119"/>
      <c r="N26" s="106"/>
      <c r="O26" s="107"/>
      <c r="P26" s="108"/>
      <c r="Q26" s="108"/>
      <c r="R26" s="109"/>
      <c r="S26" s="110"/>
      <c r="T26" s="111"/>
      <c r="U26" s="107"/>
      <c r="V26" s="112"/>
      <c r="W26" s="113"/>
      <c r="X26" s="47">
        <f t="shared" si="0"/>
        <v>0</v>
      </c>
      <c r="Y26" s="48" t="e">
        <f t="shared" si="1"/>
        <v>#N/A</v>
      </c>
      <c r="Z26" s="48">
        <f t="shared" si="2"/>
        <v>20</v>
      </c>
      <c r="AA26" s="48">
        <f t="shared" si="3"/>
        <v>0</v>
      </c>
      <c r="AB26" s="48" t="e">
        <f t="shared" si="4"/>
        <v>#N/A</v>
      </c>
    </row>
    <row r="27" spans="1:28" s="5" customFormat="1" ht="18" customHeight="1">
      <c r="A27" s="25">
        <v>21</v>
      </c>
      <c r="B27" s="96"/>
      <c r="C27" s="97"/>
      <c r="D27" s="120"/>
      <c r="E27" s="115"/>
      <c r="F27" s="100"/>
      <c r="G27" s="101"/>
      <c r="H27" s="116"/>
      <c r="I27" s="117"/>
      <c r="J27" s="118"/>
      <c r="K27" s="118"/>
      <c r="L27" s="118"/>
      <c r="M27" s="119"/>
      <c r="N27" s="106"/>
      <c r="O27" s="107"/>
      <c r="P27" s="108"/>
      <c r="Q27" s="108"/>
      <c r="R27" s="109"/>
      <c r="S27" s="110"/>
      <c r="T27" s="111"/>
      <c r="U27" s="107"/>
      <c r="V27" s="112"/>
      <c r="W27" s="113"/>
      <c r="X27" s="47">
        <f t="shared" si="0"/>
        <v>0</v>
      </c>
      <c r="Y27" s="48" t="e">
        <f t="shared" si="1"/>
        <v>#N/A</v>
      </c>
      <c r="Z27" s="48">
        <f t="shared" si="2"/>
        <v>20</v>
      </c>
      <c r="AA27" s="48">
        <f t="shared" si="3"/>
        <v>0</v>
      </c>
      <c r="AB27" s="48" t="e">
        <f t="shared" si="4"/>
        <v>#N/A</v>
      </c>
    </row>
    <row r="28" spans="1:28" s="5" customFormat="1" ht="18" customHeight="1">
      <c r="A28" s="26">
        <v>22</v>
      </c>
      <c r="B28" s="96"/>
      <c r="C28" s="97"/>
      <c r="D28" s="120"/>
      <c r="E28" s="115"/>
      <c r="F28" s="100"/>
      <c r="G28" s="101"/>
      <c r="H28" s="116"/>
      <c r="I28" s="117"/>
      <c r="J28" s="118"/>
      <c r="K28" s="118"/>
      <c r="L28" s="118"/>
      <c r="M28" s="119"/>
      <c r="N28" s="106"/>
      <c r="O28" s="107"/>
      <c r="P28" s="108"/>
      <c r="Q28" s="108"/>
      <c r="R28" s="109"/>
      <c r="S28" s="110"/>
      <c r="T28" s="111"/>
      <c r="U28" s="107"/>
      <c r="V28" s="112"/>
      <c r="W28" s="113"/>
      <c r="X28" s="47">
        <f t="shared" si="0"/>
        <v>0</v>
      </c>
      <c r="Y28" s="48" t="e">
        <f t="shared" si="1"/>
        <v>#N/A</v>
      </c>
      <c r="Z28" s="48">
        <f t="shared" si="2"/>
        <v>20</v>
      </c>
      <c r="AA28" s="48">
        <f t="shared" si="3"/>
        <v>0</v>
      </c>
      <c r="AB28" s="48" t="e">
        <f t="shared" si="4"/>
        <v>#N/A</v>
      </c>
    </row>
    <row r="29" spans="1:28" s="5" customFormat="1" ht="18" customHeight="1">
      <c r="A29" s="25">
        <v>23</v>
      </c>
      <c r="B29" s="96"/>
      <c r="C29" s="97"/>
      <c r="D29" s="120"/>
      <c r="E29" s="115"/>
      <c r="F29" s="100"/>
      <c r="G29" s="101"/>
      <c r="H29" s="116"/>
      <c r="I29" s="117"/>
      <c r="J29" s="118"/>
      <c r="K29" s="118"/>
      <c r="L29" s="118"/>
      <c r="M29" s="119"/>
      <c r="N29" s="106"/>
      <c r="O29" s="107"/>
      <c r="P29" s="108"/>
      <c r="Q29" s="108"/>
      <c r="R29" s="109"/>
      <c r="S29" s="110"/>
      <c r="T29" s="111"/>
      <c r="U29" s="107"/>
      <c r="V29" s="112"/>
      <c r="W29" s="113"/>
      <c r="X29" s="47">
        <f t="shared" si="0"/>
        <v>0</v>
      </c>
      <c r="Y29" s="48" t="e">
        <f t="shared" si="1"/>
        <v>#N/A</v>
      </c>
      <c r="Z29" s="48">
        <f t="shared" si="2"/>
        <v>20</v>
      </c>
      <c r="AA29" s="48">
        <f t="shared" si="3"/>
        <v>0</v>
      </c>
      <c r="AB29" s="48" t="e">
        <f t="shared" si="4"/>
        <v>#N/A</v>
      </c>
    </row>
    <row r="30" spans="1:28" s="5" customFormat="1" ht="18" customHeight="1">
      <c r="A30" s="26">
        <v>24</v>
      </c>
      <c r="B30" s="96"/>
      <c r="C30" s="97"/>
      <c r="D30" s="120"/>
      <c r="E30" s="115"/>
      <c r="F30" s="100"/>
      <c r="G30" s="101"/>
      <c r="H30" s="116"/>
      <c r="I30" s="117"/>
      <c r="J30" s="118"/>
      <c r="K30" s="118"/>
      <c r="L30" s="118"/>
      <c r="M30" s="119"/>
      <c r="N30" s="106"/>
      <c r="O30" s="107"/>
      <c r="P30" s="108"/>
      <c r="Q30" s="108"/>
      <c r="R30" s="109"/>
      <c r="S30" s="110"/>
      <c r="T30" s="111"/>
      <c r="U30" s="107"/>
      <c r="V30" s="112"/>
      <c r="W30" s="113"/>
      <c r="X30" s="47">
        <f t="shared" si="0"/>
        <v>0</v>
      </c>
      <c r="Y30" s="48" t="e">
        <f t="shared" si="1"/>
        <v>#N/A</v>
      </c>
      <c r="Z30" s="48">
        <f t="shared" si="2"/>
        <v>20</v>
      </c>
      <c r="AA30" s="48">
        <f t="shared" si="3"/>
        <v>0</v>
      </c>
      <c r="AB30" s="48" t="e">
        <f t="shared" si="4"/>
        <v>#N/A</v>
      </c>
    </row>
    <row r="31" spans="1:28" s="5" customFormat="1" ht="18" customHeight="1">
      <c r="A31" s="25">
        <v>25</v>
      </c>
      <c r="B31" s="96"/>
      <c r="C31" s="97"/>
      <c r="D31" s="120"/>
      <c r="E31" s="115"/>
      <c r="F31" s="100"/>
      <c r="G31" s="101"/>
      <c r="H31" s="116"/>
      <c r="I31" s="117"/>
      <c r="J31" s="118"/>
      <c r="K31" s="118"/>
      <c r="L31" s="118"/>
      <c r="M31" s="119"/>
      <c r="N31" s="106"/>
      <c r="O31" s="107"/>
      <c r="P31" s="108"/>
      <c r="Q31" s="108"/>
      <c r="R31" s="109"/>
      <c r="S31" s="110"/>
      <c r="T31" s="111"/>
      <c r="U31" s="107"/>
      <c r="V31" s="112"/>
      <c r="W31" s="113"/>
      <c r="X31" s="47">
        <f t="shared" si="0"/>
        <v>0</v>
      </c>
      <c r="Y31" s="48" t="e">
        <f t="shared" si="1"/>
        <v>#N/A</v>
      </c>
      <c r="Z31" s="48">
        <f t="shared" si="2"/>
        <v>20</v>
      </c>
      <c r="AA31" s="48">
        <f t="shared" si="3"/>
        <v>0</v>
      </c>
      <c r="AB31" s="48" t="e">
        <f t="shared" si="4"/>
        <v>#N/A</v>
      </c>
    </row>
    <row r="32" spans="1:28" ht="18" customHeight="1">
      <c r="A32" s="26">
        <v>26</v>
      </c>
      <c r="B32" s="96"/>
      <c r="C32" s="97"/>
      <c r="D32" s="120"/>
      <c r="E32" s="115"/>
      <c r="F32" s="100"/>
      <c r="G32" s="101"/>
      <c r="H32" s="116"/>
      <c r="I32" s="117"/>
      <c r="J32" s="118"/>
      <c r="K32" s="118"/>
      <c r="L32" s="118"/>
      <c r="M32" s="119"/>
      <c r="N32" s="106"/>
      <c r="O32" s="107"/>
      <c r="P32" s="108"/>
      <c r="Q32" s="108"/>
      <c r="R32" s="109"/>
      <c r="S32" s="110"/>
      <c r="T32" s="111"/>
      <c r="U32" s="107"/>
      <c r="V32" s="112"/>
      <c r="W32" s="113"/>
      <c r="X32" s="47">
        <f t="shared" si="0"/>
        <v>0</v>
      </c>
      <c r="Y32" s="48" t="e">
        <f t="shared" si="1"/>
        <v>#N/A</v>
      </c>
      <c r="Z32" s="48">
        <f t="shared" si="2"/>
        <v>20</v>
      </c>
      <c r="AA32" s="48">
        <f t="shared" si="3"/>
        <v>0</v>
      </c>
      <c r="AB32" s="48" t="e">
        <f t="shared" si="4"/>
        <v>#N/A</v>
      </c>
    </row>
    <row r="33" spans="1:28" ht="18" customHeight="1">
      <c r="A33" s="25">
        <v>27</v>
      </c>
      <c r="B33" s="96"/>
      <c r="C33" s="97"/>
      <c r="D33" s="120"/>
      <c r="E33" s="115"/>
      <c r="F33" s="100"/>
      <c r="G33" s="101"/>
      <c r="H33" s="116"/>
      <c r="I33" s="117"/>
      <c r="J33" s="118"/>
      <c r="K33" s="118"/>
      <c r="L33" s="118"/>
      <c r="M33" s="119"/>
      <c r="N33" s="106"/>
      <c r="O33" s="107"/>
      <c r="P33" s="108"/>
      <c r="Q33" s="108"/>
      <c r="R33" s="109"/>
      <c r="S33" s="110"/>
      <c r="T33" s="111"/>
      <c r="U33" s="107"/>
      <c r="V33" s="112"/>
      <c r="W33" s="113"/>
      <c r="X33" s="47">
        <f t="shared" si="0"/>
        <v>0</v>
      </c>
      <c r="Y33" s="48" t="e">
        <f t="shared" si="1"/>
        <v>#N/A</v>
      </c>
      <c r="Z33" s="48">
        <f t="shared" si="2"/>
        <v>20</v>
      </c>
      <c r="AA33" s="48">
        <f t="shared" si="3"/>
        <v>0</v>
      </c>
      <c r="AB33" s="48" t="e">
        <f t="shared" si="4"/>
        <v>#N/A</v>
      </c>
    </row>
    <row r="34" spans="1:28" ht="18" customHeight="1">
      <c r="A34" s="26">
        <v>28</v>
      </c>
      <c r="B34" s="96"/>
      <c r="C34" s="97"/>
      <c r="D34" s="120"/>
      <c r="E34" s="115"/>
      <c r="F34" s="100"/>
      <c r="G34" s="101"/>
      <c r="H34" s="116"/>
      <c r="I34" s="117"/>
      <c r="J34" s="118"/>
      <c r="K34" s="118"/>
      <c r="L34" s="118"/>
      <c r="M34" s="119"/>
      <c r="N34" s="106"/>
      <c r="O34" s="107"/>
      <c r="P34" s="108"/>
      <c r="Q34" s="108"/>
      <c r="R34" s="109"/>
      <c r="S34" s="110"/>
      <c r="T34" s="111"/>
      <c r="U34" s="107"/>
      <c r="V34" s="112"/>
      <c r="W34" s="113"/>
      <c r="X34" s="47">
        <f t="shared" si="0"/>
        <v>0</v>
      </c>
      <c r="Y34" s="48" t="e">
        <f t="shared" si="1"/>
        <v>#N/A</v>
      </c>
      <c r="Z34" s="48">
        <f t="shared" si="2"/>
        <v>20</v>
      </c>
      <c r="AA34" s="48">
        <f t="shared" si="3"/>
        <v>0</v>
      </c>
      <c r="AB34" s="48" t="e">
        <f t="shared" si="4"/>
        <v>#N/A</v>
      </c>
    </row>
    <row r="35" spans="1:28" ht="18" customHeight="1">
      <c r="A35" s="25">
        <v>29</v>
      </c>
      <c r="B35" s="96"/>
      <c r="C35" s="97"/>
      <c r="D35" s="120"/>
      <c r="E35" s="115"/>
      <c r="F35" s="100"/>
      <c r="G35" s="101"/>
      <c r="H35" s="116"/>
      <c r="I35" s="117"/>
      <c r="J35" s="118"/>
      <c r="K35" s="118"/>
      <c r="L35" s="118"/>
      <c r="M35" s="119"/>
      <c r="N35" s="106"/>
      <c r="O35" s="107"/>
      <c r="P35" s="108"/>
      <c r="Q35" s="108"/>
      <c r="R35" s="109"/>
      <c r="S35" s="110"/>
      <c r="T35" s="111"/>
      <c r="U35" s="107"/>
      <c r="V35" s="112"/>
      <c r="W35" s="113"/>
      <c r="X35" s="47">
        <f t="shared" si="0"/>
        <v>0</v>
      </c>
      <c r="Y35" s="48" t="e">
        <f t="shared" si="1"/>
        <v>#N/A</v>
      </c>
      <c r="Z35" s="48">
        <f t="shared" si="2"/>
        <v>20</v>
      </c>
      <c r="AA35" s="48">
        <f t="shared" si="3"/>
        <v>0</v>
      </c>
      <c r="AB35" s="48" t="e">
        <f t="shared" si="4"/>
        <v>#N/A</v>
      </c>
    </row>
    <row r="36" spans="1:28" ht="18" customHeight="1">
      <c r="A36" s="26">
        <v>30</v>
      </c>
      <c r="B36" s="96"/>
      <c r="C36" s="97"/>
      <c r="D36" s="120"/>
      <c r="E36" s="115"/>
      <c r="F36" s="100"/>
      <c r="G36" s="101"/>
      <c r="H36" s="116"/>
      <c r="I36" s="117"/>
      <c r="J36" s="118"/>
      <c r="K36" s="118"/>
      <c r="L36" s="118"/>
      <c r="M36" s="119"/>
      <c r="N36" s="106"/>
      <c r="O36" s="107"/>
      <c r="P36" s="108"/>
      <c r="Q36" s="108"/>
      <c r="R36" s="109"/>
      <c r="S36" s="110"/>
      <c r="T36" s="111"/>
      <c r="U36" s="107"/>
      <c r="V36" s="112"/>
      <c r="W36" s="113"/>
      <c r="X36" s="47">
        <f t="shared" si="0"/>
        <v>0</v>
      </c>
      <c r="Y36" s="48" t="e">
        <f t="shared" si="1"/>
        <v>#N/A</v>
      </c>
      <c r="Z36" s="48">
        <f t="shared" si="2"/>
        <v>20</v>
      </c>
      <c r="AA36" s="48">
        <f t="shared" si="3"/>
        <v>0</v>
      </c>
      <c r="AB36" s="48" t="e">
        <f t="shared" si="4"/>
        <v>#N/A</v>
      </c>
    </row>
    <row r="37" spans="1:28" ht="18" customHeight="1">
      <c r="A37" s="25">
        <v>31</v>
      </c>
      <c r="B37" s="96"/>
      <c r="C37" s="97"/>
      <c r="D37" s="120"/>
      <c r="E37" s="115"/>
      <c r="F37" s="100"/>
      <c r="G37" s="101"/>
      <c r="H37" s="116"/>
      <c r="I37" s="117"/>
      <c r="J37" s="118"/>
      <c r="K37" s="118"/>
      <c r="L37" s="118"/>
      <c r="M37" s="119"/>
      <c r="N37" s="106"/>
      <c r="O37" s="107"/>
      <c r="P37" s="108"/>
      <c r="Q37" s="108"/>
      <c r="R37" s="109"/>
      <c r="S37" s="110"/>
      <c r="T37" s="111"/>
      <c r="U37" s="107"/>
      <c r="V37" s="112"/>
      <c r="W37" s="113"/>
      <c r="X37" s="47">
        <f t="shared" si="0"/>
        <v>0</v>
      </c>
      <c r="Y37" s="48" t="e">
        <f t="shared" si="1"/>
        <v>#N/A</v>
      </c>
      <c r="Z37" s="48">
        <f t="shared" si="2"/>
        <v>20</v>
      </c>
      <c r="AA37" s="48">
        <f t="shared" si="3"/>
        <v>0</v>
      </c>
      <c r="AB37" s="48" t="e">
        <f t="shared" si="4"/>
        <v>#N/A</v>
      </c>
    </row>
    <row r="38" spans="1:28" ht="18" customHeight="1">
      <c r="A38" s="26">
        <v>32</v>
      </c>
      <c r="B38" s="96"/>
      <c r="C38" s="97"/>
      <c r="D38" s="120"/>
      <c r="E38" s="115"/>
      <c r="F38" s="100"/>
      <c r="G38" s="101"/>
      <c r="H38" s="116"/>
      <c r="I38" s="117"/>
      <c r="J38" s="118"/>
      <c r="K38" s="118"/>
      <c r="L38" s="118"/>
      <c r="M38" s="119"/>
      <c r="N38" s="106"/>
      <c r="O38" s="107"/>
      <c r="P38" s="108"/>
      <c r="Q38" s="108"/>
      <c r="R38" s="109"/>
      <c r="S38" s="110"/>
      <c r="T38" s="111"/>
      <c r="U38" s="107"/>
      <c r="V38" s="112"/>
      <c r="W38" s="113"/>
      <c r="X38" s="47">
        <f t="shared" si="0"/>
        <v>0</v>
      </c>
      <c r="Y38" s="48" t="e">
        <f t="shared" si="1"/>
        <v>#N/A</v>
      </c>
      <c r="Z38" s="48">
        <f t="shared" si="2"/>
        <v>20</v>
      </c>
      <c r="AA38" s="48">
        <f t="shared" si="3"/>
        <v>0</v>
      </c>
      <c r="AB38" s="48" t="e">
        <f t="shared" si="4"/>
        <v>#N/A</v>
      </c>
    </row>
    <row r="39" spans="1:28" ht="18" customHeight="1">
      <c r="A39" s="25">
        <v>33</v>
      </c>
      <c r="B39" s="96"/>
      <c r="C39" s="97"/>
      <c r="D39" s="120"/>
      <c r="E39" s="115"/>
      <c r="F39" s="100"/>
      <c r="G39" s="101"/>
      <c r="H39" s="116"/>
      <c r="I39" s="117"/>
      <c r="J39" s="118"/>
      <c r="K39" s="118"/>
      <c r="L39" s="118"/>
      <c r="M39" s="119"/>
      <c r="N39" s="106"/>
      <c r="O39" s="107"/>
      <c r="P39" s="108"/>
      <c r="Q39" s="108"/>
      <c r="R39" s="109"/>
      <c r="S39" s="110"/>
      <c r="T39" s="111"/>
      <c r="U39" s="107"/>
      <c r="V39" s="112"/>
      <c r="W39" s="113"/>
      <c r="X39" s="47">
        <f t="shared" si="0"/>
        <v>0</v>
      </c>
      <c r="Y39" s="48" t="e">
        <f t="shared" si="1"/>
        <v>#N/A</v>
      </c>
      <c r="Z39" s="48">
        <f t="shared" si="2"/>
        <v>20</v>
      </c>
      <c r="AA39" s="48">
        <f t="shared" si="3"/>
        <v>0</v>
      </c>
      <c r="AB39" s="48" t="e">
        <f t="shared" si="4"/>
        <v>#N/A</v>
      </c>
    </row>
    <row r="40" spans="1:28" ht="18" customHeight="1">
      <c r="A40" s="26">
        <v>34</v>
      </c>
      <c r="B40" s="96"/>
      <c r="C40" s="97"/>
      <c r="D40" s="120"/>
      <c r="E40" s="115"/>
      <c r="F40" s="100"/>
      <c r="G40" s="101"/>
      <c r="H40" s="116"/>
      <c r="I40" s="117"/>
      <c r="J40" s="118"/>
      <c r="K40" s="118"/>
      <c r="L40" s="118"/>
      <c r="M40" s="119"/>
      <c r="N40" s="106"/>
      <c r="O40" s="107"/>
      <c r="P40" s="108"/>
      <c r="Q40" s="108"/>
      <c r="R40" s="109"/>
      <c r="S40" s="110"/>
      <c r="T40" s="111"/>
      <c r="U40" s="107"/>
      <c r="V40" s="112"/>
      <c r="W40" s="113"/>
      <c r="X40" s="47">
        <f t="shared" si="0"/>
        <v>0</v>
      </c>
      <c r="Y40" s="48" t="e">
        <f t="shared" si="1"/>
        <v>#N/A</v>
      </c>
      <c r="Z40" s="48">
        <f t="shared" si="2"/>
        <v>20</v>
      </c>
      <c r="AA40" s="48">
        <f t="shared" si="3"/>
        <v>0</v>
      </c>
      <c r="AB40" s="48" t="e">
        <f t="shared" si="4"/>
        <v>#N/A</v>
      </c>
    </row>
    <row r="41" spans="1:28" ht="18" customHeight="1">
      <c r="A41" s="25">
        <v>35</v>
      </c>
      <c r="B41" s="96"/>
      <c r="C41" s="97"/>
      <c r="D41" s="120"/>
      <c r="E41" s="115"/>
      <c r="F41" s="100"/>
      <c r="G41" s="101"/>
      <c r="H41" s="116"/>
      <c r="I41" s="117"/>
      <c r="J41" s="118"/>
      <c r="K41" s="118"/>
      <c r="L41" s="118"/>
      <c r="M41" s="119"/>
      <c r="N41" s="106"/>
      <c r="O41" s="107"/>
      <c r="P41" s="108"/>
      <c r="Q41" s="108"/>
      <c r="R41" s="109"/>
      <c r="S41" s="110"/>
      <c r="T41" s="111"/>
      <c r="U41" s="107"/>
      <c r="V41" s="112"/>
      <c r="W41" s="113"/>
      <c r="X41" s="47">
        <f t="shared" si="0"/>
        <v>0</v>
      </c>
      <c r="Y41" s="48" t="e">
        <f t="shared" si="1"/>
        <v>#N/A</v>
      </c>
      <c r="Z41" s="48">
        <f t="shared" si="2"/>
        <v>20</v>
      </c>
      <c r="AA41" s="48">
        <f t="shared" si="3"/>
        <v>0</v>
      </c>
      <c r="AB41" s="48" t="e">
        <f t="shared" si="4"/>
        <v>#N/A</v>
      </c>
    </row>
    <row r="42" spans="1:28" ht="18" customHeight="1">
      <c r="A42" s="26">
        <v>36</v>
      </c>
      <c r="B42" s="96"/>
      <c r="C42" s="97"/>
      <c r="D42" s="120"/>
      <c r="E42" s="115"/>
      <c r="F42" s="100"/>
      <c r="G42" s="101"/>
      <c r="H42" s="116"/>
      <c r="I42" s="117"/>
      <c r="J42" s="118"/>
      <c r="K42" s="118"/>
      <c r="L42" s="118"/>
      <c r="M42" s="119"/>
      <c r="N42" s="106"/>
      <c r="O42" s="107"/>
      <c r="P42" s="108"/>
      <c r="Q42" s="108"/>
      <c r="R42" s="109"/>
      <c r="S42" s="110"/>
      <c r="T42" s="111"/>
      <c r="U42" s="107"/>
      <c r="V42" s="112"/>
      <c r="W42" s="113"/>
      <c r="X42" s="47">
        <f t="shared" si="0"/>
        <v>0</v>
      </c>
      <c r="Y42" s="48" t="e">
        <f t="shared" si="1"/>
        <v>#N/A</v>
      </c>
      <c r="Z42" s="48">
        <f t="shared" si="2"/>
        <v>20</v>
      </c>
      <c r="AA42" s="48">
        <f t="shared" si="3"/>
        <v>0</v>
      </c>
      <c r="AB42" s="48" t="e">
        <f t="shared" si="4"/>
        <v>#N/A</v>
      </c>
    </row>
    <row r="43" spans="1:28" ht="18" customHeight="1">
      <c r="A43" s="25">
        <v>37</v>
      </c>
      <c r="B43" s="96"/>
      <c r="C43" s="97"/>
      <c r="D43" s="120"/>
      <c r="E43" s="115"/>
      <c r="F43" s="100"/>
      <c r="G43" s="101"/>
      <c r="H43" s="116"/>
      <c r="I43" s="117"/>
      <c r="J43" s="118"/>
      <c r="K43" s="118"/>
      <c r="L43" s="118"/>
      <c r="M43" s="119"/>
      <c r="N43" s="106"/>
      <c r="O43" s="107"/>
      <c r="P43" s="108"/>
      <c r="Q43" s="108"/>
      <c r="R43" s="109"/>
      <c r="S43" s="110"/>
      <c r="T43" s="111"/>
      <c r="U43" s="107"/>
      <c r="V43" s="112"/>
      <c r="W43" s="113"/>
      <c r="X43" s="47">
        <f t="shared" si="0"/>
        <v>0</v>
      </c>
      <c r="Y43" s="48" t="e">
        <f t="shared" si="1"/>
        <v>#N/A</v>
      </c>
      <c r="Z43" s="48">
        <f t="shared" si="2"/>
        <v>20</v>
      </c>
      <c r="AA43" s="48">
        <f t="shared" si="3"/>
        <v>0</v>
      </c>
      <c r="AB43" s="48" t="e">
        <f t="shared" si="4"/>
        <v>#N/A</v>
      </c>
    </row>
    <row r="44" spans="1:28" ht="18" customHeight="1">
      <c r="A44" s="26">
        <v>38</v>
      </c>
      <c r="B44" s="96"/>
      <c r="C44" s="97"/>
      <c r="D44" s="120"/>
      <c r="E44" s="115"/>
      <c r="F44" s="100"/>
      <c r="G44" s="101"/>
      <c r="H44" s="116"/>
      <c r="I44" s="117"/>
      <c r="J44" s="118"/>
      <c r="K44" s="118"/>
      <c r="L44" s="118"/>
      <c r="M44" s="119"/>
      <c r="N44" s="106"/>
      <c r="O44" s="107"/>
      <c r="P44" s="108"/>
      <c r="Q44" s="108"/>
      <c r="R44" s="109"/>
      <c r="S44" s="110"/>
      <c r="T44" s="111"/>
      <c r="U44" s="107"/>
      <c r="V44" s="112"/>
      <c r="W44" s="113"/>
      <c r="X44" s="47">
        <f t="shared" si="0"/>
        <v>0</v>
      </c>
      <c r="Y44" s="48" t="e">
        <f t="shared" si="1"/>
        <v>#N/A</v>
      </c>
      <c r="Z44" s="48">
        <f t="shared" si="2"/>
        <v>20</v>
      </c>
      <c r="AA44" s="48">
        <f t="shared" si="3"/>
        <v>0</v>
      </c>
      <c r="AB44" s="48" t="e">
        <f t="shared" si="4"/>
        <v>#N/A</v>
      </c>
    </row>
    <row r="45" spans="1:28" ht="18" customHeight="1">
      <c r="A45" s="25">
        <v>39</v>
      </c>
      <c r="B45" s="96"/>
      <c r="C45" s="97"/>
      <c r="D45" s="120"/>
      <c r="E45" s="115"/>
      <c r="F45" s="100"/>
      <c r="G45" s="101"/>
      <c r="H45" s="116"/>
      <c r="I45" s="117"/>
      <c r="J45" s="118"/>
      <c r="K45" s="118"/>
      <c r="L45" s="118"/>
      <c r="M45" s="119"/>
      <c r="N45" s="106"/>
      <c r="O45" s="107"/>
      <c r="P45" s="108"/>
      <c r="Q45" s="108"/>
      <c r="R45" s="109"/>
      <c r="S45" s="110"/>
      <c r="T45" s="111"/>
      <c r="U45" s="107"/>
      <c r="V45" s="112"/>
      <c r="W45" s="113"/>
      <c r="X45" s="47">
        <f t="shared" si="0"/>
        <v>0</v>
      </c>
      <c r="Y45" s="48" t="e">
        <f t="shared" si="1"/>
        <v>#N/A</v>
      </c>
      <c r="Z45" s="48">
        <f t="shared" si="2"/>
        <v>20</v>
      </c>
      <c r="AA45" s="48">
        <f t="shared" si="3"/>
        <v>0</v>
      </c>
      <c r="AB45" s="48" t="e">
        <f t="shared" si="4"/>
        <v>#N/A</v>
      </c>
    </row>
    <row r="46" spans="1:28" ht="18" customHeight="1">
      <c r="A46" s="26">
        <v>40</v>
      </c>
      <c r="B46" s="96"/>
      <c r="C46" s="97"/>
      <c r="D46" s="114"/>
      <c r="E46" s="115"/>
      <c r="F46" s="100"/>
      <c r="G46" s="101"/>
      <c r="H46" s="116"/>
      <c r="I46" s="117"/>
      <c r="J46" s="118"/>
      <c r="K46" s="118"/>
      <c r="L46" s="118"/>
      <c r="M46" s="119"/>
      <c r="N46" s="106"/>
      <c r="O46" s="107"/>
      <c r="P46" s="108"/>
      <c r="Q46" s="108"/>
      <c r="R46" s="109"/>
      <c r="S46" s="110"/>
      <c r="T46" s="111"/>
      <c r="U46" s="107"/>
      <c r="V46" s="112"/>
      <c r="W46" s="113"/>
      <c r="X46" s="47">
        <f t="shared" si="0"/>
        <v>0</v>
      </c>
      <c r="Y46" s="48" t="e">
        <f t="shared" si="1"/>
        <v>#N/A</v>
      </c>
      <c r="Z46" s="48">
        <f t="shared" si="2"/>
        <v>20</v>
      </c>
      <c r="AA46" s="48">
        <f t="shared" si="3"/>
        <v>0</v>
      </c>
      <c r="AB46" s="48" t="e">
        <f t="shared" si="4"/>
        <v>#N/A</v>
      </c>
    </row>
    <row r="47" spans="9:13" ht="13.5">
      <c r="I47" s="64"/>
      <c r="J47" s="64"/>
      <c r="K47" s="64"/>
      <c r="L47" s="64"/>
      <c r="M47" s="121"/>
    </row>
    <row r="48" spans="9:13" ht="13.5">
      <c r="I48" s="64"/>
      <c r="J48" s="64"/>
      <c r="K48" s="64"/>
      <c r="L48" s="64"/>
      <c r="M48" s="121"/>
    </row>
    <row r="49" spans="9:13" ht="13.5">
      <c r="I49" s="64"/>
      <c r="J49" s="64"/>
      <c r="K49" s="64"/>
      <c r="L49" s="64"/>
      <c r="M49" s="121"/>
    </row>
    <row r="50" spans="9:13" ht="13.5">
      <c r="I50" s="64"/>
      <c r="J50" s="64"/>
      <c r="K50" s="64"/>
      <c r="L50" s="64"/>
      <c r="M50" s="121"/>
    </row>
    <row r="51" spans="9:13" ht="13.5">
      <c r="I51" s="64"/>
      <c r="J51" s="64"/>
      <c r="K51" s="64"/>
      <c r="L51" s="64"/>
      <c r="M51" s="121"/>
    </row>
    <row r="52" spans="9:13" ht="13.5">
      <c r="I52" s="64"/>
      <c r="J52" s="64"/>
      <c r="K52" s="64"/>
      <c r="L52" s="64"/>
      <c r="M52" s="121"/>
    </row>
    <row r="53" spans="9:13" ht="13.5">
      <c r="I53" s="64"/>
      <c r="J53" s="64"/>
      <c r="K53" s="64"/>
      <c r="L53" s="64"/>
      <c r="M53" s="121"/>
    </row>
    <row r="54" spans="9:13" ht="13.5">
      <c r="I54" s="64"/>
      <c r="J54" s="64"/>
      <c r="K54" s="64"/>
      <c r="L54" s="64"/>
      <c r="M54" s="121"/>
    </row>
    <row r="55" spans="9:13" ht="13.5">
      <c r="I55" s="64"/>
      <c r="J55" s="64"/>
      <c r="K55" s="64"/>
      <c r="L55" s="64"/>
      <c r="M55" s="121"/>
    </row>
    <row r="56" spans="9:13" ht="13.5">
      <c r="I56" s="64"/>
      <c r="J56" s="64"/>
      <c r="K56" s="64"/>
      <c r="L56" s="64"/>
      <c r="M56" s="121"/>
    </row>
  </sheetData>
  <sheetProtection password="8E37" sheet="1"/>
  <mergeCells count="7">
    <mergeCell ref="I5:M5"/>
    <mergeCell ref="H4:Q4"/>
    <mergeCell ref="X4:AB4"/>
    <mergeCell ref="A3:B3"/>
    <mergeCell ref="C3:D3"/>
    <mergeCell ref="A4:B4"/>
    <mergeCell ref="C4:D4"/>
  </mergeCells>
  <conditionalFormatting sqref="S7:T46 N7:Q46 B7:D46 F7:H46">
    <cfRule type="cellIs" priority="3" dxfId="0" operator="equal" stopIfTrue="1">
      <formula>""</formula>
    </cfRule>
  </conditionalFormatting>
  <conditionalFormatting sqref="E7:E46">
    <cfRule type="cellIs" priority="2" dxfId="0" operator="equal" stopIfTrue="1">
      <formula>""</formula>
    </cfRule>
  </conditionalFormatting>
  <dataValidations count="32">
    <dataValidation allowBlank="1" showInputMessage="1" showErrorMessage="1" prompt="入力は不要です。" sqref="B47:B65536"/>
    <dataValidation allowBlank="1" showInputMessage="1" showErrorMessage="1" prompt="入力不要です" sqref="V47:W65536"/>
    <dataValidation type="whole" allowBlank="1" showInputMessage="1" showErrorMessage="1" prompt="明治は「１～４５」を、大正は「１～１５」を、昭和は「１～４０」を入力してください。&#10;※昭和４０年９月１日生まれの方で４０歳です。" errorTitle="年齢" error="明治は４５年、大正は１５年までです。また、「０年」はありません！" imeMode="disabled" sqref="S47:S65536">
      <formula1>1</formula1>
      <formula2>45</formula2>
    </dataValidation>
    <dataValidation type="whole" allowBlank="1" showInputMessage="1" showErrorMessage="1" prompt="１日～３１日を入力してください。" imeMode="disabled" sqref="U47:U65536">
      <formula1>1</formula1>
      <formula2>31</formula2>
    </dataValidation>
    <dataValidation type="whole" allowBlank="1" showInputMessage="1" showErrorMessage="1" prompt="１月～１２月を入力してください。" imeMode="disabled" sqref="T47:T65536">
      <formula1>1</formula1>
      <formula2>12</formula2>
    </dataValidation>
    <dataValidation allowBlank="1" showInputMessage="1" showErrorMessage="1" promptTitle="注意１！" prompt="入力不要欄です" sqref="D47:F65536"/>
    <dataValidation allowBlank="1" showInputMessage="1" showErrorMessage="1" prompt="入力不要です。" sqref="G47:G65536"/>
    <dataValidation type="list" allowBlank="1" showInputMessage="1" showErrorMessage="1" promptTitle="待機場所" prompt="自宅（ショートステイを含む）：「自宅」&#10;介護老人保健施設：「老健」&#10;病院・診療所（療養病床含む）：「病院」&#10;グループホーム、ケアハウス、有料老人ホーム、サ高住、障害者施設、救護施設：「ＧＨ等」&#10;養護老人ホーム：「養護」&#10;他の特別養護老人ホーム：「特養」&#10;その他施設：「その他」" errorTitle="待機場所" error="リストから選択してください。" imeMode="on" sqref="M47:M56">
      <formula1>待機場所</formula1>
    </dataValidation>
    <dataValidation type="whole" operator="equal" allowBlank="1" showInputMessage="1" showErrorMessage="1" promptTitle="措置入所" prompt="あり：１&#10;なし：（空白）" imeMode="off" sqref="V7:V46">
      <formula1>1</formula1>
    </dataValidation>
    <dataValidation type="whole" operator="equal" allowBlank="1" showInputMessage="1" showErrorMessage="1" promptTitle="緊急入所" prompt="あり：１&#10;なし：（空白）" imeMode="off" sqref="U7:U46">
      <formula1>1</formula1>
    </dataValidation>
    <dataValidation type="whole" operator="equal" allowBlank="1" showInputMessage="1" showErrorMessage="1" promptTitle="入所基準適用" prompt="あり：１&#10;なし：（空白）" imeMode="off" sqref="T7:T46">
      <formula1>1</formula1>
    </dataValidation>
    <dataValidation type="list" allowBlank="1" showInputMessage="1" showErrorMessage="1" promptTitle="市町（保険者名）" prompt="保険者が広域連合の場合は、住所地の市町名を記入してください（リスト選択）。" errorTitle="市町（保険者名）を入力してください" error="リストから選択してください。" imeMode="hiragana" sqref="S7:S46">
      <formula1>市町データ</formula1>
    </dataValidation>
    <dataValidation type="date" operator="lessThanOrEqual" allowBlank="1" showInputMessage="1" showErrorMessage="1" promptTitle="生年月日" prompt="和暦、西暦のいずれでも結構です。" errorTitle="生年月日を入力してください" imeMode="off" sqref="D7:D46">
      <formula1>32509</formula1>
    </dataValidation>
    <dataValidation allowBlank="1" showInputMessage="1" showErrorMessage="1" promptTitle="入所者名" prompt="姓と名の間は「全角１スペース」空けてください。" imeMode="hiragana" sqref="B7:B46"/>
    <dataValidation type="list" allowBlank="1" showInputMessage="1" showErrorMessage="1" promptTitle="該当要件　虐待" prompt="有：１&#10;無：２" sqref="L7:L56">
      <formula1>特例入所</formula1>
    </dataValidation>
    <dataValidation type="list" allowBlank="1" showInputMessage="1" showErrorMessage="1" promptTitle="該当要件　家族等介護者の状況" prompt="有：１&#10;無：２" sqref="M7:M46">
      <formula1>特例入所</formula1>
    </dataValidation>
    <dataValidation type="list" allowBlank="1" showInputMessage="1" showErrorMessage="1" promptTitle="該当要件　知的障がい　精神障がい" prompt="有：１&#10;無：２" sqref="K7:K56">
      <formula1>特例入所</formula1>
    </dataValidation>
    <dataValidation type="list" allowBlank="1" showInputMessage="1" showErrorMessage="1" promptTitle="該当要件　認知症" prompt="有：１&#10;無：２" sqref="J7:J56">
      <formula1>特例入所</formula1>
    </dataValidation>
    <dataValidation type="list" allowBlank="1" showInputMessage="1" showErrorMessage="1" promptTitle="特例入所の該当要件" prompt="有：１&#10;無：２" sqref="I7:I56">
      <formula1>特例入所</formula1>
    </dataValidation>
    <dataValidation errorStyle="warning" type="whole" allowBlank="1" showInputMessage="1" showErrorMessage="1" promptTitle="被保険者番号" prompt="１０ケタの被保険者番号を入力してください。&#10;不明の場合は「0」を入力してください。&#10;「0」から始まる被保険者番号は、0が表示されません（例えば、「0012345678」の場合、「12345678」と表示）が、そのまま入力してください。" errorTitle="被保険者番号を入力してください" error="１０ケタの被保険者番号を入力してください。&#10;例外は、生活保護受給者（頭に「Ｈ」が付く）のみです。" imeMode="off" sqref="C7:C46">
      <formula1>0</formula1>
      <formula2>9999999999</formula2>
    </dataValidation>
    <dataValidation type="list" allowBlank="1" showInputMessage="1" showErrorMessage="1" promptTitle="待機場所1" prompt="自宅（ショートステイを含む。）：「自宅」&#10;介護療養型：「療養型」&#10;介護医療院：「医療院」&#10;介護老人保健施設：「老健」&#10;特養：「他の特養」&#10;病院・診療所：「病院」&#10;認知症グループホーム：「ＧＨ」&#10;有料老人ホーム：「有料」&#10;サービス付き高齢者向け住宅：「サ高住」&#10;養護老人ホーム：「養護」&#10;軽費老人ホーム（ケアハウス）：「軽費」&#10;その他施設：「その他」" errorTitle="待機場所" error="リストから選択してください。" imeMode="on" sqref="N7:N46">
      <formula1>待機場所1</formula1>
    </dataValidation>
    <dataValidation type="list" allowBlank="1" showInputMessage="1" showErrorMessage="1" promptTitle="居宅サービスの利用状況" prompt="老健、介護医療院、医療機関（介護療養型医療施設を含む。）、GH、特定施設入所者生活介護の指定施設、養護、障害者施設に入所（入院）しているため利用なし：0&#10;利用上限単位数（平均）の６割以上：1&#10;利用上限単位数（平均）の４割以上６割未満：2&#10;利用上限単位数（平均）の４割未満：3&#10;他の特養に入所しているため利用なし：4&#10;不明：5" errorTitle="居宅サービスの利用状況を入力してください" error="待機場所によって選択できる項目が限られます。&#10;待機場所を入力した後に、リストから選択してください。" imeMode="off" sqref="O7:O46">
      <formula1>INDIRECT(N7)</formula1>
    </dataValidation>
    <dataValidation type="list" allowBlank="1" showInputMessage="1" showErrorMessage="1" promptTitle="介護度" prompt="要介護度１：1&#10;要介護度２：2&#10;要介護度３：3&#10;要介護度４：4&#10;要介護度５：5&#10;要支援１，２：6&#10;自立：7&#10;不明：0" errorTitle="介護度を入力してください" error="0～7以外の数値は入力できません。" imeMode="off" sqref="H8:H46">
      <formula1>介護度</formula1>
    </dataValidation>
    <dataValidation type="list" allowBlank="1" showInputMessage="1" showErrorMessage="1" promptTitle="認知症の有無" prompt="あり：1&#10;なし：2&#10;その他（不明など）：3" errorTitle="認知症の有無を入力してください" error="1～3以外の数値は入力できません。" imeMode="off" sqref="Q7:Q46">
      <formula1>認知症の有無</formula1>
    </dataValidation>
    <dataValidation type="list" allowBlank="1" showInputMessage="1" showErrorMessage="1" promptTitle="家族状況" prompt="下記に該当しない（不明を含む）：0&#10;単身：1&#10;高齢者世帯、介護者が虚弱等：2&#10;介護者が就業中、複数の人を介護している等：3" errorTitle="家族状況を入力してください" error="0～3以外の数値は入力できません。" imeMode="off" sqref="P7:P46">
      <formula1>家族状況</formula1>
    </dataValidation>
    <dataValidation allowBlank="1" showInputMessage="1" showErrorMessage="1" promptTitle="申込受付日" prompt="申込受付日を&#10;入力して下さい&#10;例）R3.10.1、R4.8.1&#10;申込者の都合で&#10;辞退をした者は&#10;辞退日を入れてください" imeMode="off" sqref="F8:F46"/>
    <dataValidation type="date" allowBlank="1" showInputMessage="1" showErrorMessage="1" promptTitle="入所年月日" prompt="R4.9.1までの日付となります。" errorTitle="入所年月日を入力してください" error="R3.9.1からR4.8.31までの日付を入力してください。" imeMode="off" sqref="G8:G46">
      <formula1>44440</formula1>
      <formula2>44804</formula2>
    </dataValidation>
    <dataValidation type="whole" allowBlank="1" showInputMessage="1" showErrorMessage="1" promptTitle="性別" prompt="不明：0&#10;男性：1&#10;女性：2" errorTitle="性別を入力してください" error="不明：0、男性：１、女性：２以外の数値は入力できません。" imeMode="off" sqref="E7:E46">
      <formula1>0</formula1>
      <formula2>2</formula2>
    </dataValidation>
    <dataValidation type="list" allowBlank="1" showInputMessage="1" showErrorMessage="1" sqref="D2">
      <formula1>種別</formula1>
    </dataValidation>
    <dataValidation type="list" allowBlank="1" showInputMessage="1" showErrorMessage="1" promptTitle="介護度" prompt="要介護度１：1&#10;要介護度２：2&#10;要介護度３：3&#10;要介護度４：4&#10;要介護度５：5&#10;要支援１，２：6&#10;自立：7&#10;不明：0" errorTitle="介護度を入力してください" error="0～7以外の数値は入力できません。" imeMode="off" sqref="H7">
      <formula1>介護度</formula1>
    </dataValidation>
    <dataValidation allowBlank="1" showInputMessage="1" showErrorMessage="1" promptTitle="申込受付日" prompt="申込受付日を&#10;入力して下さい&#10;例）R4.10.1、R5.8.1&#10;申込者の都合で&#10;辞退をした者は&#10;辞退日を入れてください" imeMode="off" sqref="F7"/>
    <dataValidation type="date" allowBlank="1" showInputMessage="1" showErrorMessage="1" promptTitle="入所年月日" prompt="R5.8.31までの日付となります。" errorTitle="入所年月日を入力してください" error="R4.9.1からR5.8.31までの日付を入力してください。" imeMode="off" sqref="G7">
      <formula1>44805</formula1>
      <formula2>45169</formula2>
    </dataValidation>
  </dataValidations>
  <printOptions horizontalCentered="1"/>
  <pageMargins left="0.5" right="0.47" top="0.66" bottom="0.57" header="0.3937007874015748" footer="0.31"/>
  <pageSetup fitToHeight="0" fitToWidth="1" horizontalDpi="600" verticalDpi="600" orientation="landscape" paperSize="8" scale="74" r:id="rId2"/>
  <headerFooter alignWithMargins="0">
    <oddFooter>&amp;C&amp;P／&amp;N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D10" sqref="D10"/>
    </sheetView>
  </sheetViews>
  <sheetFormatPr defaultColWidth="9.00390625" defaultRowHeight="13.5"/>
  <cols>
    <col min="3" max="14" width="7.875" style="0" customWidth="1"/>
    <col min="15" max="15" width="3.875" style="0" customWidth="1"/>
  </cols>
  <sheetData>
    <row r="1" spans="1:17" ht="13.5">
      <c r="A1" t="s">
        <v>14</v>
      </c>
      <c r="C1" t="s">
        <v>15</v>
      </c>
      <c r="Q1" t="s">
        <v>16</v>
      </c>
    </row>
    <row r="2" spans="1:18" ht="13.5">
      <c r="A2" t="s">
        <v>8</v>
      </c>
      <c r="B2" t="s">
        <v>90</v>
      </c>
      <c r="C2" s="34" t="s">
        <v>75</v>
      </c>
      <c r="D2" s="34" t="s">
        <v>86</v>
      </c>
      <c r="E2" s="34" t="s">
        <v>87</v>
      </c>
      <c r="F2" s="34" t="s">
        <v>88</v>
      </c>
      <c r="G2" s="34" t="s">
        <v>76</v>
      </c>
      <c r="H2" s="34" t="s">
        <v>77</v>
      </c>
      <c r="I2" s="34" t="s">
        <v>78</v>
      </c>
      <c r="J2" s="34" t="s">
        <v>79</v>
      </c>
      <c r="K2" s="34" t="s">
        <v>80</v>
      </c>
      <c r="L2" s="34" t="s">
        <v>81</v>
      </c>
      <c r="M2" s="34" t="s">
        <v>82</v>
      </c>
      <c r="N2" s="34" t="s">
        <v>83</v>
      </c>
      <c r="Q2" s="35">
        <v>0</v>
      </c>
      <c r="R2" s="35">
        <v>0</v>
      </c>
    </row>
    <row r="3" spans="1:20" ht="13.5">
      <c r="A3" t="s">
        <v>17</v>
      </c>
      <c r="B3" t="s">
        <v>89</v>
      </c>
      <c r="C3">
        <v>1</v>
      </c>
      <c r="D3">
        <v>0</v>
      </c>
      <c r="E3">
        <v>0</v>
      </c>
      <c r="F3">
        <v>0</v>
      </c>
      <c r="G3">
        <v>4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P3" t="s">
        <v>64</v>
      </c>
      <c r="Q3" s="35">
        <v>1</v>
      </c>
      <c r="R3" s="35">
        <v>5</v>
      </c>
      <c r="T3" t="s">
        <v>69</v>
      </c>
    </row>
    <row r="4" spans="1:20" ht="13.5">
      <c r="A4" t="s">
        <v>18</v>
      </c>
      <c r="B4" t="s">
        <v>91</v>
      </c>
      <c r="C4">
        <v>2</v>
      </c>
      <c r="J4">
        <v>1</v>
      </c>
      <c r="K4">
        <v>1</v>
      </c>
      <c r="M4">
        <v>1</v>
      </c>
      <c r="N4">
        <v>1</v>
      </c>
      <c r="P4">
        <v>1</v>
      </c>
      <c r="Q4" s="35">
        <v>2</v>
      </c>
      <c r="R4" s="35">
        <v>10</v>
      </c>
      <c r="T4" t="s">
        <v>71</v>
      </c>
    </row>
    <row r="5" spans="1:20" ht="13.5">
      <c r="A5" t="s">
        <v>19</v>
      </c>
      <c r="B5" t="s">
        <v>91</v>
      </c>
      <c r="C5">
        <v>3</v>
      </c>
      <c r="J5">
        <v>2</v>
      </c>
      <c r="K5">
        <v>2</v>
      </c>
      <c r="M5">
        <v>2</v>
      </c>
      <c r="N5">
        <v>2</v>
      </c>
      <c r="P5">
        <v>2</v>
      </c>
      <c r="Q5" s="35">
        <v>3</v>
      </c>
      <c r="R5" s="35">
        <v>20</v>
      </c>
      <c r="T5" t="s">
        <v>68</v>
      </c>
    </row>
    <row r="6" spans="1:20" ht="13.5">
      <c r="A6" t="s">
        <v>20</v>
      </c>
      <c r="B6" t="s">
        <v>89</v>
      </c>
      <c r="C6">
        <v>5</v>
      </c>
      <c r="J6">
        <v>3</v>
      </c>
      <c r="K6">
        <v>3</v>
      </c>
      <c r="M6">
        <v>3</v>
      </c>
      <c r="N6">
        <v>3</v>
      </c>
      <c r="Q6" s="35">
        <v>4</v>
      </c>
      <c r="R6" s="35">
        <v>40</v>
      </c>
      <c r="T6" t="s">
        <v>70</v>
      </c>
    </row>
    <row r="7" spans="1:18" ht="13.5">
      <c r="A7" t="s">
        <v>21</v>
      </c>
      <c r="B7" t="s">
        <v>90</v>
      </c>
      <c r="J7">
        <v>5</v>
      </c>
      <c r="K7">
        <v>5</v>
      </c>
      <c r="M7">
        <v>5</v>
      </c>
      <c r="N7">
        <v>5</v>
      </c>
      <c r="Q7" s="35">
        <v>5</v>
      </c>
      <c r="R7" s="35">
        <v>40</v>
      </c>
    </row>
    <row r="8" spans="1:18" ht="13.5">
      <c r="A8" t="s">
        <v>22</v>
      </c>
      <c r="B8" t="s">
        <v>91</v>
      </c>
      <c r="Q8" s="35">
        <v>6</v>
      </c>
      <c r="R8" s="35">
        <v>0</v>
      </c>
    </row>
    <row r="9" spans="1:18" ht="13.5">
      <c r="A9" t="s">
        <v>23</v>
      </c>
      <c r="B9" t="s">
        <v>89</v>
      </c>
      <c r="Q9" s="35">
        <v>7</v>
      </c>
      <c r="R9" s="35">
        <v>0</v>
      </c>
    </row>
    <row r="10" spans="1:2" ht="13.5">
      <c r="A10" t="s">
        <v>24</v>
      </c>
      <c r="B10" t="s">
        <v>91</v>
      </c>
    </row>
    <row r="11" spans="1:17" ht="13.5">
      <c r="A11" t="s">
        <v>25</v>
      </c>
      <c r="B11" t="s">
        <v>90</v>
      </c>
      <c r="Q11" t="s">
        <v>26</v>
      </c>
    </row>
    <row r="12" spans="1:18" ht="13.5">
      <c r="A12" t="s">
        <v>27</v>
      </c>
      <c r="B12" t="s">
        <v>89</v>
      </c>
      <c r="D12" t="s">
        <v>12</v>
      </c>
      <c r="Q12" s="35">
        <v>1</v>
      </c>
      <c r="R12" s="35">
        <v>10</v>
      </c>
    </row>
    <row r="13" spans="1:18" ht="13.5">
      <c r="A13" t="s">
        <v>28</v>
      </c>
      <c r="B13" t="s">
        <v>89</v>
      </c>
      <c r="D13">
        <v>0</v>
      </c>
      <c r="E13" t="s">
        <v>118</v>
      </c>
      <c r="Q13" s="35">
        <v>2</v>
      </c>
      <c r="R13" s="35">
        <v>0</v>
      </c>
    </row>
    <row r="14" spans="1:18" ht="13.5">
      <c r="A14" t="s">
        <v>29</v>
      </c>
      <c r="B14" t="s">
        <v>89</v>
      </c>
      <c r="D14">
        <v>1</v>
      </c>
      <c r="E14" t="s">
        <v>119</v>
      </c>
      <c r="Q14" s="35">
        <v>3</v>
      </c>
      <c r="R14" s="35">
        <v>0</v>
      </c>
    </row>
    <row r="15" spans="1:5" ht="13.5">
      <c r="A15" t="s">
        <v>30</v>
      </c>
      <c r="B15" t="s">
        <v>89</v>
      </c>
      <c r="D15">
        <v>2</v>
      </c>
      <c r="E15" t="s">
        <v>120</v>
      </c>
    </row>
    <row r="16" spans="1:17" ht="13.5">
      <c r="A16" t="s">
        <v>31</v>
      </c>
      <c r="B16" t="s">
        <v>89</v>
      </c>
      <c r="Q16" t="s">
        <v>32</v>
      </c>
    </row>
    <row r="17" spans="1:18" ht="13.5">
      <c r="A17" t="s">
        <v>33</v>
      </c>
      <c r="B17" t="s">
        <v>91</v>
      </c>
      <c r="D17" t="s">
        <v>16</v>
      </c>
      <c r="Q17" s="35">
        <v>0</v>
      </c>
      <c r="R17" s="35">
        <v>20</v>
      </c>
    </row>
    <row r="18" spans="1:18" ht="13.5">
      <c r="A18" t="s">
        <v>34</v>
      </c>
      <c r="B18" t="s">
        <v>91</v>
      </c>
      <c r="D18">
        <v>0</v>
      </c>
      <c r="Q18" s="35">
        <v>1</v>
      </c>
      <c r="R18" s="35">
        <v>30</v>
      </c>
    </row>
    <row r="19" spans="1:18" ht="13.5">
      <c r="A19" t="s">
        <v>35</v>
      </c>
      <c r="B19" t="s">
        <v>91</v>
      </c>
      <c r="D19">
        <v>1</v>
      </c>
      <c r="Q19" s="35">
        <v>2</v>
      </c>
      <c r="R19" s="35">
        <v>20</v>
      </c>
    </row>
    <row r="20" spans="1:18" ht="13.5">
      <c r="A20" t="s">
        <v>36</v>
      </c>
      <c r="B20" t="s">
        <v>91</v>
      </c>
      <c r="D20">
        <v>2</v>
      </c>
      <c r="Q20" s="35">
        <v>3</v>
      </c>
      <c r="R20" s="35">
        <v>10</v>
      </c>
    </row>
    <row r="21" spans="1:18" ht="13.5">
      <c r="A21" t="s">
        <v>37</v>
      </c>
      <c r="B21" t="s">
        <v>91</v>
      </c>
      <c r="D21">
        <v>3</v>
      </c>
      <c r="Q21" s="35">
        <v>4</v>
      </c>
      <c r="R21" s="35">
        <v>0</v>
      </c>
    </row>
    <row r="22" spans="1:18" ht="13.5">
      <c r="A22" t="s">
        <v>38</v>
      </c>
      <c r="B22" t="s">
        <v>91</v>
      </c>
      <c r="D22">
        <v>4</v>
      </c>
      <c r="Q22" s="35">
        <v>5</v>
      </c>
      <c r="R22" s="35">
        <v>0</v>
      </c>
    </row>
    <row r="23" spans="1:4" ht="13.5">
      <c r="A23" t="s">
        <v>39</v>
      </c>
      <c r="B23" t="s">
        <v>91</v>
      </c>
      <c r="D23">
        <v>5</v>
      </c>
    </row>
    <row r="24" spans="1:17" ht="13.5">
      <c r="A24" t="s">
        <v>40</v>
      </c>
      <c r="B24" t="s">
        <v>92</v>
      </c>
      <c r="D24">
        <v>6</v>
      </c>
      <c r="Q24" t="s">
        <v>41</v>
      </c>
    </row>
    <row r="25" spans="1:18" ht="13.5">
      <c r="A25" t="s">
        <v>42</v>
      </c>
      <c r="B25" t="s">
        <v>92</v>
      </c>
      <c r="D25">
        <v>7</v>
      </c>
      <c r="Q25" s="35">
        <v>0</v>
      </c>
      <c r="R25" s="35">
        <v>0</v>
      </c>
    </row>
    <row r="26" spans="1:18" ht="13.5">
      <c r="A26" t="s">
        <v>43</v>
      </c>
      <c r="B26" t="s">
        <v>92</v>
      </c>
      <c r="Q26" s="35">
        <v>1</v>
      </c>
      <c r="R26" s="35">
        <v>30</v>
      </c>
    </row>
    <row r="27" spans="1:18" ht="13.5">
      <c r="A27" t="s">
        <v>44</v>
      </c>
      <c r="B27" t="s">
        <v>92</v>
      </c>
      <c r="Q27" s="35">
        <v>2</v>
      </c>
      <c r="R27" s="35">
        <v>20</v>
      </c>
    </row>
    <row r="28" spans="1:18" ht="13.5">
      <c r="A28" t="s">
        <v>45</v>
      </c>
      <c r="B28" t="s">
        <v>92</v>
      </c>
      <c r="Q28" s="35">
        <v>3</v>
      </c>
      <c r="R28" s="35">
        <v>10</v>
      </c>
    </row>
    <row r="29" spans="1:2" ht="13.5">
      <c r="A29" t="s">
        <v>46</v>
      </c>
      <c r="B29" t="s">
        <v>89</v>
      </c>
    </row>
    <row r="30" spans="1:2" ht="13.5">
      <c r="A30" t="s">
        <v>47</v>
      </c>
      <c r="B30" t="s">
        <v>89</v>
      </c>
    </row>
    <row r="31" ht="13.5">
      <c r="A31" t="s">
        <v>48</v>
      </c>
    </row>
    <row r="32" ht="13.5">
      <c r="A32" t="s">
        <v>49</v>
      </c>
    </row>
    <row r="34" ht="13.5">
      <c r="A34" t="s">
        <v>105</v>
      </c>
    </row>
    <row r="35" ht="13.5">
      <c r="A35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625" style="133" bestFit="1" customWidth="1"/>
    <col min="2" max="2" width="11.625" style="0" customWidth="1"/>
    <col min="3" max="3" width="20.375" style="0" bestFit="1" customWidth="1"/>
    <col min="4" max="4" width="44.875" style="0" customWidth="1"/>
    <col min="6" max="6" width="19.25390625" style="0" customWidth="1"/>
    <col min="7" max="7" width="19.125" style="0" customWidth="1"/>
  </cols>
  <sheetData>
    <row r="1" spans="1:6" ht="13.5">
      <c r="A1" s="122" t="s">
        <v>109</v>
      </c>
      <c r="B1" s="123" t="s">
        <v>110</v>
      </c>
      <c r="C1" s="124" t="s">
        <v>111</v>
      </c>
      <c r="D1" s="125" t="s">
        <v>112</v>
      </c>
      <c r="F1" t="s">
        <v>113</v>
      </c>
    </row>
    <row r="2" spans="1:7" ht="13.5">
      <c r="A2" s="126">
        <v>2470100195</v>
      </c>
      <c r="B2" s="127" t="s">
        <v>114</v>
      </c>
      <c r="C2" s="128" t="str">
        <f>A2&amp;B2</f>
        <v>2470100195従来型</v>
      </c>
      <c r="D2" s="35" t="s">
        <v>93</v>
      </c>
      <c r="F2" s="129" t="s">
        <v>109</v>
      </c>
      <c r="G2" s="130">
        <f>'調査票２'!B2</f>
        <v>0</v>
      </c>
    </row>
    <row r="3" spans="1:7" ht="13.5">
      <c r="A3" s="126">
        <v>2490100241</v>
      </c>
      <c r="B3" s="127" t="s">
        <v>115</v>
      </c>
      <c r="C3" s="128" t="str">
        <f aca="true" t="shared" si="0" ref="C3:C65">A3&amp;B3</f>
        <v>2490100241ユニット型</v>
      </c>
      <c r="D3" s="35" t="s">
        <v>94</v>
      </c>
      <c r="F3" s="130" t="s">
        <v>110</v>
      </c>
      <c r="G3" s="131">
        <f>'調査票２'!D2</f>
        <v>0</v>
      </c>
    </row>
    <row r="4" spans="1:7" ht="13.5">
      <c r="A4" s="126">
        <v>2470100518</v>
      </c>
      <c r="B4" s="127" t="s">
        <v>114</v>
      </c>
      <c r="C4" s="128" t="str">
        <f t="shared" si="0"/>
        <v>2470100518従来型</v>
      </c>
      <c r="D4" s="35" t="s">
        <v>95</v>
      </c>
      <c r="F4" s="132" t="s">
        <v>111</v>
      </c>
      <c r="G4" s="128" t="str">
        <f>G2&amp;G3</f>
        <v>00</v>
      </c>
    </row>
    <row r="5" spans="1:4" ht="13.5">
      <c r="A5" s="126">
        <v>2490100274</v>
      </c>
      <c r="B5" s="127" t="s">
        <v>115</v>
      </c>
      <c r="C5" s="128" t="str">
        <f t="shared" si="0"/>
        <v>2490100274ユニット型</v>
      </c>
      <c r="D5" s="35" t="s">
        <v>96</v>
      </c>
    </row>
    <row r="6" spans="1:4" ht="13.5">
      <c r="A6" s="126">
        <v>2490100282</v>
      </c>
      <c r="B6" s="127" t="s">
        <v>115</v>
      </c>
      <c r="C6" s="128" t="str">
        <f t="shared" si="0"/>
        <v>2490100282ユニット型</v>
      </c>
      <c r="D6" s="35" t="s">
        <v>97</v>
      </c>
    </row>
    <row r="7" spans="1:4" ht="13.5">
      <c r="A7" s="126">
        <v>2470100872</v>
      </c>
      <c r="B7" s="127" t="s">
        <v>114</v>
      </c>
      <c r="C7" s="128" t="str">
        <f t="shared" si="0"/>
        <v>2470100872従来型</v>
      </c>
      <c r="D7" s="35" t="s">
        <v>98</v>
      </c>
    </row>
    <row r="8" spans="1:4" ht="13.5">
      <c r="A8" s="126">
        <v>2470102142</v>
      </c>
      <c r="B8" s="127" t="s">
        <v>106</v>
      </c>
      <c r="C8" s="128" t="str">
        <f t="shared" si="0"/>
        <v>2470102142ユニット型</v>
      </c>
      <c r="D8" s="35" t="s">
        <v>99</v>
      </c>
    </row>
    <row r="9" spans="1:4" ht="13.5">
      <c r="A9" s="126">
        <v>2472000161</v>
      </c>
      <c r="B9" s="127" t="s">
        <v>114</v>
      </c>
      <c r="C9" s="128" t="str">
        <f t="shared" si="0"/>
        <v>2472000161従来型</v>
      </c>
      <c r="D9" s="35" t="s">
        <v>100</v>
      </c>
    </row>
    <row r="10" spans="1:4" ht="13.5">
      <c r="A10" s="126">
        <v>2490100126</v>
      </c>
      <c r="B10" s="127" t="s">
        <v>115</v>
      </c>
      <c r="C10" s="128" t="str">
        <f t="shared" si="0"/>
        <v>2490100126ユニット型</v>
      </c>
      <c r="D10" s="35" t="s">
        <v>101</v>
      </c>
    </row>
    <row r="11" spans="1:4" ht="13.5">
      <c r="A11" s="126">
        <v>2472100136</v>
      </c>
      <c r="B11" s="127" t="s">
        <v>114</v>
      </c>
      <c r="C11" s="128" t="str">
        <f t="shared" si="0"/>
        <v>2472100136従来型</v>
      </c>
      <c r="D11" s="35" t="s">
        <v>102</v>
      </c>
    </row>
    <row r="12" spans="1:4" ht="13.5">
      <c r="A12" s="126">
        <v>2472100193</v>
      </c>
      <c r="B12" s="127" t="s">
        <v>114</v>
      </c>
      <c r="C12" s="128" t="str">
        <f t="shared" si="0"/>
        <v>2472100193従来型</v>
      </c>
      <c r="D12" s="35" t="s">
        <v>103</v>
      </c>
    </row>
    <row r="13" spans="1:4" ht="13.5">
      <c r="A13" s="126">
        <v>2491400079</v>
      </c>
      <c r="B13" s="127" t="s">
        <v>115</v>
      </c>
      <c r="C13" s="128" t="str">
        <f t="shared" si="0"/>
        <v>2491400079ユニット型</v>
      </c>
      <c r="D13" s="35" t="s">
        <v>104</v>
      </c>
    </row>
    <row r="14" spans="1:4" ht="13.5">
      <c r="A14" s="126">
        <v>2472000203</v>
      </c>
      <c r="B14" s="127" t="s">
        <v>106</v>
      </c>
      <c r="C14" s="128" t="str">
        <f t="shared" si="0"/>
        <v>2472000203ユニット型</v>
      </c>
      <c r="D14" s="35" t="s">
        <v>121</v>
      </c>
    </row>
    <row r="15" spans="1:4" ht="13.5">
      <c r="A15" s="126">
        <v>2472100250</v>
      </c>
      <c r="B15" s="127" t="s">
        <v>114</v>
      </c>
      <c r="C15" s="128" t="str">
        <f t="shared" si="0"/>
        <v>2472100250従来型</v>
      </c>
      <c r="D15" s="35" t="s">
        <v>122</v>
      </c>
    </row>
    <row r="16" spans="1:4" ht="13.5">
      <c r="A16" s="126">
        <v>2472100847</v>
      </c>
      <c r="B16" s="127" t="s">
        <v>106</v>
      </c>
      <c r="C16" s="128" t="str">
        <f t="shared" si="0"/>
        <v>2472100847ユニット型</v>
      </c>
      <c r="D16" s="35" t="s">
        <v>123</v>
      </c>
    </row>
    <row r="17" spans="1:4" ht="13.5">
      <c r="A17" s="126">
        <v>2470200169</v>
      </c>
      <c r="B17" s="127" t="s">
        <v>114</v>
      </c>
      <c r="C17" s="128" t="str">
        <f t="shared" si="0"/>
        <v>2470200169従来型</v>
      </c>
      <c r="D17" s="35" t="s">
        <v>124</v>
      </c>
    </row>
    <row r="18" spans="1:4" ht="13.5">
      <c r="A18" s="126">
        <v>2470204724</v>
      </c>
      <c r="B18" s="127" t="s">
        <v>106</v>
      </c>
      <c r="C18" s="128" t="str">
        <f t="shared" si="0"/>
        <v>2470204724ユニット型</v>
      </c>
      <c r="D18" s="35" t="s">
        <v>125</v>
      </c>
    </row>
    <row r="19" spans="1:4" ht="13.5">
      <c r="A19" s="126">
        <v>2470200391</v>
      </c>
      <c r="B19" s="127" t="s">
        <v>114</v>
      </c>
      <c r="C19" s="128" t="str">
        <f t="shared" si="0"/>
        <v>2470200391従来型</v>
      </c>
      <c r="D19" s="35" t="s">
        <v>126</v>
      </c>
    </row>
    <row r="20" spans="1:4" ht="13.5">
      <c r="A20" s="126">
        <v>2470204567</v>
      </c>
      <c r="B20" s="127" t="s">
        <v>106</v>
      </c>
      <c r="C20" s="128" t="str">
        <f t="shared" si="0"/>
        <v>2470204567ユニット型</v>
      </c>
      <c r="D20" s="35" t="s">
        <v>127</v>
      </c>
    </row>
    <row r="21" spans="1:4" ht="13.5">
      <c r="A21" s="126">
        <v>2470200409</v>
      </c>
      <c r="B21" s="127" t="s">
        <v>114</v>
      </c>
      <c r="C21" s="128" t="str">
        <f t="shared" si="0"/>
        <v>2470200409従来型</v>
      </c>
      <c r="D21" s="35" t="s">
        <v>128</v>
      </c>
    </row>
    <row r="22" spans="1:4" ht="13.5">
      <c r="A22" s="126">
        <v>2470200417</v>
      </c>
      <c r="B22" s="127" t="s">
        <v>114</v>
      </c>
      <c r="C22" s="128" t="str">
        <f t="shared" si="0"/>
        <v>2470200417従来型</v>
      </c>
      <c r="D22" s="35" t="s">
        <v>129</v>
      </c>
    </row>
    <row r="23" spans="1:4" ht="13.5">
      <c r="A23" s="126">
        <v>2470200425</v>
      </c>
      <c r="B23" s="127" t="s">
        <v>114</v>
      </c>
      <c r="C23" s="128" t="str">
        <f t="shared" si="0"/>
        <v>2470200425従来型</v>
      </c>
      <c r="D23" s="35" t="s">
        <v>130</v>
      </c>
    </row>
    <row r="24" spans="1:4" ht="13.5">
      <c r="A24" s="126">
        <v>2470204559</v>
      </c>
      <c r="B24" s="127" t="s">
        <v>106</v>
      </c>
      <c r="C24" s="128" t="str">
        <f t="shared" si="0"/>
        <v>2470204559ユニット型</v>
      </c>
      <c r="D24" s="35" t="s">
        <v>131</v>
      </c>
    </row>
    <row r="25" spans="1:4" ht="13.5">
      <c r="A25" s="126">
        <v>2470200433</v>
      </c>
      <c r="B25" s="127" t="s">
        <v>114</v>
      </c>
      <c r="C25" s="128" t="str">
        <f t="shared" si="0"/>
        <v>2470200433従来型</v>
      </c>
      <c r="D25" s="35" t="s">
        <v>132</v>
      </c>
    </row>
    <row r="26" spans="1:4" ht="13.5">
      <c r="A26" s="126">
        <v>2470204716</v>
      </c>
      <c r="B26" s="127" t="s">
        <v>106</v>
      </c>
      <c r="C26" s="128" t="str">
        <f t="shared" si="0"/>
        <v>2470204716ユニット型</v>
      </c>
      <c r="D26" s="35" t="s">
        <v>133</v>
      </c>
    </row>
    <row r="27" spans="1:4" ht="13.5">
      <c r="A27" s="126">
        <v>2470200441</v>
      </c>
      <c r="B27" s="127" t="s">
        <v>106</v>
      </c>
      <c r="C27" s="128" t="str">
        <f t="shared" si="0"/>
        <v>2470200441ユニット型</v>
      </c>
      <c r="D27" s="35" t="s">
        <v>134</v>
      </c>
    </row>
    <row r="28" spans="1:4" ht="13.5">
      <c r="A28" s="126">
        <v>2470202009</v>
      </c>
      <c r="B28" s="127" t="s">
        <v>106</v>
      </c>
      <c r="C28" s="128" t="str">
        <f t="shared" si="0"/>
        <v>2470202009ユニット型</v>
      </c>
      <c r="D28" s="35" t="s">
        <v>135</v>
      </c>
    </row>
    <row r="29" spans="1:4" ht="13.5">
      <c r="A29" s="126">
        <v>2470202314</v>
      </c>
      <c r="B29" s="127" t="s">
        <v>106</v>
      </c>
      <c r="C29" s="128" t="str">
        <f t="shared" si="0"/>
        <v>2470202314ユニット型</v>
      </c>
      <c r="D29" s="35" t="s">
        <v>136</v>
      </c>
    </row>
    <row r="30" spans="1:4" ht="13.5">
      <c r="A30" s="126">
        <v>2470205127</v>
      </c>
      <c r="B30" s="127" t="s">
        <v>106</v>
      </c>
      <c r="C30" s="128" t="str">
        <f t="shared" si="0"/>
        <v>2470205127ユニット型</v>
      </c>
      <c r="D30" s="35" t="s">
        <v>137</v>
      </c>
    </row>
    <row r="31" spans="1:4" ht="13.5">
      <c r="A31" s="126">
        <v>2470203791</v>
      </c>
      <c r="B31" s="127" t="s">
        <v>106</v>
      </c>
      <c r="C31" s="128" t="str">
        <f t="shared" si="0"/>
        <v>2470203791ユニット型</v>
      </c>
      <c r="D31" s="35" t="s">
        <v>138</v>
      </c>
    </row>
    <row r="32" spans="1:4" ht="13.5">
      <c r="A32" s="126">
        <v>2470203825</v>
      </c>
      <c r="B32" s="127" t="s">
        <v>106</v>
      </c>
      <c r="C32" s="128" t="str">
        <f t="shared" si="0"/>
        <v>2470203825ユニット型</v>
      </c>
      <c r="D32" s="35" t="s">
        <v>139</v>
      </c>
    </row>
    <row r="33" spans="1:4" ht="13.5">
      <c r="A33" s="126">
        <v>2470204328</v>
      </c>
      <c r="B33" s="127" t="s">
        <v>106</v>
      </c>
      <c r="C33" s="128" t="str">
        <f t="shared" si="0"/>
        <v>2470204328ユニット型</v>
      </c>
      <c r="D33" s="35" t="s">
        <v>140</v>
      </c>
    </row>
    <row r="34" spans="1:4" ht="13.5">
      <c r="A34" s="126">
        <v>2470204633</v>
      </c>
      <c r="B34" s="127" t="s">
        <v>114</v>
      </c>
      <c r="C34" s="128" t="str">
        <f t="shared" si="0"/>
        <v>2470204633従来型</v>
      </c>
      <c r="D34" s="35" t="s">
        <v>141</v>
      </c>
    </row>
    <row r="35" spans="1:4" ht="13.5">
      <c r="A35" s="126">
        <v>2470204641</v>
      </c>
      <c r="B35" s="127" t="s">
        <v>106</v>
      </c>
      <c r="C35" s="128" t="str">
        <f t="shared" si="0"/>
        <v>2470204641ユニット型</v>
      </c>
      <c r="D35" s="35" t="s">
        <v>142</v>
      </c>
    </row>
    <row r="36" spans="1:4" ht="13.5">
      <c r="A36" s="126">
        <v>2472200175</v>
      </c>
      <c r="B36" s="127" t="s">
        <v>114</v>
      </c>
      <c r="C36" s="128" t="str">
        <f t="shared" si="0"/>
        <v>2472200175従来型</v>
      </c>
      <c r="D36" s="35" t="s">
        <v>143</v>
      </c>
    </row>
    <row r="37" spans="1:4" ht="13.5">
      <c r="A37" s="126">
        <v>2490200058</v>
      </c>
      <c r="B37" s="127" t="s">
        <v>115</v>
      </c>
      <c r="C37" s="128" t="str">
        <f t="shared" si="0"/>
        <v>2490200058ユニット型</v>
      </c>
      <c r="D37" s="35" t="s">
        <v>144</v>
      </c>
    </row>
    <row r="38" spans="1:4" ht="13.5">
      <c r="A38" s="126">
        <v>2490200074</v>
      </c>
      <c r="B38" s="127" t="s">
        <v>115</v>
      </c>
      <c r="C38" s="128" t="str">
        <f t="shared" si="0"/>
        <v>2490200074ユニット型</v>
      </c>
      <c r="D38" s="134" t="s">
        <v>145</v>
      </c>
    </row>
    <row r="39" spans="1:4" ht="13.5">
      <c r="A39" s="126">
        <v>2490200082</v>
      </c>
      <c r="B39" s="127" t="s">
        <v>115</v>
      </c>
      <c r="C39" s="128" t="str">
        <f t="shared" si="0"/>
        <v>2490200082ユニット型</v>
      </c>
      <c r="D39" s="134" t="s">
        <v>146</v>
      </c>
    </row>
    <row r="40" spans="1:4" ht="13.5">
      <c r="A40" s="126">
        <v>2490200116</v>
      </c>
      <c r="B40" s="127" t="s">
        <v>115</v>
      </c>
      <c r="C40" s="128" t="str">
        <f t="shared" si="0"/>
        <v>2490200116ユニット型</v>
      </c>
      <c r="D40" s="35" t="s">
        <v>147</v>
      </c>
    </row>
    <row r="41" spans="1:4" ht="13.5">
      <c r="A41" s="126">
        <v>2490200132</v>
      </c>
      <c r="B41" s="127" t="s">
        <v>115</v>
      </c>
      <c r="C41" s="128" t="str">
        <f t="shared" si="0"/>
        <v>2490200132ユニット型</v>
      </c>
      <c r="D41" s="35" t="s">
        <v>148</v>
      </c>
    </row>
    <row r="42" spans="1:4" ht="13.5">
      <c r="A42" s="126">
        <v>2490200199</v>
      </c>
      <c r="B42" s="127" t="s">
        <v>115</v>
      </c>
      <c r="C42" s="128" t="str">
        <f t="shared" si="0"/>
        <v>2490200199ユニット型</v>
      </c>
      <c r="D42" s="35" t="s">
        <v>149</v>
      </c>
    </row>
    <row r="43" spans="1:4" ht="13.5">
      <c r="A43" s="126">
        <v>2490200280</v>
      </c>
      <c r="B43" s="127" t="s">
        <v>115</v>
      </c>
      <c r="C43" s="128" t="str">
        <f t="shared" si="0"/>
        <v>2490200280ユニット型</v>
      </c>
      <c r="D43" s="35" t="s">
        <v>150</v>
      </c>
    </row>
    <row r="44" spans="1:4" ht="13.5">
      <c r="A44" s="126">
        <v>2470205556</v>
      </c>
      <c r="B44" s="127" t="s">
        <v>106</v>
      </c>
      <c r="C44" s="128" t="str">
        <f t="shared" si="0"/>
        <v>2470205556ユニット型</v>
      </c>
      <c r="D44" s="35" t="s">
        <v>151</v>
      </c>
    </row>
    <row r="45" spans="1:4" ht="13.5">
      <c r="A45" s="126">
        <v>2470205549</v>
      </c>
      <c r="B45" s="127" t="s">
        <v>106</v>
      </c>
      <c r="C45" s="128" t="str">
        <f t="shared" si="0"/>
        <v>2470205549ユニット型</v>
      </c>
      <c r="D45" s="35" t="s">
        <v>152</v>
      </c>
    </row>
    <row r="46" spans="1:4" ht="13.5">
      <c r="A46" s="126">
        <v>2490200520</v>
      </c>
      <c r="B46" s="127" t="s">
        <v>115</v>
      </c>
      <c r="C46" s="128" t="str">
        <f t="shared" si="0"/>
        <v>2490200520ユニット型</v>
      </c>
      <c r="D46" s="35" t="s">
        <v>153</v>
      </c>
    </row>
    <row r="47" spans="1:4" ht="13.5">
      <c r="A47" s="126">
        <v>2472200027</v>
      </c>
      <c r="B47" s="127" t="s">
        <v>114</v>
      </c>
      <c r="C47" s="128" t="str">
        <f t="shared" si="0"/>
        <v>2472200027従来型</v>
      </c>
      <c r="D47" s="35" t="s">
        <v>154</v>
      </c>
    </row>
    <row r="48" spans="1:4" ht="13.5">
      <c r="A48" s="126">
        <v>2472200076</v>
      </c>
      <c r="B48" s="127" t="s">
        <v>114</v>
      </c>
      <c r="C48" s="128" t="str">
        <f t="shared" si="0"/>
        <v>2472200076従来型</v>
      </c>
      <c r="D48" s="35" t="s">
        <v>155</v>
      </c>
    </row>
    <row r="49" spans="1:4" ht="13.5">
      <c r="A49" s="126">
        <v>2472200761</v>
      </c>
      <c r="B49" s="127" t="s">
        <v>106</v>
      </c>
      <c r="C49" s="128" t="str">
        <f t="shared" si="0"/>
        <v>2472200761ユニット型</v>
      </c>
      <c r="D49" s="35" t="s">
        <v>156</v>
      </c>
    </row>
    <row r="50" spans="1:4" ht="13.5">
      <c r="A50" s="126">
        <v>2492200049</v>
      </c>
      <c r="B50" s="127" t="s">
        <v>115</v>
      </c>
      <c r="C50" s="128" t="str">
        <f t="shared" si="0"/>
        <v>2492200049ユニット型</v>
      </c>
      <c r="D50" s="35" t="s">
        <v>157</v>
      </c>
    </row>
    <row r="51" spans="1:4" ht="13.5">
      <c r="A51" s="126">
        <v>2472200365</v>
      </c>
      <c r="B51" s="127" t="s">
        <v>106</v>
      </c>
      <c r="C51" s="128" t="str">
        <f t="shared" si="0"/>
        <v>2472200365ユニット型</v>
      </c>
      <c r="D51" s="35" t="s">
        <v>158</v>
      </c>
    </row>
    <row r="52" spans="1:4" ht="13.5">
      <c r="A52" s="126">
        <v>2492200023</v>
      </c>
      <c r="B52" s="127" t="s">
        <v>115</v>
      </c>
      <c r="C52" s="128" t="str">
        <f t="shared" si="0"/>
        <v>2492200023ユニット型</v>
      </c>
      <c r="D52" s="35" t="s">
        <v>159</v>
      </c>
    </row>
    <row r="53" spans="1:4" ht="13.5">
      <c r="A53" s="126">
        <v>2470300035</v>
      </c>
      <c r="B53" s="127" t="s">
        <v>106</v>
      </c>
      <c r="C53" s="128" t="str">
        <f t="shared" si="0"/>
        <v>2470300035ユニット型</v>
      </c>
      <c r="D53" s="35" t="s">
        <v>160</v>
      </c>
    </row>
    <row r="54" spans="1:4" ht="13.5">
      <c r="A54" s="126">
        <v>2470300167</v>
      </c>
      <c r="B54" s="127" t="s">
        <v>114</v>
      </c>
      <c r="C54" s="128" t="str">
        <f t="shared" si="0"/>
        <v>2470300167従来型</v>
      </c>
      <c r="D54" s="35" t="s">
        <v>161</v>
      </c>
    </row>
    <row r="55" spans="1:4" ht="13.5">
      <c r="A55" s="126">
        <v>2470302833</v>
      </c>
      <c r="B55" s="127" t="s">
        <v>106</v>
      </c>
      <c r="C55" s="128" t="str">
        <f t="shared" si="0"/>
        <v>2470302833ユニット型</v>
      </c>
      <c r="D55" s="35" t="s">
        <v>162</v>
      </c>
    </row>
    <row r="56" spans="1:4" ht="13.5">
      <c r="A56" s="126">
        <v>2470300274</v>
      </c>
      <c r="B56" s="127" t="s">
        <v>106</v>
      </c>
      <c r="C56" s="128" t="str">
        <f t="shared" si="0"/>
        <v>2470300274ユニット型</v>
      </c>
      <c r="D56" s="35" t="s">
        <v>163</v>
      </c>
    </row>
    <row r="57" spans="1:4" ht="13.5">
      <c r="A57" s="126">
        <v>2470300282</v>
      </c>
      <c r="B57" s="127" t="s">
        <v>114</v>
      </c>
      <c r="C57" s="128" t="str">
        <f t="shared" si="0"/>
        <v>2470300282従来型</v>
      </c>
      <c r="D57" s="35" t="s">
        <v>164</v>
      </c>
    </row>
    <row r="58" spans="1:4" ht="13.5">
      <c r="A58" s="126">
        <v>2470300290</v>
      </c>
      <c r="B58" s="127" t="s">
        <v>114</v>
      </c>
      <c r="C58" s="128" t="str">
        <f t="shared" si="0"/>
        <v>2470300290従来型</v>
      </c>
      <c r="D58" s="35" t="s">
        <v>165</v>
      </c>
    </row>
    <row r="59" spans="1:4" ht="13.5">
      <c r="A59" s="126">
        <v>2470302817</v>
      </c>
      <c r="B59" s="127" t="s">
        <v>106</v>
      </c>
      <c r="C59" s="128" t="str">
        <f t="shared" si="0"/>
        <v>2470302817ユニット型</v>
      </c>
      <c r="D59" s="35" t="s">
        <v>166</v>
      </c>
    </row>
    <row r="60" spans="1:4" ht="13.5">
      <c r="A60" s="126">
        <v>2470300308</v>
      </c>
      <c r="B60" s="127" t="s">
        <v>114</v>
      </c>
      <c r="C60" s="128" t="str">
        <f t="shared" si="0"/>
        <v>2470300308従来型</v>
      </c>
      <c r="D60" s="35" t="s">
        <v>167</v>
      </c>
    </row>
    <row r="61" spans="1:4" ht="13.5">
      <c r="A61" s="126">
        <v>2470300902</v>
      </c>
      <c r="B61" s="127" t="s">
        <v>106</v>
      </c>
      <c r="C61" s="128" t="str">
        <f t="shared" si="0"/>
        <v>2470300902ユニット型</v>
      </c>
      <c r="D61" s="35" t="s">
        <v>168</v>
      </c>
    </row>
    <row r="62" spans="1:4" ht="13.5">
      <c r="A62" s="126">
        <v>2470302460</v>
      </c>
      <c r="B62" s="127" t="s">
        <v>114</v>
      </c>
      <c r="C62" s="128" t="str">
        <f t="shared" si="0"/>
        <v>2470302460従来型</v>
      </c>
      <c r="D62" s="35" t="s">
        <v>169</v>
      </c>
    </row>
    <row r="63" spans="1:4" ht="13.5">
      <c r="A63" s="126">
        <v>2490300130</v>
      </c>
      <c r="B63" s="127" t="s">
        <v>115</v>
      </c>
      <c r="C63" s="128" t="str">
        <f t="shared" si="0"/>
        <v>2490300130ユニット型</v>
      </c>
      <c r="D63" s="35" t="s">
        <v>170</v>
      </c>
    </row>
    <row r="64" spans="1:4" ht="13.5">
      <c r="A64" s="126">
        <v>2470303013</v>
      </c>
      <c r="B64" s="127" t="s">
        <v>106</v>
      </c>
      <c r="C64" s="128" t="str">
        <f t="shared" si="0"/>
        <v>2470303013ユニット型</v>
      </c>
      <c r="D64" s="35" t="s">
        <v>171</v>
      </c>
    </row>
    <row r="65" spans="1:4" ht="13.5">
      <c r="A65" s="126">
        <v>2470303237</v>
      </c>
      <c r="B65" s="127" t="s">
        <v>106</v>
      </c>
      <c r="C65" s="128" t="str">
        <f t="shared" si="0"/>
        <v>2470303237ユニット型</v>
      </c>
      <c r="D65" s="35" t="s">
        <v>172</v>
      </c>
    </row>
    <row r="66" spans="1:4" ht="13.5">
      <c r="A66" s="126">
        <v>2470400017</v>
      </c>
      <c r="B66" s="127" t="s">
        <v>114</v>
      </c>
      <c r="C66" s="128" t="str">
        <f aca="true" t="shared" si="1" ref="C66:C129">A66&amp;B66</f>
        <v>2470400017従来型</v>
      </c>
      <c r="D66" s="35" t="s">
        <v>173</v>
      </c>
    </row>
    <row r="67" spans="1:4" ht="13.5">
      <c r="A67" s="126">
        <v>2470400991</v>
      </c>
      <c r="B67" s="127" t="s">
        <v>106</v>
      </c>
      <c r="C67" s="128" t="str">
        <f t="shared" si="1"/>
        <v>2470400991ユニット型</v>
      </c>
      <c r="D67" s="35" t="s">
        <v>174</v>
      </c>
    </row>
    <row r="68" spans="1:4" ht="13.5">
      <c r="A68" s="126">
        <v>2470400199</v>
      </c>
      <c r="B68" s="127" t="s">
        <v>106</v>
      </c>
      <c r="C68" s="128" t="str">
        <f t="shared" si="1"/>
        <v>2470400199ユニット型</v>
      </c>
      <c r="D68" s="35" t="s">
        <v>175</v>
      </c>
    </row>
    <row r="69" spans="1:4" ht="13.5">
      <c r="A69" s="126">
        <v>2472300041</v>
      </c>
      <c r="B69" s="127" t="s">
        <v>114</v>
      </c>
      <c r="C69" s="128" t="str">
        <f t="shared" si="1"/>
        <v>2472300041従来型</v>
      </c>
      <c r="D69" s="35" t="s">
        <v>176</v>
      </c>
    </row>
    <row r="70" spans="1:4" ht="13.5">
      <c r="A70" s="126">
        <v>2470400660</v>
      </c>
      <c r="B70" s="127" t="s">
        <v>106</v>
      </c>
      <c r="C70" s="128" t="str">
        <f t="shared" si="1"/>
        <v>2470400660ユニット型</v>
      </c>
      <c r="D70" s="35" t="s">
        <v>177</v>
      </c>
    </row>
    <row r="71" spans="1:4" ht="13.5">
      <c r="A71" s="126">
        <v>2490400070</v>
      </c>
      <c r="B71" s="127" t="s">
        <v>115</v>
      </c>
      <c r="C71" s="128" t="str">
        <f t="shared" si="1"/>
        <v>2490400070ユニット型</v>
      </c>
      <c r="D71" s="35" t="s">
        <v>178</v>
      </c>
    </row>
    <row r="72" spans="1:4" ht="13.5">
      <c r="A72" s="126">
        <v>2470500238</v>
      </c>
      <c r="B72" s="127" t="s">
        <v>114</v>
      </c>
      <c r="C72" s="128" t="str">
        <f t="shared" si="1"/>
        <v>2470500238従来型</v>
      </c>
      <c r="D72" s="35" t="s">
        <v>179</v>
      </c>
    </row>
    <row r="73" spans="1:4" ht="13.5">
      <c r="A73" s="126">
        <v>2470500451</v>
      </c>
      <c r="B73" s="127" t="s">
        <v>114</v>
      </c>
      <c r="C73" s="128" t="str">
        <f t="shared" si="1"/>
        <v>2470500451従来型</v>
      </c>
      <c r="D73" s="35" t="s">
        <v>180</v>
      </c>
    </row>
    <row r="74" spans="1:4" ht="13.5">
      <c r="A74" s="126">
        <v>2470500469</v>
      </c>
      <c r="B74" s="127" t="s">
        <v>114</v>
      </c>
      <c r="C74" s="128" t="str">
        <f t="shared" si="1"/>
        <v>2470500469従来型</v>
      </c>
      <c r="D74" s="35" t="s">
        <v>181</v>
      </c>
    </row>
    <row r="75" spans="1:4" ht="13.5">
      <c r="A75" s="126">
        <v>2470500477</v>
      </c>
      <c r="B75" s="127" t="s">
        <v>114</v>
      </c>
      <c r="C75" s="128" t="str">
        <f t="shared" si="1"/>
        <v>2470500477従来型</v>
      </c>
      <c r="D75" s="35" t="s">
        <v>182</v>
      </c>
    </row>
    <row r="76" spans="1:4" ht="13.5">
      <c r="A76" s="126">
        <v>2470500485</v>
      </c>
      <c r="B76" s="127" t="s">
        <v>114</v>
      </c>
      <c r="C76" s="128" t="str">
        <f t="shared" si="1"/>
        <v>2470500485従来型</v>
      </c>
      <c r="D76" s="35" t="s">
        <v>183</v>
      </c>
    </row>
    <row r="77" spans="1:4" ht="13.5">
      <c r="A77" s="126">
        <v>2470500493</v>
      </c>
      <c r="B77" s="127" t="s">
        <v>114</v>
      </c>
      <c r="C77" s="128" t="str">
        <f t="shared" si="1"/>
        <v>2470500493従来型</v>
      </c>
      <c r="D77" s="35" t="s">
        <v>184</v>
      </c>
    </row>
    <row r="78" spans="1:4" ht="13.5">
      <c r="A78" s="126">
        <v>2470502036</v>
      </c>
      <c r="B78" s="127" t="s">
        <v>114</v>
      </c>
      <c r="C78" s="128" t="str">
        <f t="shared" si="1"/>
        <v>2470502036従来型</v>
      </c>
      <c r="D78" s="35" t="s">
        <v>185</v>
      </c>
    </row>
    <row r="79" spans="1:4" ht="13.5">
      <c r="A79" s="126">
        <v>2470502044</v>
      </c>
      <c r="B79" s="127" t="s">
        <v>106</v>
      </c>
      <c r="C79" s="128" t="str">
        <f t="shared" si="1"/>
        <v>2470502044ユニット型</v>
      </c>
      <c r="D79" s="35" t="s">
        <v>186</v>
      </c>
    </row>
    <row r="80" spans="1:4" ht="13.5">
      <c r="A80" s="126">
        <v>2470504578</v>
      </c>
      <c r="B80" s="127" t="s">
        <v>106</v>
      </c>
      <c r="C80" s="128" t="str">
        <f t="shared" si="1"/>
        <v>2470504578ユニット型</v>
      </c>
      <c r="D80" s="35" t="s">
        <v>187</v>
      </c>
    </row>
    <row r="81" spans="1:4" ht="13.5">
      <c r="A81" s="126">
        <v>2470504727</v>
      </c>
      <c r="B81" s="127" t="s">
        <v>106</v>
      </c>
      <c r="C81" s="128" t="str">
        <f t="shared" si="1"/>
        <v>2470504727ユニット型</v>
      </c>
      <c r="D81" s="35" t="s">
        <v>188</v>
      </c>
    </row>
    <row r="82" spans="1:4" ht="13.5">
      <c r="A82" s="126">
        <v>2470504958</v>
      </c>
      <c r="B82" s="127" t="s">
        <v>106</v>
      </c>
      <c r="C82" s="128" t="str">
        <f t="shared" si="1"/>
        <v>2470504958ユニット型</v>
      </c>
      <c r="D82" s="35" t="s">
        <v>189</v>
      </c>
    </row>
    <row r="83" spans="1:4" ht="13.5">
      <c r="A83" s="126">
        <v>2470502374</v>
      </c>
      <c r="B83" s="127" t="s">
        <v>106</v>
      </c>
      <c r="C83" s="128" t="str">
        <f t="shared" si="1"/>
        <v>2470502374ユニット型</v>
      </c>
      <c r="D83" s="35" t="s">
        <v>190</v>
      </c>
    </row>
    <row r="84" spans="1:4" ht="13.5">
      <c r="A84" s="126">
        <v>2470502648</v>
      </c>
      <c r="B84" s="127" t="s">
        <v>106</v>
      </c>
      <c r="C84" s="128" t="str">
        <f t="shared" si="1"/>
        <v>2470502648ユニット型</v>
      </c>
      <c r="D84" s="35" t="s">
        <v>191</v>
      </c>
    </row>
    <row r="85" spans="1:4" ht="13.5">
      <c r="A85" s="126">
        <v>2470503596</v>
      </c>
      <c r="B85" s="127" t="s">
        <v>106</v>
      </c>
      <c r="C85" s="128" t="str">
        <f t="shared" si="1"/>
        <v>2470503596ユニット型</v>
      </c>
      <c r="D85" s="35" t="s">
        <v>192</v>
      </c>
    </row>
    <row r="86" spans="1:4" ht="13.5">
      <c r="A86" s="126">
        <v>2470503604</v>
      </c>
      <c r="B86" s="127" t="s">
        <v>106</v>
      </c>
      <c r="C86" s="128" t="str">
        <f t="shared" si="1"/>
        <v>2470503604ユニット型</v>
      </c>
      <c r="D86" s="35" t="s">
        <v>193</v>
      </c>
    </row>
    <row r="87" spans="1:4" ht="13.5">
      <c r="A87" s="126">
        <v>2470503935</v>
      </c>
      <c r="B87" s="127" t="s">
        <v>106</v>
      </c>
      <c r="C87" s="128" t="str">
        <f t="shared" si="1"/>
        <v>2470503935ユニット型</v>
      </c>
      <c r="D87" s="35" t="s">
        <v>194</v>
      </c>
    </row>
    <row r="88" spans="1:4" ht="13.5">
      <c r="A88" s="126">
        <v>2470600160</v>
      </c>
      <c r="B88" s="127" t="s">
        <v>114</v>
      </c>
      <c r="C88" s="128" t="str">
        <f t="shared" si="1"/>
        <v>2470600160従来型</v>
      </c>
      <c r="D88" s="35" t="s">
        <v>195</v>
      </c>
    </row>
    <row r="89" spans="1:4" ht="13.5">
      <c r="A89" s="126">
        <v>2470600178</v>
      </c>
      <c r="B89" s="127" t="s">
        <v>114</v>
      </c>
      <c r="C89" s="128" t="str">
        <f t="shared" si="1"/>
        <v>2470600178従来型</v>
      </c>
      <c r="D89" s="35" t="s">
        <v>196</v>
      </c>
    </row>
    <row r="90" spans="1:4" ht="13.5">
      <c r="A90" s="126">
        <v>2472400205</v>
      </c>
      <c r="B90" s="127" t="s">
        <v>114</v>
      </c>
      <c r="C90" s="128" t="str">
        <f t="shared" si="1"/>
        <v>2472400205従来型</v>
      </c>
      <c r="D90" s="35" t="s">
        <v>197</v>
      </c>
    </row>
    <row r="91" spans="1:4" ht="13.5">
      <c r="A91" s="126">
        <v>2472400213</v>
      </c>
      <c r="B91" s="127" t="s">
        <v>114</v>
      </c>
      <c r="C91" s="128" t="str">
        <f t="shared" si="1"/>
        <v>2472400213従来型</v>
      </c>
      <c r="D91" s="35" t="s">
        <v>198</v>
      </c>
    </row>
    <row r="92" spans="1:4" ht="13.5">
      <c r="A92" s="126">
        <v>2472400221</v>
      </c>
      <c r="B92" s="127" t="s">
        <v>114</v>
      </c>
      <c r="C92" s="128" t="str">
        <f t="shared" si="1"/>
        <v>2472400221従来型</v>
      </c>
      <c r="D92" s="35" t="s">
        <v>199</v>
      </c>
    </row>
    <row r="93" spans="1:4" ht="13.5">
      <c r="A93" s="126">
        <v>2472400445</v>
      </c>
      <c r="B93" s="127" t="s">
        <v>106</v>
      </c>
      <c r="C93" s="128" t="str">
        <f t="shared" si="1"/>
        <v>2472400445ユニット型</v>
      </c>
      <c r="D93" s="35" t="s">
        <v>200</v>
      </c>
    </row>
    <row r="94" spans="1:4" ht="13.5">
      <c r="A94" s="126">
        <v>2472500137</v>
      </c>
      <c r="B94" s="127" t="s">
        <v>114</v>
      </c>
      <c r="C94" s="128" t="str">
        <f t="shared" si="1"/>
        <v>2472500137従来型</v>
      </c>
      <c r="D94" s="35" t="s">
        <v>201</v>
      </c>
    </row>
    <row r="95" spans="1:4" ht="13.5">
      <c r="A95" s="126">
        <v>2490500267</v>
      </c>
      <c r="B95" s="127" t="s">
        <v>115</v>
      </c>
      <c r="C95" s="128" t="str">
        <f t="shared" si="1"/>
        <v>2490500267ユニット型</v>
      </c>
      <c r="D95" s="35" t="s">
        <v>202</v>
      </c>
    </row>
    <row r="96" spans="1:4" ht="13.5">
      <c r="A96" s="135">
        <v>2470506516</v>
      </c>
      <c r="B96" s="127" t="s">
        <v>114</v>
      </c>
      <c r="C96" s="128" t="str">
        <f t="shared" si="1"/>
        <v>2470506516従来型</v>
      </c>
      <c r="D96" s="134" t="s">
        <v>203</v>
      </c>
    </row>
    <row r="97" spans="1:4" ht="13.5">
      <c r="A97" s="126">
        <v>2490500010</v>
      </c>
      <c r="B97" s="127" t="s">
        <v>115</v>
      </c>
      <c r="C97" s="128" t="str">
        <f t="shared" si="1"/>
        <v>2490500010ユニット型</v>
      </c>
      <c r="D97" s="35" t="s">
        <v>204</v>
      </c>
    </row>
    <row r="98" spans="1:4" ht="13.5">
      <c r="A98" s="126">
        <v>2490500143</v>
      </c>
      <c r="B98" s="127" t="s">
        <v>115</v>
      </c>
      <c r="C98" s="128" t="str">
        <f t="shared" si="1"/>
        <v>2490500143ユニット型</v>
      </c>
      <c r="D98" s="35" t="s">
        <v>205</v>
      </c>
    </row>
    <row r="99" spans="1:4" ht="13.5">
      <c r="A99" s="126">
        <v>2470505211</v>
      </c>
      <c r="B99" s="127" t="s">
        <v>106</v>
      </c>
      <c r="C99" s="128" t="str">
        <f t="shared" si="1"/>
        <v>2470505211ユニット型</v>
      </c>
      <c r="D99" s="35" t="s">
        <v>206</v>
      </c>
    </row>
    <row r="100" spans="1:4" ht="13.5">
      <c r="A100" s="126">
        <v>2470505567</v>
      </c>
      <c r="B100" s="127" t="s">
        <v>106</v>
      </c>
      <c r="C100" s="128" t="str">
        <f t="shared" si="1"/>
        <v>2470505567ユニット型</v>
      </c>
      <c r="D100" s="35" t="s">
        <v>207</v>
      </c>
    </row>
    <row r="101" spans="1:4" ht="13.5">
      <c r="A101" s="126">
        <v>2470506045</v>
      </c>
      <c r="B101" s="127" t="s">
        <v>106</v>
      </c>
      <c r="C101" s="128" t="str">
        <f t="shared" si="1"/>
        <v>2470506045ユニット型</v>
      </c>
      <c r="D101" s="35" t="s">
        <v>208</v>
      </c>
    </row>
    <row r="102" spans="1:4" ht="13.5">
      <c r="A102" s="126">
        <v>2471200085</v>
      </c>
      <c r="B102" s="127" t="s">
        <v>114</v>
      </c>
      <c r="C102" s="128" t="str">
        <f t="shared" si="1"/>
        <v>2471200085従来型</v>
      </c>
      <c r="D102" s="35" t="s">
        <v>209</v>
      </c>
    </row>
    <row r="103" spans="1:4" ht="13.5">
      <c r="A103" s="126">
        <v>2491200156</v>
      </c>
      <c r="B103" s="127" t="s">
        <v>115</v>
      </c>
      <c r="C103" s="128" t="str">
        <f t="shared" si="1"/>
        <v>2491200156ユニット型</v>
      </c>
      <c r="D103" s="35" t="s">
        <v>210</v>
      </c>
    </row>
    <row r="104" spans="1:4" ht="13.5">
      <c r="A104" s="126">
        <v>2471200093</v>
      </c>
      <c r="B104" s="127" t="s">
        <v>114</v>
      </c>
      <c r="C104" s="128" t="str">
        <f t="shared" si="1"/>
        <v>2471200093従来型</v>
      </c>
      <c r="D104" s="35" t="s">
        <v>211</v>
      </c>
    </row>
    <row r="105" spans="1:4" ht="13.5">
      <c r="A105" s="126">
        <v>2471200101</v>
      </c>
      <c r="B105" s="127" t="s">
        <v>114</v>
      </c>
      <c r="C105" s="128" t="str">
        <f t="shared" si="1"/>
        <v>2471200101従来型</v>
      </c>
      <c r="D105" s="35" t="s">
        <v>212</v>
      </c>
    </row>
    <row r="106" spans="1:4" ht="13.5">
      <c r="A106" s="126">
        <v>2471200176</v>
      </c>
      <c r="B106" s="127" t="s">
        <v>114</v>
      </c>
      <c r="C106" s="128" t="str">
        <f t="shared" si="1"/>
        <v>2471200176従来型</v>
      </c>
      <c r="D106" s="35" t="s">
        <v>213</v>
      </c>
    </row>
    <row r="107" spans="1:4" ht="13.5">
      <c r="A107" s="126">
        <v>2471201174</v>
      </c>
      <c r="B107" s="127" t="s">
        <v>106</v>
      </c>
      <c r="C107" s="128" t="str">
        <f t="shared" si="1"/>
        <v>2471201174ユニット型</v>
      </c>
      <c r="D107" s="35" t="s">
        <v>214</v>
      </c>
    </row>
    <row r="108" spans="1:4" ht="13.5">
      <c r="A108" s="126">
        <v>2471200424</v>
      </c>
      <c r="B108" s="127" t="s">
        <v>106</v>
      </c>
      <c r="C108" s="128" t="str">
        <f t="shared" si="1"/>
        <v>2471200424ユニット型</v>
      </c>
      <c r="D108" s="35" t="s">
        <v>215</v>
      </c>
    </row>
    <row r="109" spans="1:4" ht="13.5">
      <c r="A109" s="126">
        <v>2471201075</v>
      </c>
      <c r="B109" s="127" t="s">
        <v>106</v>
      </c>
      <c r="C109" s="128" t="str">
        <f t="shared" si="1"/>
        <v>2471201075ユニット型</v>
      </c>
      <c r="D109" s="35" t="s">
        <v>216</v>
      </c>
    </row>
    <row r="110" spans="1:4" ht="13.5">
      <c r="A110" s="126">
        <v>2473200083</v>
      </c>
      <c r="B110" s="127" t="s">
        <v>114</v>
      </c>
      <c r="C110" s="128" t="str">
        <f t="shared" si="1"/>
        <v>2473200083従来型</v>
      </c>
      <c r="D110" s="35" t="s">
        <v>217</v>
      </c>
    </row>
    <row r="111" spans="1:4" ht="13.5">
      <c r="A111" s="126">
        <v>2471200994</v>
      </c>
      <c r="B111" s="127" t="s">
        <v>106</v>
      </c>
      <c r="C111" s="128" t="str">
        <f t="shared" si="1"/>
        <v>2471200994ユニット型</v>
      </c>
      <c r="D111" s="35" t="s">
        <v>218</v>
      </c>
    </row>
    <row r="112" spans="1:4" ht="13.5">
      <c r="A112" s="126">
        <v>2473200109</v>
      </c>
      <c r="B112" s="127" t="s">
        <v>114</v>
      </c>
      <c r="C112" s="128" t="str">
        <f t="shared" si="1"/>
        <v>2473200109従来型</v>
      </c>
      <c r="D112" s="35" t="s">
        <v>219</v>
      </c>
    </row>
    <row r="113" spans="1:4" ht="13.5">
      <c r="A113" s="126">
        <v>2471201208</v>
      </c>
      <c r="B113" s="127" t="s">
        <v>106</v>
      </c>
      <c r="C113" s="128" t="str">
        <f t="shared" si="1"/>
        <v>2471201208ユニット型</v>
      </c>
      <c r="D113" s="35" t="s">
        <v>220</v>
      </c>
    </row>
    <row r="114" spans="1:4" ht="13.5">
      <c r="A114" s="126">
        <v>2473300032</v>
      </c>
      <c r="B114" s="127" t="s">
        <v>114</v>
      </c>
      <c r="C114" s="128" t="str">
        <f t="shared" si="1"/>
        <v>2473300032従来型</v>
      </c>
      <c r="D114" s="35" t="s">
        <v>221</v>
      </c>
    </row>
    <row r="115" spans="1:4" ht="13.5">
      <c r="A115" s="126">
        <v>2471201216</v>
      </c>
      <c r="B115" s="127" t="s">
        <v>106</v>
      </c>
      <c r="C115" s="128" t="str">
        <f t="shared" si="1"/>
        <v>2471201216ユニット型</v>
      </c>
      <c r="D115" s="35" t="s">
        <v>222</v>
      </c>
    </row>
    <row r="116" spans="1:4" ht="13.5">
      <c r="A116" s="126">
        <v>2491200073</v>
      </c>
      <c r="B116" s="127" t="s">
        <v>115</v>
      </c>
      <c r="C116" s="128" t="str">
        <f t="shared" si="1"/>
        <v>2491200073ユニット型</v>
      </c>
      <c r="D116" s="35" t="s">
        <v>223</v>
      </c>
    </row>
    <row r="117" spans="1:4" ht="13.5">
      <c r="A117" s="126">
        <v>2471201372</v>
      </c>
      <c r="B117" s="127" t="s">
        <v>114</v>
      </c>
      <c r="C117" s="128" t="str">
        <f t="shared" si="1"/>
        <v>2471201372従来型</v>
      </c>
      <c r="D117" s="35" t="s">
        <v>224</v>
      </c>
    </row>
    <row r="118" spans="1:4" ht="13.5">
      <c r="A118" s="126">
        <v>2471201364</v>
      </c>
      <c r="B118" s="127" t="s">
        <v>106</v>
      </c>
      <c r="C118" s="128" t="str">
        <f t="shared" si="1"/>
        <v>2471201364ユニット型</v>
      </c>
      <c r="D118" s="35" t="s">
        <v>225</v>
      </c>
    </row>
    <row r="119" spans="1:4" ht="13.5">
      <c r="A119" s="126">
        <v>2471300067</v>
      </c>
      <c r="B119" s="127" t="s">
        <v>106</v>
      </c>
      <c r="C119" s="128" t="str">
        <f t="shared" si="1"/>
        <v>2471300067ユニット型</v>
      </c>
      <c r="D119" s="35" t="s">
        <v>226</v>
      </c>
    </row>
    <row r="120" spans="1:4" ht="13.5">
      <c r="A120" s="126">
        <v>2471300125</v>
      </c>
      <c r="B120" s="127" t="s">
        <v>114</v>
      </c>
      <c r="C120" s="128" t="str">
        <f t="shared" si="1"/>
        <v>2471300125従来型</v>
      </c>
      <c r="D120" s="35" t="s">
        <v>227</v>
      </c>
    </row>
    <row r="121" spans="1:4" ht="13.5">
      <c r="A121" s="126">
        <v>2471300141</v>
      </c>
      <c r="B121" s="127" t="s">
        <v>114</v>
      </c>
      <c r="C121" s="128" t="str">
        <f t="shared" si="1"/>
        <v>2471300141従来型</v>
      </c>
      <c r="D121" s="35" t="s">
        <v>228</v>
      </c>
    </row>
    <row r="122" spans="1:4" ht="13.5">
      <c r="A122" s="126">
        <v>2491300220</v>
      </c>
      <c r="B122" s="127" t="s">
        <v>114</v>
      </c>
      <c r="C122" s="128" t="str">
        <f t="shared" si="1"/>
        <v>2491300220従来型</v>
      </c>
      <c r="D122" s="35" t="s">
        <v>229</v>
      </c>
    </row>
    <row r="123" spans="1:4" ht="13.5">
      <c r="A123" s="126">
        <v>2491300220</v>
      </c>
      <c r="B123" s="127" t="s">
        <v>115</v>
      </c>
      <c r="C123" s="128" t="str">
        <f t="shared" si="1"/>
        <v>2491300220ユニット型</v>
      </c>
      <c r="D123" s="35" t="s">
        <v>230</v>
      </c>
    </row>
    <row r="124" spans="1:4" ht="13.5">
      <c r="A124" s="126">
        <v>2471300638</v>
      </c>
      <c r="B124" s="127" t="s">
        <v>106</v>
      </c>
      <c r="C124" s="128" t="str">
        <f t="shared" si="1"/>
        <v>2471300638ユニット型</v>
      </c>
      <c r="D124" s="35" t="s">
        <v>231</v>
      </c>
    </row>
    <row r="125" spans="1:4" ht="13.5">
      <c r="A125" s="126">
        <v>2471300778</v>
      </c>
      <c r="B125" s="127" t="s">
        <v>106</v>
      </c>
      <c r="C125" s="128" t="str">
        <f t="shared" si="1"/>
        <v>2471300778ユニット型</v>
      </c>
      <c r="D125" s="35" t="s">
        <v>232</v>
      </c>
    </row>
    <row r="126" spans="1:4" ht="13.5">
      <c r="A126" s="126">
        <v>2471300794</v>
      </c>
      <c r="B126" s="127" t="s">
        <v>106</v>
      </c>
      <c r="C126" s="128" t="str">
        <f t="shared" si="1"/>
        <v>2471300794ユニット型</v>
      </c>
      <c r="D126" s="35" t="s">
        <v>233</v>
      </c>
    </row>
    <row r="127" spans="1:4" ht="13.5">
      <c r="A127" s="126">
        <v>2471301248</v>
      </c>
      <c r="B127" s="127" t="s">
        <v>106</v>
      </c>
      <c r="C127" s="128" t="str">
        <f t="shared" si="1"/>
        <v>2471301248ユニット型</v>
      </c>
      <c r="D127" s="35" t="s">
        <v>234</v>
      </c>
    </row>
    <row r="128" spans="1:4" ht="13.5">
      <c r="A128" s="126">
        <v>2491300311</v>
      </c>
      <c r="B128" s="127" t="s">
        <v>115</v>
      </c>
      <c r="C128" s="128" t="str">
        <f t="shared" si="1"/>
        <v>2491300311ユニット型</v>
      </c>
      <c r="D128" s="35" t="s">
        <v>235</v>
      </c>
    </row>
    <row r="129" spans="1:4" ht="13.5">
      <c r="A129" s="126">
        <v>2471301446</v>
      </c>
      <c r="B129" s="127" t="s">
        <v>106</v>
      </c>
      <c r="C129" s="128" t="str">
        <f t="shared" si="1"/>
        <v>2471301446ユニット型</v>
      </c>
      <c r="D129" s="35" t="s">
        <v>236</v>
      </c>
    </row>
    <row r="130" spans="1:4" ht="13.5">
      <c r="A130" s="126">
        <v>2470700218</v>
      </c>
      <c r="B130" s="127" t="s">
        <v>114</v>
      </c>
      <c r="C130" s="128" t="str">
        <f aca="true" t="shared" si="2" ref="C130:C193">A130&amp;B130</f>
        <v>2470700218従来型</v>
      </c>
      <c r="D130" s="35" t="s">
        <v>237</v>
      </c>
    </row>
    <row r="131" spans="1:4" ht="13.5">
      <c r="A131" s="126">
        <v>2470700234</v>
      </c>
      <c r="B131" s="127" t="s">
        <v>114</v>
      </c>
      <c r="C131" s="128" t="str">
        <f t="shared" si="2"/>
        <v>2470700234従来型</v>
      </c>
      <c r="D131" s="35" t="s">
        <v>238</v>
      </c>
    </row>
    <row r="132" spans="1:4" ht="13.5">
      <c r="A132" s="126">
        <v>2470700432</v>
      </c>
      <c r="B132" s="127" t="s">
        <v>114</v>
      </c>
      <c r="C132" s="128" t="str">
        <f t="shared" si="2"/>
        <v>2470700432従来型</v>
      </c>
      <c r="D132" s="35" t="s">
        <v>239</v>
      </c>
    </row>
    <row r="133" spans="1:4" ht="13.5">
      <c r="A133" s="126">
        <v>2470701158</v>
      </c>
      <c r="B133" s="127" t="s">
        <v>114</v>
      </c>
      <c r="C133" s="128" t="str">
        <f t="shared" si="2"/>
        <v>2470701158従来型</v>
      </c>
      <c r="D133" s="35" t="s">
        <v>240</v>
      </c>
    </row>
    <row r="134" spans="1:4" ht="13.5">
      <c r="A134" s="126">
        <v>2470701414</v>
      </c>
      <c r="B134" s="127" t="s">
        <v>106</v>
      </c>
      <c r="C134" s="128" t="str">
        <f t="shared" si="2"/>
        <v>2470701414ユニット型</v>
      </c>
      <c r="D134" s="35" t="s">
        <v>241</v>
      </c>
    </row>
    <row r="135" spans="1:4" ht="13.5">
      <c r="A135" s="126">
        <v>2470701448</v>
      </c>
      <c r="B135" s="127" t="s">
        <v>106</v>
      </c>
      <c r="C135" s="128" t="str">
        <f t="shared" si="2"/>
        <v>2470701448ユニット型</v>
      </c>
      <c r="D135" s="35" t="s">
        <v>242</v>
      </c>
    </row>
    <row r="136" spans="1:4" ht="13.5">
      <c r="A136" s="126">
        <v>2470702073</v>
      </c>
      <c r="B136" s="127" t="s">
        <v>114</v>
      </c>
      <c r="C136" s="128" t="str">
        <f t="shared" si="2"/>
        <v>2470702073従来型</v>
      </c>
      <c r="D136" s="35" t="s">
        <v>243</v>
      </c>
    </row>
    <row r="137" spans="1:4" ht="13.5">
      <c r="A137" s="126">
        <v>2470702289</v>
      </c>
      <c r="B137" s="127" t="s">
        <v>106</v>
      </c>
      <c r="C137" s="128" t="str">
        <f t="shared" si="2"/>
        <v>2470702289ユニット型</v>
      </c>
      <c r="D137" s="35" t="s">
        <v>244</v>
      </c>
    </row>
    <row r="138" spans="1:4" ht="13.5">
      <c r="A138" s="126">
        <v>2470703022</v>
      </c>
      <c r="B138" s="127" t="s">
        <v>114</v>
      </c>
      <c r="C138" s="128" t="str">
        <f t="shared" si="2"/>
        <v>2470703022従来型</v>
      </c>
      <c r="D138" s="35" t="s">
        <v>245</v>
      </c>
    </row>
    <row r="139" spans="1:4" ht="13.5">
      <c r="A139" s="126">
        <v>2470703030</v>
      </c>
      <c r="B139" s="127" t="s">
        <v>106</v>
      </c>
      <c r="C139" s="128" t="str">
        <f t="shared" si="2"/>
        <v>2470703030ユニット型</v>
      </c>
      <c r="D139" s="35" t="s">
        <v>246</v>
      </c>
    </row>
    <row r="140" spans="1:4" ht="13.5">
      <c r="A140" s="126">
        <v>2472500392</v>
      </c>
      <c r="B140" s="127" t="s">
        <v>106</v>
      </c>
      <c r="C140" s="128" t="str">
        <f t="shared" si="2"/>
        <v>2472500392ユニット型</v>
      </c>
      <c r="D140" s="35" t="s">
        <v>247</v>
      </c>
    </row>
    <row r="141" spans="1:4" ht="13.5">
      <c r="A141" s="126">
        <v>2472600051</v>
      </c>
      <c r="B141" s="127" t="s">
        <v>114</v>
      </c>
      <c r="C141" s="128" t="str">
        <f t="shared" si="2"/>
        <v>2472600051従来型</v>
      </c>
      <c r="D141" s="35" t="s">
        <v>248</v>
      </c>
    </row>
    <row r="142" spans="1:4" ht="13.5">
      <c r="A142" s="126">
        <v>2470702735</v>
      </c>
      <c r="B142" s="127" t="s">
        <v>106</v>
      </c>
      <c r="C142" s="128" t="str">
        <f t="shared" si="2"/>
        <v>2470702735ユニット型</v>
      </c>
      <c r="D142" s="35" t="s">
        <v>249</v>
      </c>
    </row>
    <row r="143" spans="1:4" ht="13.5">
      <c r="A143" s="126">
        <v>2470700283</v>
      </c>
      <c r="B143" s="127" t="s">
        <v>114</v>
      </c>
      <c r="C143" s="128" t="str">
        <f t="shared" si="2"/>
        <v>2470700283従来型</v>
      </c>
      <c r="D143" s="35" t="s">
        <v>250</v>
      </c>
    </row>
    <row r="144" spans="1:4" ht="13.5">
      <c r="A144" s="126">
        <v>2490700099</v>
      </c>
      <c r="B144" s="127" t="s">
        <v>115</v>
      </c>
      <c r="C144" s="128" t="str">
        <f t="shared" si="2"/>
        <v>2490700099ユニット型</v>
      </c>
      <c r="D144" s="35" t="s">
        <v>251</v>
      </c>
    </row>
    <row r="145" spans="1:4" ht="13.5">
      <c r="A145" s="126">
        <v>2490700156</v>
      </c>
      <c r="B145" s="127" t="s">
        <v>115</v>
      </c>
      <c r="C145" s="128" t="str">
        <f t="shared" si="2"/>
        <v>2490700156ユニット型</v>
      </c>
      <c r="D145" s="35" t="s">
        <v>252</v>
      </c>
    </row>
    <row r="146" spans="1:4" ht="13.5">
      <c r="A146" s="126">
        <v>2490700172</v>
      </c>
      <c r="B146" s="127" t="s">
        <v>115</v>
      </c>
      <c r="C146" s="128" t="str">
        <f t="shared" si="2"/>
        <v>2490700172ユニット型</v>
      </c>
      <c r="D146" s="35" t="s">
        <v>253</v>
      </c>
    </row>
    <row r="147" spans="1:4" ht="13.5">
      <c r="A147" s="126">
        <v>2490700271</v>
      </c>
      <c r="B147" s="127" t="s">
        <v>115</v>
      </c>
      <c r="C147" s="128" t="str">
        <f t="shared" si="2"/>
        <v>2490700271ユニット型</v>
      </c>
      <c r="D147" s="35" t="s">
        <v>254</v>
      </c>
    </row>
    <row r="148" spans="1:4" ht="13.5">
      <c r="A148" s="126">
        <v>2490700305</v>
      </c>
      <c r="B148" s="127" t="s">
        <v>115</v>
      </c>
      <c r="C148" s="128" t="str">
        <f t="shared" si="2"/>
        <v>2490700305ユニット型</v>
      </c>
      <c r="D148" s="35" t="s">
        <v>255</v>
      </c>
    </row>
    <row r="149" spans="1:4" ht="13.5">
      <c r="A149" s="126">
        <v>2470703956</v>
      </c>
      <c r="B149" s="127" t="s">
        <v>106</v>
      </c>
      <c r="C149" s="128" t="str">
        <f t="shared" si="2"/>
        <v>2470703956ユニット型</v>
      </c>
      <c r="D149" s="35" t="s">
        <v>256</v>
      </c>
    </row>
    <row r="150" spans="1:4" ht="13.5">
      <c r="A150" s="126">
        <v>2470703949</v>
      </c>
      <c r="B150" s="127" t="s">
        <v>114</v>
      </c>
      <c r="C150" s="128" t="str">
        <f t="shared" si="2"/>
        <v>2470703949従来型</v>
      </c>
      <c r="D150" s="35" t="s">
        <v>257</v>
      </c>
    </row>
    <row r="151" spans="1:4" ht="13.5">
      <c r="A151" s="126">
        <v>2472700232</v>
      </c>
      <c r="B151" s="127" t="s">
        <v>114</v>
      </c>
      <c r="C151" s="128" t="str">
        <f t="shared" si="2"/>
        <v>2472700232従来型</v>
      </c>
      <c r="D151" s="35" t="s">
        <v>258</v>
      </c>
    </row>
    <row r="152" spans="1:4" ht="13.5">
      <c r="A152" s="126">
        <v>2472700521</v>
      </c>
      <c r="B152" s="127" t="s">
        <v>106</v>
      </c>
      <c r="C152" s="128" t="str">
        <f t="shared" si="2"/>
        <v>2472700521ユニット型</v>
      </c>
      <c r="D152" s="35" t="s">
        <v>259</v>
      </c>
    </row>
    <row r="153" spans="1:4" ht="13.5">
      <c r="A153" s="126">
        <v>2492700105</v>
      </c>
      <c r="B153" s="127" t="s">
        <v>115</v>
      </c>
      <c r="C153" s="128" t="str">
        <f t="shared" si="2"/>
        <v>2492700105ユニット型</v>
      </c>
      <c r="D153" s="35" t="s">
        <v>260</v>
      </c>
    </row>
    <row r="154" spans="1:4" ht="13.5">
      <c r="A154" s="126">
        <v>2492700139</v>
      </c>
      <c r="B154" s="127" t="s">
        <v>115</v>
      </c>
      <c r="C154" s="128" t="str">
        <f t="shared" si="2"/>
        <v>2492700139ユニット型</v>
      </c>
      <c r="D154" s="35" t="s">
        <v>261</v>
      </c>
    </row>
    <row r="155" spans="1:4" ht="13.5">
      <c r="A155" s="126">
        <v>2472700299</v>
      </c>
      <c r="B155" s="127" t="s">
        <v>106</v>
      </c>
      <c r="C155" s="128" t="str">
        <f t="shared" si="2"/>
        <v>2472700299ユニット型</v>
      </c>
      <c r="D155" s="35" t="s">
        <v>262</v>
      </c>
    </row>
    <row r="156" spans="1:4" ht="13.5">
      <c r="A156" s="126">
        <v>2472700752</v>
      </c>
      <c r="B156" s="127" t="s">
        <v>106</v>
      </c>
      <c r="C156" s="128" t="str">
        <f t="shared" si="2"/>
        <v>2472700752ユニット型</v>
      </c>
      <c r="D156" s="35" t="s">
        <v>263</v>
      </c>
    </row>
    <row r="157" spans="1:4" ht="13.5">
      <c r="A157" s="126">
        <v>2492700147</v>
      </c>
      <c r="B157" s="127" t="s">
        <v>115</v>
      </c>
      <c r="C157" s="128" t="str">
        <f t="shared" si="2"/>
        <v>2492700147ユニット型</v>
      </c>
      <c r="D157" s="35" t="s">
        <v>264</v>
      </c>
    </row>
    <row r="158" spans="1:4" ht="13.5">
      <c r="A158" s="126">
        <v>2492700154</v>
      </c>
      <c r="B158" s="127" t="s">
        <v>114</v>
      </c>
      <c r="C158" s="128" t="str">
        <f t="shared" si="2"/>
        <v>2492700154従来型</v>
      </c>
      <c r="D158" s="35" t="s">
        <v>265</v>
      </c>
    </row>
    <row r="159" spans="1:4" ht="13.5">
      <c r="A159" s="135">
        <v>2472701396</v>
      </c>
      <c r="B159" s="127" t="s">
        <v>114</v>
      </c>
      <c r="C159" s="128" t="str">
        <f t="shared" si="2"/>
        <v>2472701396従来型</v>
      </c>
      <c r="D159" s="35" t="s">
        <v>266</v>
      </c>
    </row>
    <row r="160" spans="1:4" ht="13.5">
      <c r="A160" s="126">
        <v>2472700372</v>
      </c>
      <c r="B160" s="127" t="s">
        <v>106</v>
      </c>
      <c r="C160" s="128" t="str">
        <f t="shared" si="2"/>
        <v>2472700372ユニット型</v>
      </c>
      <c r="D160" s="35" t="s">
        <v>267</v>
      </c>
    </row>
    <row r="161" spans="1:4" ht="13.5">
      <c r="A161" s="126">
        <v>2470800182</v>
      </c>
      <c r="B161" s="127" t="s">
        <v>114</v>
      </c>
      <c r="C161" s="128" t="str">
        <f t="shared" si="2"/>
        <v>2470800182従来型</v>
      </c>
      <c r="D161" s="35" t="s">
        <v>268</v>
      </c>
    </row>
    <row r="162" spans="1:4" ht="13.5">
      <c r="A162" s="126">
        <v>2490800212</v>
      </c>
      <c r="B162" s="127" t="s">
        <v>115</v>
      </c>
      <c r="C162" s="128" t="str">
        <f t="shared" si="2"/>
        <v>2490800212ユニット型</v>
      </c>
      <c r="D162" s="35" t="s">
        <v>269</v>
      </c>
    </row>
    <row r="163" spans="1:4" ht="13.5">
      <c r="A163" s="126">
        <v>2470800190</v>
      </c>
      <c r="B163" s="127" t="s">
        <v>114</v>
      </c>
      <c r="C163" s="128" t="str">
        <f t="shared" si="2"/>
        <v>2470800190従来型</v>
      </c>
      <c r="D163" s="35" t="s">
        <v>270</v>
      </c>
    </row>
    <row r="164" spans="1:4" ht="13.5">
      <c r="A164" s="126">
        <v>2470800208</v>
      </c>
      <c r="B164" s="127" t="s">
        <v>114</v>
      </c>
      <c r="C164" s="128" t="str">
        <f t="shared" si="2"/>
        <v>2470800208従来型</v>
      </c>
      <c r="D164" s="35" t="s">
        <v>271</v>
      </c>
    </row>
    <row r="165" spans="1:4" ht="13.5">
      <c r="A165" s="126">
        <v>2470800216</v>
      </c>
      <c r="B165" s="127" t="s">
        <v>114</v>
      </c>
      <c r="C165" s="128" t="str">
        <f t="shared" si="2"/>
        <v>2470800216従来型</v>
      </c>
      <c r="D165" s="35" t="s">
        <v>272</v>
      </c>
    </row>
    <row r="166" spans="1:4" ht="13.5">
      <c r="A166" s="126">
        <v>2470800315</v>
      </c>
      <c r="B166" s="127" t="s">
        <v>114</v>
      </c>
      <c r="C166" s="128" t="str">
        <f t="shared" si="2"/>
        <v>2470800315従来型</v>
      </c>
      <c r="D166" s="35" t="s">
        <v>273</v>
      </c>
    </row>
    <row r="167" spans="1:4" ht="13.5">
      <c r="A167" s="126">
        <v>2490800220</v>
      </c>
      <c r="B167" s="127" t="s">
        <v>115</v>
      </c>
      <c r="C167" s="128" t="str">
        <f t="shared" si="2"/>
        <v>2490800220ユニット型</v>
      </c>
      <c r="D167" s="35" t="s">
        <v>274</v>
      </c>
    </row>
    <row r="168" spans="1:4" ht="13.5">
      <c r="A168" s="126">
        <v>2470800620</v>
      </c>
      <c r="B168" s="127" t="s">
        <v>106</v>
      </c>
      <c r="C168" s="128" t="str">
        <f t="shared" si="2"/>
        <v>2470800620ユニット型</v>
      </c>
      <c r="D168" s="35" t="s">
        <v>275</v>
      </c>
    </row>
    <row r="169" spans="1:4" ht="13.5">
      <c r="A169" s="126">
        <v>2470800935</v>
      </c>
      <c r="B169" s="127" t="s">
        <v>106</v>
      </c>
      <c r="C169" s="128" t="str">
        <f t="shared" si="2"/>
        <v>2470800935ユニット型</v>
      </c>
      <c r="D169" s="35" t="s">
        <v>276</v>
      </c>
    </row>
    <row r="170" spans="1:4" ht="13.5">
      <c r="A170" s="126">
        <v>2472800289</v>
      </c>
      <c r="B170" s="127" t="s">
        <v>114</v>
      </c>
      <c r="C170" s="128" t="str">
        <f t="shared" si="2"/>
        <v>2472800289従来型</v>
      </c>
      <c r="D170" s="35" t="s">
        <v>277</v>
      </c>
    </row>
    <row r="171" spans="1:4" ht="13.5">
      <c r="A171" s="126">
        <v>2470802022</v>
      </c>
      <c r="B171" s="127" t="s">
        <v>106</v>
      </c>
      <c r="C171" s="128" t="str">
        <f t="shared" si="2"/>
        <v>2470802022ユニット型</v>
      </c>
      <c r="D171" s="35" t="s">
        <v>278</v>
      </c>
    </row>
    <row r="172" spans="1:4" ht="13.5">
      <c r="A172" s="126">
        <v>2470800398</v>
      </c>
      <c r="B172" s="127" t="s">
        <v>114</v>
      </c>
      <c r="C172" s="128" t="str">
        <f t="shared" si="2"/>
        <v>2470800398従来型</v>
      </c>
      <c r="D172" s="35" t="s">
        <v>279</v>
      </c>
    </row>
    <row r="173" spans="1:4" ht="13.5">
      <c r="A173" s="126">
        <v>2470802493</v>
      </c>
      <c r="B173" s="127" t="s">
        <v>106</v>
      </c>
      <c r="C173" s="128" t="str">
        <f t="shared" si="2"/>
        <v>2470802493ユニット型</v>
      </c>
      <c r="D173" s="35" t="s">
        <v>280</v>
      </c>
    </row>
    <row r="174" spans="1:4" ht="13.5">
      <c r="A174" s="126">
        <v>2470802725</v>
      </c>
      <c r="B174" s="127" t="s">
        <v>106</v>
      </c>
      <c r="C174" s="128" t="str">
        <f t="shared" si="2"/>
        <v>2470802725ユニット型</v>
      </c>
      <c r="D174" s="35" t="s">
        <v>281</v>
      </c>
    </row>
    <row r="175" spans="1:4" ht="13.5">
      <c r="A175" s="126">
        <v>2470900040</v>
      </c>
      <c r="B175" s="127" t="s">
        <v>114</v>
      </c>
      <c r="C175" s="128" t="str">
        <f t="shared" si="2"/>
        <v>2470900040従来型</v>
      </c>
      <c r="D175" s="35" t="s">
        <v>282</v>
      </c>
    </row>
    <row r="176" spans="1:4" ht="13.5">
      <c r="A176" s="126">
        <v>2470900321</v>
      </c>
      <c r="B176" s="127" t="s">
        <v>106</v>
      </c>
      <c r="C176" s="128" t="str">
        <f t="shared" si="2"/>
        <v>2470900321ユニット型</v>
      </c>
      <c r="D176" s="35" t="s">
        <v>283</v>
      </c>
    </row>
    <row r="177" spans="1:4" ht="13.5">
      <c r="A177" s="126">
        <v>2470900339</v>
      </c>
      <c r="B177" s="127" t="s">
        <v>106</v>
      </c>
      <c r="C177" s="128" t="str">
        <f t="shared" si="2"/>
        <v>2470900339ユニット型</v>
      </c>
      <c r="D177" s="35" t="s">
        <v>284</v>
      </c>
    </row>
    <row r="178" spans="1:4" ht="13.5">
      <c r="A178" s="126">
        <v>2472900071</v>
      </c>
      <c r="B178" s="127" t="s">
        <v>114</v>
      </c>
      <c r="C178" s="128" t="str">
        <f t="shared" si="2"/>
        <v>2472900071従来型</v>
      </c>
      <c r="D178" s="35" t="s">
        <v>285</v>
      </c>
    </row>
    <row r="179" spans="1:4" ht="13.5">
      <c r="A179" s="126">
        <v>2472900097</v>
      </c>
      <c r="B179" s="127" t="s">
        <v>114</v>
      </c>
      <c r="C179" s="128" t="str">
        <f t="shared" si="2"/>
        <v>2472900097従来型</v>
      </c>
      <c r="D179" s="35" t="s">
        <v>286</v>
      </c>
    </row>
    <row r="180" spans="1:4" ht="13.5">
      <c r="A180" s="126">
        <v>2472900667</v>
      </c>
      <c r="B180" s="127" t="s">
        <v>106</v>
      </c>
      <c r="C180" s="128" t="str">
        <f t="shared" si="2"/>
        <v>2472900667ユニット型</v>
      </c>
      <c r="D180" s="35" t="s">
        <v>287</v>
      </c>
    </row>
    <row r="181" spans="1:4" ht="13.5">
      <c r="A181" s="126">
        <v>2472901053</v>
      </c>
      <c r="B181" s="127" t="s">
        <v>106</v>
      </c>
      <c r="C181" s="128" t="str">
        <f t="shared" si="2"/>
        <v>2472901053ユニット型</v>
      </c>
      <c r="D181" s="35" t="s">
        <v>288</v>
      </c>
    </row>
    <row r="182" spans="1:4" ht="13.5">
      <c r="A182" s="126">
        <v>2472901251</v>
      </c>
      <c r="B182" s="127" t="s">
        <v>106</v>
      </c>
      <c r="C182" s="128" t="str">
        <f t="shared" si="2"/>
        <v>2472901251ユニット型</v>
      </c>
      <c r="D182" s="35" t="s">
        <v>289</v>
      </c>
    </row>
    <row r="183" spans="1:4" ht="13.5">
      <c r="A183" s="126">
        <v>2472901558</v>
      </c>
      <c r="B183" s="127" t="s">
        <v>106</v>
      </c>
      <c r="C183" s="128" t="str">
        <f t="shared" si="2"/>
        <v>2472901558ユニット型</v>
      </c>
      <c r="D183" s="35" t="s">
        <v>290</v>
      </c>
    </row>
    <row r="184" spans="1:4" ht="13.5">
      <c r="A184" s="126">
        <v>2472901566</v>
      </c>
      <c r="B184" s="127" t="s">
        <v>114</v>
      </c>
      <c r="C184" s="128" t="str">
        <f t="shared" si="2"/>
        <v>2472901566従来型</v>
      </c>
      <c r="D184" s="35" t="s">
        <v>291</v>
      </c>
    </row>
    <row r="185" spans="1:4" ht="13.5">
      <c r="A185" s="126">
        <v>2472800479</v>
      </c>
      <c r="B185" s="127" t="s">
        <v>114</v>
      </c>
      <c r="C185" s="128" t="str">
        <f t="shared" si="2"/>
        <v>2472800479従来型</v>
      </c>
      <c r="D185" s="35" t="s">
        <v>292</v>
      </c>
    </row>
    <row r="186" spans="1:4" ht="13.5">
      <c r="A186" s="126">
        <v>2472801535</v>
      </c>
      <c r="B186" s="127" t="s">
        <v>106</v>
      </c>
      <c r="C186" s="128" t="str">
        <f t="shared" si="2"/>
        <v>2472801535ユニット型</v>
      </c>
      <c r="D186" s="35" t="s">
        <v>293</v>
      </c>
    </row>
    <row r="187" spans="1:4" ht="13.5">
      <c r="A187" s="126">
        <v>2472800271</v>
      </c>
      <c r="B187" s="127" t="s">
        <v>114</v>
      </c>
      <c r="C187" s="128" t="str">
        <f t="shared" si="2"/>
        <v>2472800271従来型</v>
      </c>
      <c r="D187" s="35" t="s">
        <v>294</v>
      </c>
    </row>
    <row r="188" spans="1:4" ht="13.5">
      <c r="A188" s="126">
        <v>2492800079</v>
      </c>
      <c r="B188" s="127" t="s">
        <v>114</v>
      </c>
      <c r="C188" s="128" t="str">
        <f t="shared" si="2"/>
        <v>2492800079従来型</v>
      </c>
      <c r="D188" s="35" t="s">
        <v>295</v>
      </c>
    </row>
    <row r="189" spans="1:4" ht="13.5">
      <c r="A189" s="126">
        <v>2472801063</v>
      </c>
      <c r="B189" s="127" t="s">
        <v>106</v>
      </c>
      <c r="C189" s="128" t="str">
        <f t="shared" si="2"/>
        <v>2472801063ユニット型</v>
      </c>
      <c r="D189" s="35" t="s">
        <v>296</v>
      </c>
    </row>
    <row r="190" spans="1:4" ht="13.5">
      <c r="A190" s="126">
        <v>2472800255</v>
      </c>
      <c r="B190" s="127" t="s">
        <v>114</v>
      </c>
      <c r="C190" s="128" t="str">
        <f t="shared" si="2"/>
        <v>2472800255従来型</v>
      </c>
      <c r="D190" s="35" t="s">
        <v>297</v>
      </c>
    </row>
    <row r="191" spans="1:4" ht="13.5">
      <c r="A191" s="126">
        <v>2472800446</v>
      </c>
      <c r="B191" s="127" t="s">
        <v>114</v>
      </c>
      <c r="C191" s="128" t="str">
        <f t="shared" si="2"/>
        <v>2472800446従来型</v>
      </c>
      <c r="D191" s="35" t="s">
        <v>298</v>
      </c>
    </row>
    <row r="192" spans="1:4" ht="13.5">
      <c r="A192" s="126">
        <v>2472801337</v>
      </c>
      <c r="B192" s="127" t="s">
        <v>106</v>
      </c>
      <c r="C192" s="128" t="str">
        <f t="shared" si="2"/>
        <v>2472801337ユニット型</v>
      </c>
      <c r="D192" s="35" t="s">
        <v>299</v>
      </c>
    </row>
    <row r="193" spans="1:4" ht="13.5">
      <c r="A193" s="126">
        <v>2472800263</v>
      </c>
      <c r="B193" s="127" t="s">
        <v>114</v>
      </c>
      <c r="C193" s="128" t="str">
        <f t="shared" si="2"/>
        <v>2472800263従来型</v>
      </c>
      <c r="D193" s="35" t="s">
        <v>300</v>
      </c>
    </row>
    <row r="194" spans="1:4" ht="13.5">
      <c r="A194" s="126">
        <v>2472800297</v>
      </c>
      <c r="B194" s="127" t="s">
        <v>114</v>
      </c>
      <c r="C194" s="128" t="str">
        <f aca="true" t="shared" si="3" ref="C194:C211">A194&amp;B194</f>
        <v>2472800297従来型</v>
      </c>
      <c r="D194" s="35" t="s">
        <v>301</v>
      </c>
    </row>
    <row r="195" spans="1:4" ht="13.5">
      <c r="A195" s="126">
        <v>2492800103</v>
      </c>
      <c r="B195" s="127" t="s">
        <v>115</v>
      </c>
      <c r="C195" s="128" t="str">
        <f t="shared" si="3"/>
        <v>2492800103ユニット型</v>
      </c>
      <c r="D195" s="35" t="s">
        <v>302</v>
      </c>
    </row>
    <row r="196" spans="1:4" ht="13.5">
      <c r="A196" s="126">
        <v>2472801659</v>
      </c>
      <c r="B196" s="127" t="s">
        <v>114</v>
      </c>
      <c r="C196" s="128" t="str">
        <f t="shared" si="3"/>
        <v>2472801659従来型</v>
      </c>
      <c r="D196" s="35" t="s">
        <v>303</v>
      </c>
    </row>
    <row r="197" spans="1:4" ht="13.5">
      <c r="A197" s="126">
        <v>2472801667</v>
      </c>
      <c r="B197" s="127" t="s">
        <v>106</v>
      </c>
      <c r="C197" s="128" t="str">
        <f t="shared" si="3"/>
        <v>2472801667ユニット型</v>
      </c>
      <c r="D197" s="35" t="s">
        <v>304</v>
      </c>
    </row>
    <row r="198" spans="1:4" ht="13.5">
      <c r="A198" s="126">
        <v>2471000063</v>
      </c>
      <c r="B198" s="127" t="s">
        <v>114</v>
      </c>
      <c r="C198" s="128" t="str">
        <f t="shared" si="3"/>
        <v>2471000063従来型</v>
      </c>
      <c r="D198" s="35" t="s">
        <v>305</v>
      </c>
    </row>
    <row r="199" spans="1:4" ht="13.5">
      <c r="A199" s="126">
        <v>2471000204</v>
      </c>
      <c r="B199" s="127" t="s">
        <v>114</v>
      </c>
      <c r="C199" s="128" t="str">
        <f t="shared" si="3"/>
        <v>2471000204従来型</v>
      </c>
      <c r="D199" s="35" t="s">
        <v>306</v>
      </c>
    </row>
    <row r="200" spans="1:4" ht="13.5">
      <c r="A200" s="126">
        <v>2491000044</v>
      </c>
      <c r="B200" s="127" t="s">
        <v>115</v>
      </c>
      <c r="C200" s="128" t="str">
        <f t="shared" si="3"/>
        <v>2491000044ユニット型</v>
      </c>
      <c r="D200" s="35" t="s">
        <v>307</v>
      </c>
    </row>
    <row r="201" spans="1:4" ht="13.5">
      <c r="A201" s="126">
        <v>2491000051</v>
      </c>
      <c r="B201" s="127" t="s">
        <v>115</v>
      </c>
      <c r="C201" s="128" t="str">
        <f t="shared" si="3"/>
        <v>2491000051ユニット型</v>
      </c>
      <c r="D201" s="35" t="s">
        <v>308</v>
      </c>
    </row>
    <row r="202" spans="1:4" ht="13.5">
      <c r="A202" s="126">
        <v>2473000095</v>
      </c>
      <c r="B202" s="127" t="s">
        <v>114</v>
      </c>
      <c r="C202" s="128" t="str">
        <f t="shared" si="3"/>
        <v>2473000095従来型</v>
      </c>
      <c r="D202" s="35" t="s">
        <v>309</v>
      </c>
    </row>
    <row r="203" spans="1:4" ht="13.5">
      <c r="A203" s="126">
        <v>2473000103</v>
      </c>
      <c r="B203" s="127" t="s">
        <v>114</v>
      </c>
      <c r="C203" s="128" t="str">
        <f t="shared" si="3"/>
        <v>2473000103従来型</v>
      </c>
      <c r="D203" s="35" t="s">
        <v>310</v>
      </c>
    </row>
    <row r="204" spans="1:4" ht="13.5">
      <c r="A204" s="126">
        <v>2493000083</v>
      </c>
      <c r="B204" s="127" t="s">
        <v>115</v>
      </c>
      <c r="C204" s="128" t="str">
        <f t="shared" si="3"/>
        <v>2493000083ユニット型</v>
      </c>
      <c r="D204" s="35" t="s">
        <v>311</v>
      </c>
    </row>
    <row r="205" spans="1:4" ht="13.5">
      <c r="A205" s="126">
        <v>2473000400</v>
      </c>
      <c r="B205" s="127" t="s">
        <v>106</v>
      </c>
      <c r="C205" s="128" t="str">
        <f t="shared" si="3"/>
        <v>2473000400ユニット型</v>
      </c>
      <c r="D205" s="35" t="s">
        <v>312</v>
      </c>
    </row>
    <row r="206" spans="1:4" ht="13.5">
      <c r="A206" s="126">
        <v>2471100012</v>
      </c>
      <c r="B206" s="127" t="s">
        <v>114</v>
      </c>
      <c r="C206" s="128" t="str">
        <f t="shared" si="3"/>
        <v>2471100012従来型</v>
      </c>
      <c r="D206" s="35" t="s">
        <v>313</v>
      </c>
    </row>
    <row r="207" spans="1:4" ht="13.5">
      <c r="A207" s="126">
        <v>2471100392</v>
      </c>
      <c r="B207" s="127" t="s">
        <v>106</v>
      </c>
      <c r="C207" s="128" t="str">
        <f t="shared" si="3"/>
        <v>2471100392ユニット型</v>
      </c>
      <c r="D207" s="35" t="s">
        <v>314</v>
      </c>
    </row>
    <row r="208" spans="1:4" ht="13.5">
      <c r="A208" s="126">
        <v>2473100069</v>
      </c>
      <c r="B208" s="127" t="s">
        <v>114</v>
      </c>
      <c r="C208" s="128" t="str">
        <f t="shared" si="3"/>
        <v>2473100069従来型</v>
      </c>
      <c r="D208" s="35" t="s">
        <v>315</v>
      </c>
    </row>
    <row r="209" spans="1:4" ht="13.5">
      <c r="A209" s="126">
        <v>2473100077</v>
      </c>
      <c r="B209" s="127" t="s">
        <v>114</v>
      </c>
      <c r="C209" s="128" t="str">
        <f t="shared" si="3"/>
        <v>2473100077従来型</v>
      </c>
      <c r="D209" s="35" t="s">
        <v>316</v>
      </c>
    </row>
    <row r="210" spans="1:4" ht="13.5">
      <c r="A210" s="126">
        <v>2473100028</v>
      </c>
      <c r="B210" s="127" t="s">
        <v>114</v>
      </c>
      <c r="C210" s="128" t="str">
        <f t="shared" si="3"/>
        <v>2473100028従来型</v>
      </c>
      <c r="D210" s="35" t="s">
        <v>317</v>
      </c>
    </row>
    <row r="211" spans="1:4" ht="13.5">
      <c r="A211" s="126">
        <v>2493100024</v>
      </c>
      <c r="B211" s="127" t="s">
        <v>115</v>
      </c>
      <c r="C211" s="128" t="str">
        <f t="shared" si="3"/>
        <v>2493100024ユニット型</v>
      </c>
      <c r="D211" s="35" t="s">
        <v>318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mieken</cp:lastModifiedBy>
  <cp:lastPrinted>2019-07-22T08:46:52Z</cp:lastPrinted>
  <dcterms:created xsi:type="dcterms:W3CDTF">2005-06-22T05:54:20Z</dcterms:created>
  <dcterms:modified xsi:type="dcterms:W3CDTF">2023-08-02T04:12:41Z</dcterms:modified>
  <cp:category/>
  <cp:version/>
  <cp:contentType/>
  <cp:contentStatus/>
</cp:coreProperties>
</file>