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40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<sst xmlns="http://schemas.openxmlformats.org/spreadsheetml/2006/main" count="251" uniqueCount="72">
  <si>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</si>
  <si>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</si>
  <si>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</si>
  <si>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</si>
  <si>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</si>
  <si>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</si>
  <si>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</si>
  <si>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</si>
  <si>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</si>
  <si>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</si>
  <si>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</si>
  <si>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</si>
  <si>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</si>
  <si>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</si>
  <si>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</si>
  <si>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</si>
  <si>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</si>
  <si>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</si>
  <si>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</si>
  <si>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</si>
  <si>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</si>
  <si>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</si>
  <si>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</si>
  <si>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</si>
  <si>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</si>
  <si>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</si>
  <si>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</si>
  <si>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</si>
  <si>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</si>
  <si>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</si>
  <si>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</si>
  <si>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</si>
  <si>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</si>
  <si>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</si>
  <si>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</si>
  <si>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</si>
  <si>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</si>
  <si>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</si>
  <si>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</si>
  <si>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</si>
  <si>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</si>
  <si>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</si>
  <si>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</si>
  <si>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</si>
  <si>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</si>
  <si>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</si>
  <si>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</si>
  <si>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</si>
  <si>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</si>
  <si>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</si>
  <si>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</si>
  <si>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</si>
  <si>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</si>
  <si>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</si>
  <si>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</si>
  <si>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</si>
  <si>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性質別歳出の状況（増減額）</t>
  </si>
  <si>
    <t>性質別歳出の状況（増減率）</t>
  </si>
  <si>
    <t>性質別歳出の状況（構成比）</t>
  </si>
  <si>
    <t>うち</t>
  </si>
  <si>
    <t>投資及び</t>
  </si>
  <si>
    <t>貸 付 金</t>
  </si>
  <si>
    <t>義務的経費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</si>
  <si>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</si>
  <si>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</si>
  <si>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</si>
  <si>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</si>
  <si>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</si>
  <si>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</si>
  <si>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</si>
  <si>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</si>
  <si>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性質別歳出の状況（前年度）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</si>
</sst>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="75" zoomScaleNormal="75" workbookViewId="0" topLeftCell="A13">
      <selection activeCell="P7" sqref="P7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22721972</v>
      </c>
      <c r="D6" s="31">
        <v>18838110</v>
      </c>
      <c r="E6" s="31">
        <v>685156</v>
      </c>
      <c r="F6" s="31">
        <v>28355522</v>
      </c>
      <c r="G6" s="31">
        <v>12755476</v>
      </c>
      <c r="H6" s="31">
        <v>11798687</v>
      </c>
      <c r="I6" s="31">
        <v>1718945</v>
      </c>
      <c r="J6" s="31">
        <v>203500</v>
      </c>
      <c r="K6" s="31">
        <v>27700</v>
      </c>
      <c r="L6" s="31">
        <v>10668673</v>
      </c>
      <c r="M6" s="31">
        <v>0</v>
      </c>
      <c r="N6" s="31">
        <v>9092437</v>
      </c>
      <c r="O6" s="31">
        <v>116866178</v>
      </c>
      <c r="P6" s="32">
        <f>+C6+F6+H6</f>
        <v>62876181</v>
      </c>
    </row>
    <row r="7" spans="2:16" ht="22.5" customHeight="1">
      <c r="B7" s="20" t="s">
        <v>13</v>
      </c>
      <c r="C7" s="33">
        <v>21179845</v>
      </c>
      <c r="D7" s="33">
        <v>20500994</v>
      </c>
      <c r="E7" s="33">
        <v>3235824</v>
      </c>
      <c r="F7" s="33">
        <v>31660853</v>
      </c>
      <c r="G7" s="33">
        <v>18797639</v>
      </c>
      <c r="H7" s="33">
        <v>6123271</v>
      </c>
      <c r="I7" s="33">
        <v>6318924</v>
      </c>
      <c r="J7" s="33">
        <v>0</v>
      </c>
      <c r="K7" s="33">
        <v>1723360</v>
      </c>
      <c r="L7" s="33">
        <v>9469636</v>
      </c>
      <c r="M7" s="33">
        <v>0</v>
      </c>
      <c r="N7" s="33">
        <v>20127443</v>
      </c>
      <c r="O7" s="33">
        <v>139137789</v>
      </c>
      <c r="P7" s="34">
        <f aca="true" t="shared" si="0" ref="P7:P32">+C7+F7+H7</f>
        <v>58963969</v>
      </c>
    </row>
    <row r="8" spans="2:16" ht="22.5" customHeight="1">
      <c r="B8" s="20" t="s">
        <v>14</v>
      </c>
      <c r="C8" s="33">
        <v>9936303</v>
      </c>
      <c r="D8" s="33">
        <v>8075055</v>
      </c>
      <c r="E8" s="33">
        <v>331808</v>
      </c>
      <c r="F8" s="33">
        <v>12953151</v>
      </c>
      <c r="G8" s="33">
        <v>8569153</v>
      </c>
      <c r="H8" s="33">
        <v>5704181</v>
      </c>
      <c r="I8" s="33">
        <v>95072</v>
      </c>
      <c r="J8" s="33">
        <v>1100</v>
      </c>
      <c r="K8" s="33">
        <v>0</v>
      </c>
      <c r="L8" s="33">
        <v>5045463</v>
      </c>
      <c r="M8" s="33">
        <v>0</v>
      </c>
      <c r="N8" s="33">
        <v>7694598</v>
      </c>
      <c r="O8" s="33">
        <v>58405884</v>
      </c>
      <c r="P8" s="34">
        <f t="shared" si="0"/>
        <v>28593635</v>
      </c>
    </row>
    <row r="9" spans="2:16" ht="22.5" customHeight="1">
      <c r="B9" s="20" t="s">
        <v>15</v>
      </c>
      <c r="C9" s="33">
        <v>12001967</v>
      </c>
      <c r="D9" s="33">
        <v>9477495</v>
      </c>
      <c r="E9" s="33">
        <v>775938</v>
      </c>
      <c r="F9" s="33">
        <v>16491098</v>
      </c>
      <c r="G9" s="33">
        <v>12664762</v>
      </c>
      <c r="H9" s="33">
        <v>4780463</v>
      </c>
      <c r="I9" s="33">
        <v>4888360</v>
      </c>
      <c r="J9" s="33">
        <v>74765</v>
      </c>
      <c r="K9" s="33">
        <v>8000</v>
      </c>
      <c r="L9" s="33">
        <v>6913728</v>
      </c>
      <c r="M9" s="33">
        <v>0</v>
      </c>
      <c r="N9" s="33">
        <v>6295666</v>
      </c>
      <c r="O9" s="33">
        <v>74372242</v>
      </c>
      <c r="P9" s="34">
        <f t="shared" si="0"/>
        <v>33273528</v>
      </c>
    </row>
    <row r="10" spans="2:16" ht="22.5" customHeight="1">
      <c r="B10" s="20" t="s">
        <v>16</v>
      </c>
      <c r="C10" s="33">
        <v>9718522</v>
      </c>
      <c r="D10" s="33">
        <v>8619812</v>
      </c>
      <c r="E10" s="33">
        <v>500538</v>
      </c>
      <c r="F10" s="33">
        <v>12666501</v>
      </c>
      <c r="G10" s="33">
        <v>7154522</v>
      </c>
      <c r="H10" s="33">
        <v>6617398</v>
      </c>
      <c r="I10" s="33">
        <v>4885071</v>
      </c>
      <c r="J10" s="33">
        <v>0</v>
      </c>
      <c r="K10" s="33">
        <v>437640</v>
      </c>
      <c r="L10" s="33">
        <v>4242807</v>
      </c>
      <c r="M10" s="33">
        <v>0</v>
      </c>
      <c r="N10" s="33">
        <v>4852943</v>
      </c>
      <c r="O10" s="33">
        <v>59695754</v>
      </c>
      <c r="P10" s="34">
        <f t="shared" si="0"/>
        <v>29002421</v>
      </c>
    </row>
    <row r="11" spans="2:16" ht="22.5" customHeight="1">
      <c r="B11" s="20" t="s">
        <v>17</v>
      </c>
      <c r="C11" s="33">
        <v>13833810</v>
      </c>
      <c r="D11" s="33">
        <v>10864987</v>
      </c>
      <c r="E11" s="33">
        <v>1335430</v>
      </c>
      <c r="F11" s="33">
        <v>19011864</v>
      </c>
      <c r="G11" s="33">
        <v>6594939</v>
      </c>
      <c r="H11" s="33">
        <v>4389344</v>
      </c>
      <c r="I11" s="33">
        <v>338271</v>
      </c>
      <c r="J11" s="33">
        <v>662442</v>
      </c>
      <c r="K11" s="33">
        <v>1415000</v>
      </c>
      <c r="L11" s="33">
        <v>5374554</v>
      </c>
      <c r="M11" s="33">
        <v>0</v>
      </c>
      <c r="N11" s="33">
        <v>8441606</v>
      </c>
      <c r="O11" s="33">
        <v>72262247</v>
      </c>
      <c r="P11" s="34">
        <f t="shared" si="0"/>
        <v>37235018</v>
      </c>
    </row>
    <row r="12" spans="2:16" ht="22.5" customHeight="1">
      <c r="B12" s="21" t="s">
        <v>18</v>
      </c>
      <c r="C12" s="33">
        <v>5175694</v>
      </c>
      <c r="D12" s="33">
        <v>3118310</v>
      </c>
      <c r="E12" s="33">
        <v>337114</v>
      </c>
      <c r="F12" s="33">
        <v>8209306</v>
      </c>
      <c r="G12" s="33">
        <v>5666470</v>
      </c>
      <c r="H12" s="33">
        <v>3171173</v>
      </c>
      <c r="I12" s="33">
        <v>1329415</v>
      </c>
      <c r="J12" s="33">
        <v>570390</v>
      </c>
      <c r="K12" s="33">
        <v>41420</v>
      </c>
      <c r="L12" s="33">
        <v>2748610</v>
      </c>
      <c r="M12" s="33">
        <v>0</v>
      </c>
      <c r="N12" s="33">
        <v>1480428</v>
      </c>
      <c r="O12" s="33">
        <v>31848330</v>
      </c>
      <c r="P12" s="34">
        <f t="shared" si="0"/>
        <v>16556173</v>
      </c>
    </row>
    <row r="13" spans="2:16" ht="22.5" customHeight="1">
      <c r="B13" s="21" t="s">
        <v>19</v>
      </c>
      <c r="C13" s="33">
        <v>1616632</v>
      </c>
      <c r="D13" s="33">
        <v>2158041</v>
      </c>
      <c r="E13" s="33">
        <v>90580</v>
      </c>
      <c r="F13" s="33">
        <v>1976343</v>
      </c>
      <c r="G13" s="33">
        <v>1542036</v>
      </c>
      <c r="H13" s="33">
        <v>1107628</v>
      </c>
      <c r="I13" s="33">
        <v>1045686</v>
      </c>
      <c r="J13" s="33">
        <v>0</v>
      </c>
      <c r="K13" s="33">
        <v>4080</v>
      </c>
      <c r="L13" s="33">
        <v>1066857</v>
      </c>
      <c r="M13" s="33">
        <v>0</v>
      </c>
      <c r="N13" s="33">
        <v>1187113</v>
      </c>
      <c r="O13" s="33">
        <v>11794996</v>
      </c>
      <c r="P13" s="34">
        <f t="shared" si="0"/>
        <v>4700603</v>
      </c>
    </row>
    <row r="14" spans="2:16" ht="22.5" customHeight="1">
      <c r="B14" s="21" t="s">
        <v>20</v>
      </c>
      <c r="C14" s="33">
        <v>4713880</v>
      </c>
      <c r="D14" s="33">
        <v>4821515</v>
      </c>
      <c r="E14" s="33">
        <v>581277</v>
      </c>
      <c r="F14" s="33">
        <v>4165480</v>
      </c>
      <c r="G14" s="33">
        <v>2025119</v>
      </c>
      <c r="H14" s="33">
        <v>1961252</v>
      </c>
      <c r="I14" s="33">
        <v>181134</v>
      </c>
      <c r="J14" s="33">
        <v>290120</v>
      </c>
      <c r="K14" s="33">
        <v>16000</v>
      </c>
      <c r="L14" s="33">
        <v>1514112</v>
      </c>
      <c r="M14" s="33">
        <v>0</v>
      </c>
      <c r="N14" s="33">
        <v>3721171</v>
      </c>
      <c r="O14" s="33">
        <v>23991060</v>
      </c>
      <c r="P14" s="34">
        <f>+C14+F14+H14</f>
        <v>10840612</v>
      </c>
    </row>
    <row r="15" spans="2:16" ht="22.5" customHeight="1">
      <c r="B15" s="21" t="s">
        <v>21</v>
      </c>
      <c r="C15" s="33">
        <v>2652624</v>
      </c>
      <c r="D15" s="33">
        <v>2029301</v>
      </c>
      <c r="E15" s="33">
        <v>61543</v>
      </c>
      <c r="F15" s="33">
        <v>1574109</v>
      </c>
      <c r="G15" s="33">
        <v>1657889</v>
      </c>
      <c r="H15" s="33">
        <v>1364424</v>
      </c>
      <c r="I15" s="33">
        <v>1542436</v>
      </c>
      <c r="J15" s="33">
        <v>0</v>
      </c>
      <c r="K15" s="33">
        <v>0</v>
      </c>
      <c r="L15" s="33">
        <v>1344906</v>
      </c>
      <c r="M15" s="33">
        <v>0</v>
      </c>
      <c r="N15" s="33">
        <v>738372</v>
      </c>
      <c r="O15" s="33">
        <v>12965604</v>
      </c>
      <c r="P15" s="34">
        <f t="shared" si="0"/>
        <v>5591157</v>
      </c>
    </row>
    <row r="16" spans="2:16" ht="22.5" customHeight="1">
      <c r="B16" s="20" t="s">
        <v>22</v>
      </c>
      <c r="C16" s="33">
        <v>3061651</v>
      </c>
      <c r="D16" s="33">
        <v>1460162</v>
      </c>
      <c r="E16" s="33">
        <v>128646</v>
      </c>
      <c r="F16" s="33">
        <v>1672201</v>
      </c>
      <c r="G16" s="33">
        <v>1628427</v>
      </c>
      <c r="H16" s="33">
        <v>1650678</v>
      </c>
      <c r="I16" s="33">
        <v>238498</v>
      </c>
      <c r="J16" s="33">
        <v>0</v>
      </c>
      <c r="K16" s="33">
        <v>263365</v>
      </c>
      <c r="L16" s="33">
        <v>1067608</v>
      </c>
      <c r="M16" s="33">
        <v>0</v>
      </c>
      <c r="N16" s="33">
        <v>2411278</v>
      </c>
      <c r="O16" s="33">
        <v>13582514</v>
      </c>
      <c r="P16" s="34">
        <f t="shared" si="0"/>
        <v>6384530</v>
      </c>
    </row>
    <row r="17" spans="2:16" ht="22.5" customHeight="1">
      <c r="B17" s="21" t="s">
        <v>46</v>
      </c>
      <c r="C17" s="33">
        <v>3441869</v>
      </c>
      <c r="D17" s="33">
        <v>4665704</v>
      </c>
      <c r="E17" s="33">
        <v>71392</v>
      </c>
      <c r="F17" s="33">
        <v>3523395</v>
      </c>
      <c r="G17" s="33">
        <v>3292951</v>
      </c>
      <c r="H17" s="33">
        <v>3079001</v>
      </c>
      <c r="I17" s="33">
        <v>1632805</v>
      </c>
      <c r="J17" s="33">
        <v>502410</v>
      </c>
      <c r="K17" s="33">
        <v>3000</v>
      </c>
      <c r="L17" s="33">
        <v>1510034</v>
      </c>
      <c r="M17" s="33">
        <v>0</v>
      </c>
      <c r="N17" s="33">
        <v>2224237</v>
      </c>
      <c r="O17" s="33">
        <v>23946798</v>
      </c>
      <c r="P17" s="34">
        <f t="shared" si="0"/>
        <v>10044265</v>
      </c>
    </row>
    <row r="18" spans="2:16" ht="22.5" customHeight="1">
      <c r="B18" s="22" t="s">
        <v>48</v>
      </c>
      <c r="C18" s="33">
        <v>5944377</v>
      </c>
      <c r="D18" s="33">
        <v>3374363</v>
      </c>
      <c r="E18" s="33">
        <v>263490</v>
      </c>
      <c r="F18" s="33">
        <v>3902922</v>
      </c>
      <c r="G18" s="33">
        <v>3733609</v>
      </c>
      <c r="H18" s="33">
        <v>3804540</v>
      </c>
      <c r="I18" s="33">
        <v>1273281</v>
      </c>
      <c r="J18" s="33">
        <v>0</v>
      </c>
      <c r="K18" s="33">
        <v>0</v>
      </c>
      <c r="L18" s="33">
        <v>2695936</v>
      </c>
      <c r="M18" s="33">
        <v>0</v>
      </c>
      <c r="N18" s="33">
        <v>2698066</v>
      </c>
      <c r="O18" s="33">
        <v>27690584</v>
      </c>
      <c r="P18" s="34">
        <f t="shared" si="0"/>
        <v>13651839</v>
      </c>
    </row>
    <row r="19" spans="1:16" ht="22.5" customHeight="1">
      <c r="A19" s="23"/>
      <c r="B19" s="24" t="s">
        <v>49</v>
      </c>
      <c r="C19" s="35">
        <v>9053599</v>
      </c>
      <c r="D19" s="35">
        <v>8367857</v>
      </c>
      <c r="E19" s="35">
        <v>348852</v>
      </c>
      <c r="F19" s="35">
        <v>7141613</v>
      </c>
      <c r="G19" s="35">
        <v>5445981</v>
      </c>
      <c r="H19" s="35">
        <v>5739682</v>
      </c>
      <c r="I19" s="35">
        <v>1781997</v>
      </c>
      <c r="J19" s="35">
        <v>90202</v>
      </c>
      <c r="K19" s="35">
        <v>502000</v>
      </c>
      <c r="L19" s="35">
        <v>3634533</v>
      </c>
      <c r="M19" s="35">
        <v>0</v>
      </c>
      <c r="N19" s="35">
        <v>3339397</v>
      </c>
      <c r="O19" s="35">
        <v>45445713</v>
      </c>
      <c r="P19" s="36">
        <f t="shared" si="0"/>
        <v>21934894</v>
      </c>
    </row>
    <row r="20" spans="2:16" ht="22.5" customHeight="1">
      <c r="B20" s="21" t="s">
        <v>23</v>
      </c>
      <c r="C20" s="33">
        <v>627537</v>
      </c>
      <c r="D20" s="33">
        <v>722275</v>
      </c>
      <c r="E20" s="33">
        <v>53139</v>
      </c>
      <c r="F20" s="33">
        <v>295194</v>
      </c>
      <c r="G20" s="33">
        <v>404540</v>
      </c>
      <c r="H20" s="33">
        <v>244421</v>
      </c>
      <c r="I20" s="33">
        <v>365711</v>
      </c>
      <c r="J20" s="33">
        <v>0</v>
      </c>
      <c r="K20" s="33">
        <v>1680</v>
      </c>
      <c r="L20" s="33">
        <v>473502</v>
      </c>
      <c r="M20" s="33">
        <v>0</v>
      </c>
      <c r="N20" s="33">
        <v>337024</v>
      </c>
      <c r="O20" s="33">
        <v>3525023</v>
      </c>
      <c r="P20" s="34">
        <f t="shared" si="0"/>
        <v>1167152</v>
      </c>
    </row>
    <row r="21" spans="2:16" ht="22.5" customHeight="1">
      <c r="B21" s="21" t="s">
        <v>24</v>
      </c>
      <c r="C21" s="33">
        <v>2120554</v>
      </c>
      <c r="D21" s="33">
        <v>2051911</v>
      </c>
      <c r="E21" s="33">
        <v>77533</v>
      </c>
      <c r="F21" s="33">
        <v>1513454</v>
      </c>
      <c r="G21" s="33">
        <v>1164816</v>
      </c>
      <c r="H21" s="33">
        <v>566444</v>
      </c>
      <c r="I21" s="33">
        <v>822713</v>
      </c>
      <c r="J21" s="33">
        <v>0</v>
      </c>
      <c r="K21" s="33">
        <v>0</v>
      </c>
      <c r="L21" s="33">
        <v>1029283</v>
      </c>
      <c r="M21" s="33">
        <v>0</v>
      </c>
      <c r="N21" s="33">
        <v>1321596</v>
      </c>
      <c r="O21" s="33">
        <v>10668304</v>
      </c>
      <c r="P21" s="34">
        <f t="shared" si="0"/>
        <v>4200452</v>
      </c>
    </row>
    <row r="22" spans="2:16" ht="22.5" customHeight="1">
      <c r="B22" s="21" t="s">
        <v>25</v>
      </c>
      <c r="C22" s="33">
        <v>3488824</v>
      </c>
      <c r="D22" s="33">
        <v>2391986</v>
      </c>
      <c r="E22" s="33">
        <v>218848</v>
      </c>
      <c r="F22" s="33">
        <v>2444154</v>
      </c>
      <c r="G22" s="33">
        <v>2056235</v>
      </c>
      <c r="H22" s="33">
        <v>974318</v>
      </c>
      <c r="I22" s="33">
        <v>464712</v>
      </c>
      <c r="J22" s="33">
        <v>103</v>
      </c>
      <c r="K22" s="33">
        <v>8064</v>
      </c>
      <c r="L22" s="33">
        <v>1277954</v>
      </c>
      <c r="M22" s="33">
        <v>0</v>
      </c>
      <c r="N22" s="33">
        <v>780318</v>
      </c>
      <c r="O22" s="33">
        <v>14105516</v>
      </c>
      <c r="P22" s="34">
        <f t="shared" si="0"/>
        <v>6907296</v>
      </c>
    </row>
    <row r="23" spans="2:16" ht="22.5" customHeight="1">
      <c r="B23" s="21" t="s">
        <v>26</v>
      </c>
      <c r="C23" s="33">
        <v>1191060</v>
      </c>
      <c r="D23" s="33">
        <v>892977</v>
      </c>
      <c r="E23" s="33">
        <v>32631</v>
      </c>
      <c r="F23" s="33">
        <v>625128</v>
      </c>
      <c r="G23" s="33">
        <v>596861</v>
      </c>
      <c r="H23" s="33">
        <v>383826</v>
      </c>
      <c r="I23" s="33">
        <v>195351</v>
      </c>
      <c r="J23" s="33">
        <v>0</v>
      </c>
      <c r="K23" s="33">
        <v>380</v>
      </c>
      <c r="L23" s="33">
        <v>586123</v>
      </c>
      <c r="M23" s="33">
        <v>0</v>
      </c>
      <c r="N23" s="33">
        <v>379778</v>
      </c>
      <c r="O23" s="33">
        <v>4884115</v>
      </c>
      <c r="P23" s="34">
        <f t="shared" si="0"/>
        <v>2200014</v>
      </c>
    </row>
    <row r="24" spans="2:16" ht="22.5" customHeight="1">
      <c r="B24" s="20" t="s">
        <v>27</v>
      </c>
      <c r="C24" s="33">
        <v>1343793</v>
      </c>
      <c r="D24" s="33">
        <v>1429258</v>
      </c>
      <c r="E24" s="33">
        <v>38323</v>
      </c>
      <c r="F24" s="33">
        <v>1055327</v>
      </c>
      <c r="G24" s="33">
        <v>831988</v>
      </c>
      <c r="H24" s="33">
        <v>50068</v>
      </c>
      <c r="I24" s="33">
        <v>661488</v>
      </c>
      <c r="J24" s="33">
        <v>0</v>
      </c>
      <c r="K24" s="33">
        <v>5920</v>
      </c>
      <c r="L24" s="33">
        <v>1012231</v>
      </c>
      <c r="M24" s="33">
        <v>0</v>
      </c>
      <c r="N24" s="33">
        <v>1540915</v>
      </c>
      <c r="O24" s="33">
        <v>7969311</v>
      </c>
      <c r="P24" s="34">
        <f t="shared" si="0"/>
        <v>2449188</v>
      </c>
    </row>
    <row r="25" spans="2:16" ht="22.5" customHeight="1">
      <c r="B25" s="20" t="s">
        <v>28</v>
      </c>
      <c r="C25" s="33">
        <v>1523008</v>
      </c>
      <c r="D25" s="33">
        <v>1386557</v>
      </c>
      <c r="E25" s="33">
        <v>171619</v>
      </c>
      <c r="F25" s="33">
        <v>1164711</v>
      </c>
      <c r="G25" s="33">
        <v>2109184</v>
      </c>
      <c r="H25" s="33">
        <v>601436</v>
      </c>
      <c r="I25" s="33">
        <v>686938</v>
      </c>
      <c r="J25" s="33">
        <v>19500</v>
      </c>
      <c r="K25" s="33">
        <v>0</v>
      </c>
      <c r="L25" s="33">
        <v>688379</v>
      </c>
      <c r="M25" s="33">
        <v>0</v>
      </c>
      <c r="N25" s="33">
        <v>840985</v>
      </c>
      <c r="O25" s="33">
        <v>9192317</v>
      </c>
      <c r="P25" s="34">
        <f t="shared" si="0"/>
        <v>3289155</v>
      </c>
    </row>
    <row r="26" spans="2:16" ht="22.5" customHeight="1">
      <c r="B26" s="20" t="s">
        <v>29</v>
      </c>
      <c r="C26" s="33">
        <v>1860273</v>
      </c>
      <c r="D26" s="33">
        <v>1723671</v>
      </c>
      <c r="E26" s="33">
        <v>117286</v>
      </c>
      <c r="F26" s="33">
        <v>1835383</v>
      </c>
      <c r="G26" s="33">
        <v>1772342</v>
      </c>
      <c r="H26" s="33">
        <v>1071057</v>
      </c>
      <c r="I26" s="33">
        <v>1320298</v>
      </c>
      <c r="J26" s="33">
        <v>0</v>
      </c>
      <c r="K26" s="33">
        <v>220000</v>
      </c>
      <c r="L26" s="33">
        <v>1281112</v>
      </c>
      <c r="M26" s="33">
        <v>0</v>
      </c>
      <c r="N26" s="33">
        <v>1266265</v>
      </c>
      <c r="O26" s="33">
        <v>12467687</v>
      </c>
      <c r="P26" s="34">
        <f t="shared" si="0"/>
        <v>4766713</v>
      </c>
    </row>
    <row r="27" spans="2:16" ht="22.5" customHeight="1">
      <c r="B27" s="20" t="s">
        <v>30</v>
      </c>
      <c r="C27" s="33">
        <v>1376920</v>
      </c>
      <c r="D27" s="33">
        <v>1071450</v>
      </c>
      <c r="E27" s="33">
        <v>48691</v>
      </c>
      <c r="F27" s="33">
        <v>607890</v>
      </c>
      <c r="G27" s="33">
        <v>1447039</v>
      </c>
      <c r="H27" s="33">
        <v>1088870</v>
      </c>
      <c r="I27" s="33">
        <v>447589</v>
      </c>
      <c r="J27" s="33">
        <v>216579</v>
      </c>
      <c r="K27" s="33">
        <v>6000</v>
      </c>
      <c r="L27" s="33">
        <v>989481</v>
      </c>
      <c r="M27" s="33">
        <v>0</v>
      </c>
      <c r="N27" s="33">
        <v>880001</v>
      </c>
      <c r="O27" s="33">
        <v>8180510</v>
      </c>
      <c r="P27" s="34">
        <f t="shared" si="0"/>
        <v>3073680</v>
      </c>
    </row>
    <row r="28" spans="2:16" ht="22.5" customHeight="1">
      <c r="B28" s="20" t="s">
        <v>31</v>
      </c>
      <c r="C28" s="33">
        <v>1107556</v>
      </c>
      <c r="D28" s="33">
        <v>1362910</v>
      </c>
      <c r="E28" s="33">
        <v>159544</v>
      </c>
      <c r="F28" s="33">
        <v>927086</v>
      </c>
      <c r="G28" s="33">
        <v>1482059</v>
      </c>
      <c r="H28" s="33">
        <v>482310</v>
      </c>
      <c r="I28" s="33">
        <v>393104</v>
      </c>
      <c r="J28" s="33">
        <v>0</v>
      </c>
      <c r="K28" s="33">
        <v>25500</v>
      </c>
      <c r="L28" s="33">
        <v>550886</v>
      </c>
      <c r="M28" s="33">
        <v>0</v>
      </c>
      <c r="N28" s="33">
        <v>797890</v>
      </c>
      <c r="O28" s="33">
        <v>7288845</v>
      </c>
      <c r="P28" s="34">
        <f t="shared" si="0"/>
        <v>2516952</v>
      </c>
    </row>
    <row r="29" spans="2:16" ht="22.5" customHeight="1">
      <c r="B29" s="20" t="s">
        <v>32</v>
      </c>
      <c r="C29" s="33">
        <v>837693</v>
      </c>
      <c r="D29" s="33">
        <v>830945</v>
      </c>
      <c r="E29" s="33">
        <v>57675</v>
      </c>
      <c r="F29" s="33">
        <v>393949</v>
      </c>
      <c r="G29" s="33">
        <v>787720</v>
      </c>
      <c r="H29" s="33">
        <v>318454</v>
      </c>
      <c r="I29" s="33">
        <v>312225</v>
      </c>
      <c r="J29" s="33">
        <v>22751</v>
      </c>
      <c r="K29" s="33">
        <v>0</v>
      </c>
      <c r="L29" s="33">
        <v>366088</v>
      </c>
      <c r="M29" s="33">
        <v>0</v>
      </c>
      <c r="N29" s="33">
        <v>516200</v>
      </c>
      <c r="O29" s="33">
        <v>4443700</v>
      </c>
      <c r="P29" s="34">
        <f t="shared" si="0"/>
        <v>1550096</v>
      </c>
    </row>
    <row r="30" spans="2:16" ht="22.5" customHeight="1">
      <c r="B30" s="20" t="s">
        <v>47</v>
      </c>
      <c r="C30" s="33">
        <v>1183711</v>
      </c>
      <c r="D30" s="33">
        <v>733245</v>
      </c>
      <c r="E30" s="33">
        <v>122157</v>
      </c>
      <c r="F30" s="33">
        <v>533336</v>
      </c>
      <c r="G30" s="33">
        <v>1395234</v>
      </c>
      <c r="H30" s="33">
        <v>2310528</v>
      </c>
      <c r="I30" s="33">
        <v>369939</v>
      </c>
      <c r="J30" s="33">
        <v>0</v>
      </c>
      <c r="K30" s="33">
        <v>0</v>
      </c>
      <c r="L30" s="33">
        <v>645713</v>
      </c>
      <c r="M30" s="33">
        <v>0</v>
      </c>
      <c r="N30" s="33">
        <v>538143</v>
      </c>
      <c r="O30" s="33">
        <v>7832006</v>
      </c>
      <c r="P30" s="34">
        <f t="shared" si="0"/>
        <v>4027575</v>
      </c>
    </row>
    <row r="31" spans="2:16" ht="22.5" customHeight="1">
      <c r="B31" s="20" t="s">
        <v>50</v>
      </c>
      <c r="C31" s="33">
        <v>1631202</v>
      </c>
      <c r="D31" s="33">
        <v>1657513</v>
      </c>
      <c r="E31" s="33">
        <v>28463</v>
      </c>
      <c r="F31" s="33">
        <v>770671</v>
      </c>
      <c r="G31" s="33">
        <v>1561724</v>
      </c>
      <c r="H31" s="33">
        <v>1363414</v>
      </c>
      <c r="I31" s="33">
        <v>319743</v>
      </c>
      <c r="J31" s="33">
        <v>0</v>
      </c>
      <c r="K31" s="33">
        <v>2640</v>
      </c>
      <c r="L31" s="33">
        <v>1324007</v>
      </c>
      <c r="M31" s="33">
        <v>0</v>
      </c>
      <c r="N31" s="33">
        <v>1767369</v>
      </c>
      <c r="O31" s="33">
        <v>10426746</v>
      </c>
      <c r="P31" s="34">
        <f t="shared" si="0"/>
        <v>3765287</v>
      </c>
    </row>
    <row r="32" spans="2:16" ht="22.5" customHeight="1">
      <c r="B32" s="20" t="s">
        <v>51</v>
      </c>
      <c r="C32" s="33">
        <v>1911934</v>
      </c>
      <c r="D32" s="33">
        <v>1617762</v>
      </c>
      <c r="E32" s="33">
        <v>117941</v>
      </c>
      <c r="F32" s="33">
        <v>1235953</v>
      </c>
      <c r="G32" s="33">
        <v>1687224</v>
      </c>
      <c r="H32" s="33">
        <v>1416268</v>
      </c>
      <c r="I32" s="33">
        <v>499965</v>
      </c>
      <c r="J32" s="33">
        <v>0</v>
      </c>
      <c r="K32" s="33">
        <v>3960</v>
      </c>
      <c r="L32" s="33">
        <v>970284</v>
      </c>
      <c r="M32" s="33">
        <v>0</v>
      </c>
      <c r="N32" s="33">
        <v>1109466</v>
      </c>
      <c r="O32" s="33">
        <v>10570757</v>
      </c>
      <c r="P32" s="34">
        <f t="shared" si="0"/>
        <v>4564155</v>
      </c>
    </row>
    <row r="33" spans="2:16" ht="22.5" customHeight="1">
      <c r="B33" s="20" t="s">
        <v>33</v>
      </c>
      <c r="C33" s="33">
        <v>1209103</v>
      </c>
      <c r="D33" s="33">
        <v>758147</v>
      </c>
      <c r="E33" s="33">
        <v>39893</v>
      </c>
      <c r="F33" s="33">
        <v>524607</v>
      </c>
      <c r="G33" s="33">
        <v>1031175</v>
      </c>
      <c r="H33" s="33">
        <v>574119</v>
      </c>
      <c r="I33" s="33">
        <v>71876</v>
      </c>
      <c r="J33" s="33">
        <v>40109</v>
      </c>
      <c r="K33" s="33">
        <v>0</v>
      </c>
      <c r="L33" s="33">
        <v>588779</v>
      </c>
      <c r="M33" s="33">
        <v>0</v>
      </c>
      <c r="N33" s="33">
        <v>393752</v>
      </c>
      <c r="O33" s="33">
        <v>5231560</v>
      </c>
      <c r="P33" s="34">
        <f>+C33+F33+H33</f>
        <v>2307829</v>
      </c>
    </row>
    <row r="34" spans="2:16" ht="22.5" customHeight="1">
      <c r="B34" s="20" t="s">
        <v>34</v>
      </c>
      <c r="C34" s="33">
        <v>1372630</v>
      </c>
      <c r="D34" s="33">
        <v>1011743</v>
      </c>
      <c r="E34" s="33">
        <v>46479</v>
      </c>
      <c r="F34" s="33">
        <v>626331</v>
      </c>
      <c r="G34" s="33">
        <v>1163465</v>
      </c>
      <c r="H34" s="33">
        <v>1028280</v>
      </c>
      <c r="I34" s="33">
        <v>20648</v>
      </c>
      <c r="J34" s="33">
        <v>0</v>
      </c>
      <c r="K34" s="33">
        <v>3000</v>
      </c>
      <c r="L34" s="33">
        <v>614442</v>
      </c>
      <c r="M34" s="33">
        <v>0</v>
      </c>
      <c r="N34" s="33">
        <v>987187</v>
      </c>
      <c r="O34" s="33">
        <v>6874205</v>
      </c>
      <c r="P34" s="34">
        <f>+C34+F34+H34</f>
        <v>3027241</v>
      </c>
    </row>
    <row r="35" spans="2:16" ht="22.5" customHeight="1">
      <c r="B35" s="26" t="s">
        <v>35</v>
      </c>
      <c r="C35" s="37">
        <f>SUM(C6:C19)</f>
        <v>125052745</v>
      </c>
      <c r="D35" s="37">
        <f aca="true" t="shared" si="1" ref="D35:P35">SUM(D6:D19)</f>
        <v>106371706</v>
      </c>
      <c r="E35" s="37">
        <f t="shared" si="1"/>
        <v>8747588</v>
      </c>
      <c r="F35" s="37">
        <f t="shared" si="1"/>
        <v>153304358</v>
      </c>
      <c r="G35" s="37">
        <f t="shared" si="1"/>
        <v>91528973</v>
      </c>
      <c r="H35" s="37">
        <f t="shared" si="1"/>
        <v>61291722</v>
      </c>
      <c r="I35" s="37">
        <f t="shared" si="1"/>
        <v>27269895</v>
      </c>
      <c r="J35" s="37">
        <f t="shared" si="1"/>
        <v>2394929</v>
      </c>
      <c r="K35" s="37">
        <f t="shared" si="1"/>
        <v>4441565</v>
      </c>
      <c r="L35" s="37">
        <f t="shared" si="1"/>
        <v>57297457</v>
      </c>
      <c r="M35" s="37">
        <f t="shared" si="1"/>
        <v>0</v>
      </c>
      <c r="N35" s="37">
        <f t="shared" si="1"/>
        <v>74304755</v>
      </c>
      <c r="O35" s="37">
        <f t="shared" si="1"/>
        <v>712005693</v>
      </c>
      <c r="P35" s="37">
        <f t="shared" si="1"/>
        <v>339648825</v>
      </c>
    </row>
    <row r="36" spans="2:16" ht="22.5" customHeight="1">
      <c r="B36" s="26" t="s">
        <v>53</v>
      </c>
      <c r="C36" s="37">
        <f aca="true" t="shared" si="2" ref="C36:P36">SUM(C20:C34)</f>
        <v>22785798</v>
      </c>
      <c r="D36" s="37">
        <f t="shared" si="2"/>
        <v>19642350</v>
      </c>
      <c r="E36" s="37">
        <f t="shared" si="2"/>
        <v>1330222</v>
      </c>
      <c r="F36" s="37">
        <f t="shared" si="2"/>
        <v>14553174</v>
      </c>
      <c r="G36" s="37">
        <f t="shared" si="2"/>
        <v>19491606</v>
      </c>
      <c r="H36" s="37">
        <f t="shared" si="2"/>
        <v>12473813</v>
      </c>
      <c r="I36" s="37">
        <f t="shared" si="2"/>
        <v>6952300</v>
      </c>
      <c r="J36" s="37">
        <f t="shared" si="2"/>
        <v>299042</v>
      </c>
      <c r="K36" s="37">
        <f t="shared" si="2"/>
        <v>277144</v>
      </c>
      <c r="L36" s="37">
        <f t="shared" si="2"/>
        <v>12398264</v>
      </c>
      <c r="M36" s="37">
        <f t="shared" si="2"/>
        <v>0</v>
      </c>
      <c r="N36" s="37">
        <f t="shared" si="2"/>
        <v>13456889</v>
      </c>
      <c r="O36" s="37">
        <f t="shared" si="2"/>
        <v>123660602</v>
      </c>
      <c r="P36" s="37">
        <f t="shared" si="2"/>
        <v>49812785</v>
      </c>
    </row>
    <row r="37" spans="2:16" ht="22.5" customHeight="1">
      <c r="B37" s="26" t="s">
        <v>36</v>
      </c>
      <c r="C37" s="37">
        <f aca="true" t="shared" si="3" ref="C37:P37">SUM(C6:C34)</f>
        <v>147838543</v>
      </c>
      <c r="D37" s="37">
        <f t="shared" si="3"/>
        <v>126014056</v>
      </c>
      <c r="E37" s="37">
        <f t="shared" si="3"/>
        <v>10077810</v>
      </c>
      <c r="F37" s="37">
        <f t="shared" si="3"/>
        <v>167857532</v>
      </c>
      <c r="G37" s="37">
        <f t="shared" si="3"/>
        <v>111020579</v>
      </c>
      <c r="H37" s="37">
        <f t="shared" si="3"/>
        <v>73765535</v>
      </c>
      <c r="I37" s="37">
        <f t="shared" si="3"/>
        <v>34222195</v>
      </c>
      <c r="J37" s="37">
        <f t="shared" si="3"/>
        <v>2693971</v>
      </c>
      <c r="K37" s="37">
        <f t="shared" si="3"/>
        <v>4718709</v>
      </c>
      <c r="L37" s="37">
        <f t="shared" si="3"/>
        <v>69695721</v>
      </c>
      <c r="M37" s="37">
        <f t="shared" si="3"/>
        <v>0</v>
      </c>
      <c r="N37" s="37">
        <f t="shared" si="3"/>
        <v>87761644</v>
      </c>
      <c r="O37" s="37">
        <f t="shared" si="3"/>
        <v>835666295</v>
      </c>
      <c r="P37" s="37">
        <f t="shared" si="3"/>
        <v>389461610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75" zoomScaleNormal="75" workbookViewId="0" topLeftCell="A19">
      <selection activeCell="D35" sqref="D35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71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59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60</v>
      </c>
      <c r="K4" s="9" t="s">
        <v>61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62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63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22908164</v>
      </c>
      <c r="D6" s="31">
        <v>18337707</v>
      </c>
      <c r="E6" s="31">
        <v>706943</v>
      </c>
      <c r="F6" s="31">
        <v>32425569</v>
      </c>
      <c r="G6" s="31">
        <v>11703959</v>
      </c>
      <c r="H6" s="31">
        <v>11125012</v>
      </c>
      <c r="I6" s="31">
        <v>4232331</v>
      </c>
      <c r="J6" s="31">
        <v>9300</v>
      </c>
      <c r="K6" s="31">
        <v>27700</v>
      </c>
      <c r="L6" s="31">
        <v>10691440</v>
      </c>
      <c r="M6" s="31">
        <v>0</v>
      </c>
      <c r="N6" s="31">
        <v>8282455</v>
      </c>
      <c r="O6" s="31">
        <v>120450580</v>
      </c>
      <c r="P6" s="32">
        <f>+C6+F6+H6</f>
        <v>66458745</v>
      </c>
    </row>
    <row r="7" spans="2:16" ht="22.5" customHeight="1">
      <c r="B7" s="20" t="s">
        <v>13</v>
      </c>
      <c r="C7" s="33">
        <v>21655462</v>
      </c>
      <c r="D7" s="33">
        <v>19351383</v>
      </c>
      <c r="E7" s="33">
        <v>2967897</v>
      </c>
      <c r="F7" s="33">
        <v>35416583</v>
      </c>
      <c r="G7" s="33">
        <v>15362929</v>
      </c>
      <c r="H7" s="33">
        <v>6452674</v>
      </c>
      <c r="I7" s="33">
        <v>4464006</v>
      </c>
      <c r="J7" s="33">
        <v>0</v>
      </c>
      <c r="K7" s="33">
        <v>1723875</v>
      </c>
      <c r="L7" s="33">
        <v>9241484</v>
      </c>
      <c r="M7" s="33">
        <v>0</v>
      </c>
      <c r="N7" s="33">
        <v>15322672</v>
      </c>
      <c r="O7" s="33">
        <v>131958965</v>
      </c>
      <c r="P7" s="34">
        <f aca="true" t="shared" si="0" ref="P7:P32">+C7+F7+H7</f>
        <v>63524719</v>
      </c>
    </row>
    <row r="8" spans="2:16" ht="22.5" customHeight="1">
      <c r="B8" s="20" t="s">
        <v>14</v>
      </c>
      <c r="C8" s="33">
        <v>10076021</v>
      </c>
      <c r="D8" s="33">
        <v>7642484</v>
      </c>
      <c r="E8" s="33">
        <v>405355</v>
      </c>
      <c r="F8" s="33">
        <v>14919340</v>
      </c>
      <c r="G8" s="33">
        <v>8959017</v>
      </c>
      <c r="H8" s="33">
        <v>5591844</v>
      </c>
      <c r="I8" s="33">
        <v>665195</v>
      </c>
      <c r="J8" s="33">
        <v>0</v>
      </c>
      <c r="K8" s="33">
        <v>1200000</v>
      </c>
      <c r="L8" s="33">
        <v>5004184</v>
      </c>
      <c r="M8" s="33">
        <v>0</v>
      </c>
      <c r="N8" s="33">
        <v>4202089</v>
      </c>
      <c r="O8" s="33">
        <v>58665529</v>
      </c>
      <c r="P8" s="34">
        <f t="shared" si="0"/>
        <v>30587205</v>
      </c>
    </row>
    <row r="9" spans="2:16" ht="22.5" customHeight="1">
      <c r="B9" s="20" t="s">
        <v>15</v>
      </c>
      <c r="C9" s="33">
        <v>12102104</v>
      </c>
      <c r="D9" s="33">
        <v>9271519</v>
      </c>
      <c r="E9" s="33">
        <v>745880</v>
      </c>
      <c r="F9" s="33">
        <v>19940613</v>
      </c>
      <c r="G9" s="33">
        <v>10886088</v>
      </c>
      <c r="H9" s="33">
        <v>5917366</v>
      </c>
      <c r="I9" s="33">
        <v>7105963</v>
      </c>
      <c r="J9" s="33">
        <v>77133</v>
      </c>
      <c r="K9" s="33">
        <v>8000</v>
      </c>
      <c r="L9" s="33">
        <v>6850656</v>
      </c>
      <c r="M9" s="33">
        <v>0</v>
      </c>
      <c r="N9" s="33">
        <v>5027481</v>
      </c>
      <c r="O9" s="33">
        <v>77932803</v>
      </c>
      <c r="P9" s="34">
        <f t="shared" si="0"/>
        <v>37960083</v>
      </c>
    </row>
    <row r="10" spans="2:16" ht="22.5" customHeight="1">
      <c r="B10" s="20" t="s">
        <v>16</v>
      </c>
      <c r="C10" s="33">
        <v>9895208</v>
      </c>
      <c r="D10" s="33">
        <v>7800452</v>
      </c>
      <c r="E10" s="33">
        <v>401988</v>
      </c>
      <c r="F10" s="33">
        <v>13924927</v>
      </c>
      <c r="G10" s="33">
        <v>6559085</v>
      </c>
      <c r="H10" s="33">
        <v>7454701</v>
      </c>
      <c r="I10" s="33">
        <v>3376859</v>
      </c>
      <c r="J10" s="33">
        <v>0</v>
      </c>
      <c r="K10" s="33">
        <v>137448</v>
      </c>
      <c r="L10" s="33">
        <v>4055150</v>
      </c>
      <c r="M10" s="33">
        <v>0</v>
      </c>
      <c r="N10" s="33">
        <v>6052199</v>
      </c>
      <c r="O10" s="33">
        <v>59658017</v>
      </c>
      <c r="P10" s="34">
        <f t="shared" si="0"/>
        <v>31274836</v>
      </c>
    </row>
    <row r="11" spans="2:16" ht="22.5" customHeight="1">
      <c r="B11" s="20" t="s">
        <v>17</v>
      </c>
      <c r="C11" s="33">
        <v>13900544</v>
      </c>
      <c r="D11" s="33">
        <v>10551937</v>
      </c>
      <c r="E11" s="33">
        <v>1248764</v>
      </c>
      <c r="F11" s="33">
        <v>21628819</v>
      </c>
      <c r="G11" s="33">
        <v>5314290</v>
      </c>
      <c r="H11" s="33">
        <v>4149996</v>
      </c>
      <c r="I11" s="33">
        <v>273918</v>
      </c>
      <c r="J11" s="33">
        <v>748843</v>
      </c>
      <c r="K11" s="33">
        <v>1415000</v>
      </c>
      <c r="L11" s="33">
        <v>5432888</v>
      </c>
      <c r="M11" s="33">
        <v>0</v>
      </c>
      <c r="N11" s="33">
        <v>5485548</v>
      </c>
      <c r="O11" s="33">
        <v>70150547</v>
      </c>
      <c r="P11" s="34">
        <f t="shared" si="0"/>
        <v>39679359</v>
      </c>
    </row>
    <row r="12" spans="2:16" ht="22.5" customHeight="1">
      <c r="B12" s="21" t="s">
        <v>18</v>
      </c>
      <c r="C12" s="33">
        <v>5155853</v>
      </c>
      <c r="D12" s="33">
        <v>3085201</v>
      </c>
      <c r="E12" s="33">
        <v>282898</v>
      </c>
      <c r="F12" s="33">
        <v>9171689</v>
      </c>
      <c r="G12" s="33">
        <v>5094864</v>
      </c>
      <c r="H12" s="33">
        <v>3196721</v>
      </c>
      <c r="I12" s="33">
        <v>1977031</v>
      </c>
      <c r="J12" s="33">
        <v>585032</v>
      </c>
      <c r="K12" s="33">
        <v>48000</v>
      </c>
      <c r="L12" s="33">
        <v>2657921</v>
      </c>
      <c r="M12" s="33">
        <v>0</v>
      </c>
      <c r="N12" s="33">
        <v>1235708</v>
      </c>
      <c r="O12" s="33">
        <v>32490918</v>
      </c>
      <c r="P12" s="34">
        <f t="shared" si="0"/>
        <v>17524263</v>
      </c>
    </row>
    <row r="13" spans="2:16" ht="22.5" customHeight="1">
      <c r="B13" s="21" t="s">
        <v>19</v>
      </c>
      <c r="C13" s="33">
        <v>1666582</v>
      </c>
      <c r="D13" s="33">
        <v>1864105</v>
      </c>
      <c r="E13" s="33">
        <v>71936</v>
      </c>
      <c r="F13" s="33">
        <v>2199287</v>
      </c>
      <c r="G13" s="33">
        <v>1450433</v>
      </c>
      <c r="H13" s="33">
        <v>1100896</v>
      </c>
      <c r="I13" s="33">
        <v>1423001</v>
      </c>
      <c r="J13" s="33">
        <v>0</v>
      </c>
      <c r="K13" s="33">
        <v>3960</v>
      </c>
      <c r="L13" s="33">
        <v>1073656</v>
      </c>
      <c r="M13" s="33">
        <v>0</v>
      </c>
      <c r="N13" s="33">
        <v>562769</v>
      </c>
      <c r="O13" s="33">
        <v>11416625</v>
      </c>
      <c r="P13" s="34">
        <f t="shared" si="0"/>
        <v>4966765</v>
      </c>
    </row>
    <row r="14" spans="2:16" ht="22.5" customHeight="1">
      <c r="B14" s="21" t="s">
        <v>20</v>
      </c>
      <c r="C14" s="33">
        <v>4875513</v>
      </c>
      <c r="D14" s="33">
        <v>3988526</v>
      </c>
      <c r="E14" s="33">
        <v>673881</v>
      </c>
      <c r="F14" s="33">
        <v>5080314</v>
      </c>
      <c r="G14" s="33">
        <v>2009309</v>
      </c>
      <c r="H14" s="33">
        <v>2034437</v>
      </c>
      <c r="I14" s="33">
        <v>463812</v>
      </c>
      <c r="J14" s="33">
        <v>10680</v>
      </c>
      <c r="K14" s="33">
        <v>17000</v>
      </c>
      <c r="L14" s="33">
        <v>1881889</v>
      </c>
      <c r="M14" s="33">
        <v>0</v>
      </c>
      <c r="N14" s="33">
        <v>2912011</v>
      </c>
      <c r="O14" s="33">
        <v>23947372</v>
      </c>
      <c r="P14" s="34">
        <f>+C14+F14+H14</f>
        <v>11990264</v>
      </c>
    </row>
    <row r="15" spans="2:16" ht="22.5" customHeight="1">
      <c r="B15" s="21" t="s">
        <v>21</v>
      </c>
      <c r="C15" s="33">
        <v>2643461</v>
      </c>
      <c r="D15" s="33">
        <v>1866803</v>
      </c>
      <c r="E15" s="33">
        <v>69412</v>
      </c>
      <c r="F15" s="33">
        <v>1754574</v>
      </c>
      <c r="G15" s="33">
        <v>1348990</v>
      </c>
      <c r="H15" s="33">
        <v>1343501</v>
      </c>
      <c r="I15" s="33">
        <v>1423076</v>
      </c>
      <c r="J15" s="33">
        <v>0</v>
      </c>
      <c r="K15" s="33">
        <v>32000</v>
      </c>
      <c r="L15" s="33">
        <v>1178734</v>
      </c>
      <c r="M15" s="33">
        <v>0</v>
      </c>
      <c r="N15" s="33">
        <v>1157529</v>
      </c>
      <c r="O15" s="33">
        <v>12818080</v>
      </c>
      <c r="P15" s="34">
        <f t="shared" si="0"/>
        <v>5741536</v>
      </c>
    </row>
    <row r="16" spans="2:16" ht="22.5" customHeight="1">
      <c r="B16" s="20" t="s">
        <v>22</v>
      </c>
      <c r="C16" s="33">
        <v>2952657</v>
      </c>
      <c r="D16" s="33">
        <v>1374451</v>
      </c>
      <c r="E16" s="33">
        <v>130614</v>
      </c>
      <c r="F16" s="33">
        <v>2007778</v>
      </c>
      <c r="G16" s="33">
        <v>1360333</v>
      </c>
      <c r="H16" s="33">
        <v>1693333</v>
      </c>
      <c r="I16" s="33">
        <v>696459</v>
      </c>
      <c r="J16" s="33">
        <v>0</v>
      </c>
      <c r="K16" s="33">
        <v>261066</v>
      </c>
      <c r="L16" s="33">
        <v>1085148</v>
      </c>
      <c r="M16" s="33">
        <v>0</v>
      </c>
      <c r="N16" s="33">
        <v>2170015</v>
      </c>
      <c r="O16" s="33">
        <v>13731854</v>
      </c>
      <c r="P16" s="34">
        <f t="shared" si="0"/>
        <v>6653768</v>
      </c>
    </row>
    <row r="17" spans="2:16" ht="22.5" customHeight="1">
      <c r="B17" s="21" t="s">
        <v>64</v>
      </c>
      <c r="C17" s="33">
        <v>3526395</v>
      </c>
      <c r="D17" s="33">
        <v>4035038</v>
      </c>
      <c r="E17" s="33">
        <v>131668</v>
      </c>
      <c r="F17" s="33">
        <v>4036089</v>
      </c>
      <c r="G17" s="33">
        <v>3006884</v>
      </c>
      <c r="H17" s="33">
        <v>2955626</v>
      </c>
      <c r="I17" s="33">
        <v>2287448</v>
      </c>
      <c r="J17" s="33">
        <v>347922</v>
      </c>
      <c r="K17" s="33">
        <v>36000</v>
      </c>
      <c r="L17" s="33">
        <v>1635831</v>
      </c>
      <c r="M17" s="33">
        <v>0</v>
      </c>
      <c r="N17" s="33">
        <v>1844193</v>
      </c>
      <c r="O17" s="33">
        <v>23843094</v>
      </c>
      <c r="P17" s="34">
        <f t="shared" si="0"/>
        <v>10518110</v>
      </c>
    </row>
    <row r="18" spans="2:16" ht="22.5" customHeight="1">
      <c r="B18" s="22" t="s">
        <v>65</v>
      </c>
      <c r="C18" s="33">
        <v>6117073</v>
      </c>
      <c r="D18" s="33">
        <v>2794804</v>
      </c>
      <c r="E18" s="33">
        <v>249101</v>
      </c>
      <c r="F18" s="33">
        <v>4740905</v>
      </c>
      <c r="G18" s="33">
        <v>3472318</v>
      </c>
      <c r="H18" s="33">
        <v>4253260</v>
      </c>
      <c r="I18" s="33">
        <v>1832850</v>
      </c>
      <c r="J18" s="33">
        <v>0</v>
      </c>
      <c r="K18" s="33">
        <v>0</v>
      </c>
      <c r="L18" s="33">
        <v>2734777</v>
      </c>
      <c r="M18" s="33">
        <v>0</v>
      </c>
      <c r="N18" s="33">
        <v>1278906</v>
      </c>
      <c r="O18" s="33">
        <v>27473994</v>
      </c>
      <c r="P18" s="34">
        <f t="shared" si="0"/>
        <v>15111238</v>
      </c>
    </row>
    <row r="19" spans="1:16" ht="22.5" customHeight="1">
      <c r="A19" s="23"/>
      <c r="B19" s="24" t="s">
        <v>66</v>
      </c>
      <c r="C19" s="35">
        <v>9649752</v>
      </c>
      <c r="D19" s="35">
        <v>8173965</v>
      </c>
      <c r="E19" s="35">
        <v>337728</v>
      </c>
      <c r="F19" s="35">
        <v>8936899</v>
      </c>
      <c r="G19" s="35">
        <v>4946820</v>
      </c>
      <c r="H19" s="35">
        <v>5610483</v>
      </c>
      <c r="I19" s="35">
        <v>2378941</v>
      </c>
      <c r="J19" s="35">
        <v>90152</v>
      </c>
      <c r="K19" s="35">
        <v>40000</v>
      </c>
      <c r="L19" s="35">
        <v>3657906</v>
      </c>
      <c r="M19" s="35">
        <v>0</v>
      </c>
      <c r="N19" s="35">
        <v>3404908</v>
      </c>
      <c r="O19" s="35">
        <v>47227554</v>
      </c>
      <c r="P19" s="36">
        <f t="shared" si="0"/>
        <v>24197134</v>
      </c>
    </row>
    <row r="20" spans="2:16" ht="22.5" customHeight="1">
      <c r="B20" s="21" t="s">
        <v>23</v>
      </c>
      <c r="C20" s="33">
        <v>642749</v>
      </c>
      <c r="D20" s="33">
        <v>740483</v>
      </c>
      <c r="E20" s="33">
        <v>50166</v>
      </c>
      <c r="F20" s="33">
        <v>323055</v>
      </c>
      <c r="G20" s="33">
        <v>395974</v>
      </c>
      <c r="H20" s="33">
        <v>230911</v>
      </c>
      <c r="I20" s="33">
        <v>252612</v>
      </c>
      <c r="J20" s="33">
        <v>0</v>
      </c>
      <c r="K20" s="33">
        <v>2640</v>
      </c>
      <c r="L20" s="33">
        <v>480951</v>
      </c>
      <c r="M20" s="33">
        <v>0</v>
      </c>
      <c r="N20" s="33">
        <v>232825</v>
      </c>
      <c r="O20" s="33">
        <v>3352366</v>
      </c>
      <c r="P20" s="34">
        <f t="shared" si="0"/>
        <v>1196715</v>
      </c>
    </row>
    <row r="21" spans="2:16" ht="22.5" customHeight="1">
      <c r="B21" s="21" t="s">
        <v>24</v>
      </c>
      <c r="C21" s="33">
        <v>2110799</v>
      </c>
      <c r="D21" s="33">
        <v>1802013</v>
      </c>
      <c r="E21" s="33">
        <v>60207</v>
      </c>
      <c r="F21" s="33">
        <v>1760308</v>
      </c>
      <c r="G21" s="33">
        <v>1002282</v>
      </c>
      <c r="H21" s="33">
        <v>547250</v>
      </c>
      <c r="I21" s="33">
        <v>257729</v>
      </c>
      <c r="J21" s="33">
        <v>99100</v>
      </c>
      <c r="K21" s="33">
        <v>0</v>
      </c>
      <c r="L21" s="33">
        <v>912498</v>
      </c>
      <c r="M21" s="33">
        <v>0</v>
      </c>
      <c r="N21" s="33">
        <v>920049</v>
      </c>
      <c r="O21" s="33">
        <v>9472235</v>
      </c>
      <c r="P21" s="34">
        <f t="shared" si="0"/>
        <v>4418357</v>
      </c>
    </row>
    <row r="22" spans="2:16" ht="22.5" customHeight="1">
      <c r="B22" s="21" t="s">
        <v>25</v>
      </c>
      <c r="C22" s="33">
        <v>3487251</v>
      </c>
      <c r="D22" s="33">
        <v>2625374</v>
      </c>
      <c r="E22" s="33">
        <v>215267</v>
      </c>
      <c r="F22" s="33">
        <v>3023883</v>
      </c>
      <c r="G22" s="33">
        <v>1686514</v>
      </c>
      <c r="H22" s="33">
        <v>918154</v>
      </c>
      <c r="I22" s="33">
        <v>492088</v>
      </c>
      <c r="J22" s="33">
        <v>101</v>
      </c>
      <c r="K22" s="33">
        <v>8064</v>
      </c>
      <c r="L22" s="33">
        <v>1264535</v>
      </c>
      <c r="M22" s="33">
        <v>0</v>
      </c>
      <c r="N22" s="33">
        <v>1300617</v>
      </c>
      <c r="O22" s="33">
        <v>15021848</v>
      </c>
      <c r="P22" s="34">
        <f t="shared" si="0"/>
        <v>7429288</v>
      </c>
    </row>
    <row r="23" spans="2:16" ht="22.5" customHeight="1">
      <c r="B23" s="21" t="s">
        <v>26</v>
      </c>
      <c r="C23" s="33">
        <v>1174942</v>
      </c>
      <c r="D23" s="33">
        <v>785173</v>
      </c>
      <c r="E23" s="33">
        <v>25811</v>
      </c>
      <c r="F23" s="33">
        <v>850234</v>
      </c>
      <c r="G23" s="33">
        <v>426198</v>
      </c>
      <c r="H23" s="33">
        <v>372858</v>
      </c>
      <c r="I23" s="33">
        <v>409195</v>
      </c>
      <c r="J23" s="33">
        <v>0</v>
      </c>
      <c r="K23" s="33">
        <v>140</v>
      </c>
      <c r="L23" s="33">
        <v>576042</v>
      </c>
      <c r="M23" s="33">
        <v>0</v>
      </c>
      <c r="N23" s="33">
        <v>361653</v>
      </c>
      <c r="O23" s="33">
        <v>4982246</v>
      </c>
      <c r="P23" s="34">
        <f t="shared" si="0"/>
        <v>2398034</v>
      </c>
    </row>
    <row r="24" spans="2:16" ht="22.5" customHeight="1">
      <c r="B24" s="20" t="s">
        <v>27</v>
      </c>
      <c r="C24" s="33">
        <v>1375860</v>
      </c>
      <c r="D24" s="33">
        <v>1206962</v>
      </c>
      <c r="E24" s="33">
        <v>30890</v>
      </c>
      <c r="F24" s="33">
        <v>1265655</v>
      </c>
      <c r="G24" s="33">
        <v>744596</v>
      </c>
      <c r="H24" s="33">
        <v>50068</v>
      </c>
      <c r="I24" s="33">
        <v>705784</v>
      </c>
      <c r="J24" s="33">
        <v>0</v>
      </c>
      <c r="K24" s="33">
        <v>6170</v>
      </c>
      <c r="L24" s="33">
        <v>1026404</v>
      </c>
      <c r="M24" s="33">
        <v>0</v>
      </c>
      <c r="N24" s="33">
        <v>857249</v>
      </c>
      <c r="O24" s="33">
        <v>7269638</v>
      </c>
      <c r="P24" s="34">
        <f t="shared" si="0"/>
        <v>2691583</v>
      </c>
    </row>
    <row r="25" spans="2:16" ht="22.5" customHeight="1">
      <c r="B25" s="20" t="s">
        <v>28</v>
      </c>
      <c r="C25" s="33">
        <v>1501242</v>
      </c>
      <c r="D25" s="33">
        <v>1302183</v>
      </c>
      <c r="E25" s="33">
        <v>165508</v>
      </c>
      <c r="F25" s="33">
        <v>1340040</v>
      </c>
      <c r="G25" s="33">
        <v>2184409</v>
      </c>
      <c r="H25" s="33">
        <v>637955</v>
      </c>
      <c r="I25" s="33">
        <v>1285644</v>
      </c>
      <c r="J25" s="33">
        <v>6800</v>
      </c>
      <c r="K25" s="33">
        <v>3000</v>
      </c>
      <c r="L25" s="33">
        <v>679153</v>
      </c>
      <c r="M25" s="33">
        <v>0</v>
      </c>
      <c r="N25" s="33">
        <v>668908</v>
      </c>
      <c r="O25" s="33">
        <v>9774842</v>
      </c>
      <c r="P25" s="34">
        <f t="shared" si="0"/>
        <v>3479237</v>
      </c>
    </row>
    <row r="26" spans="2:16" ht="22.5" customHeight="1">
      <c r="B26" s="20" t="s">
        <v>29</v>
      </c>
      <c r="C26" s="33">
        <v>1801767</v>
      </c>
      <c r="D26" s="33">
        <v>1609724</v>
      </c>
      <c r="E26" s="33">
        <v>85203</v>
      </c>
      <c r="F26" s="33">
        <v>1876691</v>
      </c>
      <c r="G26" s="33">
        <v>1622727</v>
      </c>
      <c r="H26" s="33">
        <v>987947</v>
      </c>
      <c r="I26" s="33">
        <v>1079646</v>
      </c>
      <c r="J26" s="33">
        <v>44048</v>
      </c>
      <c r="K26" s="33">
        <v>248172</v>
      </c>
      <c r="L26" s="33">
        <v>1207158</v>
      </c>
      <c r="M26" s="33">
        <v>0</v>
      </c>
      <c r="N26" s="33">
        <v>1033903</v>
      </c>
      <c r="O26" s="33">
        <v>11596986</v>
      </c>
      <c r="P26" s="34">
        <f t="shared" si="0"/>
        <v>4666405</v>
      </c>
    </row>
    <row r="27" spans="2:16" ht="22.5" customHeight="1">
      <c r="B27" s="20" t="s">
        <v>30</v>
      </c>
      <c r="C27" s="33">
        <v>1386798</v>
      </c>
      <c r="D27" s="33">
        <v>1019269</v>
      </c>
      <c r="E27" s="33">
        <v>46853</v>
      </c>
      <c r="F27" s="33">
        <v>713941</v>
      </c>
      <c r="G27" s="33">
        <v>1282575</v>
      </c>
      <c r="H27" s="33">
        <v>1092103</v>
      </c>
      <c r="I27" s="33">
        <v>395172</v>
      </c>
      <c r="J27" s="33">
        <v>224855</v>
      </c>
      <c r="K27" s="33">
        <v>6000</v>
      </c>
      <c r="L27" s="33">
        <v>895662</v>
      </c>
      <c r="M27" s="33">
        <v>0</v>
      </c>
      <c r="N27" s="33">
        <v>744337</v>
      </c>
      <c r="O27" s="33">
        <v>7807565</v>
      </c>
      <c r="P27" s="34">
        <f t="shared" si="0"/>
        <v>3192842</v>
      </c>
    </row>
    <row r="28" spans="2:16" ht="22.5" customHeight="1">
      <c r="B28" s="20" t="s">
        <v>31</v>
      </c>
      <c r="C28" s="33">
        <v>1077066</v>
      </c>
      <c r="D28" s="33">
        <v>1413926</v>
      </c>
      <c r="E28" s="33">
        <v>72240</v>
      </c>
      <c r="F28" s="33">
        <v>1228857</v>
      </c>
      <c r="G28" s="33">
        <v>1258895</v>
      </c>
      <c r="H28" s="33">
        <v>448850</v>
      </c>
      <c r="I28" s="33">
        <v>276547</v>
      </c>
      <c r="J28" s="33">
        <v>0</v>
      </c>
      <c r="K28" s="33">
        <v>18500</v>
      </c>
      <c r="L28" s="33">
        <v>538727</v>
      </c>
      <c r="M28" s="33">
        <v>0</v>
      </c>
      <c r="N28" s="33">
        <v>866594</v>
      </c>
      <c r="O28" s="33">
        <v>7200202</v>
      </c>
      <c r="P28" s="34">
        <f t="shared" si="0"/>
        <v>2754773</v>
      </c>
    </row>
    <row r="29" spans="2:16" ht="22.5" customHeight="1">
      <c r="B29" s="20" t="s">
        <v>32</v>
      </c>
      <c r="C29" s="33">
        <v>869669</v>
      </c>
      <c r="D29" s="33">
        <v>723880</v>
      </c>
      <c r="E29" s="33">
        <v>52324</v>
      </c>
      <c r="F29" s="33">
        <v>518453</v>
      </c>
      <c r="G29" s="33">
        <v>670603</v>
      </c>
      <c r="H29" s="33">
        <v>319271</v>
      </c>
      <c r="I29" s="33">
        <v>415187</v>
      </c>
      <c r="J29" s="33">
        <v>25303</v>
      </c>
      <c r="K29" s="33">
        <v>0</v>
      </c>
      <c r="L29" s="33">
        <v>362177</v>
      </c>
      <c r="M29" s="33">
        <v>0</v>
      </c>
      <c r="N29" s="33">
        <v>807757</v>
      </c>
      <c r="O29" s="33">
        <v>4764624</v>
      </c>
      <c r="P29" s="34">
        <f t="shared" si="0"/>
        <v>1707393</v>
      </c>
    </row>
    <row r="30" spans="2:16" ht="22.5" customHeight="1">
      <c r="B30" s="20" t="s">
        <v>67</v>
      </c>
      <c r="C30" s="33">
        <v>1186317</v>
      </c>
      <c r="D30" s="33">
        <v>648709</v>
      </c>
      <c r="E30" s="33">
        <v>134918</v>
      </c>
      <c r="F30" s="33">
        <v>638192</v>
      </c>
      <c r="G30" s="33">
        <v>1273715</v>
      </c>
      <c r="H30" s="33">
        <v>1221550</v>
      </c>
      <c r="I30" s="33">
        <v>666360</v>
      </c>
      <c r="J30" s="33">
        <v>0</v>
      </c>
      <c r="K30" s="33">
        <v>0</v>
      </c>
      <c r="L30" s="33">
        <v>664577</v>
      </c>
      <c r="M30" s="33">
        <v>0</v>
      </c>
      <c r="N30" s="33">
        <v>1650139</v>
      </c>
      <c r="O30" s="33">
        <v>8084477</v>
      </c>
      <c r="P30" s="34">
        <f t="shared" si="0"/>
        <v>3046059</v>
      </c>
    </row>
    <row r="31" spans="2:16" ht="22.5" customHeight="1">
      <c r="B31" s="20" t="s">
        <v>68</v>
      </c>
      <c r="C31" s="33">
        <v>1642856</v>
      </c>
      <c r="D31" s="33">
        <v>1598750</v>
      </c>
      <c r="E31" s="33">
        <v>36020</v>
      </c>
      <c r="F31" s="33">
        <v>884406</v>
      </c>
      <c r="G31" s="33">
        <v>1523557</v>
      </c>
      <c r="H31" s="33">
        <v>1355601</v>
      </c>
      <c r="I31" s="33">
        <v>598713</v>
      </c>
      <c r="J31" s="33">
        <v>0</v>
      </c>
      <c r="K31" s="33">
        <v>3360</v>
      </c>
      <c r="L31" s="33">
        <v>1362136</v>
      </c>
      <c r="M31" s="33">
        <v>0</v>
      </c>
      <c r="N31" s="33">
        <v>1613232</v>
      </c>
      <c r="O31" s="33">
        <v>10618631</v>
      </c>
      <c r="P31" s="34">
        <f t="shared" si="0"/>
        <v>3882863</v>
      </c>
    </row>
    <row r="32" spans="2:16" ht="22.5" customHeight="1">
      <c r="B32" s="20" t="s">
        <v>69</v>
      </c>
      <c r="C32" s="33">
        <v>1896939</v>
      </c>
      <c r="D32" s="33">
        <v>1564185</v>
      </c>
      <c r="E32" s="33">
        <v>121866</v>
      </c>
      <c r="F32" s="33">
        <v>1481567</v>
      </c>
      <c r="G32" s="33">
        <v>1405717</v>
      </c>
      <c r="H32" s="33">
        <v>1381685</v>
      </c>
      <c r="I32" s="33">
        <v>527895</v>
      </c>
      <c r="J32" s="33">
        <v>0</v>
      </c>
      <c r="K32" s="33">
        <v>4680</v>
      </c>
      <c r="L32" s="33">
        <v>976970</v>
      </c>
      <c r="M32" s="33">
        <v>0</v>
      </c>
      <c r="N32" s="33">
        <v>1010896</v>
      </c>
      <c r="O32" s="33">
        <v>10372400</v>
      </c>
      <c r="P32" s="34">
        <f t="shared" si="0"/>
        <v>4760191</v>
      </c>
    </row>
    <row r="33" spans="2:16" ht="22.5" customHeight="1">
      <c r="B33" s="20" t="s">
        <v>33</v>
      </c>
      <c r="C33" s="33">
        <v>1199153</v>
      </c>
      <c r="D33" s="33">
        <v>761873</v>
      </c>
      <c r="E33" s="33">
        <v>43372</v>
      </c>
      <c r="F33" s="33">
        <v>678962</v>
      </c>
      <c r="G33" s="33">
        <v>870109</v>
      </c>
      <c r="H33" s="33">
        <v>562392</v>
      </c>
      <c r="I33" s="33">
        <v>119065</v>
      </c>
      <c r="J33" s="33">
        <v>39361</v>
      </c>
      <c r="K33" s="33">
        <v>0</v>
      </c>
      <c r="L33" s="33">
        <v>589702</v>
      </c>
      <c r="M33" s="33">
        <v>0</v>
      </c>
      <c r="N33" s="33">
        <v>740609</v>
      </c>
      <c r="O33" s="33">
        <v>5604598</v>
      </c>
      <c r="P33" s="34">
        <f>+C33+F33+H33</f>
        <v>2440507</v>
      </c>
    </row>
    <row r="34" spans="2:16" ht="22.5" customHeight="1">
      <c r="B34" s="20" t="s">
        <v>34</v>
      </c>
      <c r="C34" s="33">
        <v>1353146</v>
      </c>
      <c r="D34" s="33">
        <v>937214</v>
      </c>
      <c r="E34" s="33">
        <v>43795</v>
      </c>
      <c r="F34" s="33">
        <v>781435</v>
      </c>
      <c r="G34" s="33">
        <v>1075924</v>
      </c>
      <c r="H34" s="33">
        <v>1006233</v>
      </c>
      <c r="I34" s="33">
        <v>81268</v>
      </c>
      <c r="J34" s="33">
        <v>0</v>
      </c>
      <c r="K34" s="33">
        <v>3000</v>
      </c>
      <c r="L34" s="33">
        <v>603954</v>
      </c>
      <c r="M34" s="33">
        <v>0</v>
      </c>
      <c r="N34" s="33">
        <v>1212088</v>
      </c>
      <c r="O34" s="33">
        <v>7098057</v>
      </c>
      <c r="P34" s="34">
        <f>+C34+F34+H34</f>
        <v>3140814</v>
      </c>
    </row>
    <row r="35" spans="2:16" ht="22.5" customHeight="1">
      <c r="B35" s="26" t="s">
        <v>35</v>
      </c>
      <c r="C35" s="37">
        <f>SUM(C6:C19)</f>
        <v>127124789</v>
      </c>
      <c r="D35" s="37">
        <f aca="true" t="shared" si="1" ref="D35:P35">SUM(D6:D19)</f>
        <v>100138375</v>
      </c>
      <c r="E35" s="37">
        <f t="shared" si="1"/>
        <v>8424065</v>
      </c>
      <c r="F35" s="37">
        <f t="shared" si="1"/>
        <v>176183386</v>
      </c>
      <c r="G35" s="37">
        <f t="shared" si="1"/>
        <v>81475319</v>
      </c>
      <c r="H35" s="37">
        <f t="shared" si="1"/>
        <v>62879850</v>
      </c>
      <c r="I35" s="37">
        <f t="shared" si="1"/>
        <v>32600890</v>
      </c>
      <c r="J35" s="37">
        <f t="shared" si="1"/>
        <v>1869062</v>
      </c>
      <c r="K35" s="37">
        <f t="shared" si="1"/>
        <v>4950049</v>
      </c>
      <c r="L35" s="37">
        <f t="shared" si="1"/>
        <v>57181664</v>
      </c>
      <c r="M35" s="37">
        <f t="shared" si="1"/>
        <v>0</v>
      </c>
      <c r="N35" s="37">
        <f t="shared" si="1"/>
        <v>58938483</v>
      </c>
      <c r="O35" s="37">
        <f t="shared" si="1"/>
        <v>711765932</v>
      </c>
      <c r="P35" s="37">
        <f t="shared" si="1"/>
        <v>366188025</v>
      </c>
    </row>
    <row r="36" spans="2:16" ht="22.5" customHeight="1">
      <c r="B36" s="26" t="s">
        <v>70</v>
      </c>
      <c r="C36" s="37">
        <f aca="true" t="shared" si="2" ref="C36:P36">SUM(C20:C34)</f>
        <v>22706554</v>
      </c>
      <c r="D36" s="37">
        <f t="shared" si="2"/>
        <v>18739718</v>
      </c>
      <c r="E36" s="37">
        <f t="shared" si="2"/>
        <v>1184440</v>
      </c>
      <c r="F36" s="37">
        <f t="shared" si="2"/>
        <v>17365679</v>
      </c>
      <c r="G36" s="37">
        <f t="shared" si="2"/>
        <v>17423795</v>
      </c>
      <c r="H36" s="37">
        <f t="shared" si="2"/>
        <v>11132828</v>
      </c>
      <c r="I36" s="37">
        <f t="shared" si="2"/>
        <v>7562905</v>
      </c>
      <c r="J36" s="37">
        <f t="shared" si="2"/>
        <v>439568</v>
      </c>
      <c r="K36" s="37">
        <f t="shared" si="2"/>
        <v>303726</v>
      </c>
      <c r="L36" s="37">
        <f t="shared" si="2"/>
        <v>12140646</v>
      </c>
      <c r="M36" s="37">
        <f t="shared" si="2"/>
        <v>0</v>
      </c>
      <c r="N36" s="37">
        <f t="shared" si="2"/>
        <v>14020856</v>
      </c>
      <c r="O36" s="37">
        <f t="shared" si="2"/>
        <v>123020715</v>
      </c>
      <c r="P36" s="37">
        <f t="shared" si="2"/>
        <v>51205061</v>
      </c>
    </row>
    <row r="37" spans="2:16" ht="22.5" customHeight="1">
      <c r="B37" s="26" t="s">
        <v>36</v>
      </c>
      <c r="C37" s="37">
        <f aca="true" t="shared" si="3" ref="C37:P37">SUM(C6:C34)</f>
        <v>149831343</v>
      </c>
      <c r="D37" s="37">
        <f t="shared" si="3"/>
        <v>118878093</v>
      </c>
      <c r="E37" s="37">
        <f t="shared" si="3"/>
        <v>9608505</v>
      </c>
      <c r="F37" s="37">
        <f t="shared" si="3"/>
        <v>193549065</v>
      </c>
      <c r="G37" s="37">
        <f t="shared" si="3"/>
        <v>98899114</v>
      </c>
      <c r="H37" s="37">
        <f t="shared" si="3"/>
        <v>74012678</v>
      </c>
      <c r="I37" s="37">
        <f t="shared" si="3"/>
        <v>40163795</v>
      </c>
      <c r="J37" s="37">
        <f t="shared" si="3"/>
        <v>2308630</v>
      </c>
      <c r="K37" s="37">
        <f t="shared" si="3"/>
        <v>5253775</v>
      </c>
      <c r="L37" s="37">
        <f t="shared" si="3"/>
        <v>69322310</v>
      </c>
      <c r="M37" s="37">
        <f t="shared" si="3"/>
        <v>0</v>
      </c>
      <c r="N37" s="37">
        <f t="shared" si="3"/>
        <v>72959339</v>
      </c>
      <c r="O37" s="37">
        <f t="shared" si="3"/>
        <v>834786647</v>
      </c>
      <c r="P37" s="37">
        <f t="shared" si="3"/>
        <v>417393086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-186192</v>
      </c>
      <c r="D6" s="38">
        <f>+'当年度'!D6-'前年度'!D6</f>
        <v>500403</v>
      </c>
      <c r="E6" s="38">
        <f>+'当年度'!E6-'前年度'!E6</f>
        <v>-21787</v>
      </c>
      <c r="F6" s="38">
        <f>+'当年度'!F6-'前年度'!F6</f>
        <v>-4070047</v>
      </c>
      <c r="G6" s="38">
        <f>+'当年度'!G6-'前年度'!G6</f>
        <v>1051517</v>
      </c>
      <c r="H6" s="38">
        <f>+'当年度'!H6-'前年度'!H6</f>
        <v>673675</v>
      </c>
      <c r="I6" s="38">
        <f>+'当年度'!I6-'前年度'!I6</f>
        <v>-2513386</v>
      </c>
      <c r="J6" s="38">
        <f>+'当年度'!J6-'前年度'!J6</f>
        <v>194200</v>
      </c>
      <c r="K6" s="38">
        <f>+'当年度'!K6-'前年度'!K6</f>
        <v>0</v>
      </c>
      <c r="L6" s="38">
        <f>+'当年度'!L6-'前年度'!L6</f>
        <v>-22767</v>
      </c>
      <c r="M6" s="38">
        <f>+'当年度'!M6-'前年度'!M6</f>
        <v>0</v>
      </c>
      <c r="N6" s="38">
        <f>+'当年度'!N6-'前年度'!N6</f>
        <v>809982</v>
      </c>
      <c r="O6" s="38">
        <f>+'当年度'!O6-'前年度'!O6</f>
        <v>-3584402</v>
      </c>
      <c r="P6" s="39">
        <f>+'当年度'!P6-'前年度'!P6</f>
        <v>-3582564</v>
      </c>
    </row>
    <row r="7" spans="1:16" ht="22.5" customHeight="1">
      <c r="A7" s="27"/>
      <c r="B7" s="21" t="s">
        <v>13</v>
      </c>
      <c r="C7" s="40">
        <f>+'当年度'!C7-'前年度'!C7</f>
        <v>-475617</v>
      </c>
      <c r="D7" s="40">
        <f>+'当年度'!D7-'前年度'!D7</f>
        <v>1149611</v>
      </c>
      <c r="E7" s="40">
        <f>+'当年度'!E7-'前年度'!E7</f>
        <v>267927</v>
      </c>
      <c r="F7" s="40">
        <f>+'当年度'!F7-'前年度'!F7</f>
        <v>-3755730</v>
      </c>
      <c r="G7" s="40">
        <f>+'当年度'!G7-'前年度'!G7</f>
        <v>3434710</v>
      </c>
      <c r="H7" s="40">
        <f>+'当年度'!H7-'前年度'!H7</f>
        <v>-329403</v>
      </c>
      <c r="I7" s="40">
        <f>+'当年度'!I7-'前年度'!I7</f>
        <v>1854918</v>
      </c>
      <c r="J7" s="40">
        <f>+'当年度'!J7-'前年度'!J7</f>
        <v>0</v>
      </c>
      <c r="K7" s="40">
        <f>+'当年度'!K7-'前年度'!K7</f>
        <v>-515</v>
      </c>
      <c r="L7" s="40">
        <f>+'当年度'!L7-'前年度'!L7</f>
        <v>228152</v>
      </c>
      <c r="M7" s="40">
        <f>+'当年度'!M7-'前年度'!M7</f>
        <v>0</v>
      </c>
      <c r="N7" s="40">
        <f>+'当年度'!N7-'前年度'!N7</f>
        <v>4804771</v>
      </c>
      <c r="O7" s="40">
        <f>+'当年度'!O7-'前年度'!O7</f>
        <v>7178824</v>
      </c>
      <c r="P7" s="41">
        <f>+'当年度'!P7-'前年度'!P7</f>
        <v>-4560750</v>
      </c>
    </row>
    <row r="8" spans="1:16" ht="22.5" customHeight="1">
      <c r="A8" s="27"/>
      <c r="B8" s="21" t="s">
        <v>14</v>
      </c>
      <c r="C8" s="40">
        <f>+'当年度'!C8-'前年度'!C8</f>
        <v>-139718</v>
      </c>
      <c r="D8" s="40">
        <f>+'当年度'!D8-'前年度'!D8</f>
        <v>432571</v>
      </c>
      <c r="E8" s="40">
        <f>+'当年度'!E8-'前年度'!E8</f>
        <v>-73547</v>
      </c>
      <c r="F8" s="40">
        <f>+'当年度'!F8-'前年度'!F8</f>
        <v>-1966189</v>
      </c>
      <c r="G8" s="40">
        <f>+'当年度'!G8-'前年度'!G8</f>
        <v>-389864</v>
      </c>
      <c r="H8" s="40">
        <f>+'当年度'!H8-'前年度'!H8</f>
        <v>112337</v>
      </c>
      <c r="I8" s="40">
        <f>+'当年度'!I8-'前年度'!I8</f>
        <v>-570123</v>
      </c>
      <c r="J8" s="40">
        <f>+'当年度'!J8-'前年度'!J8</f>
        <v>1100</v>
      </c>
      <c r="K8" s="40">
        <f>+'当年度'!K8-'前年度'!K8</f>
        <v>-1200000</v>
      </c>
      <c r="L8" s="40">
        <f>+'当年度'!L8-'前年度'!L8</f>
        <v>41279</v>
      </c>
      <c r="M8" s="40">
        <f>+'当年度'!M8-'前年度'!M8</f>
        <v>0</v>
      </c>
      <c r="N8" s="40">
        <f>+'当年度'!N8-'前年度'!N8</f>
        <v>3492509</v>
      </c>
      <c r="O8" s="40">
        <f>+'当年度'!O8-'前年度'!O8</f>
        <v>-259645</v>
      </c>
      <c r="P8" s="41">
        <f>+'当年度'!P8-'前年度'!P8</f>
        <v>-1993570</v>
      </c>
    </row>
    <row r="9" spans="1:16" ht="22.5" customHeight="1">
      <c r="A9" s="27"/>
      <c r="B9" s="21" t="s">
        <v>15</v>
      </c>
      <c r="C9" s="40">
        <f>+'当年度'!C9-'前年度'!C9</f>
        <v>-100137</v>
      </c>
      <c r="D9" s="40">
        <f>+'当年度'!D9-'前年度'!D9</f>
        <v>205976</v>
      </c>
      <c r="E9" s="40">
        <f>+'当年度'!E9-'前年度'!E9</f>
        <v>30058</v>
      </c>
      <c r="F9" s="40">
        <f>+'当年度'!F9-'前年度'!F9</f>
        <v>-3449515</v>
      </c>
      <c r="G9" s="40">
        <f>+'当年度'!G9-'前年度'!G9</f>
        <v>1778674</v>
      </c>
      <c r="H9" s="40">
        <f>+'当年度'!H9-'前年度'!H9</f>
        <v>-1136903</v>
      </c>
      <c r="I9" s="40">
        <f>+'当年度'!I9-'前年度'!I9</f>
        <v>-2217603</v>
      </c>
      <c r="J9" s="40">
        <f>+'当年度'!J9-'前年度'!J9</f>
        <v>-2368</v>
      </c>
      <c r="K9" s="40">
        <f>+'当年度'!K9-'前年度'!K9</f>
        <v>0</v>
      </c>
      <c r="L9" s="40">
        <f>+'当年度'!L9-'前年度'!L9</f>
        <v>63072</v>
      </c>
      <c r="M9" s="40">
        <f>+'当年度'!M9-'前年度'!M9</f>
        <v>0</v>
      </c>
      <c r="N9" s="40">
        <f>+'当年度'!N9-'前年度'!N9</f>
        <v>1268185</v>
      </c>
      <c r="O9" s="40">
        <f>+'当年度'!O9-'前年度'!O9</f>
        <v>-3560561</v>
      </c>
      <c r="P9" s="41">
        <f>+'当年度'!P9-'前年度'!P9</f>
        <v>-4686555</v>
      </c>
    </row>
    <row r="10" spans="1:16" ht="22.5" customHeight="1">
      <c r="A10" s="27"/>
      <c r="B10" s="21" t="s">
        <v>16</v>
      </c>
      <c r="C10" s="40">
        <f>+'当年度'!C10-'前年度'!C10</f>
        <v>-176686</v>
      </c>
      <c r="D10" s="40">
        <f>+'当年度'!D10-'前年度'!D10</f>
        <v>819360</v>
      </c>
      <c r="E10" s="40">
        <f>+'当年度'!E10-'前年度'!E10</f>
        <v>98550</v>
      </c>
      <c r="F10" s="40">
        <f>+'当年度'!F10-'前年度'!F10</f>
        <v>-1258426</v>
      </c>
      <c r="G10" s="40">
        <f>+'当年度'!G10-'前年度'!G10</f>
        <v>595437</v>
      </c>
      <c r="H10" s="40">
        <f>+'当年度'!H10-'前年度'!H10</f>
        <v>-837303</v>
      </c>
      <c r="I10" s="40">
        <f>+'当年度'!I10-'前年度'!I10</f>
        <v>1508212</v>
      </c>
      <c r="J10" s="40">
        <f>+'当年度'!J10-'前年度'!J10</f>
        <v>0</v>
      </c>
      <c r="K10" s="40">
        <f>+'当年度'!K10-'前年度'!K10</f>
        <v>300192</v>
      </c>
      <c r="L10" s="40">
        <f>+'当年度'!L10-'前年度'!L10</f>
        <v>187657</v>
      </c>
      <c r="M10" s="40">
        <f>+'当年度'!M10-'前年度'!M10</f>
        <v>0</v>
      </c>
      <c r="N10" s="40">
        <f>+'当年度'!N10-'前年度'!N10</f>
        <v>-1199256</v>
      </c>
      <c r="O10" s="40">
        <f>+'当年度'!O10-'前年度'!O10</f>
        <v>37737</v>
      </c>
      <c r="P10" s="41">
        <f>+'当年度'!P10-'前年度'!P10</f>
        <v>-2272415</v>
      </c>
    </row>
    <row r="11" spans="1:16" ht="22.5" customHeight="1">
      <c r="A11" s="27"/>
      <c r="B11" s="21" t="s">
        <v>17</v>
      </c>
      <c r="C11" s="40">
        <f>+'当年度'!C11-'前年度'!C11</f>
        <v>-66734</v>
      </c>
      <c r="D11" s="40">
        <f>+'当年度'!D11-'前年度'!D11</f>
        <v>313050</v>
      </c>
      <c r="E11" s="40">
        <f>+'当年度'!E11-'前年度'!E11</f>
        <v>86666</v>
      </c>
      <c r="F11" s="40">
        <f>+'当年度'!F11-'前年度'!F11</f>
        <v>-2616955</v>
      </c>
      <c r="G11" s="40">
        <f>+'当年度'!G11-'前年度'!G11</f>
        <v>1280649</v>
      </c>
      <c r="H11" s="40">
        <f>+'当年度'!H11-'前年度'!H11</f>
        <v>239348</v>
      </c>
      <c r="I11" s="40">
        <f>+'当年度'!I11-'前年度'!I11</f>
        <v>64353</v>
      </c>
      <c r="J11" s="40">
        <f>+'当年度'!J11-'前年度'!J11</f>
        <v>-86401</v>
      </c>
      <c r="K11" s="40">
        <f>+'当年度'!K11-'前年度'!K11</f>
        <v>0</v>
      </c>
      <c r="L11" s="40">
        <f>+'当年度'!L11-'前年度'!L11</f>
        <v>-58334</v>
      </c>
      <c r="M11" s="40">
        <f>+'当年度'!M11-'前年度'!M11</f>
        <v>0</v>
      </c>
      <c r="N11" s="40">
        <f>+'当年度'!N11-'前年度'!N11</f>
        <v>2956058</v>
      </c>
      <c r="O11" s="40">
        <f>+'当年度'!O11-'前年度'!O11</f>
        <v>2111700</v>
      </c>
      <c r="P11" s="41">
        <f>+'当年度'!P11-'前年度'!P11</f>
        <v>-2444341</v>
      </c>
    </row>
    <row r="12" spans="1:16" ht="22.5" customHeight="1">
      <c r="A12" s="27"/>
      <c r="B12" s="21" t="s">
        <v>18</v>
      </c>
      <c r="C12" s="40">
        <f>+'当年度'!C12-'前年度'!C12</f>
        <v>19841</v>
      </c>
      <c r="D12" s="40">
        <f>+'当年度'!D12-'前年度'!D12</f>
        <v>33109</v>
      </c>
      <c r="E12" s="40">
        <f>+'当年度'!E12-'前年度'!E12</f>
        <v>54216</v>
      </c>
      <c r="F12" s="40">
        <f>+'当年度'!F12-'前年度'!F12</f>
        <v>-962383</v>
      </c>
      <c r="G12" s="40">
        <f>+'当年度'!G12-'前年度'!G12</f>
        <v>571606</v>
      </c>
      <c r="H12" s="40">
        <f>+'当年度'!H12-'前年度'!H12</f>
        <v>-25548</v>
      </c>
      <c r="I12" s="40">
        <f>+'当年度'!I12-'前年度'!I12</f>
        <v>-647616</v>
      </c>
      <c r="J12" s="40">
        <f>+'当年度'!J12-'前年度'!J12</f>
        <v>-14642</v>
      </c>
      <c r="K12" s="40">
        <f>+'当年度'!K12-'前年度'!K12</f>
        <v>-6580</v>
      </c>
      <c r="L12" s="40">
        <f>+'当年度'!L12-'前年度'!L12</f>
        <v>90689</v>
      </c>
      <c r="M12" s="40">
        <f>+'当年度'!M12-'前年度'!M12</f>
        <v>0</v>
      </c>
      <c r="N12" s="40">
        <f>+'当年度'!N12-'前年度'!N12</f>
        <v>244720</v>
      </c>
      <c r="O12" s="40">
        <f>+'当年度'!O12-'前年度'!O12</f>
        <v>-642588</v>
      </c>
      <c r="P12" s="41">
        <f>+'当年度'!P12-'前年度'!P12</f>
        <v>-968090</v>
      </c>
    </row>
    <row r="13" spans="1:16" ht="22.5" customHeight="1">
      <c r="A13" s="27"/>
      <c r="B13" s="21" t="s">
        <v>19</v>
      </c>
      <c r="C13" s="40">
        <f>+'当年度'!C13-'前年度'!C13</f>
        <v>-49950</v>
      </c>
      <c r="D13" s="40">
        <f>+'当年度'!D13-'前年度'!D13</f>
        <v>293936</v>
      </c>
      <c r="E13" s="40">
        <f>+'当年度'!E13-'前年度'!E13</f>
        <v>18644</v>
      </c>
      <c r="F13" s="40">
        <f>+'当年度'!F13-'前年度'!F13</f>
        <v>-222944</v>
      </c>
      <c r="G13" s="40">
        <f>+'当年度'!G13-'前年度'!G13</f>
        <v>91603</v>
      </c>
      <c r="H13" s="40">
        <f>+'当年度'!H13-'前年度'!H13</f>
        <v>6732</v>
      </c>
      <c r="I13" s="40">
        <f>+'当年度'!I13-'前年度'!I13</f>
        <v>-377315</v>
      </c>
      <c r="J13" s="40">
        <f>+'当年度'!J13-'前年度'!J13</f>
        <v>0</v>
      </c>
      <c r="K13" s="40">
        <f>+'当年度'!K13-'前年度'!K13</f>
        <v>120</v>
      </c>
      <c r="L13" s="40">
        <f>+'当年度'!L13-'前年度'!L13</f>
        <v>-6799</v>
      </c>
      <c r="M13" s="40">
        <f>+'当年度'!M13-'前年度'!M13</f>
        <v>0</v>
      </c>
      <c r="N13" s="40">
        <f>+'当年度'!N13-'前年度'!N13</f>
        <v>624344</v>
      </c>
      <c r="O13" s="40">
        <f>+'当年度'!O13-'前年度'!O13</f>
        <v>378371</v>
      </c>
      <c r="P13" s="41">
        <f>+'当年度'!P13-'前年度'!P13</f>
        <v>-266162</v>
      </c>
    </row>
    <row r="14" spans="1:16" ht="22.5" customHeight="1">
      <c r="A14" s="27"/>
      <c r="B14" s="21" t="s">
        <v>20</v>
      </c>
      <c r="C14" s="40">
        <f>+'当年度'!C14-'前年度'!C14</f>
        <v>-161633</v>
      </c>
      <c r="D14" s="40">
        <f>+'当年度'!D14-'前年度'!D14</f>
        <v>832989</v>
      </c>
      <c r="E14" s="40">
        <f>+'当年度'!E14-'前年度'!E14</f>
        <v>-92604</v>
      </c>
      <c r="F14" s="40">
        <f>+'当年度'!F14-'前年度'!F14</f>
        <v>-914834</v>
      </c>
      <c r="G14" s="40">
        <f>+'当年度'!G14-'前年度'!G14</f>
        <v>15810</v>
      </c>
      <c r="H14" s="40">
        <f>+'当年度'!H14-'前年度'!H14</f>
        <v>-73185</v>
      </c>
      <c r="I14" s="40">
        <f>+'当年度'!I14-'前年度'!I14</f>
        <v>-282678</v>
      </c>
      <c r="J14" s="40">
        <f>+'当年度'!J14-'前年度'!J14</f>
        <v>279440</v>
      </c>
      <c r="K14" s="40">
        <f>+'当年度'!K14-'前年度'!K14</f>
        <v>-1000</v>
      </c>
      <c r="L14" s="40">
        <f>+'当年度'!L14-'前年度'!L14</f>
        <v>-367777</v>
      </c>
      <c r="M14" s="40">
        <f>+'当年度'!M14-'前年度'!M14</f>
        <v>0</v>
      </c>
      <c r="N14" s="40">
        <f>+'当年度'!N14-'前年度'!N14</f>
        <v>809160</v>
      </c>
      <c r="O14" s="40">
        <f>+'当年度'!O14-'前年度'!O14</f>
        <v>43688</v>
      </c>
      <c r="P14" s="41">
        <f>+'当年度'!P14-'前年度'!P14</f>
        <v>-1149652</v>
      </c>
    </row>
    <row r="15" spans="1:16" ht="22.5" customHeight="1">
      <c r="A15" s="27"/>
      <c r="B15" s="21" t="s">
        <v>21</v>
      </c>
      <c r="C15" s="40">
        <f>+'当年度'!C15-'前年度'!C15</f>
        <v>9163</v>
      </c>
      <c r="D15" s="40">
        <f>+'当年度'!D15-'前年度'!D15</f>
        <v>162498</v>
      </c>
      <c r="E15" s="40">
        <f>+'当年度'!E15-'前年度'!E15</f>
        <v>-7869</v>
      </c>
      <c r="F15" s="40">
        <f>+'当年度'!F15-'前年度'!F15</f>
        <v>-180465</v>
      </c>
      <c r="G15" s="40">
        <f>+'当年度'!G15-'前年度'!G15</f>
        <v>308899</v>
      </c>
      <c r="H15" s="40">
        <f>+'当年度'!H15-'前年度'!H15</f>
        <v>20923</v>
      </c>
      <c r="I15" s="40">
        <f>+'当年度'!I15-'前年度'!I15</f>
        <v>119360</v>
      </c>
      <c r="J15" s="40">
        <f>+'当年度'!J15-'前年度'!J15</f>
        <v>0</v>
      </c>
      <c r="K15" s="40">
        <f>+'当年度'!K15-'前年度'!K15</f>
        <v>-32000</v>
      </c>
      <c r="L15" s="40">
        <f>+'当年度'!L15-'前年度'!L15</f>
        <v>166172</v>
      </c>
      <c r="M15" s="40">
        <f>+'当年度'!M15-'前年度'!M15</f>
        <v>0</v>
      </c>
      <c r="N15" s="40">
        <f>+'当年度'!N15-'前年度'!N15</f>
        <v>-419157</v>
      </c>
      <c r="O15" s="40">
        <f>+'当年度'!O15-'前年度'!O15</f>
        <v>147524</v>
      </c>
      <c r="P15" s="41">
        <f>+'当年度'!P15-'前年度'!P15</f>
        <v>-150379</v>
      </c>
    </row>
    <row r="16" spans="1:16" ht="22.5" customHeight="1">
      <c r="A16" s="27"/>
      <c r="B16" s="21" t="s">
        <v>22</v>
      </c>
      <c r="C16" s="38">
        <f>+'当年度'!C16-'前年度'!C16</f>
        <v>108994</v>
      </c>
      <c r="D16" s="38">
        <f>+'当年度'!D16-'前年度'!D16</f>
        <v>85711</v>
      </c>
      <c r="E16" s="38">
        <f>+'当年度'!E16-'前年度'!E16</f>
        <v>-1968</v>
      </c>
      <c r="F16" s="38">
        <f>+'当年度'!F16-'前年度'!F16</f>
        <v>-335577</v>
      </c>
      <c r="G16" s="38">
        <f>+'当年度'!G16-'前年度'!G16</f>
        <v>268094</v>
      </c>
      <c r="H16" s="38">
        <f>+'当年度'!H16-'前年度'!H16</f>
        <v>-42655</v>
      </c>
      <c r="I16" s="38">
        <f>+'当年度'!I16-'前年度'!I16</f>
        <v>-457961</v>
      </c>
      <c r="J16" s="38">
        <f>+'当年度'!J16-'前年度'!J16</f>
        <v>0</v>
      </c>
      <c r="K16" s="38">
        <f>+'当年度'!K16-'前年度'!K16</f>
        <v>2299</v>
      </c>
      <c r="L16" s="38">
        <f>+'当年度'!L16-'前年度'!L16</f>
        <v>-17540</v>
      </c>
      <c r="M16" s="38">
        <f>+'当年度'!M16-'前年度'!M16</f>
        <v>0</v>
      </c>
      <c r="N16" s="38">
        <f>+'当年度'!N16-'前年度'!N16</f>
        <v>241263</v>
      </c>
      <c r="O16" s="38">
        <f>+'当年度'!O16-'前年度'!O16</f>
        <v>-149340</v>
      </c>
      <c r="P16" s="39">
        <f>+'当年度'!P16-'前年度'!P16</f>
        <v>-269238</v>
      </c>
    </row>
    <row r="17" spans="1:16" ht="22.5" customHeight="1">
      <c r="A17" s="27"/>
      <c r="B17" s="21" t="s">
        <v>46</v>
      </c>
      <c r="C17" s="40">
        <f>+'当年度'!C17-'前年度'!C17</f>
        <v>-84526</v>
      </c>
      <c r="D17" s="40">
        <f>+'当年度'!D17-'前年度'!D17</f>
        <v>630666</v>
      </c>
      <c r="E17" s="40">
        <f>+'当年度'!E17-'前年度'!E17</f>
        <v>-60276</v>
      </c>
      <c r="F17" s="40">
        <f>+'当年度'!F17-'前年度'!F17</f>
        <v>-512694</v>
      </c>
      <c r="G17" s="40">
        <f>+'当年度'!G17-'前年度'!G17</f>
        <v>286067</v>
      </c>
      <c r="H17" s="40">
        <f>+'当年度'!H17-'前年度'!H17</f>
        <v>123375</v>
      </c>
      <c r="I17" s="40">
        <f>+'当年度'!I17-'前年度'!I17</f>
        <v>-654643</v>
      </c>
      <c r="J17" s="40">
        <f>+'当年度'!J17-'前年度'!J17</f>
        <v>154488</v>
      </c>
      <c r="K17" s="40">
        <f>+'当年度'!K17-'前年度'!K17</f>
        <v>-33000</v>
      </c>
      <c r="L17" s="40">
        <f>+'当年度'!L17-'前年度'!L17</f>
        <v>-125797</v>
      </c>
      <c r="M17" s="40">
        <f>+'当年度'!M17-'前年度'!M17</f>
        <v>0</v>
      </c>
      <c r="N17" s="40">
        <f>+'当年度'!N17-'前年度'!N17</f>
        <v>380044</v>
      </c>
      <c r="O17" s="40">
        <f>+'当年度'!O17-'前年度'!O17</f>
        <v>103704</v>
      </c>
      <c r="P17" s="41">
        <f>+'当年度'!P17-'前年度'!P17</f>
        <v>-473845</v>
      </c>
    </row>
    <row r="18" spans="1:16" ht="22.5" customHeight="1">
      <c r="A18" s="27"/>
      <c r="B18" s="22" t="s">
        <v>48</v>
      </c>
      <c r="C18" s="40">
        <f>+'当年度'!C18-'前年度'!C18</f>
        <v>-172696</v>
      </c>
      <c r="D18" s="40">
        <f>+'当年度'!D18-'前年度'!D18</f>
        <v>579559</v>
      </c>
      <c r="E18" s="40">
        <f>+'当年度'!E18-'前年度'!E18</f>
        <v>14389</v>
      </c>
      <c r="F18" s="40">
        <f>+'当年度'!F18-'前年度'!F18</f>
        <v>-837983</v>
      </c>
      <c r="G18" s="40">
        <f>+'当年度'!G18-'前年度'!G18</f>
        <v>261291</v>
      </c>
      <c r="H18" s="40">
        <f>+'当年度'!H18-'前年度'!H18</f>
        <v>-448720</v>
      </c>
      <c r="I18" s="40">
        <f>+'当年度'!I18-'前年度'!I18</f>
        <v>-559569</v>
      </c>
      <c r="J18" s="40">
        <f>+'当年度'!J18-'前年度'!J18</f>
        <v>0</v>
      </c>
      <c r="K18" s="40">
        <f>+'当年度'!K18-'前年度'!K18</f>
        <v>0</v>
      </c>
      <c r="L18" s="40">
        <f>+'当年度'!L18-'前年度'!L18</f>
        <v>-38841</v>
      </c>
      <c r="M18" s="40">
        <f>+'当年度'!M18-'前年度'!M18</f>
        <v>0</v>
      </c>
      <c r="N18" s="40">
        <f>+'当年度'!N18-'前年度'!N18</f>
        <v>1419160</v>
      </c>
      <c r="O18" s="40">
        <f>+'当年度'!O18-'前年度'!O18</f>
        <v>216590</v>
      </c>
      <c r="P18" s="41">
        <f>+'当年度'!P18-'前年度'!P18</f>
        <v>-1459399</v>
      </c>
    </row>
    <row r="19" spans="1:16" ht="22.5" customHeight="1">
      <c r="A19" s="29"/>
      <c r="B19" s="24" t="s">
        <v>49</v>
      </c>
      <c r="C19" s="42">
        <f>+'当年度'!C19-'前年度'!C19</f>
        <v>-596153</v>
      </c>
      <c r="D19" s="42">
        <f>+'当年度'!D19-'前年度'!D19</f>
        <v>193892</v>
      </c>
      <c r="E19" s="42">
        <f>+'当年度'!E19-'前年度'!E19</f>
        <v>11124</v>
      </c>
      <c r="F19" s="42">
        <f>+'当年度'!F19-'前年度'!F19</f>
        <v>-1795286</v>
      </c>
      <c r="G19" s="42">
        <f>+'当年度'!G19-'前年度'!G19</f>
        <v>499161</v>
      </c>
      <c r="H19" s="42">
        <f>+'当年度'!H19-'前年度'!H19</f>
        <v>129199</v>
      </c>
      <c r="I19" s="42">
        <f>+'当年度'!I19-'前年度'!I19</f>
        <v>-596944</v>
      </c>
      <c r="J19" s="42">
        <f>+'当年度'!J19-'前年度'!J19</f>
        <v>50</v>
      </c>
      <c r="K19" s="42">
        <f>+'当年度'!K19-'前年度'!K19</f>
        <v>462000</v>
      </c>
      <c r="L19" s="42">
        <f>+'当年度'!L19-'前年度'!L19</f>
        <v>-23373</v>
      </c>
      <c r="M19" s="42">
        <f>+'当年度'!M19-'前年度'!M19</f>
        <v>0</v>
      </c>
      <c r="N19" s="42">
        <f>+'当年度'!N19-'前年度'!N19</f>
        <v>-65511</v>
      </c>
      <c r="O19" s="42">
        <f>+'当年度'!O19-'前年度'!O19</f>
        <v>-1781841</v>
      </c>
      <c r="P19" s="43">
        <f>+'当年度'!P19-'前年度'!P19</f>
        <v>-2262240</v>
      </c>
    </row>
    <row r="20" spans="1:16" ht="22.5" customHeight="1">
      <c r="A20" s="27"/>
      <c r="B20" s="21" t="s">
        <v>23</v>
      </c>
      <c r="C20" s="40">
        <f>+'当年度'!C20-'前年度'!C20</f>
        <v>-15212</v>
      </c>
      <c r="D20" s="40">
        <f>+'当年度'!D20-'前年度'!D20</f>
        <v>-18208</v>
      </c>
      <c r="E20" s="40">
        <f>+'当年度'!E20-'前年度'!E20</f>
        <v>2973</v>
      </c>
      <c r="F20" s="40">
        <f>+'当年度'!F20-'前年度'!F20</f>
        <v>-27861</v>
      </c>
      <c r="G20" s="40">
        <f>+'当年度'!G20-'前年度'!G20</f>
        <v>8566</v>
      </c>
      <c r="H20" s="40">
        <f>+'当年度'!H20-'前年度'!H20</f>
        <v>13510</v>
      </c>
      <c r="I20" s="40">
        <f>+'当年度'!I20-'前年度'!I20</f>
        <v>113099</v>
      </c>
      <c r="J20" s="40">
        <f>+'当年度'!J20-'前年度'!J20</f>
        <v>0</v>
      </c>
      <c r="K20" s="40">
        <f>+'当年度'!K20-'前年度'!K20</f>
        <v>-960</v>
      </c>
      <c r="L20" s="40">
        <f>+'当年度'!L20-'前年度'!L20</f>
        <v>-7449</v>
      </c>
      <c r="M20" s="40">
        <f>+'当年度'!M20-'前年度'!M20</f>
        <v>0</v>
      </c>
      <c r="N20" s="40">
        <f>+'当年度'!N20-'前年度'!N20</f>
        <v>104199</v>
      </c>
      <c r="O20" s="40">
        <f>+'当年度'!O20-'前年度'!O20</f>
        <v>172657</v>
      </c>
      <c r="P20" s="41">
        <f>+'当年度'!P20-'前年度'!P20</f>
        <v>-29563</v>
      </c>
    </row>
    <row r="21" spans="1:16" ht="22.5" customHeight="1">
      <c r="A21" s="27"/>
      <c r="B21" s="21" t="s">
        <v>24</v>
      </c>
      <c r="C21" s="40">
        <f>+'当年度'!C21-'前年度'!C21</f>
        <v>9755</v>
      </c>
      <c r="D21" s="40">
        <f>+'当年度'!D21-'前年度'!D21</f>
        <v>249898</v>
      </c>
      <c r="E21" s="40">
        <f>+'当年度'!E21-'前年度'!E21</f>
        <v>17326</v>
      </c>
      <c r="F21" s="40">
        <f>+'当年度'!F21-'前年度'!F21</f>
        <v>-246854</v>
      </c>
      <c r="G21" s="40">
        <f>+'当年度'!G21-'前年度'!G21</f>
        <v>162534</v>
      </c>
      <c r="H21" s="40">
        <f>+'当年度'!H21-'前年度'!H21</f>
        <v>19194</v>
      </c>
      <c r="I21" s="40">
        <f>+'当年度'!I21-'前年度'!I21</f>
        <v>564984</v>
      </c>
      <c r="J21" s="40">
        <f>+'当年度'!J21-'前年度'!J21</f>
        <v>-99100</v>
      </c>
      <c r="K21" s="40">
        <f>+'当年度'!K21-'前年度'!K21</f>
        <v>0</v>
      </c>
      <c r="L21" s="40">
        <f>+'当年度'!L21-'前年度'!L21</f>
        <v>116785</v>
      </c>
      <c r="M21" s="40">
        <f>+'当年度'!M21-'前年度'!M21</f>
        <v>0</v>
      </c>
      <c r="N21" s="40">
        <f>+'当年度'!N21-'前年度'!N21</f>
        <v>401547</v>
      </c>
      <c r="O21" s="40">
        <f>+'当年度'!O21-'前年度'!O21</f>
        <v>1196069</v>
      </c>
      <c r="P21" s="41">
        <f>+'当年度'!P21-'前年度'!P21</f>
        <v>-217905</v>
      </c>
    </row>
    <row r="22" spans="1:16" ht="22.5" customHeight="1">
      <c r="A22" s="27"/>
      <c r="B22" s="21" t="s">
        <v>25</v>
      </c>
      <c r="C22" s="40">
        <f>+'当年度'!C22-'前年度'!C22</f>
        <v>1573</v>
      </c>
      <c r="D22" s="40">
        <f>+'当年度'!D22-'前年度'!D22</f>
        <v>-233388</v>
      </c>
      <c r="E22" s="40">
        <f>+'当年度'!E22-'前年度'!E22</f>
        <v>3581</v>
      </c>
      <c r="F22" s="40">
        <f>+'当年度'!F22-'前年度'!F22</f>
        <v>-579729</v>
      </c>
      <c r="G22" s="40">
        <f>+'当年度'!G22-'前年度'!G22</f>
        <v>369721</v>
      </c>
      <c r="H22" s="40">
        <f>+'当年度'!H22-'前年度'!H22</f>
        <v>56164</v>
      </c>
      <c r="I22" s="40">
        <f>+'当年度'!I22-'前年度'!I22</f>
        <v>-27376</v>
      </c>
      <c r="J22" s="40">
        <f>+'当年度'!J22-'前年度'!J22</f>
        <v>2</v>
      </c>
      <c r="K22" s="40">
        <f>+'当年度'!K22-'前年度'!K22</f>
        <v>0</v>
      </c>
      <c r="L22" s="40">
        <f>+'当年度'!L22-'前年度'!L22</f>
        <v>13419</v>
      </c>
      <c r="M22" s="40">
        <f>+'当年度'!M22-'前年度'!M22</f>
        <v>0</v>
      </c>
      <c r="N22" s="40">
        <f>+'当年度'!N22-'前年度'!N22</f>
        <v>-520299</v>
      </c>
      <c r="O22" s="40">
        <f>+'当年度'!O22-'前年度'!O22</f>
        <v>-916332</v>
      </c>
      <c r="P22" s="41">
        <f>+'当年度'!P22-'前年度'!P22</f>
        <v>-521992</v>
      </c>
    </row>
    <row r="23" spans="1:16" ht="22.5" customHeight="1">
      <c r="A23" s="27"/>
      <c r="B23" s="21" t="s">
        <v>26</v>
      </c>
      <c r="C23" s="40">
        <f>+'当年度'!C23-'前年度'!C23</f>
        <v>16118</v>
      </c>
      <c r="D23" s="40">
        <f>+'当年度'!D23-'前年度'!D23</f>
        <v>107804</v>
      </c>
      <c r="E23" s="40">
        <f>+'当年度'!E23-'前年度'!E23</f>
        <v>6820</v>
      </c>
      <c r="F23" s="40">
        <f>+'当年度'!F23-'前年度'!F23</f>
        <v>-225106</v>
      </c>
      <c r="G23" s="40">
        <f>+'当年度'!G23-'前年度'!G23</f>
        <v>170663</v>
      </c>
      <c r="H23" s="40">
        <f>+'当年度'!H23-'前年度'!H23</f>
        <v>10968</v>
      </c>
      <c r="I23" s="40">
        <f>+'当年度'!I23-'前年度'!I23</f>
        <v>-213844</v>
      </c>
      <c r="J23" s="40">
        <f>+'当年度'!J23-'前年度'!J23</f>
        <v>0</v>
      </c>
      <c r="K23" s="40">
        <f>+'当年度'!K23-'前年度'!K23</f>
        <v>240</v>
      </c>
      <c r="L23" s="40">
        <f>+'当年度'!L23-'前年度'!L23</f>
        <v>10081</v>
      </c>
      <c r="M23" s="40">
        <f>+'当年度'!M23-'前年度'!M23</f>
        <v>0</v>
      </c>
      <c r="N23" s="40">
        <f>+'当年度'!N23-'前年度'!N23</f>
        <v>18125</v>
      </c>
      <c r="O23" s="40">
        <f>+'当年度'!O23-'前年度'!O23</f>
        <v>-98131</v>
      </c>
      <c r="P23" s="41">
        <f>+'当年度'!P23-'前年度'!P23</f>
        <v>-198020</v>
      </c>
    </row>
    <row r="24" spans="1:16" ht="22.5" customHeight="1">
      <c r="A24" s="27"/>
      <c r="B24" s="21" t="s">
        <v>27</v>
      </c>
      <c r="C24" s="40">
        <f>+'当年度'!C24-'前年度'!C24</f>
        <v>-32067</v>
      </c>
      <c r="D24" s="40">
        <f>+'当年度'!D24-'前年度'!D24</f>
        <v>222296</v>
      </c>
      <c r="E24" s="40">
        <f>+'当年度'!E24-'前年度'!E24</f>
        <v>7433</v>
      </c>
      <c r="F24" s="40">
        <f>+'当年度'!F24-'前年度'!F24</f>
        <v>-210328</v>
      </c>
      <c r="G24" s="40">
        <f>+'当年度'!G24-'前年度'!G24</f>
        <v>87392</v>
      </c>
      <c r="H24" s="40">
        <f>+'当年度'!H24-'前年度'!H24</f>
        <v>0</v>
      </c>
      <c r="I24" s="40">
        <f>+'当年度'!I24-'前年度'!I24</f>
        <v>-44296</v>
      </c>
      <c r="J24" s="40">
        <f>+'当年度'!J24-'前年度'!J24</f>
        <v>0</v>
      </c>
      <c r="K24" s="40">
        <f>+'当年度'!K24-'前年度'!K24</f>
        <v>-250</v>
      </c>
      <c r="L24" s="40">
        <f>+'当年度'!L24-'前年度'!L24</f>
        <v>-14173</v>
      </c>
      <c r="M24" s="40">
        <f>+'当年度'!M24-'前年度'!M24</f>
        <v>0</v>
      </c>
      <c r="N24" s="40">
        <f>+'当年度'!N24-'前年度'!N24</f>
        <v>683666</v>
      </c>
      <c r="O24" s="40">
        <f>+'当年度'!O24-'前年度'!O24</f>
        <v>699673</v>
      </c>
      <c r="P24" s="41">
        <f>+'当年度'!P24-'前年度'!P24</f>
        <v>-242395</v>
      </c>
    </row>
    <row r="25" spans="1:16" ht="22.5" customHeight="1">
      <c r="A25" s="27"/>
      <c r="B25" s="21" t="s">
        <v>28</v>
      </c>
      <c r="C25" s="38">
        <f>+'当年度'!C25-'前年度'!C25</f>
        <v>21766</v>
      </c>
      <c r="D25" s="38">
        <f>+'当年度'!D25-'前年度'!D25</f>
        <v>84374</v>
      </c>
      <c r="E25" s="38">
        <f>+'当年度'!E25-'前年度'!E25</f>
        <v>6111</v>
      </c>
      <c r="F25" s="38">
        <f>+'当年度'!F25-'前年度'!F25</f>
        <v>-175329</v>
      </c>
      <c r="G25" s="38">
        <f>+'当年度'!G25-'前年度'!G25</f>
        <v>-75225</v>
      </c>
      <c r="H25" s="38">
        <f>+'当年度'!H25-'前年度'!H25</f>
        <v>-36519</v>
      </c>
      <c r="I25" s="38">
        <f>+'当年度'!I25-'前年度'!I25</f>
        <v>-598706</v>
      </c>
      <c r="J25" s="38">
        <f>+'当年度'!J25-'前年度'!J25</f>
        <v>12700</v>
      </c>
      <c r="K25" s="38">
        <f>+'当年度'!K25-'前年度'!K25</f>
        <v>-3000</v>
      </c>
      <c r="L25" s="38">
        <f>+'当年度'!L25-'前年度'!L25</f>
        <v>9226</v>
      </c>
      <c r="M25" s="38">
        <f>+'当年度'!M25-'前年度'!M25</f>
        <v>0</v>
      </c>
      <c r="N25" s="38">
        <f>+'当年度'!N25-'前年度'!N25</f>
        <v>172077</v>
      </c>
      <c r="O25" s="38">
        <f>+'当年度'!O25-'前年度'!O25</f>
        <v>-582525</v>
      </c>
      <c r="P25" s="39">
        <f>+'当年度'!P25-'前年度'!P25</f>
        <v>-190082</v>
      </c>
    </row>
    <row r="26" spans="1:16" ht="22.5" customHeight="1">
      <c r="A26" s="27"/>
      <c r="B26" s="21" t="s">
        <v>29</v>
      </c>
      <c r="C26" s="40">
        <f>+'当年度'!C26-'前年度'!C26</f>
        <v>58506</v>
      </c>
      <c r="D26" s="40">
        <f>+'当年度'!D26-'前年度'!D26</f>
        <v>113947</v>
      </c>
      <c r="E26" s="40">
        <f>+'当年度'!E26-'前年度'!E26</f>
        <v>32083</v>
      </c>
      <c r="F26" s="40">
        <f>+'当年度'!F26-'前年度'!F26</f>
        <v>-41308</v>
      </c>
      <c r="G26" s="40">
        <f>+'当年度'!G26-'前年度'!G26</f>
        <v>149615</v>
      </c>
      <c r="H26" s="40">
        <f>+'当年度'!H26-'前年度'!H26</f>
        <v>83110</v>
      </c>
      <c r="I26" s="40">
        <f>+'当年度'!I26-'前年度'!I26</f>
        <v>240652</v>
      </c>
      <c r="J26" s="40">
        <f>+'当年度'!J26-'前年度'!J26</f>
        <v>-44048</v>
      </c>
      <c r="K26" s="40">
        <f>+'当年度'!K26-'前年度'!K26</f>
        <v>-28172</v>
      </c>
      <c r="L26" s="40">
        <f>+'当年度'!L26-'前年度'!L26</f>
        <v>73954</v>
      </c>
      <c r="M26" s="40">
        <f>+'当年度'!M26-'前年度'!M26</f>
        <v>0</v>
      </c>
      <c r="N26" s="40">
        <f>+'当年度'!N26-'前年度'!N26</f>
        <v>232362</v>
      </c>
      <c r="O26" s="40">
        <f>+'当年度'!O26-'前年度'!O26</f>
        <v>870701</v>
      </c>
      <c r="P26" s="41">
        <f>+'当年度'!P26-'前年度'!P26</f>
        <v>100308</v>
      </c>
    </row>
    <row r="27" spans="1:16" ht="22.5" customHeight="1">
      <c r="A27" s="27"/>
      <c r="B27" s="21" t="s">
        <v>30</v>
      </c>
      <c r="C27" s="38">
        <f>+'当年度'!C27-'前年度'!C27</f>
        <v>-9878</v>
      </c>
      <c r="D27" s="38">
        <f>+'当年度'!D27-'前年度'!D27</f>
        <v>52181</v>
      </c>
      <c r="E27" s="38">
        <f>+'当年度'!E27-'前年度'!E27</f>
        <v>1838</v>
      </c>
      <c r="F27" s="38">
        <f>+'当年度'!F27-'前年度'!F27</f>
        <v>-106051</v>
      </c>
      <c r="G27" s="38">
        <f>+'当年度'!G27-'前年度'!G27</f>
        <v>164464</v>
      </c>
      <c r="H27" s="38">
        <f>+'当年度'!H27-'前年度'!H27</f>
        <v>-3233</v>
      </c>
      <c r="I27" s="38">
        <f>+'当年度'!I27-'前年度'!I27</f>
        <v>52417</v>
      </c>
      <c r="J27" s="38">
        <f>+'当年度'!J27-'前年度'!J27</f>
        <v>-8276</v>
      </c>
      <c r="K27" s="38">
        <f>+'当年度'!K27-'前年度'!K27</f>
        <v>0</v>
      </c>
      <c r="L27" s="38">
        <f>+'当年度'!L27-'前年度'!L27</f>
        <v>93819</v>
      </c>
      <c r="M27" s="38">
        <f>+'当年度'!M27-'前年度'!M27</f>
        <v>0</v>
      </c>
      <c r="N27" s="38">
        <f>+'当年度'!N27-'前年度'!N27</f>
        <v>135664</v>
      </c>
      <c r="O27" s="38">
        <f>+'当年度'!O27-'前年度'!O27</f>
        <v>372945</v>
      </c>
      <c r="P27" s="39">
        <f>+'当年度'!P27-'前年度'!P27</f>
        <v>-119162</v>
      </c>
    </row>
    <row r="28" spans="1:16" ht="22.5" customHeight="1">
      <c r="A28" s="27"/>
      <c r="B28" s="21" t="s">
        <v>31</v>
      </c>
      <c r="C28" s="40">
        <f>+'当年度'!C28-'前年度'!C28</f>
        <v>30490</v>
      </c>
      <c r="D28" s="40">
        <f>+'当年度'!D28-'前年度'!D28</f>
        <v>-51016</v>
      </c>
      <c r="E28" s="40">
        <f>+'当年度'!E28-'前年度'!E28</f>
        <v>87304</v>
      </c>
      <c r="F28" s="40">
        <f>+'当年度'!F28-'前年度'!F28</f>
        <v>-301771</v>
      </c>
      <c r="G28" s="40">
        <f>+'当年度'!G28-'前年度'!G28</f>
        <v>223164</v>
      </c>
      <c r="H28" s="40">
        <f>+'当年度'!H28-'前年度'!H28</f>
        <v>33460</v>
      </c>
      <c r="I28" s="40">
        <f>+'当年度'!I28-'前年度'!I28</f>
        <v>116557</v>
      </c>
      <c r="J28" s="40">
        <f>+'当年度'!J28-'前年度'!J28</f>
        <v>0</v>
      </c>
      <c r="K28" s="40">
        <f>+'当年度'!K28-'前年度'!K28</f>
        <v>7000</v>
      </c>
      <c r="L28" s="40">
        <f>+'当年度'!L28-'前年度'!L28</f>
        <v>12159</v>
      </c>
      <c r="M28" s="40">
        <f>+'当年度'!M28-'前年度'!M28</f>
        <v>0</v>
      </c>
      <c r="N28" s="40">
        <f>+'当年度'!N28-'前年度'!N28</f>
        <v>-68704</v>
      </c>
      <c r="O28" s="40">
        <f>+'当年度'!O28-'前年度'!O28</f>
        <v>88643</v>
      </c>
      <c r="P28" s="41">
        <f>+'当年度'!P28-'前年度'!P28</f>
        <v>-237821</v>
      </c>
    </row>
    <row r="29" spans="1:16" ht="22.5" customHeight="1">
      <c r="A29" s="27"/>
      <c r="B29" s="21" t="s">
        <v>32</v>
      </c>
      <c r="C29" s="40">
        <f>+'当年度'!C29-'前年度'!C29</f>
        <v>-31976</v>
      </c>
      <c r="D29" s="40">
        <f>+'当年度'!D29-'前年度'!D29</f>
        <v>107065</v>
      </c>
      <c r="E29" s="40">
        <f>+'当年度'!E29-'前年度'!E29</f>
        <v>5351</v>
      </c>
      <c r="F29" s="40">
        <f>+'当年度'!F29-'前年度'!F29</f>
        <v>-124504</v>
      </c>
      <c r="G29" s="40">
        <f>+'当年度'!G29-'前年度'!G29</f>
        <v>117117</v>
      </c>
      <c r="H29" s="40">
        <f>+'当年度'!H29-'前年度'!H29</f>
        <v>-817</v>
      </c>
      <c r="I29" s="40">
        <f>+'当年度'!I29-'前年度'!I29</f>
        <v>-102962</v>
      </c>
      <c r="J29" s="40">
        <f>+'当年度'!J29-'前年度'!J29</f>
        <v>-2552</v>
      </c>
      <c r="K29" s="40">
        <f>+'当年度'!K29-'前年度'!K29</f>
        <v>0</v>
      </c>
      <c r="L29" s="40">
        <f>+'当年度'!L29-'前年度'!L29</f>
        <v>3911</v>
      </c>
      <c r="M29" s="40">
        <f>+'当年度'!M29-'前年度'!M29</f>
        <v>0</v>
      </c>
      <c r="N29" s="40">
        <f>+'当年度'!N29-'前年度'!N29</f>
        <v>-291557</v>
      </c>
      <c r="O29" s="40">
        <f>+'当年度'!O29-'前年度'!O29</f>
        <v>-320924</v>
      </c>
      <c r="P29" s="41">
        <f>+'当年度'!P29-'前年度'!P29</f>
        <v>-157297</v>
      </c>
    </row>
    <row r="30" spans="1:16" ht="22.5" customHeight="1">
      <c r="A30" s="27"/>
      <c r="B30" s="21" t="s">
        <v>47</v>
      </c>
      <c r="C30" s="40">
        <f>+'当年度'!C30-'前年度'!C30</f>
        <v>-2606</v>
      </c>
      <c r="D30" s="40">
        <f>+'当年度'!D30-'前年度'!D30</f>
        <v>84536</v>
      </c>
      <c r="E30" s="40">
        <f>+'当年度'!E30-'前年度'!E30</f>
        <v>-12761</v>
      </c>
      <c r="F30" s="40">
        <f>+'当年度'!F30-'前年度'!F30</f>
        <v>-104856</v>
      </c>
      <c r="G30" s="40">
        <f>+'当年度'!G30-'前年度'!G30</f>
        <v>121519</v>
      </c>
      <c r="H30" s="40">
        <f>+'当年度'!H30-'前年度'!H30</f>
        <v>1088978</v>
      </c>
      <c r="I30" s="40">
        <f>+'当年度'!I30-'前年度'!I30</f>
        <v>-296421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-18864</v>
      </c>
      <c r="M30" s="40">
        <f>+'当年度'!M30-'前年度'!M30</f>
        <v>0</v>
      </c>
      <c r="N30" s="40">
        <f>+'当年度'!N30-'前年度'!N30</f>
        <v>-1111996</v>
      </c>
      <c r="O30" s="40">
        <f>+'当年度'!O30-'前年度'!O30</f>
        <v>-252471</v>
      </c>
      <c r="P30" s="41">
        <f>+'当年度'!P30-'前年度'!P30</f>
        <v>981516</v>
      </c>
    </row>
    <row r="31" spans="1:16" ht="22.5" customHeight="1">
      <c r="A31" s="27"/>
      <c r="B31" s="21" t="s">
        <v>50</v>
      </c>
      <c r="C31" s="40">
        <f>+'当年度'!C31-'前年度'!C31</f>
        <v>-11654</v>
      </c>
      <c r="D31" s="40">
        <f>+'当年度'!D31-'前年度'!D31</f>
        <v>58763</v>
      </c>
      <c r="E31" s="40">
        <f>+'当年度'!E31-'前年度'!E31</f>
        <v>-7557</v>
      </c>
      <c r="F31" s="40">
        <f>+'当年度'!F31-'前年度'!F31</f>
        <v>-113735</v>
      </c>
      <c r="G31" s="40">
        <f>+'当年度'!G31-'前年度'!G31</f>
        <v>38167</v>
      </c>
      <c r="H31" s="40">
        <f>+'当年度'!H31-'前年度'!H31</f>
        <v>7813</v>
      </c>
      <c r="I31" s="40">
        <f>+'当年度'!I31-'前年度'!I31</f>
        <v>-278970</v>
      </c>
      <c r="J31" s="40">
        <f>+'当年度'!J31-'前年度'!J31</f>
        <v>0</v>
      </c>
      <c r="K31" s="40">
        <f>+'当年度'!K31-'前年度'!K31</f>
        <v>-720</v>
      </c>
      <c r="L31" s="40">
        <f>+'当年度'!L31-'前年度'!L31</f>
        <v>-38129</v>
      </c>
      <c r="M31" s="40">
        <f>+'当年度'!M31-'前年度'!M31</f>
        <v>0</v>
      </c>
      <c r="N31" s="40">
        <f>+'当年度'!N31-'前年度'!N31</f>
        <v>154137</v>
      </c>
      <c r="O31" s="40">
        <f>+'当年度'!O31-'前年度'!O31</f>
        <v>-191885</v>
      </c>
      <c r="P31" s="41">
        <f>+'当年度'!P31-'前年度'!P31</f>
        <v>-117576</v>
      </c>
    </row>
    <row r="32" spans="1:16" ht="22.5" customHeight="1">
      <c r="A32" s="27"/>
      <c r="B32" s="21" t="s">
        <v>51</v>
      </c>
      <c r="C32" s="40">
        <f>+'当年度'!C32-'前年度'!C32</f>
        <v>14995</v>
      </c>
      <c r="D32" s="40">
        <f>+'当年度'!D32-'前年度'!D32</f>
        <v>53577</v>
      </c>
      <c r="E32" s="40">
        <f>+'当年度'!E32-'前年度'!E32</f>
        <v>-3925</v>
      </c>
      <c r="F32" s="40">
        <f>+'当年度'!F32-'前年度'!F32</f>
        <v>-245614</v>
      </c>
      <c r="G32" s="40">
        <f>+'当年度'!G32-'前年度'!G32</f>
        <v>281507</v>
      </c>
      <c r="H32" s="40">
        <f>+'当年度'!H32-'前年度'!H32</f>
        <v>34583</v>
      </c>
      <c r="I32" s="40">
        <f>+'当年度'!I32-'前年度'!I32</f>
        <v>-27930</v>
      </c>
      <c r="J32" s="40">
        <f>+'当年度'!J32-'前年度'!J32</f>
        <v>0</v>
      </c>
      <c r="K32" s="40">
        <f>+'当年度'!K32-'前年度'!K32</f>
        <v>-720</v>
      </c>
      <c r="L32" s="40">
        <f>+'当年度'!L32-'前年度'!L32</f>
        <v>-6686</v>
      </c>
      <c r="M32" s="40">
        <f>+'当年度'!M32-'前年度'!M32</f>
        <v>0</v>
      </c>
      <c r="N32" s="40">
        <f>+'当年度'!N32-'前年度'!N32</f>
        <v>98570</v>
      </c>
      <c r="O32" s="40">
        <f>+'当年度'!O32-'前年度'!O32</f>
        <v>198357</v>
      </c>
      <c r="P32" s="41">
        <f>+'当年度'!P32-'前年度'!P32</f>
        <v>-196036</v>
      </c>
    </row>
    <row r="33" spans="1:16" ht="22.5" customHeight="1">
      <c r="A33" s="27"/>
      <c r="B33" s="21" t="s">
        <v>33</v>
      </c>
      <c r="C33" s="40">
        <f>+'当年度'!C33-'前年度'!C33</f>
        <v>9950</v>
      </c>
      <c r="D33" s="40">
        <f>+'当年度'!D33-'前年度'!D33</f>
        <v>-3726</v>
      </c>
      <c r="E33" s="40">
        <f>+'当年度'!E33-'前年度'!E33</f>
        <v>-3479</v>
      </c>
      <c r="F33" s="40">
        <f>+'当年度'!F33-'前年度'!F33</f>
        <v>-154355</v>
      </c>
      <c r="G33" s="40">
        <f>+'当年度'!G33-'前年度'!G33</f>
        <v>161066</v>
      </c>
      <c r="H33" s="40">
        <f>+'当年度'!H33-'前年度'!H33</f>
        <v>11727</v>
      </c>
      <c r="I33" s="40">
        <f>+'当年度'!I33-'前年度'!I33</f>
        <v>-47189</v>
      </c>
      <c r="J33" s="40">
        <f>+'当年度'!J33-'前年度'!J33</f>
        <v>748</v>
      </c>
      <c r="K33" s="40">
        <f>+'当年度'!K33-'前年度'!K33</f>
        <v>0</v>
      </c>
      <c r="L33" s="40">
        <f>+'当年度'!L33-'前年度'!L33</f>
        <v>-923</v>
      </c>
      <c r="M33" s="40">
        <f>+'当年度'!M33-'前年度'!M33</f>
        <v>0</v>
      </c>
      <c r="N33" s="40">
        <f>+'当年度'!N33-'前年度'!N33</f>
        <v>-346857</v>
      </c>
      <c r="O33" s="40">
        <f>+'当年度'!O33-'前年度'!O33</f>
        <v>-373038</v>
      </c>
      <c r="P33" s="41">
        <f>+'当年度'!P33-'前年度'!P33</f>
        <v>-132678</v>
      </c>
    </row>
    <row r="34" spans="1:16" ht="22.5" customHeight="1">
      <c r="A34" s="27"/>
      <c r="B34" s="21" t="s">
        <v>34</v>
      </c>
      <c r="C34" s="38">
        <f>+'当年度'!C34-'前年度'!C34</f>
        <v>19484</v>
      </c>
      <c r="D34" s="38">
        <f>+'当年度'!D34-'前年度'!D34</f>
        <v>74529</v>
      </c>
      <c r="E34" s="38">
        <f>+'当年度'!E34-'前年度'!E34</f>
        <v>2684</v>
      </c>
      <c r="F34" s="38">
        <f>+'当年度'!F34-'前年度'!F34</f>
        <v>-155104</v>
      </c>
      <c r="G34" s="38">
        <f>+'当年度'!G34-'前年度'!G34</f>
        <v>87541</v>
      </c>
      <c r="H34" s="38">
        <f>+'当年度'!H34-'前年度'!H34</f>
        <v>22047</v>
      </c>
      <c r="I34" s="38">
        <f>+'当年度'!I34-'前年度'!I34</f>
        <v>-60620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10488</v>
      </c>
      <c r="M34" s="38">
        <f>+'当年度'!M34-'前年度'!M34</f>
        <v>0</v>
      </c>
      <c r="N34" s="38">
        <f>+'当年度'!N34-'前年度'!N34</f>
        <v>-224901</v>
      </c>
      <c r="O34" s="38">
        <f>+'当年度'!O34-'前年度'!O34</f>
        <v>-223852</v>
      </c>
      <c r="P34" s="39">
        <f>+'当年度'!P34-'前年度'!P34</f>
        <v>-113573</v>
      </c>
    </row>
    <row r="35" spans="1:16" ht="22.5" customHeight="1">
      <c r="A35" s="27"/>
      <c r="B35" s="30" t="s">
        <v>35</v>
      </c>
      <c r="C35" s="44">
        <f>+'当年度'!C35-'前年度'!C35</f>
        <v>-2072044</v>
      </c>
      <c r="D35" s="44">
        <f>+'当年度'!D35-'前年度'!D35</f>
        <v>6233331</v>
      </c>
      <c r="E35" s="44">
        <f>+'当年度'!E35-'前年度'!E35</f>
        <v>323523</v>
      </c>
      <c r="F35" s="44">
        <f>+'当年度'!F35-'前年度'!F35</f>
        <v>-22879028</v>
      </c>
      <c r="G35" s="44">
        <f>+'当年度'!G35-'前年度'!G35</f>
        <v>10053654</v>
      </c>
      <c r="H35" s="44">
        <f>+'当年度'!H35-'前年度'!H35</f>
        <v>-1588128</v>
      </c>
      <c r="I35" s="44">
        <f>+'当年度'!I35-'前年度'!I35</f>
        <v>-5330995</v>
      </c>
      <c r="J35" s="44">
        <f>+'当年度'!J35-'前年度'!J35</f>
        <v>525867</v>
      </c>
      <c r="K35" s="44">
        <f>+'当年度'!K35-'前年度'!K35</f>
        <v>-508484</v>
      </c>
      <c r="L35" s="44">
        <f>+'当年度'!L35-'前年度'!L35</f>
        <v>115793</v>
      </c>
      <c r="M35" s="44">
        <f>+'当年度'!M35-'前年度'!M35</f>
        <v>0</v>
      </c>
      <c r="N35" s="44">
        <f>+'当年度'!N35-'前年度'!N35</f>
        <v>15366272</v>
      </c>
      <c r="O35" s="44">
        <f>+'当年度'!O35-'前年度'!O35</f>
        <v>239761</v>
      </c>
      <c r="P35" s="45">
        <f>+'当年度'!P35-'前年度'!P35</f>
        <v>-26539200</v>
      </c>
    </row>
    <row r="36" spans="1:16" ht="22.5" customHeight="1">
      <c r="A36" s="27"/>
      <c r="B36" s="30" t="s">
        <v>53</v>
      </c>
      <c r="C36" s="44">
        <f>+'当年度'!C36-'前年度'!C36</f>
        <v>79244</v>
      </c>
      <c r="D36" s="44">
        <f>+'当年度'!D36-'前年度'!D36</f>
        <v>902632</v>
      </c>
      <c r="E36" s="44">
        <f>+'当年度'!E36-'前年度'!E36</f>
        <v>145782</v>
      </c>
      <c r="F36" s="44">
        <f>+'当年度'!F36-'前年度'!F36</f>
        <v>-2812505</v>
      </c>
      <c r="G36" s="44">
        <f>+'当年度'!G36-'前年度'!G36</f>
        <v>2067811</v>
      </c>
      <c r="H36" s="44">
        <f>+'当年度'!H36-'前年度'!H36</f>
        <v>1340985</v>
      </c>
      <c r="I36" s="44">
        <f>+'当年度'!I36-'前年度'!I36</f>
        <v>-610605</v>
      </c>
      <c r="J36" s="44">
        <f>+'当年度'!J36-'前年度'!J36</f>
        <v>-140526</v>
      </c>
      <c r="K36" s="44">
        <f>+'当年度'!K36-'前年度'!K36</f>
        <v>-26582</v>
      </c>
      <c r="L36" s="44">
        <f>+'当年度'!L36-'前年度'!L36</f>
        <v>257618</v>
      </c>
      <c r="M36" s="44">
        <f>+'当年度'!M36-'前年度'!M36</f>
        <v>0</v>
      </c>
      <c r="N36" s="44">
        <f>+'当年度'!N36-'前年度'!N36</f>
        <v>-563967</v>
      </c>
      <c r="O36" s="44">
        <f>+'当年度'!O36-'前年度'!O36</f>
        <v>639887</v>
      </c>
      <c r="P36" s="45">
        <f>+'当年度'!P36-'前年度'!P36</f>
        <v>-1392276</v>
      </c>
    </row>
    <row r="37" spans="1:16" ht="22.5" customHeight="1">
      <c r="A37" s="27"/>
      <c r="B37" s="30" t="s">
        <v>36</v>
      </c>
      <c r="C37" s="44">
        <f>+'当年度'!C37-'前年度'!C37</f>
        <v>-1992800</v>
      </c>
      <c r="D37" s="44">
        <f>+'当年度'!D37-'前年度'!D37</f>
        <v>7135963</v>
      </c>
      <c r="E37" s="44">
        <f>+'当年度'!E37-'前年度'!E37</f>
        <v>469305</v>
      </c>
      <c r="F37" s="44">
        <f>+'当年度'!F37-'前年度'!F37</f>
        <v>-25691533</v>
      </c>
      <c r="G37" s="44">
        <f>+'当年度'!G37-'前年度'!G37</f>
        <v>12121465</v>
      </c>
      <c r="H37" s="44">
        <f>+'当年度'!H37-'前年度'!H37</f>
        <v>-247143</v>
      </c>
      <c r="I37" s="44">
        <f>+'当年度'!I37-'前年度'!I37</f>
        <v>-5941600</v>
      </c>
      <c r="J37" s="44">
        <f>+'当年度'!J37-'前年度'!J37</f>
        <v>385341</v>
      </c>
      <c r="K37" s="44">
        <f>+'当年度'!K37-'前年度'!K37</f>
        <v>-535066</v>
      </c>
      <c r="L37" s="44">
        <f>+'当年度'!L37-'前年度'!L37</f>
        <v>373411</v>
      </c>
      <c r="M37" s="44">
        <f>+'当年度'!M37-'前年度'!M37</f>
        <v>0</v>
      </c>
      <c r="N37" s="44">
        <f>+'当年度'!N37-'前年度'!N37</f>
        <v>14802305</v>
      </c>
      <c r="O37" s="44">
        <f>+'当年度'!O37-'前年度'!O37</f>
        <v>879648</v>
      </c>
      <c r="P37" s="45">
        <f>+'当年度'!P37-'前年度'!P37</f>
        <v>-27931476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-0.8</v>
      </c>
      <c r="D6" s="46">
        <f>IF(AND('当年度'!D6=0,'前年度'!D6=0),"",IF('前年度'!D6=0,"皆増 ",IF('当年度'!D6=0,"皆減 ",ROUND('増減額'!D6/'前年度'!D6*100,1))))</f>
        <v>2.7</v>
      </c>
      <c r="E6" s="46">
        <f>IF(AND('当年度'!E6=0,'前年度'!E6=0),"",IF('前年度'!E6=0,"皆増 ",IF('当年度'!E6=0,"皆減 ",ROUND('増減額'!E6/'前年度'!E6*100,1))))</f>
        <v>-3.1</v>
      </c>
      <c r="F6" s="46">
        <f>IF(AND('当年度'!F6=0,'前年度'!F6=0),"",IF('前年度'!F6=0,"皆増 ",IF('当年度'!F6=0,"皆減 ",ROUND('増減額'!F6/'前年度'!F6*100,1))))</f>
        <v>-12.6</v>
      </c>
      <c r="G6" s="46">
        <f>IF(AND('当年度'!G6=0,'前年度'!G6=0),"",IF('前年度'!G6=0,"皆増 ",IF('当年度'!G6=0,"皆減 ",ROUND('増減額'!G6/'前年度'!G6*100,1))))</f>
        <v>9</v>
      </c>
      <c r="H6" s="46">
        <f>IF(AND('当年度'!H6=0,'前年度'!H6=0),"",IF('前年度'!H6=0,"皆増 ",IF('当年度'!H6=0,"皆減 ",ROUND('増減額'!H6/'前年度'!H6*100,1))))</f>
        <v>6.1</v>
      </c>
      <c r="I6" s="46">
        <f>IF(AND('当年度'!I6=0,'前年度'!I6=0),"",IF('前年度'!I6=0,"皆増 ",IF('当年度'!I6=0,"皆減 ",ROUND('増減額'!I6/'前年度'!I6*100,1))))</f>
        <v>-59.4</v>
      </c>
      <c r="J6" s="46">
        <f>IF(AND('当年度'!J6=0,'前年度'!J6=0),"",IF('前年度'!J6=0,"皆増 ",IF('当年度'!J6=0,"皆減 ",ROUND('増減額'!J6/'前年度'!J6*100,1))))</f>
        <v>2088.2</v>
      </c>
      <c r="K6" s="46">
        <f>IF(AND('当年度'!K6=0,'前年度'!K6=0),"",IF('前年度'!K6=0,"皆増 ",IF('当年度'!K6=0,"皆減 ",ROUND('増減額'!K6/'前年度'!K6*100,1))))</f>
        <v>0</v>
      </c>
      <c r="L6" s="46">
        <f>IF(AND('当年度'!L6=0,'前年度'!L6=0),"",IF('前年度'!L6=0,"皆増 ",IF('当年度'!L6=0,"皆減 ",ROUND('増減額'!L6/'前年度'!L6*100,1))))</f>
        <v>-0.2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9.8</v>
      </c>
      <c r="O6" s="46">
        <f>IF(AND('当年度'!O6=0,'前年度'!O6=0),"",IF('前年度'!O6=0,"皆増 ",IF('当年度'!O6=0,"皆減 ",ROUND('増減額'!O6/'前年度'!O6*100,1))))</f>
        <v>-3</v>
      </c>
      <c r="P6" s="47">
        <f>IF(AND('当年度'!P6=0,'前年度'!P6=0),"",IF('前年度'!P6=0,"皆増 ",IF('当年度'!P6=0,"皆減 ",ROUND('増減額'!P6/'前年度'!P6*100,1))))</f>
        <v>-5.4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-2.2</v>
      </c>
      <c r="D7" s="46">
        <f>IF(AND('当年度'!D7=0,'前年度'!D7=0),"",IF('前年度'!D7=0,"皆増 ",IF('当年度'!D7=0,"皆減 ",ROUND('増減額'!D7/'前年度'!D7*100,1))))</f>
        <v>5.9</v>
      </c>
      <c r="E7" s="46">
        <f>IF(AND('当年度'!E7=0,'前年度'!E7=0),"",IF('前年度'!E7=0,"皆増 ",IF('当年度'!E7=0,"皆減 ",ROUND('増減額'!E7/'前年度'!E7*100,1))))</f>
        <v>9</v>
      </c>
      <c r="F7" s="46">
        <f>IF(AND('当年度'!F7=0,'前年度'!F7=0),"",IF('前年度'!F7=0,"皆増 ",IF('当年度'!F7=0,"皆減 ",ROUND('増減額'!F7/'前年度'!F7*100,1))))</f>
        <v>-10.6</v>
      </c>
      <c r="G7" s="46">
        <f>IF(AND('当年度'!G7=0,'前年度'!G7=0),"",IF('前年度'!G7=0,"皆増 ",IF('当年度'!G7=0,"皆減 ",ROUND('増減額'!G7/'前年度'!G7*100,1))))</f>
        <v>22.4</v>
      </c>
      <c r="H7" s="46">
        <f>IF(AND('当年度'!H7=0,'前年度'!H7=0),"",IF('前年度'!H7=0,"皆増 ",IF('当年度'!H7=0,"皆減 ",ROUND('増減額'!H7/'前年度'!H7*100,1))))</f>
        <v>-5.1</v>
      </c>
      <c r="I7" s="46">
        <f>IF(AND('当年度'!I7=0,'前年度'!I7=0),"",IF('前年度'!I7=0,"皆増 ",IF('当年度'!I7=0,"皆減 ",ROUND('増減額'!I7/'前年度'!I7*100,1))))</f>
        <v>41.6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0</v>
      </c>
      <c r="L7" s="46">
        <f>IF(AND('当年度'!L7=0,'前年度'!L7=0),"",IF('前年度'!L7=0,"皆増 ",IF('当年度'!L7=0,"皆減 ",ROUND('増減額'!L7/'前年度'!L7*100,1))))</f>
        <v>2.5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31.4</v>
      </c>
      <c r="O7" s="46">
        <f>IF(AND('当年度'!O7=0,'前年度'!O7=0),"",IF('前年度'!O7=0,"皆増 ",IF('当年度'!O7=0,"皆減 ",ROUND('増減額'!O7/'前年度'!O7*100,1))))</f>
        <v>5.4</v>
      </c>
      <c r="P7" s="47">
        <f>IF(AND('当年度'!P7=0,'前年度'!P7=0),"",IF('前年度'!P7=0,"皆増 ",IF('当年度'!P7=0,"皆減 ",ROUND('増減額'!P7/'前年度'!P7*100,1))))</f>
        <v>-7.2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-1.4</v>
      </c>
      <c r="D8" s="46">
        <f>IF(AND('当年度'!D8=0,'前年度'!D8=0),"",IF('前年度'!D8=0,"皆増 ",IF('当年度'!D8=0,"皆減 ",ROUND('増減額'!D8/'前年度'!D8*100,1))))</f>
        <v>5.7</v>
      </c>
      <c r="E8" s="46">
        <f>IF(AND('当年度'!E8=0,'前年度'!E8=0),"",IF('前年度'!E8=0,"皆増 ",IF('当年度'!E8=0,"皆減 ",ROUND('増減額'!E8/'前年度'!E8*100,1))))</f>
        <v>-18.1</v>
      </c>
      <c r="F8" s="46">
        <f>IF(AND('当年度'!F8=0,'前年度'!F8=0),"",IF('前年度'!F8=0,"皆増 ",IF('当年度'!F8=0,"皆減 ",ROUND('増減額'!F8/'前年度'!F8*100,1))))</f>
        <v>-13.2</v>
      </c>
      <c r="G8" s="46">
        <f>IF(AND('当年度'!G8=0,'前年度'!G8=0),"",IF('前年度'!G8=0,"皆増 ",IF('当年度'!G8=0,"皆減 ",ROUND('増減額'!G8/'前年度'!G8*100,1))))</f>
        <v>-4.4</v>
      </c>
      <c r="H8" s="46">
        <f>IF(AND('当年度'!H8=0,'前年度'!H8=0),"",IF('前年度'!H8=0,"皆増 ",IF('当年度'!H8=0,"皆減 ",ROUND('増減額'!H8/'前年度'!H8*100,1))))</f>
        <v>2</v>
      </c>
      <c r="I8" s="46">
        <f>IF(AND('当年度'!I8=0,'前年度'!I8=0),"",IF('前年度'!I8=0,"皆増 ",IF('当年度'!I8=0,"皆減 ",ROUND('増減額'!I8/'前年度'!I8*100,1))))</f>
        <v>-85.7</v>
      </c>
      <c r="J8" s="46" t="str">
        <f>IF(AND('当年度'!J8=0,'前年度'!J8=0),"",IF('前年度'!J8=0,"皆増 ",IF('当年度'!J8=0,"皆減 ",ROUND('増減額'!J8/'前年度'!J8*100,1))))</f>
        <v>皆増 </v>
      </c>
      <c r="K8" s="46" t="str">
        <f>IF(AND('当年度'!K8=0,'前年度'!K8=0),"",IF('前年度'!K8=0,"皆増 ",IF('当年度'!K8=0,"皆減 ",ROUND('増減額'!K8/'前年度'!K8*100,1))))</f>
        <v>皆減 </v>
      </c>
      <c r="L8" s="46">
        <f>IF(AND('当年度'!L8=0,'前年度'!L8=0),"",IF('前年度'!L8=0,"皆増 ",IF('当年度'!L8=0,"皆減 ",ROUND('増減額'!L8/'前年度'!L8*100,1))))</f>
        <v>0.8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83.1</v>
      </c>
      <c r="O8" s="46">
        <f>IF(AND('当年度'!O8=0,'前年度'!O8=0),"",IF('前年度'!O8=0,"皆増 ",IF('当年度'!O8=0,"皆減 ",ROUND('増減額'!O8/'前年度'!O8*100,1))))</f>
        <v>-0.4</v>
      </c>
      <c r="P8" s="47">
        <f>IF(AND('当年度'!P8=0,'前年度'!P8=0),"",IF('前年度'!P8=0,"皆増 ",IF('当年度'!P8=0,"皆減 ",ROUND('増減額'!P8/'前年度'!P8*100,1))))</f>
        <v>-6.5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-0.8</v>
      </c>
      <c r="D9" s="46">
        <f>IF(AND('当年度'!D9=0,'前年度'!D9=0),"",IF('前年度'!D9=0,"皆増 ",IF('当年度'!D9=0,"皆減 ",ROUND('増減額'!D9/'前年度'!D9*100,1))))</f>
        <v>2.2</v>
      </c>
      <c r="E9" s="46">
        <f>IF(AND('当年度'!E9=0,'前年度'!E9=0),"",IF('前年度'!E9=0,"皆増 ",IF('当年度'!E9=0,"皆減 ",ROUND('増減額'!E9/'前年度'!E9*100,1))))</f>
        <v>4</v>
      </c>
      <c r="F9" s="46">
        <f>IF(AND('当年度'!F9=0,'前年度'!F9=0),"",IF('前年度'!F9=0,"皆増 ",IF('当年度'!F9=0,"皆減 ",ROUND('増減額'!F9/'前年度'!F9*100,1))))</f>
        <v>-17.3</v>
      </c>
      <c r="G9" s="46">
        <f>IF(AND('当年度'!G9=0,'前年度'!G9=0),"",IF('前年度'!G9=0,"皆増 ",IF('当年度'!G9=0,"皆減 ",ROUND('増減額'!G9/'前年度'!G9*100,1))))</f>
        <v>16.3</v>
      </c>
      <c r="H9" s="46">
        <f>IF(AND('当年度'!H9=0,'前年度'!H9=0),"",IF('前年度'!H9=0,"皆増 ",IF('当年度'!H9=0,"皆減 ",ROUND('増減額'!H9/'前年度'!H9*100,1))))</f>
        <v>-19.2</v>
      </c>
      <c r="I9" s="46">
        <f>IF(AND('当年度'!I9=0,'前年度'!I9=0),"",IF('前年度'!I9=0,"皆増 ",IF('当年度'!I9=0,"皆減 ",ROUND('増減額'!I9/'前年度'!I9*100,1))))</f>
        <v>-31.2</v>
      </c>
      <c r="J9" s="46">
        <f>IF(AND('当年度'!J9=0,'前年度'!J9=0),"",IF('前年度'!J9=0,"皆増 ",IF('当年度'!J9=0,"皆減 ",ROUND('増減額'!J9/'前年度'!J9*100,1))))</f>
        <v>-3.1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0.9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25.2</v>
      </c>
      <c r="O9" s="46">
        <f>IF(AND('当年度'!O9=0,'前年度'!O9=0),"",IF('前年度'!O9=0,"皆増 ",IF('当年度'!O9=0,"皆減 ",ROUND('増減額'!O9/'前年度'!O9*100,1))))</f>
        <v>-4.6</v>
      </c>
      <c r="P9" s="47">
        <f>IF(AND('当年度'!P9=0,'前年度'!P9=0),"",IF('前年度'!P9=0,"皆増 ",IF('当年度'!P9=0,"皆減 ",ROUND('増減額'!P9/'前年度'!P9*100,1))))</f>
        <v>-12.3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-1.8</v>
      </c>
      <c r="D10" s="46">
        <f>IF(AND('当年度'!D10=0,'前年度'!D10=0),"",IF('前年度'!D10=0,"皆増 ",IF('当年度'!D10=0,"皆減 ",ROUND('増減額'!D10/'前年度'!D10*100,1))))</f>
        <v>10.5</v>
      </c>
      <c r="E10" s="46">
        <f>IF(AND('当年度'!E10=0,'前年度'!E10=0),"",IF('前年度'!E10=0,"皆増 ",IF('当年度'!E10=0,"皆減 ",ROUND('増減額'!E10/'前年度'!E10*100,1))))</f>
        <v>24.5</v>
      </c>
      <c r="F10" s="46">
        <f>IF(AND('当年度'!F10=0,'前年度'!F10=0),"",IF('前年度'!F10=0,"皆増 ",IF('当年度'!F10=0,"皆減 ",ROUND('増減額'!F10/'前年度'!F10*100,1))))</f>
        <v>-9</v>
      </c>
      <c r="G10" s="46">
        <f>IF(AND('当年度'!G10=0,'前年度'!G10=0),"",IF('前年度'!G10=0,"皆増 ",IF('当年度'!G10=0,"皆減 ",ROUND('増減額'!G10/'前年度'!G10*100,1))))</f>
        <v>9.1</v>
      </c>
      <c r="H10" s="46">
        <f>IF(AND('当年度'!H10=0,'前年度'!H10=0),"",IF('前年度'!H10=0,"皆増 ",IF('当年度'!H10=0,"皆減 ",ROUND('増減額'!H10/'前年度'!H10*100,1))))</f>
        <v>-11.2</v>
      </c>
      <c r="I10" s="46">
        <f>IF(AND('当年度'!I10=0,'前年度'!I10=0),"",IF('前年度'!I10=0,"皆増 ",IF('当年度'!I10=0,"皆減 ",ROUND('増減額'!I10/'前年度'!I10*100,1))))</f>
        <v>44.7</v>
      </c>
      <c r="J10" s="46">
        <f>IF(AND('当年度'!J10=0,'前年度'!J10=0),"",IF('前年度'!J10=0,"皆増 ",IF('当年度'!J10=0,"皆減 ",ROUND('増減額'!J10/'前年度'!J10*100,1))))</f>
      </c>
      <c r="K10" s="46">
        <f>IF(AND('当年度'!K10=0,'前年度'!K10=0),"",IF('前年度'!K10=0,"皆増 ",IF('当年度'!K10=0,"皆減 ",ROUND('増減額'!K10/'前年度'!K10*100,1))))</f>
        <v>218.4</v>
      </c>
      <c r="L10" s="46">
        <f>IF(AND('当年度'!L10=0,'前年度'!L10=0),"",IF('前年度'!L10=0,"皆増 ",IF('当年度'!L10=0,"皆減 ",ROUND('増減額'!L10/'前年度'!L10*100,1))))</f>
        <v>4.6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-19.8</v>
      </c>
      <c r="O10" s="46">
        <f>IF(AND('当年度'!O10=0,'前年度'!O10=0),"",IF('前年度'!O10=0,"皆増 ",IF('当年度'!O10=0,"皆減 ",ROUND('増減額'!O10/'前年度'!O10*100,1))))</f>
        <v>0.1</v>
      </c>
      <c r="P10" s="47">
        <f>IF(AND('当年度'!P10=0,'前年度'!P10=0),"",IF('前年度'!P10=0,"皆増 ",IF('当年度'!P10=0,"皆減 ",ROUND('増減額'!P10/'前年度'!P10*100,1))))</f>
        <v>-7.3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-0.5</v>
      </c>
      <c r="D11" s="46">
        <f>IF(AND('当年度'!D11=0,'前年度'!D11=0),"",IF('前年度'!D11=0,"皆増 ",IF('当年度'!D11=0,"皆減 ",ROUND('増減額'!D11/'前年度'!D11*100,1))))</f>
        <v>3</v>
      </c>
      <c r="E11" s="46">
        <f>IF(AND('当年度'!E11=0,'前年度'!E11=0),"",IF('前年度'!E11=0,"皆増 ",IF('当年度'!E11=0,"皆減 ",ROUND('増減額'!E11/'前年度'!E11*100,1))))</f>
        <v>6.9</v>
      </c>
      <c r="F11" s="46">
        <f>IF(AND('当年度'!F11=0,'前年度'!F11=0),"",IF('前年度'!F11=0,"皆増 ",IF('当年度'!F11=0,"皆減 ",ROUND('増減額'!F11/'前年度'!F11*100,1))))</f>
        <v>-12.1</v>
      </c>
      <c r="G11" s="46">
        <f>IF(AND('当年度'!G11=0,'前年度'!G11=0),"",IF('前年度'!G11=0,"皆増 ",IF('当年度'!G11=0,"皆減 ",ROUND('増減額'!G11/'前年度'!G11*100,1))))</f>
        <v>24.1</v>
      </c>
      <c r="H11" s="46">
        <f>IF(AND('当年度'!H11=0,'前年度'!H11=0),"",IF('前年度'!H11=0,"皆増 ",IF('当年度'!H11=0,"皆減 ",ROUND('増減額'!H11/'前年度'!H11*100,1))))</f>
        <v>5.8</v>
      </c>
      <c r="I11" s="46">
        <f>IF(AND('当年度'!I11=0,'前年度'!I11=0),"",IF('前年度'!I11=0,"皆増 ",IF('当年度'!I11=0,"皆減 ",ROUND('増減額'!I11/'前年度'!I11*100,1))))</f>
        <v>23.5</v>
      </c>
      <c r="J11" s="46">
        <f>IF(AND('当年度'!J11=0,'前年度'!J11=0),"",IF('前年度'!J11=0,"皆増 ",IF('当年度'!J11=0,"皆減 ",ROUND('増減額'!J11/'前年度'!J11*100,1))))</f>
        <v>-11.5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-1.1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53.9</v>
      </c>
      <c r="O11" s="46">
        <f>IF(AND('当年度'!O11=0,'前年度'!O11=0),"",IF('前年度'!O11=0,"皆増 ",IF('当年度'!O11=0,"皆減 ",ROUND('増減額'!O11/'前年度'!O11*100,1))))</f>
        <v>3</v>
      </c>
      <c r="P11" s="47">
        <f>IF(AND('当年度'!P11=0,'前年度'!P11=0),"",IF('前年度'!P11=0,"皆増 ",IF('当年度'!P11=0,"皆減 ",ROUND('増減額'!P11/'前年度'!P11*100,1))))</f>
        <v>-6.2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0.4</v>
      </c>
      <c r="D12" s="46">
        <f>IF(AND('当年度'!D12=0,'前年度'!D12=0),"",IF('前年度'!D12=0,"皆増 ",IF('当年度'!D12=0,"皆減 ",ROUND('増減額'!D12/'前年度'!D12*100,1))))</f>
        <v>1.1</v>
      </c>
      <c r="E12" s="46">
        <f>IF(AND('当年度'!E12=0,'前年度'!E12=0),"",IF('前年度'!E12=0,"皆増 ",IF('当年度'!E12=0,"皆減 ",ROUND('増減額'!E12/'前年度'!E12*100,1))))</f>
        <v>19.2</v>
      </c>
      <c r="F12" s="46">
        <f>IF(AND('当年度'!F12=0,'前年度'!F12=0),"",IF('前年度'!F12=0,"皆増 ",IF('当年度'!F12=0,"皆減 ",ROUND('増減額'!F12/'前年度'!F12*100,1))))</f>
        <v>-10.5</v>
      </c>
      <c r="G12" s="46">
        <f>IF(AND('当年度'!G12=0,'前年度'!G12=0),"",IF('前年度'!G12=0,"皆増 ",IF('当年度'!G12=0,"皆減 ",ROUND('増減額'!G12/'前年度'!G12*100,1))))</f>
        <v>11.2</v>
      </c>
      <c r="H12" s="46">
        <f>IF(AND('当年度'!H12=0,'前年度'!H12=0),"",IF('前年度'!H12=0,"皆増 ",IF('当年度'!H12=0,"皆減 ",ROUND('増減額'!H12/'前年度'!H12*100,1))))</f>
        <v>-0.8</v>
      </c>
      <c r="I12" s="46">
        <f>IF(AND('当年度'!I12=0,'前年度'!I12=0),"",IF('前年度'!I12=0,"皆増 ",IF('当年度'!I12=0,"皆減 ",ROUND('増減額'!I12/'前年度'!I12*100,1))))</f>
        <v>-32.8</v>
      </c>
      <c r="J12" s="46">
        <f>IF(AND('当年度'!J12=0,'前年度'!J12=0),"",IF('前年度'!J12=0,"皆増 ",IF('当年度'!J12=0,"皆減 ",ROUND('増減額'!J12/'前年度'!J12*100,1))))</f>
        <v>-2.5</v>
      </c>
      <c r="K12" s="46">
        <f>IF(AND('当年度'!K12=0,'前年度'!K12=0),"",IF('前年度'!K12=0,"皆増 ",IF('当年度'!K12=0,"皆減 ",ROUND('増減額'!K12/'前年度'!K12*100,1))))</f>
        <v>-13.7</v>
      </c>
      <c r="L12" s="46">
        <f>IF(AND('当年度'!L12=0,'前年度'!L12=0),"",IF('前年度'!L12=0,"皆増 ",IF('当年度'!L12=0,"皆減 ",ROUND('増減額'!L12/'前年度'!L12*100,1))))</f>
        <v>3.4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19.8</v>
      </c>
      <c r="O12" s="46">
        <f>IF(AND('当年度'!O12=0,'前年度'!O12=0),"",IF('前年度'!O12=0,"皆増 ",IF('当年度'!O12=0,"皆減 ",ROUND('増減額'!O12/'前年度'!O12*100,1))))</f>
        <v>-2</v>
      </c>
      <c r="P12" s="47">
        <f>IF(AND('当年度'!P12=0,'前年度'!P12=0),"",IF('前年度'!P12=0,"皆増 ",IF('当年度'!P12=0,"皆減 ",ROUND('増減額'!P12/'前年度'!P12*100,1))))</f>
        <v>-5.5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-3</v>
      </c>
      <c r="D13" s="46">
        <f>IF(AND('当年度'!D13=0,'前年度'!D13=0),"",IF('前年度'!D13=0,"皆増 ",IF('当年度'!D13=0,"皆減 ",ROUND('増減額'!D13/'前年度'!D13*100,1))))</f>
        <v>15.8</v>
      </c>
      <c r="E13" s="46">
        <f>IF(AND('当年度'!E13=0,'前年度'!E13=0),"",IF('前年度'!E13=0,"皆増 ",IF('当年度'!E13=0,"皆減 ",ROUND('増減額'!E13/'前年度'!E13*100,1))))</f>
        <v>25.9</v>
      </c>
      <c r="F13" s="46">
        <f>IF(AND('当年度'!F13=0,'前年度'!F13=0),"",IF('前年度'!F13=0,"皆増 ",IF('当年度'!F13=0,"皆減 ",ROUND('増減額'!F13/'前年度'!F13*100,1))))</f>
        <v>-10.1</v>
      </c>
      <c r="G13" s="46">
        <f>IF(AND('当年度'!G13=0,'前年度'!G13=0),"",IF('前年度'!G13=0,"皆増 ",IF('当年度'!G13=0,"皆減 ",ROUND('増減額'!G13/'前年度'!G13*100,1))))</f>
        <v>6.3</v>
      </c>
      <c r="H13" s="46">
        <f>IF(AND('当年度'!H13=0,'前年度'!H13=0),"",IF('前年度'!H13=0,"皆増 ",IF('当年度'!H13=0,"皆減 ",ROUND('増減額'!H13/'前年度'!H13*100,1))))</f>
        <v>0.6</v>
      </c>
      <c r="I13" s="46">
        <f>IF(AND('当年度'!I13=0,'前年度'!I13=0),"",IF('前年度'!I13=0,"皆増 ",IF('当年度'!I13=0,"皆減 ",ROUND('増減額'!I13/'前年度'!I13*100,1))))</f>
        <v>-26.5</v>
      </c>
      <c r="J13" s="46">
        <f>IF(AND('当年度'!J13=0,'前年度'!J13=0),"",IF('前年度'!J13=0,"皆増 ",IF('当年度'!J13=0,"皆減 ",ROUND('増減額'!J13/'前年度'!J13*100,1))))</f>
      </c>
      <c r="K13" s="46">
        <f>IF(AND('当年度'!K13=0,'前年度'!K13=0),"",IF('前年度'!K13=0,"皆増 ",IF('当年度'!K13=0,"皆減 ",ROUND('増減額'!K13/'前年度'!K13*100,1))))</f>
        <v>3</v>
      </c>
      <c r="L13" s="46">
        <f>IF(AND('当年度'!L13=0,'前年度'!L13=0),"",IF('前年度'!L13=0,"皆増 ",IF('当年度'!L13=0,"皆減 ",ROUND('増減額'!L13/'前年度'!L13*100,1))))</f>
        <v>-0.6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110.9</v>
      </c>
      <c r="O13" s="46">
        <f>IF(AND('当年度'!O13=0,'前年度'!O13=0),"",IF('前年度'!O13=0,"皆増 ",IF('当年度'!O13=0,"皆減 ",ROUND('増減額'!O13/'前年度'!O13*100,1))))</f>
        <v>3.3</v>
      </c>
      <c r="P13" s="47">
        <f>IF(AND('当年度'!P13=0,'前年度'!P13=0),"",IF('前年度'!P13=0,"皆増 ",IF('当年度'!P13=0,"皆減 ",ROUND('増減額'!P13/'前年度'!P13*100,1))))</f>
        <v>-5.4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-3.3</v>
      </c>
      <c r="D14" s="46">
        <f>IF(AND('当年度'!D14=0,'前年度'!D14=0),"",IF('前年度'!D14=0,"皆増 ",IF('当年度'!D14=0,"皆減 ",ROUND('増減額'!D14/'前年度'!D14*100,1))))</f>
        <v>20.9</v>
      </c>
      <c r="E14" s="46">
        <f>IF(AND('当年度'!E14=0,'前年度'!E14=0),"",IF('前年度'!E14=0,"皆増 ",IF('当年度'!E14=0,"皆減 ",ROUND('増減額'!E14/'前年度'!E14*100,1))))</f>
        <v>-13.7</v>
      </c>
      <c r="F14" s="46">
        <f>IF(AND('当年度'!F14=0,'前年度'!F14=0),"",IF('前年度'!F14=0,"皆増 ",IF('当年度'!F14=0,"皆減 ",ROUND('増減額'!F14/'前年度'!F14*100,1))))</f>
        <v>-18</v>
      </c>
      <c r="G14" s="46">
        <f>IF(AND('当年度'!G14=0,'前年度'!G14=0),"",IF('前年度'!G14=0,"皆増 ",IF('当年度'!G14=0,"皆減 ",ROUND('増減額'!G14/'前年度'!G14*100,1))))</f>
        <v>0.8</v>
      </c>
      <c r="H14" s="46">
        <f>IF(AND('当年度'!H14=0,'前年度'!H14=0),"",IF('前年度'!H14=0,"皆増 ",IF('当年度'!H14=0,"皆減 ",ROUND('増減額'!H14/'前年度'!H14*100,1))))</f>
        <v>-3.6</v>
      </c>
      <c r="I14" s="46">
        <f>IF(AND('当年度'!I14=0,'前年度'!I14=0),"",IF('前年度'!I14=0,"皆増 ",IF('当年度'!I14=0,"皆減 ",ROUND('増減額'!I14/'前年度'!I14*100,1))))</f>
        <v>-60.9</v>
      </c>
      <c r="J14" s="46">
        <f>IF(AND('当年度'!J14=0,'前年度'!J14=0),"",IF('前年度'!J14=0,"皆増 ",IF('当年度'!J14=0,"皆減 ",ROUND('増減額'!J14/'前年度'!J14*100,1))))</f>
        <v>2616.5</v>
      </c>
      <c r="K14" s="46">
        <f>IF(AND('当年度'!K14=0,'前年度'!K14=0),"",IF('前年度'!K14=0,"皆増 ",IF('当年度'!K14=0,"皆減 ",ROUND('増減額'!K14/'前年度'!K14*100,1))))</f>
        <v>-5.9</v>
      </c>
      <c r="L14" s="46">
        <f>IF(AND('当年度'!L14=0,'前年度'!L14=0),"",IF('前年度'!L14=0,"皆増 ",IF('当年度'!L14=0,"皆減 ",ROUND('増減額'!L14/'前年度'!L14*100,1))))</f>
        <v>-19.5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27.8</v>
      </c>
      <c r="O14" s="46">
        <f>IF(AND('当年度'!O14=0,'前年度'!O14=0),"",IF('前年度'!O14=0,"皆増 ",IF('当年度'!O14=0,"皆減 ",ROUND('増減額'!O14/'前年度'!O14*100,1))))</f>
        <v>0.2</v>
      </c>
      <c r="P14" s="47">
        <f>IF(AND('当年度'!P14=0,'前年度'!P14=0),"",IF('前年度'!P14=0,"皆増 ",IF('当年度'!P14=0,"皆減 ",ROUND('増減額'!P14/'前年度'!P14*100,1))))</f>
        <v>-9.6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0.3</v>
      </c>
      <c r="D15" s="46">
        <f>IF(AND('当年度'!D15=0,'前年度'!D15=0),"",IF('前年度'!D15=0,"皆増 ",IF('当年度'!D15=0,"皆減 ",ROUND('増減額'!D15/'前年度'!D15*100,1))))</f>
        <v>8.7</v>
      </c>
      <c r="E15" s="46">
        <f>IF(AND('当年度'!E15=0,'前年度'!E15=0),"",IF('前年度'!E15=0,"皆増 ",IF('当年度'!E15=0,"皆減 ",ROUND('増減額'!E15/'前年度'!E15*100,1))))</f>
        <v>-11.3</v>
      </c>
      <c r="F15" s="46">
        <f>IF(AND('当年度'!F15=0,'前年度'!F15=0),"",IF('前年度'!F15=0,"皆増 ",IF('当年度'!F15=0,"皆減 ",ROUND('増減額'!F15/'前年度'!F15*100,1))))</f>
        <v>-10.3</v>
      </c>
      <c r="G15" s="46">
        <f>IF(AND('当年度'!G15=0,'前年度'!G15=0),"",IF('前年度'!G15=0,"皆増 ",IF('当年度'!G15=0,"皆減 ",ROUND('増減額'!G15/'前年度'!G15*100,1))))</f>
        <v>22.9</v>
      </c>
      <c r="H15" s="46">
        <f>IF(AND('当年度'!H15=0,'前年度'!H15=0),"",IF('前年度'!H15=0,"皆増 ",IF('当年度'!H15=0,"皆減 ",ROUND('増減額'!H15/'前年度'!H15*100,1))))</f>
        <v>1.6</v>
      </c>
      <c r="I15" s="46">
        <f>IF(AND('当年度'!I15=0,'前年度'!I15=0),"",IF('前年度'!I15=0,"皆増 ",IF('当年度'!I15=0,"皆減 ",ROUND('増減額'!I15/'前年度'!I15*100,1))))</f>
        <v>8.4</v>
      </c>
      <c r="J15" s="46">
        <f>IF(AND('当年度'!J15=0,'前年度'!J15=0),"",IF('前年度'!J15=0,"皆増 ",IF('当年度'!J15=0,"皆減 ",ROUND('増減額'!J15/'前年度'!J15*100,1))))</f>
      </c>
      <c r="K15" s="46" t="str">
        <f>IF(AND('当年度'!K15=0,'前年度'!K15=0),"",IF('前年度'!K15=0,"皆増 ",IF('当年度'!K15=0,"皆減 ",ROUND('増減額'!K15/'前年度'!K15*100,1))))</f>
        <v>皆減 </v>
      </c>
      <c r="L15" s="46">
        <f>IF(AND('当年度'!L15=0,'前年度'!L15=0),"",IF('前年度'!L15=0,"皆増 ",IF('当年度'!L15=0,"皆減 ",ROUND('増減額'!L15/'前年度'!L15*100,1))))</f>
        <v>14.1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-36.2</v>
      </c>
      <c r="O15" s="46">
        <f>IF(AND('当年度'!O15=0,'前年度'!O15=0),"",IF('前年度'!O15=0,"皆増 ",IF('当年度'!O15=0,"皆減 ",ROUND('増減額'!O15/'前年度'!O15*100,1))))</f>
        <v>1.2</v>
      </c>
      <c r="P15" s="47">
        <f>IF(AND('当年度'!P15=0,'前年度'!P15=0),"",IF('前年度'!P15=0,"皆増 ",IF('当年度'!P15=0,"皆減 ",ROUND('増減額'!P15/'前年度'!P15*100,1))))</f>
        <v>-2.6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3.7</v>
      </c>
      <c r="D16" s="46">
        <f>IF(AND('当年度'!D16=0,'前年度'!D16=0),"",IF('前年度'!D16=0,"皆増 ",IF('当年度'!D16=0,"皆減 ",ROUND('増減額'!D16/'前年度'!D16*100,1))))</f>
        <v>6.2</v>
      </c>
      <c r="E16" s="46">
        <f>IF(AND('当年度'!E16=0,'前年度'!E16=0),"",IF('前年度'!E16=0,"皆増 ",IF('当年度'!E16=0,"皆減 ",ROUND('増減額'!E16/'前年度'!E16*100,1))))</f>
        <v>-1.5</v>
      </c>
      <c r="F16" s="46">
        <f>IF(AND('当年度'!F16=0,'前年度'!F16=0),"",IF('前年度'!F16=0,"皆増 ",IF('当年度'!F16=0,"皆減 ",ROUND('増減額'!F16/'前年度'!F16*100,1))))</f>
        <v>-16.7</v>
      </c>
      <c r="G16" s="46">
        <f>IF(AND('当年度'!G16=0,'前年度'!G16=0),"",IF('前年度'!G16=0,"皆増 ",IF('当年度'!G16=0,"皆減 ",ROUND('増減額'!G16/'前年度'!G16*100,1))))</f>
        <v>19.7</v>
      </c>
      <c r="H16" s="46">
        <f>IF(AND('当年度'!H16=0,'前年度'!H16=0),"",IF('前年度'!H16=0,"皆増 ",IF('当年度'!H16=0,"皆減 ",ROUND('増減額'!H16/'前年度'!H16*100,1))))</f>
        <v>-2.5</v>
      </c>
      <c r="I16" s="46">
        <f>IF(AND('当年度'!I16=0,'前年度'!I16=0),"",IF('前年度'!I16=0,"皆増 ",IF('当年度'!I16=0,"皆減 ",ROUND('増減額'!I16/'前年度'!I16*100,1))))</f>
        <v>-65.8</v>
      </c>
      <c r="J16" s="46">
        <f>IF(AND('当年度'!J16=0,'前年度'!J16=0),"",IF('前年度'!J16=0,"皆増 ",IF('当年度'!J16=0,"皆減 ",ROUND('増減額'!J16/'前年度'!J16*100,1))))</f>
      </c>
      <c r="K16" s="46">
        <f>IF(AND('当年度'!K16=0,'前年度'!K16=0),"",IF('前年度'!K16=0,"皆増 ",IF('当年度'!K16=0,"皆減 ",ROUND('増減額'!K16/'前年度'!K16*100,1))))</f>
        <v>0.9</v>
      </c>
      <c r="L16" s="46">
        <f>IF(AND('当年度'!L16=0,'前年度'!L16=0),"",IF('前年度'!L16=0,"皆増 ",IF('当年度'!L16=0,"皆減 ",ROUND('増減額'!L16/'前年度'!L16*100,1))))</f>
        <v>-1.6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11.1</v>
      </c>
      <c r="O16" s="46">
        <f>IF(AND('当年度'!O16=0,'前年度'!O16=0),"",IF('前年度'!O16=0,"皆増 ",IF('当年度'!O16=0,"皆減 ",ROUND('増減額'!O16/'前年度'!O16*100,1))))</f>
        <v>-1.1</v>
      </c>
      <c r="P16" s="47">
        <f>IF(AND('当年度'!P16=0,'前年度'!P16=0),"",IF('前年度'!P16=0,"皆増 ",IF('当年度'!P16=0,"皆減 ",ROUND('増減額'!P16/'前年度'!P16*100,1))))</f>
        <v>-4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-2.4</v>
      </c>
      <c r="D17" s="46">
        <f>IF(AND('当年度'!D17=0,'前年度'!D17=0),"",IF('前年度'!D17=0,"皆増 ",IF('当年度'!D17=0,"皆減 ",ROUND('増減額'!D17/'前年度'!D17*100,1))))</f>
        <v>15.6</v>
      </c>
      <c r="E17" s="46">
        <f>IF(AND('当年度'!E17=0,'前年度'!E17=0),"",IF('前年度'!E17=0,"皆増 ",IF('当年度'!E17=0,"皆減 ",ROUND('増減額'!E17/'前年度'!E17*100,1))))</f>
        <v>-45.8</v>
      </c>
      <c r="F17" s="46">
        <f>IF(AND('当年度'!F17=0,'前年度'!F17=0),"",IF('前年度'!F17=0,"皆増 ",IF('当年度'!F17=0,"皆減 ",ROUND('増減額'!F17/'前年度'!F17*100,1))))</f>
        <v>-12.7</v>
      </c>
      <c r="G17" s="46">
        <f>IF(AND('当年度'!G17=0,'前年度'!G17=0),"",IF('前年度'!G17=0,"皆増 ",IF('当年度'!G17=0,"皆減 ",ROUND('増減額'!G17/'前年度'!G17*100,1))))</f>
        <v>9.5</v>
      </c>
      <c r="H17" s="46">
        <f>IF(AND('当年度'!H17=0,'前年度'!H17=0),"",IF('前年度'!H17=0,"皆増 ",IF('当年度'!H17=0,"皆減 ",ROUND('増減額'!H17/'前年度'!H17*100,1))))</f>
        <v>4.2</v>
      </c>
      <c r="I17" s="46">
        <f>IF(AND('当年度'!I17=0,'前年度'!I17=0),"",IF('前年度'!I17=0,"皆増 ",IF('当年度'!I17=0,"皆減 ",ROUND('増減額'!I17/'前年度'!I17*100,1))))</f>
        <v>-28.6</v>
      </c>
      <c r="J17" s="46">
        <f>IF(AND('当年度'!J17=0,'前年度'!J17=0),"",IF('前年度'!J17=0,"皆増 ",IF('当年度'!J17=0,"皆減 ",ROUND('増減額'!J17/'前年度'!J17*100,1))))</f>
        <v>44.4</v>
      </c>
      <c r="K17" s="46">
        <f>IF(AND('当年度'!K17=0,'前年度'!K17=0),"",IF('前年度'!K17=0,"皆増 ",IF('当年度'!K17=0,"皆減 ",ROUND('増減額'!K17/'前年度'!K17*100,1))))</f>
        <v>-91.7</v>
      </c>
      <c r="L17" s="46">
        <f>IF(AND('当年度'!L17=0,'前年度'!L17=0),"",IF('前年度'!L17=0,"皆増 ",IF('当年度'!L17=0,"皆減 ",ROUND('増減額'!L17/'前年度'!L17*100,1))))</f>
        <v>-7.7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20.6</v>
      </c>
      <c r="O17" s="46">
        <f>IF(AND('当年度'!O17=0,'前年度'!O17=0),"",IF('前年度'!O17=0,"皆増 ",IF('当年度'!O17=0,"皆減 ",ROUND('増減額'!O17/'前年度'!O17*100,1))))</f>
        <v>0.4</v>
      </c>
      <c r="P17" s="47">
        <f>IF(AND('当年度'!P17=0,'前年度'!P17=0),"",IF('前年度'!P17=0,"皆増 ",IF('当年度'!P17=0,"皆減 ",ROUND('増減額'!P17/'前年度'!P17*100,1))))</f>
        <v>-4.5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-2.8</v>
      </c>
      <c r="D18" s="46">
        <f>IF(AND('当年度'!D18=0,'前年度'!D18=0),"",IF('前年度'!D18=0,"皆増 ",IF('当年度'!D18=0,"皆減 ",ROUND('増減額'!D18/'前年度'!D18*100,1))))</f>
        <v>20.7</v>
      </c>
      <c r="E18" s="46">
        <f>IF(AND('当年度'!E18=0,'前年度'!E18=0),"",IF('前年度'!E18=0,"皆増 ",IF('当年度'!E18=0,"皆減 ",ROUND('増減額'!E18/'前年度'!E18*100,1))))</f>
        <v>5.8</v>
      </c>
      <c r="F18" s="46">
        <f>IF(AND('当年度'!F18=0,'前年度'!F18=0),"",IF('前年度'!F18=0,"皆増 ",IF('当年度'!F18=0,"皆減 ",ROUND('増減額'!F18/'前年度'!F18*100,1))))</f>
        <v>-17.7</v>
      </c>
      <c r="G18" s="46">
        <f>IF(AND('当年度'!G18=0,'前年度'!G18=0),"",IF('前年度'!G18=0,"皆増 ",IF('当年度'!G18=0,"皆減 ",ROUND('増減額'!G18/'前年度'!G18*100,1))))</f>
        <v>7.5</v>
      </c>
      <c r="H18" s="46">
        <f>IF(AND('当年度'!H18=0,'前年度'!H18=0),"",IF('前年度'!H18=0,"皆増 ",IF('当年度'!H18=0,"皆減 ",ROUND('増減額'!H18/'前年度'!H18*100,1))))</f>
        <v>-10.6</v>
      </c>
      <c r="I18" s="46">
        <f>IF(AND('当年度'!I18=0,'前年度'!I18=0),"",IF('前年度'!I18=0,"皆増 ",IF('当年度'!I18=0,"皆減 ",ROUND('増減額'!I18/'前年度'!I18*100,1))))</f>
        <v>-30.5</v>
      </c>
      <c r="J18" s="46">
        <f>IF(AND('当年度'!J18=0,'前年度'!J18=0),"",IF('前年度'!J18=0,"皆増 ",IF('当年度'!J18=0,"皆減 ",ROUND('増減額'!J18/'前年度'!J18*100,1))))</f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-1.4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111</v>
      </c>
      <c r="O18" s="46">
        <f>IF(AND('当年度'!O18=0,'前年度'!O18=0),"",IF('前年度'!O18=0,"皆増 ",IF('当年度'!O18=0,"皆減 ",ROUND('増減額'!O18/'前年度'!O18*100,1))))</f>
        <v>0.8</v>
      </c>
      <c r="P18" s="47">
        <f>IF(AND('当年度'!P18=0,'前年度'!P18=0),"",IF('前年度'!P18=0,"皆増 ",IF('当年度'!P18=0,"皆減 ",ROUND('増減額'!P18/'前年度'!P18*100,1))))</f>
        <v>-9.7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-6.2</v>
      </c>
      <c r="D19" s="48">
        <f>IF(AND('当年度'!D19=0,'前年度'!D19=0),"",IF('前年度'!D19=0,"皆増 ",IF('当年度'!D19=0,"皆減 ",ROUND('増減額'!D19/'前年度'!D19*100,1))))</f>
        <v>2.4</v>
      </c>
      <c r="E19" s="48">
        <f>IF(AND('当年度'!E19=0,'前年度'!E19=0),"",IF('前年度'!E19=0,"皆増 ",IF('当年度'!E19=0,"皆減 ",ROUND('増減額'!E19/'前年度'!E19*100,1))))</f>
        <v>3.3</v>
      </c>
      <c r="F19" s="48">
        <f>IF(AND('当年度'!F19=0,'前年度'!F19=0),"",IF('前年度'!F19=0,"皆増 ",IF('当年度'!F19=0,"皆減 ",ROUND('増減額'!F19/'前年度'!F19*100,1))))</f>
        <v>-20.1</v>
      </c>
      <c r="G19" s="48">
        <f>IF(AND('当年度'!G19=0,'前年度'!G19=0),"",IF('前年度'!G19=0,"皆増 ",IF('当年度'!G19=0,"皆減 ",ROUND('増減額'!G19/'前年度'!G19*100,1))))</f>
        <v>10.1</v>
      </c>
      <c r="H19" s="48">
        <f>IF(AND('当年度'!H19=0,'前年度'!H19=0),"",IF('前年度'!H19=0,"皆増 ",IF('当年度'!H19=0,"皆減 ",ROUND('増減額'!H19/'前年度'!H19*100,1))))</f>
        <v>2.3</v>
      </c>
      <c r="I19" s="48">
        <f>IF(AND('当年度'!I19=0,'前年度'!I19=0),"",IF('前年度'!I19=0,"皆増 ",IF('当年度'!I19=0,"皆減 ",ROUND('増減額'!I19/'前年度'!I19*100,1))))</f>
        <v>-25.1</v>
      </c>
      <c r="J19" s="48">
        <f>IF(AND('当年度'!J19=0,'前年度'!J19=0),"",IF('前年度'!J19=0,"皆増 ",IF('当年度'!J19=0,"皆減 ",ROUND('増減額'!J19/'前年度'!J19*100,1))))</f>
        <v>0.1</v>
      </c>
      <c r="K19" s="48">
        <f>IF(AND('当年度'!K19=0,'前年度'!K19=0),"",IF('前年度'!K19=0,"皆増 ",IF('当年度'!K19=0,"皆減 ",ROUND('増減額'!K19/'前年度'!K19*100,1))))</f>
        <v>1155</v>
      </c>
      <c r="L19" s="48">
        <f>IF(AND('当年度'!L19=0,'前年度'!L19=0),"",IF('前年度'!L19=0,"皆増 ",IF('当年度'!L19=0,"皆減 ",ROUND('増減額'!L19/'前年度'!L19*100,1))))</f>
        <v>-0.6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-1.9</v>
      </c>
      <c r="O19" s="48">
        <f>IF(AND('当年度'!O19=0,'前年度'!O19=0),"",IF('前年度'!O19=0,"皆増 ",IF('当年度'!O19=0,"皆減 ",ROUND('増減額'!O19/'前年度'!O19*100,1))))</f>
        <v>-3.8</v>
      </c>
      <c r="P19" s="49">
        <f>IF(AND('当年度'!P19=0,'前年度'!P19=0),"",IF('前年度'!P19=0,"皆増 ",IF('当年度'!P19=0,"皆減 ",ROUND('増減額'!P19/'前年度'!P19*100,1))))</f>
        <v>-9.3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-2.4</v>
      </c>
      <c r="D20" s="46">
        <f>IF(AND('当年度'!D20=0,'前年度'!D20=0),"",IF('前年度'!D20=0,"皆増 ",IF('当年度'!D20=0,"皆減 ",ROUND('増減額'!D20/'前年度'!D20*100,1))))</f>
        <v>-2.5</v>
      </c>
      <c r="E20" s="46">
        <f>IF(AND('当年度'!E20=0,'前年度'!E20=0),"",IF('前年度'!E20=0,"皆増 ",IF('当年度'!E20=0,"皆減 ",ROUND('増減額'!E20/'前年度'!E20*100,1))))</f>
        <v>5.9</v>
      </c>
      <c r="F20" s="46">
        <f>IF(AND('当年度'!F20=0,'前年度'!F20=0),"",IF('前年度'!F20=0,"皆増 ",IF('当年度'!F20=0,"皆減 ",ROUND('増減額'!F20/'前年度'!F20*100,1))))</f>
        <v>-8.6</v>
      </c>
      <c r="G20" s="46">
        <f>IF(AND('当年度'!G20=0,'前年度'!G20=0),"",IF('前年度'!G20=0,"皆増 ",IF('当年度'!G20=0,"皆減 ",ROUND('増減額'!G20/'前年度'!G20*100,1))))</f>
        <v>2.2</v>
      </c>
      <c r="H20" s="46">
        <f>IF(AND('当年度'!H20=0,'前年度'!H20=0),"",IF('前年度'!H20=0,"皆増 ",IF('当年度'!H20=0,"皆減 ",ROUND('増減額'!H20/'前年度'!H20*100,1))))</f>
        <v>5.9</v>
      </c>
      <c r="I20" s="46">
        <f>IF(AND('当年度'!I20=0,'前年度'!I20=0),"",IF('前年度'!I20=0,"皆増 ",IF('当年度'!I20=0,"皆減 ",ROUND('増減額'!I20/'前年度'!I20*100,1))))</f>
        <v>44.8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-36.4</v>
      </c>
      <c r="L20" s="46">
        <f>IF(AND('当年度'!L20=0,'前年度'!L20=0),"",IF('前年度'!L20=0,"皆増 ",IF('当年度'!L20=0,"皆減 ",ROUND('増減額'!L20/'前年度'!L20*100,1))))</f>
        <v>-1.5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44.8</v>
      </c>
      <c r="O20" s="46">
        <f>IF(AND('当年度'!O20=0,'前年度'!O20=0),"",IF('前年度'!O20=0,"皆増 ",IF('当年度'!O20=0,"皆減 ",ROUND('増減額'!O20/'前年度'!O20*100,1))))</f>
        <v>5.2</v>
      </c>
      <c r="P20" s="47">
        <f>IF(AND('当年度'!P20=0,'前年度'!P20=0),"",IF('前年度'!P20=0,"皆増 ",IF('当年度'!P20=0,"皆減 ",ROUND('増減額'!P20/'前年度'!P20*100,1))))</f>
        <v>-2.5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0.5</v>
      </c>
      <c r="D21" s="46">
        <f>IF(AND('当年度'!D21=0,'前年度'!D21=0),"",IF('前年度'!D21=0,"皆増 ",IF('当年度'!D21=0,"皆減 ",ROUND('増減額'!D21/'前年度'!D21*100,1))))</f>
        <v>13.9</v>
      </c>
      <c r="E21" s="46">
        <f>IF(AND('当年度'!E21=0,'前年度'!E21=0),"",IF('前年度'!E21=0,"皆増 ",IF('当年度'!E21=0,"皆減 ",ROUND('増減額'!E21/'前年度'!E21*100,1))))</f>
        <v>28.8</v>
      </c>
      <c r="F21" s="46">
        <f>IF(AND('当年度'!F21=0,'前年度'!F21=0),"",IF('前年度'!F21=0,"皆増 ",IF('当年度'!F21=0,"皆減 ",ROUND('増減額'!F21/'前年度'!F21*100,1))))</f>
        <v>-14</v>
      </c>
      <c r="G21" s="46">
        <f>IF(AND('当年度'!G21=0,'前年度'!G21=0),"",IF('前年度'!G21=0,"皆増 ",IF('当年度'!G21=0,"皆減 ",ROUND('増減額'!G21/'前年度'!G21*100,1))))</f>
        <v>16.2</v>
      </c>
      <c r="H21" s="46">
        <f>IF(AND('当年度'!H21=0,'前年度'!H21=0),"",IF('前年度'!H21=0,"皆増 ",IF('当年度'!H21=0,"皆減 ",ROUND('増減額'!H21/'前年度'!H21*100,1))))</f>
        <v>3.5</v>
      </c>
      <c r="I21" s="46">
        <f>IF(AND('当年度'!I21=0,'前年度'!I21=0),"",IF('前年度'!I21=0,"皆増 ",IF('当年度'!I21=0,"皆減 ",ROUND('増減額'!I21/'前年度'!I21*100,1))))</f>
        <v>219.2</v>
      </c>
      <c r="J21" s="46" t="str">
        <f>IF(AND('当年度'!J21=0,'前年度'!J21=0),"",IF('前年度'!J21=0,"皆増 ",IF('当年度'!J21=0,"皆減 ",ROUND('増減額'!J21/'前年度'!J21*100,1))))</f>
        <v>皆減 </v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12.8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43.6</v>
      </c>
      <c r="O21" s="46">
        <f>IF(AND('当年度'!O21=0,'前年度'!O21=0),"",IF('前年度'!O21=0,"皆増 ",IF('当年度'!O21=0,"皆減 ",ROUND('増減額'!O21/'前年度'!O21*100,1))))</f>
        <v>12.6</v>
      </c>
      <c r="P21" s="47">
        <f>IF(AND('当年度'!P21=0,'前年度'!P21=0),"",IF('前年度'!P21=0,"皆増 ",IF('当年度'!P21=0,"皆減 ",ROUND('増減額'!P21/'前年度'!P21*100,1))))</f>
        <v>-4.9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0</v>
      </c>
      <c r="D22" s="46">
        <f>IF(AND('当年度'!D22=0,'前年度'!D22=0),"",IF('前年度'!D22=0,"皆増 ",IF('当年度'!D22=0,"皆減 ",ROUND('増減額'!D22/'前年度'!D22*100,1))))</f>
        <v>-8.9</v>
      </c>
      <c r="E22" s="46">
        <f>IF(AND('当年度'!E22=0,'前年度'!E22=0),"",IF('前年度'!E22=0,"皆増 ",IF('当年度'!E22=0,"皆減 ",ROUND('増減額'!E22/'前年度'!E22*100,1))))</f>
        <v>1.7</v>
      </c>
      <c r="F22" s="46">
        <f>IF(AND('当年度'!F22=0,'前年度'!F22=0),"",IF('前年度'!F22=0,"皆増 ",IF('当年度'!F22=0,"皆減 ",ROUND('増減額'!F22/'前年度'!F22*100,1))))</f>
        <v>-19.2</v>
      </c>
      <c r="G22" s="46">
        <f>IF(AND('当年度'!G22=0,'前年度'!G22=0),"",IF('前年度'!G22=0,"皆増 ",IF('当年度'!G22=0,"皆減 ",ROUND('増減額'!G22/'前年度'!G22*100,1))))</f>
        <v>21.9</v>
      </c>
      <c r="H22" s="46">
        <f>IF(AND('当年度'!H22=0,'前年度'!H22=0),"",IF('前年度'!H22=0,"皆増 ",IF('当年度'!H22=0,"皆減 ",ROUND('増減額'!H22/'前年度'!H22*100,1))))</f>
        <v>6.1</v>
      </c>
      <c r="I22" s="46">
        <f>IF(AND('当年度'!I22=0,'前年度'!I22=0),"",IF('前年度'!I22=0,"皆増 ",IF('当年度'!I22=0,"皆減 ",ROUND('増減額'!I22/'前年度'!I22*100,1))))</f>
        <v>-5.6</v>
      </c>
      <c r="J22" s="46">
        <f>IF(AND('当年度'!J22=0,'前年度'!J22=0),"",IF('前年度'!J22=0,"皆増 ",IF('当年度'!J22=0,"皆減 ",ROUND('増減額'!J22/'前年度'!J22*100,1))))</f>
        <v>2</v>
      </c>
      <c r="K22" s="46">
        <f>IF(AND('当年度'!K22=0,'前年度'!K22=0),"",IF('前年度'!K22=0,"皆増 ",IF('当年度'!K22=0,"皆減 ",ROUND('増減額'!K22/'前年度'!K22*100,1))))</f>
        <v>0</v>
      </c>
      <c r="L22" s="46">
        <f>IF(AND('当年度'!L22=0,'前年度'!L22=0),"",IF('前年度'!L22=0,"皆増 ",IF('当年度'!L22=0,"皆減 ",ROUND('増減額'!L22/'前年度'!L22*100,1))))</f>
        <v>1.1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-40</v>
      </c>
      <c r="O22" s="46">
        <f>IF(AND('当年度'!O22=0,'前年度'!O22=0),"",IF('前年度'!O22=0,"皆増 ",IF('当年度'!O22=0,"皆減 ",ROUND('増減額'!O22/'前年度'!O22*100,1))))</f>
        <v>-6.1</v>
      </c>
      <c r="P22" s="47">
        <f>IF(AND('当年度'!P22=0,'前年度'!P22=0),"",IF('前年度'!P22=0,"皆増 ",IF('当年度'!P22=0,"皆減 ",ROUND('増減額'!P22/'前年度'!P22*100,1))))</f>
        <v>-7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1.4</v>
      </c>
      <c r="D23" s="46">
        <f>IF(AND('当年度'!D23=0,'前年度'!D23=0),"",IF('前年度'!D23=0,"皆増 ",IF('当年度'!D23=0,"皆減 ",ROUND('増減額'!D23/'前年度'!D23*100,1))))</f>
        <v>13.7</v>
      </c>
      <c r="E23" s="46">
        <f>IF(AND('当年度'!E23=0,'前年度'!E23=0),"",IF('前年度'!E23=0,"皆増 ",IF('当年度'!E23=0,"皆減 ",ROUND('増減額'!E23/'前年度'!E23*100,1))))</f>
        <v>26.4</v>
      </c>
      <c r="F23" s="46">
        <f>IF(AND('当年度'!F23=0,'前年度'!F23=0),"",IF('前年度'!F23=0,"皆増 ",IF('当年度'!F23=0,"皆減 ",ROUND('増減額'!F23/'前年度'!F23*100,1))))</f>
        <v>-26.5</v>
      </c>
      <c r="G23" s="46">
        <f>IF(AND('当年度'!G23=0,'前年度'!G23=0),"",IF('前年度'!G23=0,"皆増 ",IF('当年度'!G23=0,"皆減 ",ROUND('増減額'!G23/'前年度'!G23*100,1))))</f>
        <v>40</v>
      </c>
      <c r="H23" s="46">
        <f>IF(AND('当年度'!H23=0,'前年度'!H23=0),"",IF('前年度'!H23=0,"皆増 ",IF('当年度'!H23=0,"皆減 ",ROUND('増減額'!H23/'前年度'!H23*100,1))))</f>
        <v>2.9</v>
      </c>
      <c r="I23" s="46">
        <f>IF(AND('当年度'!I23=0,'前年度'!I23=0),"",IF('前年度'!I23=0,"皆増 ",IF('当年度'!I23=0,"皆減 ",ROUND('増減額'!I23/'前年度'!I23*100,1))))</f>
        <v>-52.3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  <v>171.4</v>
      </c>
      <c r="L23" s="46">
        <f>IF(AND('当年度'!L23=0,'前年度'!L23=0),"",IF('前年度'!L23=0,"皆増 ",IF('当年度'!L23=0,"皆減 ",ROUND('増減額'!L23/'前年度'!L23*100,1))))</f>
        <v>1.8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5</v>
      </c>
      <c r="O23" s="46">
        <f>IF(AND('当年度'!O23=0,'前年度'!O23=0),"",IF('前年度'!O23=0,"皆増 ",IF('当年度'!O23=0,"皆減 ",ROUND('増減額'!O23/'前年度'!O23*100,1))))</f>
        <v>-2</v>
      </c>
      <c r="P23" s="47">
        <f>IF(AND('当年度'!P23=0,'前年度'!P23=0),"",IF('前年度'!P23=0,"皆増 ",IF('当年度'!P23=0,"皆減 ",ROUND('増減額'!P23/'前年度'!P23*100,1))))</f>
        <v>-8.3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-2.3</v>
      </c>
      <c r="D24" s="46">
        <f>IF(AND('当年度'!D24=0,'前年度'!D24=0),"",IF('前年度'!D24=0,"皆増 ",IF('当年度'!D24=0,"皆減 ",ROUND('増減額'!D24/'前年度'!D24*100,1))))</f>
        <v>18.4</v>
      </c>
      <c r="E24" s="46">
        <f>IF(AND('当年度'!E24=0,'前年度'!E24=0),"",IF('前年度'!E24=0,"皆増 ",IF('当年度'!E24=0,"皆減 ",ROUND('増減額'!E24/'前年度'!E24*100,1))))</f>
        <v>24.1</v>
      </c>
      <c r="F24" s="46">
        <f>IF(AND('当年度'!F24=0,'前年度'!F24=0),"",IF('前年度'!F24=0,"皆増 ",IF('当年度'!F24=0,"皆減 ",ROUND('増減額'!F24/'前年度'!F24*100,1))))</f>
        <v>-16.6</v>
      </c>
      <c r="G24" s="46">
        <f>IF(AND('当年度'!G24=0,'前年度'!G24=0),"",IF('前年度'!G24=0,"皆増 ",IF('当年度'!G24=0,"皆減 ",ROUND('増減額'!G24/'前年度'!G24*100,1))))</f>
        <v>11.7</v>
      </c>
      <c r="H24" s="46">
        <f>IF(AND('当年度'!H24=0,'前年度'!H24=0),"",IF('前年度'!H24=0,"皆増 ",IF('当年度'!H24=0,"皆減 ",ROUND('増減額'!H24/'前年度'!H24*100,1))))</f>
        <v>0</v>
      </c>
      <c r="I24" s="46">
        <f>IF(AND('当年度'!I24=0,'前年度'!I24=0),"",IF('前年度'!I24=0,"皆増 ",IF('当年度'!I24=0,"皆減 ",ROUND('増減額'!I24/'前年度'!I24*100,1))))</f>
        <v>-6.3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-4.1</v>
      </c>
      <c r="L24" s="46">
        <f>IF(AND('当年度'!L24=0,'前年度'!L24=0),"",IF('前年度'!L24=0,"皆増 ",IF('当年度'!L24=0,"皆減 ",ROUND('増減額'!L24/'前年度'!L24*100,1))))</f>
        <v>-1.4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79.8</v>
      </c>
      <c r="O24" s="46">
        <f>IF(AND('当年度'!O24=0,'前年度'!O24=0),"",IF('前年度'!O24=0,"皆増 ",IF('当年度'!O24=0,"皆減 ",ROUND('増減額'!O24/'前年度'!O24*100,1))))</f>
        <v>9.6</v>
      </c>
      <c r="P24" s="47">
        <f>IF(AND('当年度'!P24=0,'前年度'!P24=0),"",IF('前年度'!P24=0,"皆増 ",IF('当年度'!P24=0,"皆減 ",ROUND('増減額'!P24/'前年度'!P24*100,1))))</f>
        <v>-9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1.4</v>
      </c>
      <c r="D25" s="46">
        <f>IF(AND('当年度'!D25=0,'前年度'!D25=0),"",IF('前年度'!D25=0,"皆増 ",IF('当年度'!D25=0,"皆減 ",ROUND('増減額'!D25/'前年度'!D25*100,1))))</f>
        <v>6.5</v>
      </c>
      <c r="E25" s="46">
        <f>IF(AND('当年度'!E25=0,'前年度'!E25=0),"",IF('前年度'!E25=0,"皆増 ",IF('当年度'!E25=0,"皆減 ",ROUND('増減額'!E25/'前年度'!E25*100,1))))</f>
        <v>3.7</v>
      </c>
      <c r="F25" s="46">
        <f>IF(AND('当年度'!F25=0,'前年度'!F25=0),"",IF('前年度'!F25=0,"皆増 ",IF('当年度'!F25=0,"皆減 ",ROUND('増減額'!F25/'前年度'!F25*100,1))))</f>
        <v>-13.1</v>
      </c>
      <c r="G25" s="46">
        <f>IF(AND('当年度'!G25=0,'前年度'!G25=0),"",IF('前年度'!G25=0,"皆増 ",IF('当年度'!G25=0,"皆減 ",ROUND('増減額'!G25/'前年度'!G25*100,1))))</f>
        <v>-3.4</v>
      </c>
      <c r="H25" s="46">
        <f>IF(AND('当年度'!H25=0,'前年度'!H25=0),"",IF('前年度'!H25=0,"皆増 ",IF('当年度'!H25=0,"皆減 ",ROUND('増減額'!H25/'前年度'!H25*100,1))))</f>
        <v>-5.7</v>
      </c>
      <c r="I25" s="46">
        <f>IF(AND('当年度'!I25=0,'前年度'!I25=0),"",IF('前年度'!I25=0,"皆増 ",IF('当年度'!I25=0,"皆減 ",ROUND('増減額'!I25/'前年度'!I25*100,1))))</f>
        <v>-46.6</v>
      </c>
      <c r="J25" s="46">
        <f>IF(AND('当年度'!J25=0,'前年度'!J25=0),"",IF('前年度'!J25=0,"皆増 ",IF('当年度'!J25=0,"皆減 ",ROUND('増減額'!J25/'前年度'!J25*100,1))))</f>
        <v>186.8</v>
      </c>
      <c r="K25" s="46" t="str">
        <f>IF(AND('当年度'!K25=0,'前年度'!K25=0),"",IF('前年度'!K25=0,"皆増 ",IF('当年度'!K25=0,"皆減 ",ROUND('増減額'!K25/'前年度'!K25*100,1))))</f>
        <v>皆減 </v>
      </c>
      <c r="L25" s="46">
        <f>IF(AND('当年度'!L25=0,'前年度'!L25=0),"",IF('前年度'!L25=0,"皆増 ",IF('当年度'!L25=0,"皆減 ",ROUND('増減額'!L25/'前年度'!L25*100,1))))</f>
        <v>1.4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25.7</v>
      </c>
      <c r="O25" s="46">
        <f>IF(AND('当年度'!O25=0,'前年度'!O25=0),"",IF('前年度'!O25=0,"皆増 ",IF('当年度'!O25=0,"皆減 ",ROUND('増減額'!O25/'前年度'!O25*100,1))))</f>
        <v>-6</v>
      </c>
      <c r="P25" s="47">
        <f>IF(AND('当年度'!P25=0,'前年度'!P25=0),"",IF('前年度'!P25=0,"皆増 ",IF('当年度'!P25=0,"皆減 ",ROUND('増減額'!P25/'前年度'!P25*100,1))))</f>
        <v>-5.5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3.2</v>
      </c>
      <c r="D26" s="46">
        <f>IF(AND('当年度'!D26=0,'前年度'!D26=0),"",IF('前年度'!D26=0,"皆増 ",IF('当年度'!D26=0,"皆減 ",ROUND('増減額'!D26/'前年度'!D26*100,1))))</f>
        <v>7.1</v>
      </c>
      <c r="E26" s="46">
        <f>IF(AND('当年度'!E26=0,'前年度'!E26=0),"",IF('前年度'!E26=0,"皆増 ",IF('当年度'!E26=0,"皆減 ",ROUND('増減額'!E26/'前年度'!E26*100,1))))</f>
        <v>37.7</v>
      </c>
      <c r="F26" s="46">
        <f>IF(AND('当年度'!F26=0,'前年度'!F26=0),"",IF('前年度'!F26=0,"皆増 ",IF('当年度'!F26=0,"皆減 ",ROUND('増減額'!F26/'前年度'!F26*100,1))))</f>
        <v>-2.2</v>
      </c>
      <c r="G26" s="46">
        <f>IF(AND('当年度'!G26=0,'前年度'!G26=0),"",IF('前年度'!G26=0,"皆増 ",IF('当年度'!G26=0,"皆減 ",ROUND('増減額'!G26/'前年度'!G26*100,1))))</f>
        <v>9.2</v>
      </c>
      <c r="H26" s="46">
        <f>IF(AND('当年度'!H26=0,'前年度'!H26=0),"",IF('前年度'!H26=0,"皆増 ",IF('当年度'!H26=0,"皆減 ",ROUND('増減額'!H26/'前年度'!H26*100,1))))</f>
        <v>8.4</v>
      </c>
      <c r="I26" s="46">
        <f>IF(AND('当年度'!I26=0,'前年度'!I26=0),"",IF('前年度'!I26=0,"皆増 ",IF('当年度'!I26=0,"皆減 ",ROUND('増減額'!I26/'前年度'!I26*100,1))))</f>
        <v>22.3</v>
      </c>
      <c r="J26" s="46" t="str">
        <f>IF(AND('当年度'!J26=0,'前年度'!J26=0),"",IF('前年度'!J26=0,"皆増 ",IF('当年度'!J26=0,"皆減 ",ROUND('増減額'!J26/'前年度'!J26*100,1))))</f>
        <v>皆減 </v>
      </c>
      <c r="K26" s="46">
        <f>IF(AND('当年度'!K26=0,'前年度'!K26=0),"",IF('前年度'!K26=0,"皆増 ",IF('当年度'!K26=0,"皆減 ",ROUND('増減額'!K26/'前年度'!K26*100,1))))</f>
        <v>-11.4</v>
      </c>
      <c r="L26" s="46">
        <f>IF(AND('当年度'!L26=0,'前年度'!L26=0),"",IF('前年度'!L26=0,"皆増 ",IF('当年度'!L26=0,"皆減 ",ROUND('増減額'!L26/'前年度'!L26*100,1))))</f>
        <v>6.1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22.5</v>
      </c>
      <c r="O26" s="46">
        <f>IF(AND('当年度'!O26=0,'前年度'!O26=0),"",IF('前年度'!O26=0,"皆増 ",IF('当年度'!O26=0,"皆減 ",ROUND('増減額'!O26/'前年度'!O26*100,1))))</f>
        <v>7.5</v>
      </c>
      <c r="P26" s="47">
        <f>IF(AND('当年度'!P26=0,'前年度'!P26=0),"",IF('前年度'!P26=0,"皆増 ",IF('当年度'!P26=0,"皆減 ",ROUND('増減額'!P26/'前年度'!P26*100,1))))</f>
        <v>2.1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-0.7</v>
      </c>
      <c r="D27" s="46">
        <f>IF(AND('当年度'!D27=0,'前年度'!D27=0),"",IF('前年度'!D27=0,"皆増 ",IF('当年度'!D27=0,"皆減 ",ROUND('増減額'!D27/'前年度'!D27*100,1))))</f>
        <v>5.1</v>
      </c>
      <c r="E27" s="46">
        <f>IF(AND('当年度'!E27=0,'前年度'!E27=0),"",IF('前年度'!E27=0,"皆増 ",IF('当年度'!E27=0,"皆減 ",ROUND('増減額'!E27/'前年度'!E27*100,1))))</f>
        <v>3.9</v>
      </c>
      <c r="F27" s="46">
        <f>IF(AND('当年度'!F27=0,'前年度'!F27=0),"",IF('前年度'!F27=0,"皆増 ",IF('当年度'!F27=0,"皆減 ",ROUND('増減額'!F27/'前年度'!F27*100,1))))</f>
        <v>-14.9</v>
      </c>
      <c r="G27" s="46">
        <f>IF(AND('当年度'!G27=0,'前年度'!G27=0),"",IF('前年度'!G27=0,"皆増 ",IF('当年度'!G27=0,"皆減 ",ROUND('増減額'!G27/'前年度'!G27*100,1))))</f>
        <v>12.8</v>
      </c>
      <c r="H27" s="46">
        <f>IF(AND('当年度'!H27=0,'前年度'!H27=0),"",IF('前年度'!H27=0,"皆増 ",IF('当年度'!H27=0,"皆減 ",ROUND('増減額'!H27/'前年度'!H27*100,1))))</f>
        <v>-0.3</v>
      </c>
      <c r="I27" s="46">
        <f>IF(AND('当年度'!I27=0,'前年度'!I27=0),"",IF('前年度'!I27=0,"皆増 ",IF('当年度'!I27=0,"皆減 ",ROUND('増減額'!I27/'前年度'!I27*100,1))))</f>
        <v>13.3</v>
      </c>
      <c r="J27" s="46">
        <f>IF(AND('当年度'!J27=0,'前年度'!J27=0),"",IF('前年度'!J27=0,"皆増 ",IF('当年度'!J27=0,"皆減 ",ROUND('増減額'!J27/'前年度'!J27*100,1))))</f>
        <v>-3.7</v>
      </c>
      <c r="K27" s="46">
        <f>IF(AND('当年度'!K27=0,'前年度'!K27=0),"",IF('前年度'!K27=0,"皆増 ",IF('当年度'!K27=0,"皆減 ",ROUND('増減額'!K27/'前年度'!K27*100,1))))</f>
        <v>0</v>
      </c>
      <c r="L27" s="46">
        <f>IF(AND('当年度'!L27=0,'前年度'!L27=0),"",IF('前年度'!L27=0,"皆増 ",IF('当年度'!L27=0,"皆減 ",ROUND('増減額'!L27/'前年度'!L27*100,1))))</f>
        <v>10.5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18.2</v>
      </c>
      <c r="O27" s="46">
        <f>IF(AND('当年度'!O27=0,'前年度'!O27=0),"",IF('前年度'!O27=0,"皆増 ",IF('当年度'!O27=0,"皆減 ",ROUND('増減額'!O27/'前年度'!O27*100,1))))</f>
        <v>4.8</v>
      </c>
      <c r="P27" s="47">
        <f>IF(AND('当年度'!P27=0,'前年度'!P27=0),"",IF('前年度'!P27=0,"皆増 ",IF('当年度'!P27=0,"皆減 ",ROUND('増減額'!P27/'前年度'!P27*100,1))))</f>
        <v>-3.7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2.8</v>
      </c>
      <c r="D28" s="46">
        <f>IF(AND('当年度'!D28=0,'前年度'!D28=0),"",IF('前年度'!D28=0,"皆増 ",IF('当年度'!D28=0,"皆減 ",ROUND('増減額'!D28/'前年度'!D28*100,1))))</f>
        <v>-3.6</v>
      </c>
      <c r="E28" s="46">
        <f>IF(AND('当年度'!E28=0,'前年度'!E28=0),"",IF('前年度'!E28=0,"皆増 ",IF('当年度'!E28=0,"皆減 ",ROUND('増減額'!E28/'前年度'!E28*100,1))))</f>
        <v>120.9</v>
      </c>
      <c r="F28" s="46">
        <f>IF(AND('当年度'!F28=0,'前年度'!F28=0),"",IF('前年度'!F28=0,"皆増 ",IF('当年度'!F28=0,"皆減 ",ROUND('増減額'!F28/'前年度'!F28*100,1))))</f>
        <v>-24.6</v>
      </c>
      <c r="G28" s="46">
        <f>IF(AND('当年度'!G28=0,'前年度'!G28=0),"",IF('前年度'!G28=0,"皆増 ",IF('当年度'!G28=0,"皆減 ",ROUND('増減額'!G28/'前年度'!G28*100,1))))</f>
        <v>17.7</v>
      </c>
      <c r="H28" s="46">
        <f>IF(AND('当年度'!H28=0,'前年度'!H28=0),"",IF('前年度'!H28=0,"皆増 ",IF('当年度'!H28=0,"皆減 ",ROUND('増減額'!H28/'前年度'!H28*100,1))))</f>
        <v>7.5</v>
      </c>
      <c r="I28" s="46">
        <f>IF(AND('当年度'!I28=0,'前年度'!I28=0),"",IF('前年度'!I28=0,"皆増 ",IF('当年度'!I28=0,"皆減 ",ROUND('増減額'!I28/'前年度'!I28*100,1))))</f>
        <v>42.1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37.8</v>
      </c>
      <c r="L28" s="46">
        <f>IF(AND('当年度'!L28=0,'前年度'!L28=0),"",IF('前年度'!L28=0,"皆増 ",IF('当年度'!L28=0,"皆減 ",ROUND('増減額'!L28/'前年度'!L28*100,1))))</f>
        <v>2.3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-7.9</v>
      </c>
      <c r="O28" s="46">
        <f>IF(AND('当年度'!O28=0,'前年度'!O28=0),"",IF('前年度'!O28=0,"皆増 ",IF('当年度'!O28=0,"皆減 ",ROUND('増減額'!O28/'前年度'!O28*100,1))))</f>
        <v>1.2</v>
      </c>
      <c r="P28" s="47">
        <f>IF(AND('当年度'!P28=0,'前年度'!P28=0),"",IF('前年度'!P28=0,"皆増 ",IF('当年度'!P28=0,"皆減 ",ROUND('増減額'!P28/'前年度'!P28*100,1))))</f>
        <v>-8.6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-3.7</v>
      </c>
      <c r="D29" s="46">
        <f>IF(AND('当年度'!D29=0,'前年度'!D29=0),"",IF('前年度'!D29=0,"皆増 ",IF('当年度'!D29=0,"皆減 ",ROUND('増減額'!D29/'前年度'!D29*100,1))))</f>
        <v>14.8</v>
      </c>
      <c r="E29" s="46">
        <f>IF(AND('当年度'!E29=0,'前年度'!E29=0),"",IF('前年度'!E29=0,"皆増 ",IF('当年度'!E29=0,"皆減 ",ROUND('増減額'!E29/'前年度'!E29*100,1))))</f>
        <v>10.2</v>
      </c>
      <c r="F29" s="46">
        <f>IF(AND('当年度'!F29=0,'前年度'!F29=0),"",IF('前年度'!F29=0,"皆増 ",IF('当年度'!F29=0,"皆減 ",ROUND('増減額'!F29/'前年度'!F29*100,1))))</f>
        <v>-24</v>
      </c>
      <c r="G29" s="46">
        <f>IF(AND('当年度'!G29=0,'前年度'!G29=0),"",IF('前年度'!G29=0,"皆増 ",IF('当年度'!G29=0,"皆減 ",ROUND('増減額'!G29/'前年度'!G29*100,1))))</f>
        <v>17.5</v>
      </c>
      <c r="H29" s="46">
        <f>IF(AND('当年度'!H29=0,'前年度'!H29=0),"",IF('前年度'!H29=0,"皆増 ",IF('当年度'!H29=0,"皆減 ",ROUND('増減額'!H29/'前年度'!H29*100,1))))</f>
        <v>-0.3</v>
      </c>
      <c r="I29" s="46">
        <f>IF(AND('当年度'!I29=0,'前年度'!I29=0),"",IF('前年度'!I29=0,"皆増 ",IF('当年度'!I29=0,"皆減 ",ROUND('増減額'!I29/'前年度'!I29*100,1))))</f>
        <v>-24.8</v>
      </c>
      <c r="J29" s="46">
        <f>IF(AND('当年度'!J29=0,'前年度'!J29=0),"",IF('前年度'!J29=0,"皆増 ",IF('当年度'!J29=0,"皆減 ",ROUND('増減額'!J29/'前年度'!J29*100,1))))</f>
        <v>-10.1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1.1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-36.1</v>
      </c>
      <c r="O29" s="46">
        <f>IF(AND('当年度'!O29=0,'前年度'!O29=0),"",IF('前年度'!O29=0,"皆増 ",IF('当年度'!O29=0,"皆減 ",ROUND('増減額'!O29/'前年度'!O29*100,1))))</f>
        <v>-6.7</v>
      </c>
      <c r="P29" s="47">
        <f>IF(AND('当年度'!P29=0,'前年度'!P29=0),"",IF('前年度'!P29=0,"皆増 ",IF('当年度'!P29=0,"皆減 ",ROUND('増減額'!P29/'前年度'!P29*100,1))))</f>
        <v>-9.2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-0.2</v>
      </c>
      <c r="D30" s="46">
        <f>IF(AND('当年度'!D30=0,'前年度'!D30=0),"",IF('前年度'!D30=0,"皆増 ",IF('当年度'!D30=0,"皆減 ",ROUND('増減額'!D30/'前年度'!D30*100,1))))</f>
        <v>13</v>
      </c>
      <c r="E30" s="46">
        <f>IF(AND('当年度'!E30=0,'前年度'!E30=0),"",IF('前年度'!E30=0,"皆増 ",IF('当年度'!E30=0,"皆減 ",ROUND('増減額'!E30/'前年度'!E30*100,1))))</f>
        <v>-9.5</v>
      </c>
      <c r="F30" s="46">
        <f>IF(AND('当年度'!F30=0,'前年度'!F30=0),"",IF('前年度'!F30=0,"皆増 ",IF('当年度'!F30=0,"皆減 ",ROUND('増減額'!F30/'前年度'!F30*100,1))))</f>
        <v>-16.4</v>
      </c>
      <c r="G30" s="46">
        <f>IF(AND('当年度'!G30=0,'前年度'!G30=0),"",IF('前年度'!G30=0,"皆増 ",IF('当年度'!G30=0,"皆減 ",ROUND('増減額'!G30/'前年度'!G30*100,1))))</f>
        <v>9.5</v>
      </c>
      <c r="H30" s="46">
        <f>IF(AND('当年度'!H30=0,'前年度'!H30=0),"",IF('前年度'!H30=0,"皆増 ",IF('当年度'!H30=0,"皆減 ",ROUND('増減額'!H30/'前年度'!H30*100,1))))</f>
        <v>89.1</v>
      </c>
      <c r="I30" s="46">
        <f>IF(AND('当年度'!I30=0,'前年度'!I30=0),"",IF('前年度'!I30=0,"皆増 ",IF('当年度'!I30=0,"皆減 ",ROUND('増減額'!I30/'前年度'!I30*100,1))))</f>
        <v>-44.5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-2.8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-67.4</v>
      </c>
      <c r="O30" s="46">
        <f>IF(AND('当年度'!O30=0,'前年度'!O30=0),"",IF('前年度'!O30=0,"皆増 ",IF('当年度'!O30=0,"皆減 ",ROUND('増減額'!O30/'前年度'!O30*100,1))))</f>
        <v>-3.1</v>
      </c>
      <c r="P30" s="47">
        <f>IF(AND('当年度'!P30=0,'前年度'!P30=0),"",IF('前年度'!P30=0,"皆増 ",IF('当年度'!P30=0,"皆減 ",ROUND('増減額'!P30/'前年度'!P30*100,1))))</f>
        <v>32.2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-0.7</v>
      </c>
      <c r="D31" s="46">
        <f>IF(AND('当年度'!D31=0,'前年度'!D31=0),"",IF('前年度'!D31=0,"皆増 ",IF('当年度'!D31=0,"皆減 ",ROUND('増減額'!D31/'前年度'!D31*100,1))))</f>
        <v>3.7</v>
      </c>
      <c r="E31" s="46">
        <f>IF(AND('当年度'!E31=0,'前年度'!E31=0),"",IF('前年度'!E31=0,"皆増 ",IF('当年度'!E31=0,"皆減 ",ROUND('増減額'!E31/'前年度'!E31*100,1))))</f>
        <v>-21</v>
      </c>
      <c r="F31" s="46">
        <f>IF(AND('当年度'!F31=0,'前年度'!F31=0),"",IF('前年度'!F31=0,"皆増 ",IF('当年度'!F31=0,"皆減 ",ROUND('増減額'!F31/'前年度'!F31*100,1))))</f>
        <v>-12.9</v>
      </c>
      <c r="G31" s="46">
        <f>IF(AND('当年度'!G31=0,'前年度'!G31=0),"",IF('前年度'!G31=0,"皆増 ",IF('当年度'!G31=0,"皆減 ",ROUND('増減額'!G31/'前年度'!G31*100,1))))</f>
        <v>2.5</v>
      </c>
      <c r="H31" s="46">
        <f>IF(AND('当年度'!H31=0,'前年度'!H31=0),"",IF('前年度'!H31=0,"皆増 ",IF('当年度'!H31=0,"皆減 ",ROUND('増減額'!H31/'前年度'!H31*100,1))))</f>
        <v>0.6</v>
      </c>
      <c r="I31" s="46">
        <f>IF(AND('当年度'!I31=0,'前年度'!I31=0),"",IF('前年度'!I31=0,"皆増 ",IF('当年度'!I31=0,"皆減 ",ROUND('増減額'!I31/'前年度'!I31*100,1))))</f>
        <v>-46.6</v>
      </c>
      <c r="J31" s="46">
        <f>IF(AND('当年度'!J31=0,'前年度'!J31=0),"",IF('前年度'!J31=0,"皆増 ",IF('当年度'!J31=0,"皆減 ",ROUND('増減額'!J31/'前年度'!J31*100,1))))</f>
      </c>
      <c r="K31" s="46">
        <f>IF(AND('当年度'!K31=0,'前年度'!K31=0),"",IF('前年度'!K31=0,"皆増 ",IF('当年度'!K31=0,"皆減 ",ROUND('増減額'!K31/'前年度'!K31*100,1))))</f>
        <v>-21.4</v>
      </c>
      <c r="L31" s="46">
        <f>IF(AND('当年度'!L31=0,'前年度'!L31=0),"",IF('前年度'!L31=0,"皆増 ",IF('当年度'!L31=0,"皆減 ",ROUND('増減額'!L31/'前年度'!L31*100,1))))</f>
        <v>-2.8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9.6</v>
      </c>
      <c r="O31" s="46">
        <f>IF(AND('当年度'!O31=0,'前年度'!O31=0),"",IF('前年度'!O31=0,"皆増 ",IF('当年度'!O31=0,"皆減 ",ROUND('増減額'!O31/'前年度'!O31*100,1))))</f>
        <v>-1.8</v>
      </c>
      <c r="P31" s="47">
        <f>IF(AND('当年度'!P31=0,'前年度'!P31=0),"",IF('前年度'!P31=0,"皆増 ",IF('当年度'!P31=0,"皆減 ",ROUND('増減額'!P31/'前年度'!P31*100,1))))</f>
        <v>-3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0.8</v>
      </c>
      <c r="D32" s="46">
        <f>IF(AND('当年度'!D32=0,'前年度'!D32=0),"",IF('前年度'!D32=0,"皆増 ",IF('当年度'!D32=0,"皆減 ",ROUND('増減額'!D32/'前年度'!D32*100,1))))</f>
        <v>3.4</v>
      </c>
      <c r="E32" s="46">
        <f>IF(AND('当年度'!E32=0,'前年度'!E32=0),"",IF('前年度'!E32=0,"皆増 ",IF('当年度'!E32=0,"皆減 ",ROUND('増減額'!E32/'前年度'!E32*100,1))))</f>
        <v>-3.2</v>
      </c>
      <c r="F32" s="46">
        <f>IF(AND('当年度'!F32=0,'前年度'!F32=0),"",IF('前年度'!F32=0,"皆増 ",IF('当年度'!F32=0,"皆減 ",ROUND('増減額'!F32/'前年度'!F32*100,1))))</f>
        <v>-16.6</v>
      </c>
      <c r="G32" s="46">
        <f>IF(AND('当年度'!G32=0,'前年度'!G32=0),"",IF('前年度'!G32=0,"皆増 ",IF('当年度'!G32=0,"皆減 ",ROUND('増減額'!G32/'前年度'!G32*100,1))))</f>
        <v>20</v>
      </c>
      <c r="H32" s="46">
        <f>IF(AND('当年度'!H32=0,'前年度'!H32=0),"",IF('前年度'!H32=0,"皆増 ",IF('当年度'!H32=0,"皆減 ",ROUND('増減額'!H32/'前年度'!H32*100,1))))</f>
        <v>2.5</v>
      </c>
      <c r="I32" s="46">
        <f>IF(AND('当年度'!I32=0,'前年度'!I32=0),"",IF('前年度'!I32=0,"皆増 ",IF('当年度'!I32=0,"皆減 ",ROUND('増減額'!I32/'前年度'!I32*100,1))))</f>
        <v>-5.3</v>
      </c>
      <c r="J32" s="46">
        <f>IF(AND('当年度'!J32=0,'前年度'!J32=0),"",IF('前年度'!J32=0,"皆増 ",IF('当年度'!J32=0,"皆減 ",ROUND('増減額'!J32/'前年度'!J32*100,1))))</f>
      </c>
      <c r="K32" s="46">
        <f>IF(AND('当年度'!K32=0,'前年度'!K32=0),"",IF('前年度'!K32=0,"皆増 ",IF('当年度'!K32=0,"皆減 ",ROUND('増減額'!K32/'前年度'!K32*100,1))))</f>
        <v>-15.4</v>
      </c>
      <c r="L32" s="46">
        <f>IF(AND('当年度'!L32=0,'前年度'!L32=0),"",IF('前年度'!L32=0,"皆増 ",IF('当年度'!L32=0,"皆減 ",ROUND('増減額'!L32/'前年度'!L32*100,1))))</f>
        <v>-0.7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9.8</v>
      </c>
      <c r="O32" s="46">
        <f>IF(AND('当年度'!O32=0,'前年度'!O32=0),"",IF('前年度'!O32=0,"皆増 ",IF('当年度'!O32=0,"皆減 ",ROUND('増減額'!O32/'前年度'!O32*100,1))))</f>
        <v>1.9</v>
      </c>
      <c r="P32" s="47">
        <f>IF(AND('当年度'!P32=0,'前年度'!P32=0),"",IF('前年度'!P32=0,"皆増 ",IF('当年度'!P32=0,"皆減 ",ROUND('増減額'!P32/'前年度'!P32*100,1))))</f>
        <v>-4.1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0.8</v>
      </c>
      <c r="D33" s="46">
        <f>IF(AND('当年度'!D33=0,'前年度'!D33=0),"",IF('前年度'!D33=0,"皆増 ",IF('当年度'!D33=0,"皆減 ",ROUND('増減額'!D33/'前年度'!D33*100,1))))</f>
        <v>-0.5</v>
      </c>
      <c r="E33" s="46">
        <f>IF(AND('当年度'!E33=0,'前年度'!E33=0),"",IF('前年度'!E33=0,"皆増 ",IF('当年度'!E33=0,"皆減 ",ROUND('増減額'!E33/'前年度'!E33*100,1))))</f>
        <v>-8</v>
      </c>
      <c r="F33" s="46">
        <f>IF(AND('当年度'!F33=0,'前年度'!F33=0),"",IF('前年度'!F33=0,"皆増 ",IF('当年度'!F33=0,"皆減 ",ROUND('増減額'!F33/'前年度'!F33*100,1))))</f>
        <v>-22.7</v>
      </c>
      <c r="G33" s="46">
        <f>IF(AND('当年度'!G33=0,'前年度'!G33=0),"",IF('前年度'!G33=0,"皆増 ",IF('当年度'!G33=0,"皆減 ",ROUND('増減額'!G33/'前年度'!G33*100,1))))</f>
        <v>18.5</v>
      </c>
      <c r="H33" s="46">
        <f>IF(AND('当年度'!H33=0,'前年度'!H33=0),"",IF('前年度'!H33=0,"皆増 ",IF('当年度'!H33=0,"皆減 ",ROUND('増減額'!H33/'前年度'!H33*100,1))))</f>
        <v>2.1</v>
      </c>
      <c r="I33" s="46">
        <f>IF(AND('当年度'!I33=0,'前年度'!I33=0),"",IF('前年度'!I33=0,"皆増 ",IF('当年度'!I33=0,"皆減 ",ROUND('増減額'!I33/'前年度'!I33*100,1))))</f>
        <v>-39.6</v>
      </c>
      <c r="J33" s="46">
        <f>IF(AND('当年度'!J33=0,'前年度'!J33=0),"",IF('前年度'!J33=0,"皆増 ",IF('当年度'!J33=0,"皆減 ",ROUND('増減額'!J33/'前年度'!J33*100,1))))</f>
        <v>1.9</v>
      </c>
      <c r="K33" s="46">
        <f>IF(AND('当年度'!K33=0,'前年度'!K33=0),"",IF('前年度'!K33=0,"皆増 ",IF('当年度'!K33=0,"皆減 ",ROUND('増減額'!K33/'前年度'!K33*100,1))))</f>
      </c>
      <c r="L33" s="46">
        <f>IF(AND('当年度'!L33=0,'前年度'!L33=0),"",IF('前年度'!L33=0,"皆増 ",IF('当年度'!L33=0,"皆減 ",ROUND('増減額'!L33/'前年度'!L33*100,1))))</f>
        <v>-0.2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-46.8</v>
      </c>
      <c r="O33" s="46">
        <f>IF(AND('当年度'!O33=0,'前年度'!O33=0),"",IF('前年度'!O33=0,"皆増 ",IF('当年度'!O33=0,"皆減 ",ROUND('増減額'!O33/'前年度'!O33*100,1))))</f>
        <v>-6.7</v>
      </c>
      <c r="P33" s="47">
        <f>IF(AND('当年度'!P33=0,'前年度'!P33=0),"",IF('前年度'!P33=0,"皆増 ",IF('当年度'!P33=0,"皆減 ",ROUND('増減額'!P33/'前年度'!P33*100,1))))</f>
        <v>-5.4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1.4</v>
      </c>
      <c r="D34" s="46">
        <f>IF(AND('当年度'!D34=0,'前年度'!D34=0),"",IF('前年度'!D34=0,"皆増 ",IF('当年度'!D34=0,"皆減 ",ROUND('増減額'!D34/'前年度'!D34*100,1))))</f>
        <v>8</v>
      </c>
      <c r="E34" s="46">
        <f>IF(AND('当年度'!E34=0,'前年度'!E34=0),"",IF('前年度'!E34=0,"皆増 ",IF('当年度'!E34=0,"皆減 ",ROUND('増減額'!E34/'前年度'!E34*100,1))))</f>
        <v>6.1</v>
      </c>
      <c r="F34" s="46">
        <f>IF(AND('当年度'!F34=0,'前年度'!F34=0),"",IF('前年度'!F34=0,"皆増 ",IF('当年度'!F34=0,"皆減 ",ROUND('増減額'!F34/'前年度'!F34*100,1))))</f>
        <v>-19.8</v>
      </c>
      <c r="G34" s="46">
        <f>IF(AND('当年度'!G34=0,'前年度'!G34=0),"",IF('前年度'!G34=0,"皆増 ",IF('当年度'!G34=0,"皆減 ",ROUND('増減額'!G34/'前年度'!G34*100,1))))</f>
        <v>8.1</v>
      </c>
      <c r="H34" s="46">
        <f>IF(AND('当年度'!H34=0,'前年度'!H34=0),"",IF('前年度'!H34=0,"皆増 ",IF('当年度'!H34=0,"皆減 ",ROUND('増減額'!H34/'前年度'!H34*100,1))))</f>
        <v>2.2</v>
      </c>
      <c r="I34" s="46">
        <f>IF(AND('当年度'!I34=0,'前年度'!I34=0),"",IF('前年度'!I34=0,"皆増 ",IF('当年度'!I34=0,"皆減 ",ROUND('増減額'!I34/'前年度'!I34*100,1))))</f>
        <v>-74.6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1.7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-18.6</v>
      </c>
      <c r="O34" s="46">
        <f>IF(AND('当年度'!O34=0,'前年度'!O34=0),"",IF('前年度'!O34=0,"皆増 ",IF('当年度'!O34=0,"皆減 ",ROUND('増減額'!O34/'前年度'!O34*100,1))))</f>
        <v>-3.2</v>
      </c>
      <c r="P34" s="47">
        <f>IF(AND('当年度'!P34=0,'前年度'!P34=0),"",IF('前年度'!P34=0,"皆増 ",IF('当年度'!P34=0,"皆減 ",ROUND('増減額'!P34/'前年度'!P34*100,1))))</f>
        <v>-3.6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-1.6</v>
      </c>
      <c r="D35" s="50">
        <f>IF(AND('当年度'!D35=0,'前年度'!D35=0),"",IF('前年度'!D35=0,"皆増 ",IF('当年度'!D35=0,"皆減 ",ROUND('増減額'!D35/'前年度'!D35*100,1))))</f>
        <v>6.2</v>
      </c>
      <c r="E35" s="50">
        <f>IF(AND('当年度'!E35=0,'前年度'!E35=0),"",IF('前年度'!E35=0,"皆増 ",IF('当年度'!E35=0,"皆減 ",ROUND('増減額'!E35/'前年度'!E35*100,1))))</f>
        <v>3.8</v>
      </c>
      <c r="F35" s="50">
        <f>IF(AND('当年度'!F35=0,'前年度'!F35=0),"",IF('前年度'!F35=0,"皆増 ",IF('当年度'!F35=0,"皆減 ",ROUND('増減額'!F35/'前年度'!F35*100,1))))</f>
        <v>-13</v>
      </c>
      <c r="G35" s="50">
        <f>IF(AND('当年度'!G35=0,'前年度'!G35=0),"",IF('前年度'!G35=0,"皆増 ",IF('当年度'!G35=0,"皆減 ",ROUND('増減額'!G35/'前年度'!G35*100,1))))</f>
        <v>12.3</v>
      </c>
      <c r="H35" s="50">
        <f>IF(AND('当年度'!H35=0,'前年度'!H35=0),"",IF('前年度'!H35=0,"皆増 ",IF('当年度'!H35=0,"皆減 ",ROUND('増減額'!H35/'前年度'!H35*100,1))))</f>
        <v>-2.5</v>
      </c>
      <c r="I35" s="50">
        <f>IF(AND('当年度'!I35=0,'前年度'!I35=0),"",IF('前年度'!I35=0,"皆増 ",IF('当年度'!I35=0,"皆減 ",ROUND('増減額'!I35/'前年度'!I35*100,1))))</f>
        <v>-16.4</v>
      </c>
      <c r="J35" s="50">
        <f>IF(AND('当年度'!J35=0,'前年度'!J35=0),"",IF('前年度'!J35=0,"皆増 ",IF('当年度'!J35=0,"皆減 ",ROUND('増減額'!J35/'前年度'!J35*100,1))))</f>
        <v>28.1</v>
      </c>
      <c r="K35" s="50">
        <f>IF(AND('当年度'!K35=0,'前年度'!K35=0),"",IF('前年度'!K35=0,"皆増 ",IF('当年度'!K35=0,"皆減 ",ROUND('増減額'!K35/'前年度'!K35*100,1))))</f>
        <v>-10.3</v>
      </c>
      <c r="L35" s="50">
        <f>IF(AND('当年度'!L35=0,'前年度'!L35=0),"",IF('前年度'!L35=0,"皆増 ",IF('当年度'!L35=0,"皆減 ",ROUND('増減額'!L35/'前年度'!L35*100,1))))</f>
        <v>0.2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26.1</v>
      </c>
      <c r="O35" s="50">
        <f>IF(AND('当年度'!O35=0,'前年度'!O35=0),"",IF('前年度'!O35=0,"皆増 ",IF('当年度'!O35=0,"皆減 ",ROUND('増減額'!O35/'前年度'!O35*100,1))))</f>
        <v>0</v>
      </c>
      <c r="P35" s="51">
        <f>IF(AND('当年度'!P35=0,'前年度'!P35=0),"",IF('前年度'!P35=0,"皆増 ",IF('当年度'!P35=0,"皆減 ",ROUND('増減額'!P35/'前年度'!P35*100,1))))</f>
        <v>-7.2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0.3</v>
      </c>
      <c r="D36" s="50">
        <f>IF(AND('当年度'!D36=0,'前年度'!D36=0),"",IF('前年度'!D36=0,"皆増 ",IF('当年度'!D36=0,"皆減 ",ROUND('増減額'!D36/'前年度'!D36*100,1))))</f>
        <v>4.8</v>
      </c>
      <c r="E36" s="50">
        <f>IF(AND('当年度'!E36=0,'前年度'!E36=0),"",IF('前年度'!E36=0,"皆増 ",IF('当年度'!E36=0,"皆減 ",ROUND('増減額'!E36/'前年度'!E36*100,1))))</f>
        <v>12.3</v>
      </c>
      <c r="F36" s="50">
        <f>IF(AND('当年度'!F36=0,'前年度'!F36=0),"",IF('前年度'!F36=0,"皆増 ",IF('当年度'!F36=0,"皆減 ",ROUND('増減額'!F36/'前年度'!F36*100,1))))</f>
        <v>-16.2</v>
      </c>
      <c r="G36" s="50">
        <f>IF(AND('当年度'!G36=0,'前年度'!G36=0),"",IF('前年度'!G36=0,"皆増 ",IF('当年度'!G36=0,"皆減 ",ROUND('増減額'!G36/'前年度'!G36*100,1))))</f>
        <v>11.9</v>
      </c>
      <c r="H36" s="50">
        <f>IF(AND('当年度'!H36=0,'前年度'!H36=0),"",IF('前年度'!H36=0,"皆増 ",IF('当年度'!H36=0,"皆減 ",ROUND('増減額'!H36/'前年度'!H36*100,1))))</f>
        <v>12</v>
      </c>
      <c r="I36" s="50">
        <f>IF(AND('当年度'!I36=0,'前年度'!I36=0),"",IF('前年度'!I36=0,"皆増 ",IF('当年度'!I36=0,"皆減 ",ROUND('増減額'!I36/'前年度'!I36*100,1))))</f>
        <v>-8.1</v>
      </c>
      <c r="J36" s="50">
        <f>IF(AND('当年度'!J36=0,'前年度'!J36=0),"",IF('前年度'!J36=0,"皆増 ",IF('当年度'!J36=0,"皆減 ",ROUND('増減額'!J36/'前年度'!J36*100,1))))</f>
        <v>-32</v>
      </c>
      <c r="K36" s="50">
        <f>IF(AND('当年度'!K36=0,'前年度'!K36=0),"",IF('前年度'!K36=0,"皆増 ",IF('当年度'!K36=0,"皆減 ",ROUND('増減額'!K36/'前年度'!K36*100,1))))</f>
        <v>-8.8</v>
      </c>
      <c r="L36" s="50">
        <f>IF(AND('当年度'!L36=0,'前年度'!L36=0),"",IF('前年度'!L36=0,"皆増 ",IF('当年度'!L36=0,"皆減 ",ROUND('増減額'!L36/'前年度'!L36*100,1))))</f>
        <v>2.1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-4</v>
      </c>
      <c r="O36" s="50">
        <f>IF(AND('当年度'!O36=0,'前年度'!O36=0),"",IF('前年度'!O36=0,"皆増 ",IF('当年度'!O36=0,"皆減 ",ROUND('増減額'!O36/'前年度'!O36*100,1))))</f>
        <v>0.5</v>
      </c>
      <c r="P36" s="51">
        <f>IF(AND('当年度'!P36=0,'前年度'!P36=0),"",IF('前年度'!P36=0,"皆増 ",IF('当年度'!P36=0,"皆減 ",ROUND('増減額'!P36/'前年度'!P36*100,1))))</f>
        <v>-2.7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-1.3</v>
      </c>
      <c r="D37" s="50">
        <f>IF(AND('当年度'!D37=0,'前年度'!D37=0),"",IF('前年度'!D37=0,"皆増 ",IF('当年度'!D37=0,"皆減 ",ROUND('増減額'!D37/'前年度'!D37*100,1))))</f>
        <v>6</v>
      </c>
      <c r="E37" s="50">
        <f>IF(AND('当年度'!E37=0,'前年度'!E37=0),"",IF('前年度'!E37=0,"皆増 ",IF('当年度'!E37=0,"皆減 ",ROUND('増減額'!E37/'前年度'!E37*100,1))))</f>
        <v>4.9</v>
      </c>
      <c r="F37" s="50">
        <f>IF(AND('当年度'!F37=0,'前年度'!F37=0),"",IF('前年度'!F37=0,"皆増 ",IF('当年度'!F37=0,"皆減 ",ROUND('増減額'!F37/'前年度'!F37*100,1))))</f>
        <v>-13.3</v>
      </c>
      <c r="G37" s="50">
        <f>IF(AND('当年度'!G37=0,'前年度'!G37=0),"",IF('前年度'!G37=0,"皆増 ",IF('当年度'!G37=0,"皆減 ",ROUND('増減額'!G37/'前年度'!G37*100,1))))</f>
        <v>12.3</v>
      </c>
      <c r="H37" s="50">
        <f>IF(AND('当年度'!H37=0,'前年度'!H37=0),"",IF('前年度'!H37=0,"皆増 ",IF('当年度'!H37=0,"皆減 ",ROUND('増減額'!H37/'前年度'!H37*100,1))))</f>
        <v>-0.3</v>
      </c>
      <c r="I37" s="50">
        <f>IF(AND('当年度'!I37=0,'前年度'!I37=0),"",IF('前年度'!I37=0,"皆増 ",IF('当年度'!I37=0,"皆減 ",ROUND('増減額'!I37/'前年度'!I37*100,1))))</f>
        <v>-14.8</v>
      </c>
      <c r="J37" s="50">
        <f>IF(AND('当年度'!J37=0,'前年度'!J37=0),"",IF('前年度'!J37=0,"皆増 ",IF('当年度'!J37=0,"皆減 ",ROUND('増減額'!J37/'前年度'!J37*100,1))))</f>
        <v>16.7</v>
      </c>
      <c r="K37" s="50">
        <f>IF(AND('当年度'!K37=0,'前年度'!K37=0),"",IF('前年度'!K37=0,"皆増 ",IF('当年度'!K37=0,"皆減 ",ROUND('増減額'!K37/'前年度'!K37*100,1))))</f>
        <v>-10.2</v>
      </c>
      <c r="L37" s="50">
        <f>IF(AND('当年度'!L37=0,'前年度'!L37=0),"",IF('前年度'!L37=0,"皆増 ",IF('当年度'!L37=0,"皆減 ",ROUND('増減額'!L37/'前年度'!L37*100,1))))</f>
        <v>0.5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20.3</v>
      </c>
      <c r="O37" s="50">
        <f>IF(AND('当年度'!O37=0,'前年度'!O37=0),"",IF('前年度'!O37=0,"皆増 ",IF('当年度'!O37=0,"皆減 ",ROUND('増減額'!O37/'前年度'!O37*100,1))))</f>
        <v>0.1</v>
      </c>
      <c r="P37" s="51">
        <f>IF(AND('当年度'!P37=0,'前年度'!P37=0),"",IF('前年度'!P37=0,"皆増 ",IF('当年度'!P37=0,"皆減 ",ROUND('増減額'!P37/'前年度'!P37*100,1))))</f>
        <v>-6.7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workbookViewId="0" topLeftCell="A1">
      <selection activeCell="G3" sqref="G3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19.4</v>
      </c>
      <c r="D6" s="52">
        <f>ROUND('当年度'!D6/'当年度'!$O6*100,1)</f>
        <v>16.1</v>
      </c>
      <c r="E6" s="52">
        <f>ROUND('当年度'!E6/'当年度'!$O6*100,1)</f>
        <v>0.6</v>
      </c>
      <c r="F6" s="52">
        <f>ROUND('当年度'!F6/'当年度'!$O6*100,1)</f>
        <v>24.3</v>
      </c>
      <c r="G6" s="52">
        <f>ROUND('当年度'!G6/'当年度'!$O6*100,1)</f>
        <v>10.9</v>
      </c>
      <c r="H6" s="52">
        <f>ROUND('当年度'!H6/'当年度'!$O6*100,1)</f>
        <v>10.1</v>
      </c>
      <c r="I6" s="52">
        <f>ROUND('当年度'!I6/'当年度'!$O6*100,1)</f>
        <v>1.5</v>
      </c>
      <c r="J6" s="52">
        <f>ROUND('当年度'!J6/'当年度'!$O6*100,1)</f>
        <v>0.2</v>
      </c>
      <c r="K6" s="52">
        <f>ROUND('当年度'!K6/'当年度'!$O6*100,1)</f>
        <v>0</v>
      </c>
      <c r="L6" s="52">
        <f>ROUND('当年度'!L6/'当年度'!$O6*100,1)</f>
        <v>9.1</v>
      </c>
      <c r="M6" s="52">
        <f>ROUND('当年度'!M6/'当年度'!$O6*100,1)</f>
        <v>0</v>
      </c>
      <c r="N6" s="52">
        <f>ROUND('当年度'!N6/'当年度'!$O6*100,1)</f>
        <v>7.8</v>
      </c>
      <c r="O6" s="52">
        <f>ROUND('当年度'!O6/'当年度'!$O6*100,1)</f>
        <v>100</v>
      </c>
      <c r="P6" s="53">
        <f>ROUND('当年度'!P6/'当年度'!$O6*100,1)</f>
        <v>53.8</v>
      </c>
      <c r="Q6" s="2"/>
    </row>
    <row r="7" spans="2:17" ht="22.5" customHeight="1">
      <c r="B7" s="21" t="s">
        <v>13</v>
      </c>
      <c r="C7" s="54">
        <f>ROUND('当年度'!C7/'当年度'!$O7*100,1)</f>
        <v>15.2</v>
      </c>
      <c r="D7" s="54">
        <f>ROUND('当年度'!D7/'当年度'!$O7*100,1)</f>
        <v>14.7</v>
      </c>
      <c r="E7" s="54">
        <f>ROUND('当年度'!E7/'当年度'!$O7*100,1)</f>
        <v>2.3</v>
      </c>
      <c r="F7" s="54">
        <f>ROUND('当年度'!F7/'当年度'!$O7*100,1)</f>
        <v>22.8</v>
      </c>
      <c r="G7" s="54">
        <f>ROUND('当年度'!G7/'当年度'!$O7*100,1)</f>
        <v>13.5</v>
      </c>
      <c r="H7" s="54">
        <f>ROUND('当年度'!H7/'当年度'!$O7*100,1)</f>
        <v>4.4</v>
      </c>
      <c r="I7" s="54">
        <f>ROUND('当年度'!I7/'当年度'!$O7*100,1)</f>
        <v>4.5</v>
      </c>
      <c r="J7" s="54">
        <f>ROUND('当年度'!J7/'当年度'!$O7*100,1)</f>
        <v>0</v>
      </c>
      <c r="K7" s="54">
        <f>ROUND('当年度'!K7/'当年度'!$O7*100,1)</f>
        <v>1.2</v>
      </c>
      <c r="L7" s="54">
        <f>ROUND('当年度'!L7/'当年度'!$O7*100,1)</f>
        <v>6.8</v>
      </c>
      <c r="M7" s="54">
        <f>ROUND('当年度'!M7/'当年度'!$O7*100,1)</f>
        <v>0</v>
      </c>
      <c r="N7" s="54">
        <f>ROUND('当年度'!N7/'当年度'!$O7*100,1)</f>
        <v>14.5</v>
      </c>
      <c r="O7" s="54">
        <f>ROUND('当年度'!O7/'当年度'!$O7*100,1)</f>
        <v>100</v>
      </c>
      <c r="P7" s="55">
        <f>ROUND('当年度'!P7/'当年度'!$O7*100,1)</f>
        <v>42.4</v>
      </c>
      <c r="Q7" s="2"/>
    </row>
    <row r="8" spans="2:17" ht="22.5" customHeight="1">
      <c r="B8" s="21" t="s">
        <v>14</v>
      </c>
      <c r="C8" s="52">
        <f>ROUND('当年度'!C8/'当年度'!$O8*100,1)</f>
        <v>17</v>
      </c>
      <c r="D8" s="52">
        <f>ROUND('当年度'!D8/'当年度'!$O8*100,1)</f>
        <v>13.8</v>
      </c>
      <c r="E8" s="52">
        <f>ROUND('当年度'!E8/'当年度'!$O8*100,1)</f>
        <v>0.6</v>
      </c>
      <c r="F8" s="52">
        <f>ROUND('当年度'!F8/'当年度'!$O8*100,1)</f>
        <v>22.2</v>
      </c>
      <c r="G8" s="52">
        <f>ROUND('当年度'!G8/'当年度'!$O8*100,1)</f>
        <v>14.7</v>
      </c>
      <c r="H8" s="52">
        <f>ROUND('当年度'!H8/'当年度'!$O8*100,1)</f>
        <v>9.8</v>
      </c>
      <c r="I8" s="52">
        <f>ROUND('当年度'!I8/'当年度'!$O8*100,1)</f>
        <v>0.2</v>
      </c>
      <c r="J8" s="52">
        <f>ROUND('当年度'!J8/'当年度'!$O8*100,1)</f>
        <v>0</v>
      </c>
      <c r="K8" s="52">
        <f>ROUND('当年度'!K8/'当年度'!$O8*100,1)</f>
        <v>0</v>
      </c>
      <c r="L8" s="52">
        <f>ROUND('当年度'!L8/'当年度'!$O8*100,1)</f>
        <v>8.6</v>
      </c>
      <c r="M8" s="52">
        <f>ROUND('当年度'!M8/'当年度'!$O8*100,1)</f>
        <v>0</v>
      </c>
      <c r="N8" s="52">
        <f>ROUND('当年度'!N8/'当年度'!$O8*100,1)</f>
        <v>13.2</v>
      </c>
      <c r="O8" s="52">
        <f>ROUND('当年度'!O8/'当年度'!$O8*100,1)</f>
        <v>100</v>
      </c>
      <c r="P8" s="53">
        <f>ROUND('当年度'!P8/'当年度'!$O8*100,1)</f>
        <v>49</v>
      </c>
      <c r="Q8" s="2"/>
    </row>
    <row r="9" spans="2:17" ht="22.5" customHeight="1">
      <c r="B9" s="21" t="s">
        <v>15</v>
      </c>
      <c r="C9" s="54">
        <f>ROUND('当年度'!C9/'当年度'!$O9*100,1)</f>
        <v>16.1</v>
      </c>
      <c r="D9" s="54">
        <f>ROUND('当年度'!D9/'当年度'!$O9*100,1)</f>
        <v>12.7</v>
      </c>
      <c r="E9" s="54">
        <f>ROUND('当年度'!E9/'当年度'!$O9*100,1)</f>
        <v>1</v>
      </c>
      <c r="F9" s="54">
        <f>ROUND('当年度'!F9/'当年度'!$O9*100,1)</f>
        <v>22.2</v>
      </c>
      <c r="G9" s="54">
        <f>ROUND('当年度'!G9/'当年度'!$O9*100,1)</f>
        <v>17</v>
      </c>
      <c r="H9" s="54">
        <f>ROUND('当年度'!H9/'当年度'!$O9*100,1)</f>
        <v>6.4</v>
      </c>
      <c r="I9" s="54">
        <f>ROUND('当年度'!I9/'当年度'!$O9*100,1)</f>
        <v>6.6</v>
      </c>
      <c r="J9" s="54">
        <f>ROUND('当年度'!J9/'当年度'!$O9*100,1)</f>
        <v>0.1</v>
      </c>
      <c r="K9" s="54">
        <f>ROUND('当年度'!K9/'当年度'!$O9*100,1)</f>
        <v>0</v>
      </c>
      <c r="L9" s="54">
        <f>ROUND('当年度'!L9/'当年度'!$O9*100,1)</f>
        <v>9.3</v>
      </c>
      <c r="M9" s="54">
        <f>ROUND('当年度'!M9/'当年度'!$O9*100,1)</f>
        <v>0</v>
      </c>
      <c r="N9" s="54">
        <f>ROUND('当年度'!N9/'当年度'!$O9*100,1)</f>
        <v>8.5</v>
      </c>
      <c r="O9" s="54">
        <f>ROUND('当年度'!O9/'当年度'!$O9*100,1)</f>
        <v>100</v>
      </c>
      <c r="P9" s="55">
        <f>ROUND('当年度'!P9/'当年度'!$O9*100,1)</f>
        <v>44.7</v>
      </c>
      <c r="Q9" s="2"/>
    </row>
    <row r="10" spans="2:17" ht="22.5" customHeight="1">
      <c r="B10" s="21" t="s">
        <v>16</v>
      </c>
      <c r="C10" s="54">
        <f>ROUND('当年度'!C10/'当年度'!$O10*100,1)</f>
        <v>16.3</v>
      </c>
      <c r="D10" s="54">
        <f>ROUND('当年度'!D10/'当年度'!$O10*100,1)</f>
        <v>14.4</v>
      </c>
      <c r="E10" s="54">
        <f>ROUND('当年度'!E10/'当年度'!$O10*100,1)</f>
        <v>0.8</v>
      </c>
      <c r="F10" s="54">
        <f>ROUND('当年度'!F10/'当年度'!$O10*100,1)</f>
        <v>21.2</v>
      </c>
      <c r="G10" s="54">
        <f>ROUND('当年度'!G10/'当年度'!$O10*100,1)</f>
        <v>12</v>
      </c>
      <c r="H10" s="54">
        <f>ROUND('当年度'!H10/'当年度'!$O10*100,1)</f>
        <v>11.1</v>
      </c>
      <c r="I10" s="54">
        <f>ROUND('当年度'!I10/'当年度'!$O10*100,1)</f>
        <v>8.2</v>
      </c>
      <c r="J10" s="54">
        <f>ROUND('当年度'!J10/'当年度'!$O10*100,1)</f>
        <v>0</v>
      </c>
      <c r="K10" s="54">
        <f>ROUND('当年度'!K10/'当年度'!$O10*100,1)</f>
        <v>0.7</v>
      </c>
      <c r="L10" s="54">
        <f>ROUND('当年度'!L10/'当年度'!$O10*100,1)</f>
        <v>7.1</v>
      </c>
      <c r="M10" s="54">
        <f>ROUND('当年度'!M10/'当年度'!$O10*100,1)</f>
        <v>0</v>
      </c>
      <c r="N10" s="54">
        <f>ROUND('当年度'!N10/'当年度'!$O10*100,1)</f>
        <v>8.1</v>
      </c>
      <c r="O10" s="54">
        <f>ROUND('当年度'!O10/'当年度'!$O10*100,1)</f>
        <v>100</v>
      </c>
      <c r="P10" s="55">
        <f>ROUND('当年度'!P10/'当年度'!$O10*100,1)</f>
        <v>48.6</v>
      </c>
      <c r="Q10" s="2"/>
    </row>
    <row r="11" spans="2:17" ht="22.5" customHeight="1">
      <c r="B11" s="21" t="s">
        <v>17</v>
      </c>
      <c r="C11" s="54">
        <f>ROUND('当年度'!C11/'当年度'!$O11*100,1)</f>
        <v>19.1</v>
      </c>
      <c r="D11" s="54">
        <f>ROUND('当年度'!D11/'当年度'!$O11*100,1)</f>
        <v>15</v>
      </c>
      <c r="E11" s="54">
        <f>ROUND('当年度'!E11/'当年度'!$O11*100,1)</f>
        <v>1.8</v>
      </c>
      <c r="F11" s="54">
        <f>ROUND('当年度'!F11/'当年度'!$O11*100,1)</f>
        <v>26.3</v>
      </c>
      <c r="G11" s="54">
        <f>ROUND('当年度'!G11/'当年度'!$O11*100,1)</f>
        <v>9.1</v>
      </c>
      <c r="H11" s="54">
        <f>ROUND('当年度'!H11/'当年度'!$O11*100,1)</f>
        <v>6.1</v>
      </c>
      <c r="I11" s="54">
        <f>ROUND('当年度'!I11/'当年度'!$O11*100,1)</f>
        <v>0.5</v>
      </c>
      <c r="J11" s="54">
        <f>ROUND('当年度'!J11/'当年度'!$O11*100,1)</f>
        <v>0.9</v>
      </c>
      <c r="K11" s="54">
        <f>ROUND('当年度'!K11/'当年度'!$O11*100,1)</f>
        <v>2</v>
      </c>
      <c r="L11" s="54">
        <f>ROUND('当年度'!L11/'当年度'!$O11*100,1)</f>
        <v>7.4</v>
      </c>
      <c r="M11" s="54">
        <f>ROUND('当年度'!M11/'当年度'!$O11*100,1)</f>
        <v>0</v>
      </c>
      <c r="N11" s="54">
        <f>ROUND('当年度'!N11/'当年度'!$O11*100,1)</f>
        <v>11.7</v>
      </c>
      <c r="O11" s="54">
        <f>ROUND('当年度'!O11/'当年度'!$O11*100,1)</f>
        <v>100</v>
      </c>
      <c r="P11" s="55">
        <f>ROUND('当年度'!P11/'当年度'!$O11*100,1)</f>
        <v>51.5</v>
      </c>
      <c r="Q11" s="2"/>
    </row>
    <row r="12" spans="2:17" ht="22.5" customHeight="1">
      <c r="B12" s="21" t="s">
        <v>18</v>
      </c>
      <c r="C12" s="54">
        <f>ROUND('当年度'!C12/'当年度'!$O12*100,1)</f>
        <v>16.3</v>
      </c>
      <c r="D12" s="54">
        <f>ROUND('当年度'!D12/'当年度'!$O12*100,1)</f>
        <v>9.8</v>
      </c>
      <c r="E12" s="54">
        <f>ROUND('当年度'!E12/'当年度'!$O12*100,1)</f>
        <v>1.1</v>
      </c>
      <c r="F12" s="54">
        <f>ROUND('当年度'!F12/'当年度'!$O12*100,1)</f>
        <v>25.8</v>
      </c>
      <c r="G12" s="54">
        <f>ROUND('当年度'!G12/'当年度'!$O12*100,1)</f>
        <v>17.8</v>
      </c>
      <c r="H12" s="54">
        <f>ROUND('当年度'!H12/'当年度'!$O12*100,1)</f>
        <v>10</v>
      </c>
      <c r="I12" s="54">
        <f>ROUND('当年度'!I12/'当年度'!$O12*100,1)</f>
        <v>4.2</v>
      </c>
      <c r="J12" s="54">
        <f>ROUND('当年度'!J12/'当年度'!$O12*100,1)</f>
        <v>1.8</v>
      </c>
      <c r="K12" s="54">
        <f>ROUND('当年度'!K12/'当年度'!$O12*100,1)</f>
        <v>0.1</v>
      </c>
      <c r="L12" s="54">
        <f>ROUND('当年度'!L12/'当年度'!$O12*100,1)</f>
        <v>8.6</v>
      </c>
      <c r="M12" s="54">
        <f>ROUND('当年度'!M12/'当年度'!$O12*100,1)</f>
        <v>0</v>
      </c>
      <c r="N12" s="54">
        <f>ROUND('当年度'!N12/'当年度'!$O12*100,1)</f>
        <v>4.6</v>
      </c>
      <c r="O12" s="54">
        <f>ROUND('当年度'!O12/'当年度'!$O12*100,1)</f>
        <v>100</v>
      </c>
      <c r="P12" s="55">
        <f>ROUND('当年度'!P12/'当年度'!$O12*100,1)</f>
        <v>52</v>
      </c>
      <c r="Q12" s="2"/>
    </row>
    <row r="13" spans="2:17" ht="22.5" customHeight="1">
      <c r="B13" s="21" t="s">
        <v>19</v>
      </c>
      <c r="C13" s="54">
        <f>ROUND('当年度'!C13/'当年度'!$O13*100,1)</f>
        <v>13.7</v>
      </c>
      <c r="D13" s="54">
        <f>ROUND('当年度'!D13/'当年度'!$O13*100,1)</f>
        <v>18.3</v>
      </c>
      <c r="E13" s="54">
        <f>ROUND('当年度'!E13/'当年度'!$O13*100,1)</f>
        <v>0.8</v>
      </c>
      <c r="F13" s="54">
        <f>ROUND('当年度'!F13/'当年度'!$O13*100,1)</f>
        <v>16.8</v>
      </c>
      <c r="G13" s="54">
        <f>ROUND('当年度'!G13/'当年度'!$O13*100,1)</f>
        <v>13.1</v>
      </c>
      <c r="H13" s="54">
        <f>ROUND('当年度'!H13/'当年度'!$O13*100,1)</f>
        <v>9.4</v>
      </c>
      <c r="I13" s="54">
        <f>ROUND('当年度'!I13/'当年度'!$O13*100,1)</f>
        <v>8.9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9</v>
      </c>
      <c r="M13" s="54">
        <f>ROUND('当年度'!M13/'当年度'!$O13*100,1)</f>
        <v>0</v>
      </c>
      <c r="N13" s="54">
        <f>ROUND('当年度'!N13/'当年度'!$O13*100,1)</f>
        <v>10.1</v>
      </c>
      <c r="O13" s="54">
        <f>ROUND('当年度'!O13/'当年度'!$O13*100,1)</f>
        <v>100</v>
      </c>
      <c r="P13" s="55">
        <f>ROUND('当年度'!P13/'当年度'!$O13*100,1)</f>
        <v>39.9</v>
      </c>
      <c r="Q13" s="2"/>
    </row>
    <row r="14" spans="2:17" ht="22.5" customHeight="1">
      <c r="B14" s="21" t="s">
        <v>20</v>
      </c>
      <c r="C14" s="54">
        <f>ROUND('当年度'!C14/'当年度'!$O14*100,1)</f>
        <v>19.6</v>
      </c>
      <c r="D14" s="54">
        <f>ROUND('当年度'!D14/'当年度'!$O14*100,1)</f>
        <v>20.1</v>
      </c>
      <c r="E14" s="54">
        <f>ROUND('当年度'!E14/'当年度'!$O14*100,1)</f>
        <v>2.4</v>
      </c>
      <c r="F14" s="54">
        <f>ROUND('当年度'!F14/'当年度'!$O14*100,1)</f>
        <v>17.4</v>
      </c>
      <c r="G14" s="54">
        <f>ROUND('当年度'!G14/'当年度'!$O14*100,1)</f>
        <v>8.4</v>
      </c>
      <c r="H14" s="54">
        <f>ROUND('当年度'!H14/'当年度'!$O14*100,1)</f>
        <v>8.2</v>
      </c>
      <c r="I14" s="54">
        <f>ROUND('当年度'!I14/'当年度'!$O14*100,1)</f>
        <v>0.8</v>
      </c>
      <c r="J14" s="54">
        <f>ROUND('当年度'!J14/'当年度'!$O14*100,1)</f>
        <v>1.2</v>
      </c>
      <c r="K14" s="54">
        <f>ROUND('当年度'!K14/'当年度'!$O14*100,1)</f>
        <v>0.1</v>
      </c>
      <c r="L14" s="54">
        <f>ROUND('当年度'!L14/'当年度'!$O14*100,1)</f>
        <v>6.3</v>
      </c>
      <c r="M14" s="54">
        <f>ROUND('当年度'!M14/'当年度'!$O14*100,1)</f>
        <v>0</v>
      </c>
      <c r="N14" s="54">
        <f>ROUND('当年度'!N14/'当年度'!$O14*100,1)</f>
        <v>15.5</v>
      </c>
      <c r="O14" s="54">
        <f>ROUND('当年度'!O14/'当年度'!$O14*100,1)</f>
        <v>100</v>
      </c>
      <c r="P14" s="55">
        <f>ROUND('当年度'!P14/'当年度'!$O14*100,1)</f>
        <v>45.2</v>
      </c>
      <c r="Q14" s="2"/>
    </row>
    <row r="15" spans="2:17" ht="22.5" customHeight="1">
      <c r="B15" s="21" t="s">
        <v>21</v>
      </c>
      <c r="C15" s="54">
        <f>ROUND('当年度'!C15/'当年度'!$O15*100,1)</f>
        <v>20.5</v>
      </c>
      <c r="D15" s="54">
        <f>ROUND('当年度'!D15/'当年度'!$O15*100,1)</f>
        <v>15.7</v>
      </c>
      <c r="E15" s="54">
        <f>ROUND('当年度'!E15/'当年度'!$O15*100,1)</f>
        <v>0.5</v>
      </c>
      <c r="F15" s="54">
        <f>ROUND('当年度'!F15/'当年度'!$O15*100,1)</f>
        <v>12.1</v>
      </c>
      <c r="G15" s="54">
        <f>ROUND('当年度'!G15/'当年度'!$O15*100,1)</f>
        <v>12.8</v>
      </c>
      <c r="H15" s="54">
        <f>ROUND('当年度'!H15/'当年度'!$O15*100,1)</f>
        <v>10.5</v>
      </c>
      <c r="I15" s="54">
        <f>ROUND('当年度'!I15/'当年度'!$O15*100,1)</f>
        <v>11.9</v>
      </c>
      <c r="J15" s="54">
        <f>ROUND('当年度'!J15/'当年度'!$O15*100,1)</f>
        <v>0</v>
      </c>
      <c r="K15" s="54">
        <f>ROUND('当年度'!K15/'当年度'!$O15*100,1)</f>
        <v>0</v>
      </c>
      <c r="L15" s="54">
        <f>ROUND('当年度'!L15/'当年度'!$O15*100,1)</f>
        <v>10.4</v>
      </c>
      <c r="M15" s="54">
        <f>ROUND('当年度'!M15/'当年度'!$O15*100,1)</f>
        <v>0</v>
      </c>
      <c r="N15" s="54">
        <f>ROUND('当年度'!N15/'当年度'!$O15*100,1)</f>
        <v>5.7</v>
      </c>
      <c r="O15" s="54">
        <f>ROUND('当年度'!O15/'当年度'!$O15*100,1)</f>
        <v>100</v>
      </c>
      <c r="P15" s="55">
        <f>ROUND('当年度'!P15/'当年度'!$O15*100,1)</f>
        <v>43.1</v>
      </c>
      <c r="Q15" s="2"/>
    </row>
    <row r="16" spans="2:17" ht="22.5" customHeight="1">
      <c r="B16" s="21" t="s">
        <v>22</v>
      </c>
      <c r="C16" s="52">
        <f>ROUND('当年度'!C16/'当年度'!$O16*100,1)</f>
        <v>22.5</v>
      </c>
      <c r="D16" s="52">
        <f>ROUND('当年度'!D16/'当年度'!$O16*100,1)</f>
        <v>10.8</v>
      </c>
      <c r="E16" s="52">
        <f>ROUND('当年度'!E16/'当年度'!$O16*100,1)</f>
        <v>0.9</v>
      </c>
      <c r="F16" s="52">
        <f>ROUND('当年度'!F16/'当年度'!$O16*100,1)</f>
        <v>12.3</v>
      </c>
      <c r="G16" s="52">
        <f>ROUND('当年度'!G16/'当年度'!$O16*100,1)</f>
        <v>12</v>
      </c>
      <c r="H16" s="52">
        <f>ROUND('当年度'!H16/'当年度'!$O16*100,1)</f>
        <v>12.2</v>
      </c>
      <c r="I16" s="52">
        <f>ROUND('当年度'!I16/'当年度'!$O16*100,1)</f>
        <v>1.8</v>
      </c>
      <c r="J16" s="52">
        <f>ROUND('当年度'!J16/'当年度'!$O16*100,1)</f>
        <v>0</v>
      </c>
      <c r="K16" s="52">
        <f>ROUND('当年度'!K16/'当年度'!$O16*100,1)</f>
        <v>1.9</v>
      </c>
      <c r="L16" s="52">
        <f>ROUND('当年度'!L16/'当年度'!$O16*100,1)</f>
        <v>7.9</v>
      </c>
      <c r="M16" s="52">
        <f>ROUND('当年度'!M16/'当年度'!$O16*100,1)</f>
        <v>0</v>
      </c>
      <c r="N16" s="52">
        <f>ROUND('当年度'!N16/'当年度'!$O16*100,1)</f>
        <v>17.8</v>
      </c>
      <c r="O16" s="52">
        <f>ROUND('当年度'!O16/'当年度'!$O16*100,1)</f>
        <v>100</v>
      </c>
      <c r="P16" s="53">
        <f>ROUND('当年度'!P16/'当年度'!$O16*100,1)</f>
        <v>47</v>
      </c>
      <c r="Q16" s="2"/>
    </row>
    <row r="17" spans="2:17" ht="22.5" customHeight="1">
      <c r="B17" s="25" t="s">
        <v>46</v>
      </c>
      <c r="C17" s="54">
        <f>ROUND('当年度'!C17/'当年度'!$O17*100,1)</f>
        <v>14.4</v>
      </c>
      <c r="D17" s="54">
        <f>ROUND('当年度'!D17/'当年度'!$O17*100,1)</f>
        <v>19.5</v>
      </c>
      <c r="E17" s="54">
        <f>ROUND('当年度'!E17/'当年度'!$O17*100,1)</f>
        <v>0.3</v>
      </c>
      <c r="F17" s="54">
        <f>ROUND('当年度'!F17/'当年度'!$O17*100,1)</f>
        <v>14.7</v>
      </c>
      <c r="G17" s="54">
        <f>ROUND('当年度'!G17/'当年度'!$O17*100,1)</f>
        <v>13.8</v>
      </c>
      <c r="H17" s="54">
        <f>ROUND('当年度'!H17/'当年度'!$O17*100,1)</f>
        <v>12.9</v>
      </c>
      <c r="I17" s="54">
        <f>ROUND('当年度'!I17/'当年度'!$O17*100,1)</f>
        <v>6.8</v>
      </c>
      <c r="J17" s="54">
        <f>ROUND('当年度'!J17/'当年度'!$O17*100,1)</f>
        <v>2.1</v>
      </c>
      <c r="K17" s="54">
        <f>ROUND('当年度'!K17/'当年度'!$O17*100,1)</f>
        <v>0</v>
      </c>
      <c r="L17" s="54">
        <f>ROUND('当年度'!L17/'当年度'!$O17*100,1)</f>
        <v>6.3</v>
      </c>
      <c r="M17" s="54">
        <f>ROUND('当年度'!M17/'当年度'!$O17*100,1)</f>
        <v>0</v>
      </c>
      <c r="N17" s="54">
        <f>ROUND('当年度'!N17/'当年度'!$O17*100,1)</f>
        <v>9.3</v>
      </c>
      <c r="O17" s="54">
        <f>ROUND('当年度'!O17/'当年度'!$O17*100,1)</f>
        <v>100</v>
      </c>
      <c r="P17" s="55">
        <f>ROUND('当年度'!P17/'当年度'!$O17*100,1)</f>
        <v>41.9</v>
      </c>
      <c r="Q17" s="2"/>
    </row>
    <row r="18" spans="2:17" ht="22.5" customHeight="1">
      <c r="B18" s="22" t="s">
        <v>48</v>
      </c>
      <c r="C18" s="54">
        <f>ROUND('当年度'!C18/'当年度'!$O18*100,1)</f>
        <v>21.5</v>
      </c>
      <c r="D18" s="54">
        <f>ROUND('当年度'!D18/'当年度'!$O18*100,1)</f>
        <v>12.2</v>
      </c>
      <c r="E18" s="54">
        <f>ROUND('当年度'!E18/'当年度'!$O18*100,1)</f>
        <v>1</v>
      </c>
      <c r="F18" s="54">
        <f>ROUND('当年度'!F18/'当年度'!$O18*100,1)</f>
        <v>14.1</v>
      </c>
      <c r="G18" s="54">
        <f>ROUND('当年度'!G18/'当年度'!$O18*100,1)</f>
        <v>13.5</v>
      </c>
      <c r="H18" s="54">
        <f>ROUND('当年度'!H18/'当年度'!$O18*100,1)</f>
        <v>13.7</v>
      </c>
      <c r="I18" s="54">
        <f>ROUND('当年度'!I18/'当年度'!$O18*100,1)</f>
        <v>4.6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9.7</v>
      </c>
      <c r="M18" s="54">
        <f>ROUND('当年度'!M18/'当年度'!$O18*100,1)</f>
        <v>0</v>
      </c>
      <c r="N18" s="54">
        <f>ROUND('当年度'!N18/'当年度'!$O18*100,1)</f>
        <v>9.7</v>
      </c>
      <c r="O18" s="54">
        <f>ROUND('当年度'!O18/'当年度'!$O18*100,1)</f>
        <v>100</v>
      </c>
      <c r="P18" s="55">
        <f>ROUND('当年度'!P18/'当年度'!$O18*100,1)</f>
        <v>49.3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19.9</v>
      </c>
      <c r="D19" s="56">
        <f>ROUND('当年度'!D19/'当年度'!$O19*100,1)</f>
        <v>18.4</v>
      </c>
      <c r="E19" s="56">
        <f>ROUND('当年度'!E19/'当年度'!$O19*100,1)</f>
        <v>0.8</v>
      </c>
      <c r="F19" s="56">
        <f>ROUND('当年度'!F19/'当年度'!$O19*100,1)</f>
        <v>15.7</v>
      </c>
      <c r="G19" s="56">
        <f>ROUND('当年度'!G19/'当年度'!$O19*100,1)</f>
        <v>12</v>
      </c>
      <c r="H19" s="56">
        <f>ROUND('当年度'!H19/'当年度'!$O19*100,1)</f>
        <v>12.6</v>
      </c>
      <c r="I19" s="56">
        <f>ROUND('当年度'!I19/'当年度'!$O19*100,1)</f>
        <v>3.9</v>
      </c>
      <c r="J19" s="56">
        <f>ROUND('当年度'!J19/'当年度'!$O19*100,1)</f>
        <v>0.2</v>
      </c>
      <c r="K19" s="56">
        <f>ROUND('当年度'!K19/'当年度'!$O19*100,1)</f>
        <v>1.1</v>
      </c>
      <c r="L19" s="56">
        <f>ROUND('当年度'!L19/'当年度'!$O19*100,1)</f>
        <v>8</v>
      </c>
      <c r="M19" s="56">
        <f>ROUND('当年度'!M19/'当年度'!$O19*100,1)</f>
        <v>0</v>
      </c>
      <c r="N19" s="56">
        <f>ROUND('当年度'!N19/'当年度'!$O19*100,1)</f>
        <v>7.3</v>
      </c>
      <c r="O19" s="56">
        <f>ROUND('当年度'!O19/'当年度'!$O19*100,1)</f>
        <v>100</v>
      </c>
      <c r="P19" s="57">
        <f>ROUND('当年度'!P19/'当年度'!$O19*100,1)</f>
        <v>48.3</v>
      </c>
      <c r="Q19" s="2"/>
    </row>
    <row r="20" spans="2:17" ht="22.5" customHeight="1">
      <c r="B20" s="21" t="s">
        <v>23</v>
      </c>
      <c r="C20" s="54">
        <f>ROUND('当年度'!C20/'当年度'!$O20*100,1)</f>
        <v>17.8</v>
      </c>
      <c r="D20" s="54">
        <f>ROUND('当年度'!D20/'当年度'!$O20*100,1)</f>
        <v>20.5</v>
      </c>
      <c r="E20" s="54">
        <f>ROUND('当年度'!E20/'当年度'!$O20*100,1)</f>
        <v>1.5</v>
      </c>
      <c r="F20" s="54">
        <f>ROUND('当年度'!F20/'当年度'!$O20*100,1)</f>
        <v>8.4</v>
      </c>
      <c r="G20" s="54">
        <f>ROUND('当年度'!G20/'当年度'!$O20*100,1)</f>
        <v>11.5</v>
      </c>
      <c r="H20" s="54">
        <f>ROUND('当年度'!H20/'当年度'!$O20*100,1)</f>
        <v>6.9</v>
      </c>
      <c r="I20" s="54">
        <f>ROUND('当年度'!I20/'当年度'!$O20*100,1)</f>
        <v>10.4</v>
      </c>
      <c r="J20" s="54">
        <f>ROUND('当年度'!J20/'当年度'!$O20*100,1)</f>
        <v>0</v>
      </c>
      <c r="K20" s="54">
        <f>ROUND('当年度'!K20/'当年度'!$O20*100,1)</f>
        <v>0</v>
      </c>
      <c r="L20" s="54">
        <f>ROUND('当年度'!L20/'当年度'!$O20*100,1)</f>
        <v>13.4</v>
      </c>
      <c r="M20" s="54">
        <f>ROUND('当年度'!M20/'当年度'!$O20*100,1)</f>
        <v>0</v>
      </c>
      <c r="N20" s="54">
        <f>ROUND('当年度'!N20/'当年度'!$O20*100,1)</f>
        <v>9.6</v>
      </c>
      <c r="O20" s="54">
        <f>ROUND('当年度'!O20/'当年度'!$O20*100,1)</f>
        <v>100</v>
      </c>
      <c r="P20" s="55">
        <f>ROUND('当年度'!P20/'当年度'!$O20*100,1)</f>
        <v>33.1</v>
      </c>
      <c r="Q20" s="2"/>
    </row>
    <row r="21" spans="2:17" ht="22.5" customHeight="1">
      <c r="B21" s="21" t="s">
        <v>24</v>
      </c>
      <c r="C21" s="54">
        <f>ROUND('当年度'!C21/'当年度'!$O21*100,1)</f>
        <v>19.9</v>
      </c>
      <c r="D21" s="54">
        <f>ROUND('当年度'!D21/'当年度'!$O21*100,1)</f>
        <v>19.2</v>
      </c>
      <c r="E21" s="54">
        <f>ROUND('当年度'!E21/'当年度'!$O21*100,1)</f>
        <v>0.7</v>
      </c>
      <c r="F21" s="54">
        <f>ROUND('当年度'!F21/'当年度'!$O21*100,1)</f>
        <v>14.2</v>
      </c>
      <c r="G21" s="54">
        <f>ROUND('当年度'!G21/'当年度'!$O21*100,1)</f>
        <v>10.9</v>
      </c>
      <c r="H21" s="54">
        <f>ROUND('当年度'!H21/'当年度'!$O21*100,1)</f>
        <v>5.3</v>
      </c>
      <c r="I21" s="54">
        <f>ROUND('当年度'!I21/'当年度'!$O21*100,1)</f>
        <v>7.7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9.6</v>
      </c>
      <c r="M21" s="54">
        <f>ROUND('当年度'!M21/'当年度'!$O21*100,1)</f>
        <v>0</v>
      </c>
      <c r="N21" s="54">
        <f>ROUND('当年度'!N21/'当年度'!$O21*100,1)</f>
        <v>12.4</v>
      </c>
      <c r="O21" s="54">
        <f>ROUND('当年度'!O21/'当年度'!$O21*100,1)</f>
        <v>100</v>
      </c>
      <c r="P21" s="55">
        <f>ROUND('当年度'!P21/'当年度'!$O21*100,1)</f>
        <v>39.4</v>
      </c>
      <c r="Q21" s="2"/>
    </row>
    <row r="22" spans="2:17" ht="22.5" customHeight="1">
      <c r="B22" s="21" t="s">
        <v>25</v>
      </c>
      <c r="C22" s="54">
        <f>ROUND('当年度'!C22/'当年度'!$O22*100,1)</f>
        <v>24.7</v>
      </c>
      <c r="D22" s="54">
        <f>ROUND('当年度'!D22/'当年度'!$O22*100,1)</f>
        <v>17</v>
      </c>
      <c r="E22" s="54">
        <f>ROUND('当年度'!E22/'当年度'!$O22*100,1)</f>
        <v>1.6</v>
      </c>
      <c r="F22" s="54">
        <f>ROUND('当年度'!F22/'当年度'!$O22*100,1)</f>
        <v>17.3</v>
      </c>
      <c r="G22" s="54">
        <f>ROUND('当年度'!G22/'当年度'!$O22*100,1)</f>
        <v>14.6</v>
      </c>
      <c r="H22" s="54">
        <f>ROUND('当年度'!H22/'当年度'!$O22*100,1)</f>
        <v>6.9</v>
      </c>
      <c r="I22" s="54">
        <f>ROUND('当年度'!I22/'当年度'!$O22*100,1)</f>
        <v>3.3</v>
      </c>
      <c r="J22" s="54">
        <f>ROUND('当年度'!J22/'当年度'!$O22*100,1)</f>
        <v>0</v>
      </c>
      <c r="K22" s="54">
        <f>ROUND('当年度'!K22/'当年度'!$O22*100,1)</f>
        <v>0.1</v>
      </c>
      <c r="L22" s="54">
        <f>ROUND('当年度'!L22/'当年度'!$O22*100,1)</f>
        <v>9.1</v>
      </c>
      <c r="M22" s="54">
        <f>ROUND('当年度'!M22/'当年度'!$O22*100,1)</f>
        <v>0</v>
      </c>
      <c r="N22" s="54">
        <f>ROUND('当年度'!N22/'当年度'!$O22*100,1)</f>
        <v>5.5</v>
      </c>
      <c r="O22" s="54">
        <f>ROUND('当年度'!O22/'当年度'!$O22*100,1)</f>
        <v>100</v>
      </c>
      <c r="P22" s="55">
        <f>ROUND('当年度'!P22/'当年度'!$O22*100,1)</f>
        <v>49</v>
      </c>
      <c r="Q22" s="2"/>
    </row>
    <row r="23" spans="2:17" ht="22.5" customHeight="1">
      <c r="B23" s="21" t="s">
        <v>26</v>
      </c>
      <c r="C23" s="54">
        <f>ROUND('当年度'!C23/'当年度'!$O23*100,1)</f>
        <v>24.4</v>
      </c>
      <c r="D23" s="54">
        <f>ROUND('当年度'!D23/'当年度'!$O23*100,1)</f>
        <v>18.3</v>
      </c>
      <c r="E23" s="54">
        <f>ROUND('当年度'!E23/'当年度'!$O23*100,1)</f>
        <v>0.7</v>
      </c>
      <c r="F23" s="54">
        <f>ROUND('当年度'!F23/'当年度'!$O23*100,1)</f>
        <v>12.8</v>
      </c>
      <c r="G23" s="54">
        <f>ROUND('当年度'!G23/'当年度'!$O23*100,1)</f>
        <v>12.2</v>
      </c>
      <c r="H23" s="54">
        <f>ROUND('当年度'!H23/'当年度'!$O23*100,1)</f>
        <v>7.9</v>
      </c>
      <c r="I23" s="54">
        <f>ROUND('当年度'!I23/'当年度'!$O23*100,1)</f>
        <v>4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12</v>
      </c>
      <c r="M23" s="54">
        <f>ROUND('当年度'!M23/'当年度'!$O23*100,1)</f>
        <v>0</v>
      </c>
      <c r="N23" s="54">
        <f>ROUND('当年度'!N23/'当年度'!$O23*100,1)</f>
        <v>7.8</v>
      </c>
      <c r="O23" s="54">
        <f>ROUND('当年度'!O23/'当年度'!$O23*100,1)</f>
        <v>100</v>
      </c>
      <c r="P23" s="55">
        <f>ROUND('当年度'!P23/'当年度'!$O23*100,1)</f>
        <v>45</v>
      </c>
      <c r="Q23" s="2"/>
    </row>
    <row r="24" spans="2:17" ht="22.5" customHeight="1">
      <c r="B24" s="21" t="s">
        <v>27</v>
      </c>
      <c r="C24" s="54">
        <f>ROUND('当年度'!C24/'当年度'!$O24*100,1)</f>
        <v>16.9</v>
      </c>
      <c r="D24" s="54">
        <f>ROUND('当年度'!D24/'当年度'!$O24*100,1)</f>
        <v>17.9</v>
      </c>
      <c r="E24" s="54">
        <f>ROUND('当年度'!E24/'当年度'!$O24*100,1)</f>
        <v>0.5</v>
      </c>
      <c r="F24" s="54">
        <f>ROUND('当年度'!F24/'当年度'!$O24*100,1)</f>
        <v>13.2</v>
      </c>
      <c r="G24" s="54">
        <f>ROUND('当年度'!G24/'当年度'!$O24*100,1)</f>
        <v>10.4</v>
      </c>
      <c r="H24" s="54">
        <f>ROUND('当年度'!H24/'当年度'!$O24*100,1)</f>
        <v>0.6</v>
      </c>
      <c r="I24" s="54">
        <f>ROUND('当年度'!I24/'当年度'!$O24*100,1)</f>
        <v>8.3</v>
      </c>
      <c r="J24" s="54">
        <f>ROUND('当年度'!J24/'当年度'!$O24*100,1)</f>
        <v>0</v>
      </c>
      <c r="K24" s="54">
        <f>ROUND('当年度'!K24/'当年度'!$O24*100,1)</f>
        <v>0.1</v>
      </c>
      <c r="L24" s="54">
        <f>ROUND('当年度'!L24/'当年度'!$O24*100,1)</f>
        <v>12.7</v>
      </c>
      <c r="M24" s="54">
        <f>ROUND('当年度'!M24/'当年度'!$O24*100,1)</f>
        <v>0</v>
      </c>
      <c r="N24" s="54">
        <f>ROUND('当年度'!N24/'当年度'!$O24*100,1)</f>
        <v>19.3</v>
      </c>
      <c r="O24" s="54">
        <f>ROUND('当年度'!O24/'当年度'!$O24*100,1)</f>
        <v>100</v>
      </c>
      <c r="P24" s="55">
        <f>ROUND('当年度'!P24/'当年度'!$O24*100,1)</f>
        <v>30.7</v>
      </c>
      <c r="Q24" s="2"/>
    </row>
    <row r="25" spans="2:17" ht="22.5" customHeight="1">
      <c r="B25" s="21" t="s">
        <v>28</v>
      </c>
      <c r="C25" s="52">
        <f>ROUND('当年度'!C25/'当年度'!$O25*100,1)</f>
        <v>16.6</v>
      </c>
      <c r="D25" s="52">
        <f>ROUND('当年度'!D25/'当年度'!$O25*100,1)</f>
        <v>15.1</v>
      </c>
      <c r="E25" s="52">
        <f>ROUND('当年度'!E25/'当年度'!$O25*100,1)</f>
        <v>1.9</v>
      </c>
      <c r="F25" s="52">
        <f>ROUND('当年度'!F25/'当年度'!$O25*100,1)</f>
        <v>12.7</v>
      </c>
      <c r="G25" s="52">
        <f>ROUND('当年度'!G25/'当年度'!$O25*100,1)</f>
        <v>22.9</v>
      </c>
      <c r="H25" s="52">
        <f>ROUND('当年度'!H25/'当年度'!$O25*100,1)</f>
        <v>6.5</v>
      </c>
      <c r="I25" s="52">
        <f>ROUND('当年度'!I25/'当年度'!$O25*100,1)</f>
        <v>7.5</v>
      </c>
      <c r="J25" s="52">
        <f>ROUND('当年度'!J25/'当年度'!$O25*100,1)</f>
        <v>0.2</v>
      </c>
      <c r="K25" s="52">
        <f>ROUND('当年度'!K25/'当年度'!$O25*100,1)</f>
        <v>0</v>
      </c>
      <c r="L25" s="52">
        <f>ROUND('当年度'!L25/'当年度'!$O25*100,1)</f>
        <v>7.5</v>
      </c>
      <c r="M25" s="52">
        <f>ROUND('当年度'!M25/'当年度'!$O25*100,1)</f>
        <v>0</v>
      </c>
      <c r="N25" s="52">
        <f>ROUND('当年度'!N25/'当年度'!$O25*100,1)</f>
        <v>9.1</v>
      </c>
      <c r="O25" s="52">
        <f>ROUND('当年度'!O25/'当年度'!$O25*100,1)</f>
        <v>100</v>
      </c>
      <c r="P25" s="53">
        <f>ROUND('当年度'!P25/'当年度'!$O25*100,1)</f>
        <v>35.8</v>
      </c>
      <c r="Q25" s="2"/>
    </row>
    <row r="26" spans="2:17" ht="22.5" customHeight="1">
      <c r="B26" s="21" t="s">
        <v>29</v>
      </c>
      <c r="C26" s="54">
        <f>ROUND('当年度'!C26/'当年度'!$O26*100,1)</f>
        <v>14.9</v>
      </c>
      <c r="D26" s="54">
        <f>ROUND('当年度'!D26/'当年度'!$O26*100,1)</f>
        <v>13.8</v>
      </c>
      <c r="E26" s="54">
        <f>ROUND('当年度'!E26/'当年度'!$O26*100,1)</f>
        <v>0.9</v>
      </c>
      <c r="F26" s="54">
        <f>ROUND('当年度'!F26/'当年度'!$O26*100,1)</f>
        <v>14.7</v>
      </c>
      <c r="G26" s="54">
        <f>ROUND('当年度'!G26/'当年度'!$O26*100,1)</f>
        <v>14.2</v>
      </c>
      <c r="H26" s="54">
        <f>ROUND('当年度'!H26/'当年度'!$O26*100,1)</f>
        <v>8.6</v>
      </c>
      <c r="I26" s="54">
        <f>ROUND('当年度'!I26/'当年度'!$O26*100,1)</f>
        <v>10.6</v>
      </c>
      <c r="J26" s="54">
        <f>ROUND('当年度'!J26/'当年度'!$O26*100,1)</f>
        <v>0</v>
      </c>
      <c r="K26" s="54">
        <f>ROUND('当年度'!K26/'当年度'!$O26*100,1)</f>
        <v>1.8</v>
      </c>
      <c r="L26" s="54">
        <f>ROUND('当年度'!L26/'当年度'!$O26*100,1)</f>
        <v>10.3</v>
      </c>
      <c r="M26" s="54">
        <f>ROUND('当年度'!M26/'当年度'!$O26*100,1)</f>
        <v>0</v>
      </c>
      <c r="N26" s="54">
        <f>ROUND('当年度'!N26/'当年度'!$O26*100,1)</f>
        <v>10.2</v>
      </c>
      <c r="O26" s="54">
        <f>ROUND('当年度'!O26/'当年度'!$O26*100,1)</f>
        <v>100</v>
      </c>
      <c r="P26" s="55">
        <f>ROUND('当年度'!P26/'当年度'!$O26*100,1)</f>
        <v>38.2</v>
      </c>
      <c r="Q26" s="2"/>
    </row>
    <row r="27" spans="2:17" ht="22.5" customHeight="1">
      <c r="B27" s="21" t="s">
        <v>30</v>
      </c>
      <c r="C27" s="52">
        <f>ROUND('当年度'!C27/'当年度'!$O27*100,1)</f>
        <v>16.8</v>
      </c>
      <c r="D27" s="52">
        <f>ROUND('当年度'!D27/'当年度'!$O27*100,1)</f>
        <v>13.1</v>
      </c>
      <c r="E27" s="52">
        <f>ROUND('当年度'!E27/'当年度'!$O27*100,1)</f>
        <v>0.6</v>
      </c>
      <c r="F27" s="52">
        <f>ROUND('当年度'!F27/'当年度'!$O27*100,1)</f>
        <v>7.4</v>
      </c>
      <c r="G27" s="52">
        <f>ROUND('当年度'!G27/'当年度'!$O27*100,1)</f>
        <v>17.7</v>
      </c>
      <c r="H27" s="52">
        <f>ROUND('当年度'!H27/'当年度'!$O27*100,1)</f>
        <v>13.3</v>
      </c>
      <c r="I27" s="52">
        <f>ROUND('当年度'!I27/'当年度'!$O27*100,1)</f>
        <v>5.5</v>
      </c>
      <c r="J27" s="52">
        <f>ROUND('当年度'!J27/'当年度'!$O27*100,1)</f>
        <v>2.6</v>
      </c>
      <c r="K27" s="52">
        <f>ROUND('当年度'!K27/'当年度'!$O27*100,1)</f>
        <v>0.1</v>
      </c>
      <c r="L27" s="52">
        <f>ROUND('当年度'!L27/'当年度'!$O27*100,1)</f>
        <v>12.1</v>
      </c>
      <c r="M27" s="52">
        <f>ROUND('当年度'!M27/'当年度'!$O27*100,1)</f>
        <v>0</v>
      </c>
      <c r="N27" s="52">
        <f>ROUND('当年度'!N27/'当年度'!$O27*100,1)</f>
        <v>10.8</v>
      </c>
      <c r="O27" s="52">
        <f>ROUND('当年度'!O27/'当年度'!$O27*100,1)</f>
        <v>100</v>
      </c>
      <c r="P27" s="53">
        <f>ROUND('当年度'!P27/'当年度'!$O27*100,1)</f>
        <v>37.6</v>
      </c>
      <c r="Q27" s="2"/>
    </row>
    <row r="28" spans="2:17" ht="22.5" customHeight="1">
      <c r="B28" s="21" t="s">
        <v>31</v>
      </c>
      <c r="C28" s="54">
        <f>ROUND('当年度'!C28/'当年度'!$O28*100,1)</f>
        <v>15.2</v>
      </c>
      <c r="D28" s="54">
        <f>ROUND('当年度'!D28/'当年度'!$O28*100,1)</f>
        <v>18.7</v>
      </c>
      <c r="E28" s="54">
        <f>ROUND('当年度'!E28/'当年度'!$O28*100,1)</f>
        <v>2.2</v>
      </c>
      <c r="F28" s="54">
        <f>ROUND('当年度'!F28/'当年度'!$O28*100,1)</f>
        <v>12.7</v>
      </c>
      <c r="G28" s="54">
        <f>ROUND('当年度'!G28/'当年度'!$O28*100,1)</f>
        <v>20.3</v>
      </c>
      <c r="H28" s="54">
        <f>ROUND('当年度'!H28/'当年度'!$O28*100,1)</f>
        <v>6.6</v>
      </c>
      <c r="I28" s="54">
        <f>ROUND('当年度'!I28/'当年度'!$O28*100,1)</f>
        <v>5.4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7.6</v>
      </c>
      <c r="M28" s="54">
        <f>ROUND('当年度'!M28/'当年度'!$O28*100,1)</f>
        <v>0</v>
      </c>
      <c r="N28" s="54">
        <f>ROUND('当年度'!N28/'当年度'!$O28*100,1)</f>
        <v>10.9</v>
      </c>
      <c r="O28" s="54">
        <f>ROUND('当年度'!O28/'当年度'!$O28*100,1)</f>
        <v>100</v>
      </c>
      <c r="P28" s="55">
        <f>ROUND('当年度'!P28/'当年度'!$O28*100,1)</f>
        <v>34.5</v>
      </c>
      <c r="Q28" s="2"/>
    </row>
    <row r="29" spans="2:17" ht="22.5" customHeight="1">
      <c r="B29" s="21" t="s">
        <v>32</v>
      </c>
      <c r="C29" s="54">
        <f>ROUND('当年度'!C29/'当年度'!$O29*100,1)</f>
        <v>18.9</v>
      </c>
      <c r="D29" s="54">
        <f>ROUND('当年度'!D29/'当年度'!$O29*100,1)</f>
        <v>18.7</v>
      </c>
      <c r="E29" s="54">
        <f>ROUND('当年度'!E29/'当年度'!$O29*100,1)</f>
        <v>1.3</v>
      </c>
      <c r="F29" s="54">
        <f>ROUND('当年度'!F29/'当年度'!$O29*100,1)</f>
        <v>8.9</v>
      </c>
      <c r="G29" s="54">
        <f>ROUND('当年度'!G29/'当年度'!$O29*100,1)</f>
        <v>17.7</v>
      </c>
      <c r="H29" s="54">
        <f>ROUND('当年度'!H29/'当年度'!$O29*100,1)</f>
        <v>7.2</v>
      </c>
      <c r="I29" s="54">
        <f>ROUND('当年度'!I29/'当年度'!$O29*100,1)</f>
        <v>7</v>
      </c>
      <c r="J29" s="54">
        <f>ROUND('当年度'!J29/'当年度'!$O29*100,1)</f>
        <v>0.5</v>
      </c>
      <c r="K29" s="54">
        <f>ROUND('当年度'!K29/'当年度'!$O29*100,1)</f>
        <v>0</v>
      </c>
      <c r="L29" s="54">
        <f>ROUND('当年度'!L29/'当年度'!$O29*100,1)</f>
        <v>8.2</v>
      </c>
      <c r="M29" s="54">
        <f>ROUND('当年度'!M29/'当年度'!$O29*100,1)</f>
        <v>0</v>
      </c>
      <c r="N29" s="54">
        <f>ROUND('当年度'!N29/'当年度'!$O29*100,1)</f>
        <v>11.6</v>
      </c>
      <c r="O29" s="54">
        <f>ROUND('当年度'!O29/'当年度'!$O29*100,1)</f>
        <v>100</v>
      </c>
      <c r="P29" s="55">
        <f>ROUND('当年度'!P29/'当年度'!$O29*100,1)</f>
        <v>34.9</v>
      </c>
      <c r="Q29" s="2"/>
    </row>
    <row r="30" spans="2:17" ht="22.5" customHeight="1">
      <c r="B30" s="21" t="s">
        <v>47</v>
      </c>
      <c r="C30" s="54">
        <f>ROUND('当年度'!C30/'当年度'!$O30*100,1)</f>
        <v>15.1</v>
      </c>
      <c r="D30" s="54">
        <f>ROUND('当年度'!D30/'当年度'!$O30*100,1)</f>
        <v>9.4</v>
      </c>
      <c r="E30" s="54">
        <f>ROUND('当年度'!E30/'当年度'!$O30*100,1)</f>
        <v>1.6</v>
      </c>
      <c r="F30" s="54">
        <f>ROUND('当年度'!F30/'当年度'!$O30*100,1)</f>
        <v>6.8</v>
      </c>
      <c r="G30" s="54">
        <f>ROUND('当年度'!G30/'当年度'!$O30*100,1)</f>
        <v>17.8</v>
      </c>
      <c r="H30" s="54">
        <f>ROUND('当年度'!H30/'当年度'!$O30*100,1)</f>
        <v>29.5</v>
      </c>
      <c r="I30" s="54">
        <f>ROUND('当年度'!I30/'当年度'!$O30*100,1)</f>
        <v>4.7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8.2</v>
      </c>
      <c r="M30" s="54">
        <f>ROUND('当年度'!M30/'当年度'!$O30*100,1)</f>
        <v>0</v>
      </c>
      <c r="N30" s="54">
        <f>ROUND('当年度'!N30/'当年度'!$O30*100,1)</f>
        <v>6.9</v>
      </c>
      <c r="O30" s="54">
        <f>ROUND('当年度'!O30/'当年度'!$O30*100,1)</f>
        <v>100</v>
      </c>
      <c r="P30" s="55">
        <f>ROUND('当年度'!P30/'当年度'!$O30*100,1)</f>
        <v>51.4</v>
      </c>
      <c r="Q30" s="2"/>
    </row>
    <row r="31" spans="2:17" ht="22.5" customHeight="1">
      <c r="B31" s="21" t="s">
        <v>50</v>
      </c>
      <c r="C31" s="52">
        <f>ROUND('当年度'!C31/'当年度'!$O31*100,1)</f>
        <v>15.6</v>
      </c>
      <c r="D31" s="52">
        <f>ROUND('当年度'!D31/'当年度'!$O31*100,1)</f>
        <v>15.9</v>
      </c>
      <c r="E31" s="52">
        <f>ROUND('当年度'!E31/'当年度'!$O31*100,1)</f>
        <v>0.3</v>
      </c>
      <c r="F31" s="52">
        <f>ROUND('当年度'!F31/'当年度'!$O31*100,1)</f>
        <v>7.4</v>
      </c>
      <c r="G31" s="52">
        <f>ROUND('当年度'!G31/'当年度'!$O31*100,1)</f>
        <v>15</v>
      </c>
      <c r="H31" s="52">
        <f>ROUND('当年度'!H31/'当年度'!$O31*100,1)</f>
        <v>13.1</v>
      </c>
      <c r="I31" s="52">
        <f>ROUND('当年度'!I31/'当年度'!$O31*100,1)</f>
        <v>3.1</v>
      </c>
      <c r="J31" s="52">
        <f>ROUND('当年度'!J31/'当年度'!$O31*100,1)</f>
        <v>0</v>
      </c>
      <c r="K31" s="52">
        <f>ROUND('当年度'!K31/'当年度'!$O31*100,1)</f>
        <v>0</v>
      </c>
      <c r="L31" s="52">
        <f>ROUND('当年度'!L31/'当年度'!$O31*100,1)</f>
        <v>12.7</v>
      </c>
      <c r="M31" s="52">
        <f>ROUND('当年度'!M31/'当年度'!$O31*100,1)</f>
        <v>0</v>
      </c>
      <c r="N31" s="52">
        <f>ROUND('当年度'!N31/'当年度'!$O31*100,1)</f>
        <v>17</v>
      </c>
      <c r="O31" s="52">
        <f>ROUND('当年度'!O31/'当年度'!$O31*100,1)</f>
        <v>100</v>
      </c>
      <c r="P31" s="53">
        <f>ROUND('当年度'!P31/'当年度'!$O31*100,1)</f>
        <v>36.1</v>
      </c>
      <c r="Q31" s="2"/>
    </row>
    <row r="32" spans="2:17" ht="22.5" customHeight="1">
      <c r="B32" s="21" t="s">
        <v>51</v>
      </c>
      <c r="C32" s="52">
        <f>ROUND('当年度'!C32/'当年度'!$O32*100,1)</f>
        <v>18.1</v>
      </c>
      <c r="D32" s="52">
        <f>ROUND('当年度'!D32/'当年度'!$O32*100,1)</f>
        <v>15.3</v>
      </c>
      <c r="E32" s="52">
        <f>ROUND('当年度'!E32/'当年度'!$O32*100,1)</f>
        <v>1.1</v>
      </c>
      <c r="F32" s="52">
        <f>ROUND('当年度'!F32/'当年度'!$O32*100,1)</f>
        <v>11.7</v>
      </c>
      <c r="G32" s="52">
        <f>ROUND('当年度'!G32/'当年度'!$O32*100,1)</f>
        <v>16</v>
      </c>
      <c r="H32" s="52">
        <f>ROUND('当年度'!H32/'当年度'!$O32*100,1)</f>
        <v>13.4</v>
      </c>
      <c r="I32" s="52">
        <f>ROUND('当年度'!I32/'当年度'!$O32*100,1)</f>
        <v>4.7</v>
      </c>
      <c r="J32" s="52">
        <f>ROUND('当年度'!J32/'当年度'!$O32*100,1)</f>
        <v>0</v>
      </c>
      <c r="K32" s="52">
        <f>ROUND('当年度'!K32/'当年度'!$O32*100,1)</f>
        <v>0</v>
      </c>
      <c r="L32" s="52">
        <f>ROUND('当年度'!L32/'当年度'!$O32*100,1)</f>
        <v>9.2</v>
      </c>
      <c r="M32" s="52">
        <f>ROUND('当年度'!M32/'当年度'!$O32*100,1)</f>
        <v>0</v>
      </c>
      <c r="N32" s="52">
        <f>ROUND('当年度'!N32/'当年度'!$O32*100,1)</f>
        <v>10.5</v>
      </c>
      <c r="O32" s="52">
        <f>ROUND('当年度'!O32/'当年度'!$O32*100,1)</f>
        <v>100</v>
      </c>
      <c r="P32" s="53">
        <f>ROUND('当年度'!P32/'当年度'!$O32*100,1)</f>
        <v>43.2</v>
      </c>
      <c r="Q32" s="2"/>
    </row>
    <row r="33" spans="2:17" ht="22.5" customHeight="1">
      <c r="B33" s="21" t="s">
        <v>33</v>
      </c>
      <c r="C33" s="52">
        <f>ROUND('当年度'!C33/'当年度'!$O33*100,1)</f>
        <v>23.1</v>
      </c>
      <c r="D33" s="52">
        <f>ROUND('当年度'!D33/'当年度'!$O33*100,1)</f>
        <v>14.5</v>
      </c>
      <c r="E33" s="52">
        <f>ROUND('当年度'!E33/'当年度'!$O33*100,1)</f>
        <v>0.8</v>
      </c>
      <c r="F33" s="52">
        <f>ROUND('当年度'!F33/'当年度'!$O33*100,1)</f>
        <v>10</v>
      </c>
      <c r="G33" s="52">
        <f>ROUND('当年度'!G33/'当年度'!$O33*100,1)</f>
        <v>19.7</v>
      </c>
      <c r="H33" s="52">
        <f>ROUND('当年度'!H33/'当年度'!$O33*100,1)</f>
        <v>11</v>
      </c>
      <c r="I33" s="52">
        <f>ROUND('当年度'!I33/'当年度'!$O33*100,1)</f>
        <v>1.4</v>
      </c>
      <c r="J33" s="52">
        <f>ROUND('当年度'!J33/'当年度'!$O33*100,1)</f>
        <v>0.8</v>
      </c>
      <c r="K33" s="52">
        <f>ROUND('当年度'!K33/'当年度'!$O33*100,1)</f>
        <v>0</v>
      </c>
      <c r="L33" s="52">
        <f>ROUND('当年度'!L33/'当年度'!$O33*100,1)</f>
        <v>11.3</v>
      </c>
      <c r="M33" s="52">
        <f>ROUND('当年度'!M33/'当年度'!$O33*100,1)</f>
        <v>0</v>
      </c>
      <c r="N33" s="52">
        <f>ROUND('当年度'!N33/'当年度'!$O33*100,1)</f>
        <v>7.5</v>
      </c>
      <c r="O33" s="52">
        <f>ROUND('当年度'!O33/'当年度'!$O33*100,1)</f>
        <v>100</v>
      </c>
      <c r="P33" s="53">
        <f>ROUND('当年度'!P33/'当年度'!$O33*100,1)</f>
        <v>44.1</v>
      </c>
      <c r="Q33" s="2"/>
    </row>
    <row r="34" spans="2:17" ht="22.5" customHeight="1">
      <c r="B34" s="21" t="s">
        <v>34</v>
      </c>
      <c r="C34" s="52">
        <f>ROUND('当年度'!C34/'当年度'!$O34*100,1)</f>
        <v>20</v>
      </c>
      <c r="D34" s="52">
        <f>ROUND('当年度'!D34/'当年度'!$O34*100,1)</f>
        <v>14.7</v>
      </c>
      <c r="E34" s="52">
        <f>ROUND('当年度'!E34/'当年度'!$O34*100,1)</f>
        <v>0.7</v>
      </c>
      <c r="F34" s="52">
        <f>ROUND('当年度'!F34/'当年度'!$O34*100,1)</f>
        <v>9.1</v>
      </c>
      <c r="G34" s="52">
        <f>ROUND('当年度'!G34/'当年度'!$O34*100,1)</f>
        <v>16.9</v>
      </c>
      <c r="H34" s="52">
        <f>ROUND('当年度'!H34/'当年度'!$O34*100,1)</f>
        <v>15</v>
      </c>
      <c r="I34" s="52">
        <f>ROUND('当年度'!I34/'当年度'!$O34*100,1)</f>
        <v>0.3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8.9</v>
      </c>
      <c r="M34" s="52">
        <f>ROUND('当年度'!M34/'当年度'!$O34*100,1)</f>
        <v>0</v>
      </c>
      <c r="N34" s="52">
        <f>ROUND('当年度'!N34/'当年度'!$O34*100,1)</f>
        <v>14.4</v>
      </c>
      <c r="O34" s="52">
        <f>ROUND('当年度'!O34/'当年度'!$O34*100,1)</f>
        <v>100</v>
      </c>
      <c r="P34" s="53">
        <f>ROUND('当年度'!P34/'当年度'!$O34*100,1)</f>
        <v>44</v>
      </c>
      <c r="Q34" s="2"/>
    </row>
    <row r="35" spans="2:17" ht="22.5" customHeight="1">
      <c r="B35" s="30" t="s">
        <v>37</v>
      </c>
      <c r="C35" s="50">
        <f>ROUND('当年度'!C35/'当年度'!$O35*100,1)</f>
        <v>17.6</v>
      </c>
      <c r="D35" s="50">
        <f>ROUND('当年度'!D35/'当年度'!$O35*100,1)</f>
        <v>14.9</v>
      </c>
      <c r="E35" s="50">
        <f>ROUND('当年度'!E35/'当年度'!$O35*100,1)</f>
        <v>1.2</v>
      </c>
      <c r="F35" s="50">
        <f>ROUND('当年度'!F35/'当年度'!$O35*100,1)</f>
        <v>21.5</v>
      </c>
      <c r="G35" s="50">
        <f>ROUND('当年度'!G35/'当年度'!$O35*100,1)</f>
        <v>12.9</v>
      </c>
      <c r="H35" s="50">
        <f>ROUND('当年度'!H35/'当年度'!$O35*100,1)</f>
        <v>8.6</v>
      </c>
      <c r="I35" s="50">
        <f>ROUND('当年度'!I35/'当年度'!$O35*100,1)</f>
        <v>3.8</v>
      </c>
      <c r="J35" s="50">
        <f>ROUND('当年度'!J35/'当年度'!$O35*100,1)</f>
        <v>0.3</v>
      </c>
      <c r="K35" s="50">
        <f>ROUND('当年度'!K35/'当年度'!$O35*100,1)</f>
        <v>0.6</v>
      </c>
      <c r="L35" s="50">
        <f>ROUND('当年度'!L35/'当年度'!$O35*100,1)</f>
        <v>8</v>
      </c>
      <c r="M35" s="50">
        <f>ROUND('当年度'!M35/'当年度'!$O35*100,1)</f>
        <v>0</v>
      </c>
      <c r="N35" s="50">
        <f>ROUND('当年度'!N35/'当年度'!$O35*100,1)</f>
        <v>10.4</v>
      </c>
      <c r="O35" s="50">
        <f>ROUND('当年度'!O35/'当年度'!$O35*100,1)</f>
        <v>100</v>
      </c>
      <c r="P35" s="51">
        <f>ROUND('当年度'!P35/'当年度'!$O35*100,1)</f>
        <v>47.7</v>
      </c>
      <c r="Q35" s="2"/>
    </row>
    <row r="36" spans="2:17" ht="22.5" customHeight="1">
      <c r="B36" s="30" t="s">
        <v>54</v>
      </c>
      <c r="C36" s="50">
        <f>ROUND('当年度'!C36/'当年度'!$O36*100,1)</f>
        <v>18.4</v>
      </c>
      <c r="D36" s="50">
        <f>ROUND('当年度'!D36/'当年度'!$O36*100,1)</f>
        <v>15.9</v>
      </c>
      <c r="E36" s="50">
        <f>ROUND('当年度'!E36/'当年度'!$O36*100,1)</f>
        <v>1.1</v>
      </c>
      <c r="F36" s="50">
        <f>ROUND('当年度'!F36/'当年度'!$O36*100,1)</f>
        <v>11.8</v>
      </c>
      <c r="G36" s="50">
        <f>ROUND('当年度'!G36/'当年度'!$O36*100,1)</f>
        <v>15.8</v>
      </c>
      <c r="H36" s="50">
        <f>ROUND('当年度'!H36/'当年度'!$O36*100,1)</f>
        <v>10.1</v>
      </c>
      <c r="I36" s="50">
        <f>ROUND('当年度'!I36/'当年度'!$O36*100,1)</f>
        <v>5.6</v>
      </c>
      <c r="J36" s="50">
        <f>ROUND('当年度'!J36/'当年度'!$O36*100,1)</f>
        <v>0.2</v>
      </c>
      <c r="K36" s="50">
        <f>ROUND('当年度'!K36/'当年度'!$O36*100,1)</f>
        <v>0.2</v>
      </c>
      <c r="L36" s="50">
        <f>ROUND('当年度'!L36/'当年度'!$O36*100,1)</f>
        <v>10</v>
      </c>
      <c r="M36" s="50">
        <f>ROUND('当年度'!M36/'当年度'!$O36*100,1)</f>
        <v>0</v>
      </c>
      <c r="N36" s="50">
        <f>ROUND('当年度'!N36/'当年度'!$O36*100,1)</f>
        <v>10.9</v>
      </c>
      <c r="O36" s="50">
        <f>ROUND('当年度'!O36/'当年度'!$O36*100,1)</f>
        <v>100</v>
      </c>
      <c r="P36" s="51">
        <f>ROUND('当年度'!P36/'当年度'!$O36*100,1)</f>
        <v>40.3</v>
      </c>
      <c r="Q36" s="2"/>
    </row>
    <row r="37" spans="2:17" ht="22.5" customHeight="1">
      <c r="B37" s="30" t="s">
        <v>38</v>
      </c>
      <c r="C37" s="50">
        <f>ROUND('当年度'!C37/'当年度'!$O37*100,1)</f>
        <v>17.7</v>
      </c>
      <c r="D37" s="50">
        <f>ROUND('当年度'!D37/'当年度'!$O37*100,1)</f>
        <v>15.1</v>
      </c>
      <c r="E37" s="50">
        <f>ROUND('当年度'!E37/'当年度'!$O37*100,1)</f>
        <v>1.2</v>
      </c>
      <c r="F37" s="50">
        <f>ROUND('当年度'!F37/'当年度'!$O37*100,1)</f>
        <v>20.1</v>
      </c>
      <c r="G37" s="50">
        <f>ROUND('当年度'!G37/'当年度'!$O37*100,1)</f>
        <v>13.3</v>
      </c>
      <c r="H37" s="50">
        <f>ROUND('当年度'!H37/'当年度'!$O37*100,1)</f>
        <v>8.8</v>
      </c>
      <c r="I37" s="50">
        <f>ROUND('当年度'!I37/'当年度'!$O37*100,1)</f>
        <v>4.1</v>
      </c>
      <c r="J37" s="50">
        <f>ROUND('当年度'!J37/'当年度'!$O37*100,1)</f>
        <v>0.3</v>
      </c>
      <c r="K37" s="50">
        <f>ROUND('当年度'!K37/'当年度'!$O37*100,1)</f>
        <v>0.6</v>
      </c>
      <c r="L37" s="50">
        <f>ROUND('当年度'!L37/'当年度'!$O37*100,1)</f>
        <v>8.3</v>
      </c>
      <c r="M37" s="50">
        <f>ROUND('当年度'!M37/'当年度'!$O37*100,1)</f>
        <v>0</v>
      </c>
      <c r="N37" s="50">
        <f>ROUND('当年度'!N37/'当年度'!$O37*100,1)</f>
        <v>10.5</v>
      </c>
      <c r="O37" s="50">
        <f>ROUND('当年度'!O37/'当年度'!$O37*100,1)</f>
        <v>100</v>
      </c>
      <c r="P37" s="51">
        <f>ROUND('当年度'!P37/'当年度'!$O37*100,1)</f>
        <v>46.6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性質別歳出の状況（当年度構成比）&amp;Ce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2022-08-22T04:52:47Z</cp:lastPrinted>
  <dcterms:created xsi:type="dcterms:W3CDTF">1999-09-10T06:42:42Z</dcterms:created>
  <dcterms:modified xsi:type="dcterms:W3CDTF">2023-08-16T04:13:00Z</dcterms:modified>
  <cp:category/>
  <cp:version/>
  <cp:contentType/>
  <cp:contentStatus/>
</cp:coreProperties>
</file>