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Ncc-svnb18\部署別$\上下水道部経営総務室\下水道事業\経営比較分析表\R4\依頼及び様式\回答\"/>
    </mc:Choice>
  </mc:AlternateContent>
  <xr:revisionPtr revIDLastSave="0" documentId="13_ncr:1_{4A134261-C536-4E8F-8FB2-15D1E8BBA147}" xr6:coauthVersionLast="36" xr6:coauthVersionMax="36" xr10:uidLastSave="{00000000-0000-0000-0000-000000000000}"/>
  <workbookProtection workbookAlgorithmName="SHA-512" workbookHashValue="LkI7g1LqDOce+gy4VAo3BG5o0VxM4iuOuhhucQrdX+XkDBesRVDvMo8ylVfeScHNIjQCTu2ACMEBdo/L+fda5g==" workbookSaltValue="0276j/PW3FuYsqrKrM7Y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<sst xmlns="http://schemas.openxmlformats.org/spreadsheetml/2006/main" count="275" uniqueCount="117">
  <si>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</si>
  <si>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</si>
  <si>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</si>
  <si>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</si>
  <si>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</si>
  <si>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</si>
  <si>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</si>
  <si>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</si>
  <si>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</si>
  <si>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</si>
  <si>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</si>
  <si>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</si>
  <si>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</si>
  <si>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</si>
  <si>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</si>
  <si>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</si>
  <si>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</si>
  <si>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</si>
  <si>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</si>
  <si>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</si>
  <si>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</si>
  <si>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</si>
  <si>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</si>
  <si>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</si>
  <si>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</si>
  <si>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</si>
  <si>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</si>
  <si>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</si>
  <si>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</si>
  <si>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</si>
  <si>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</si>
  <si>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</si>
  <si>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</si>
  <si>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</si>
  <si>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</si>
  <si>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</si>
  <si>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</si>
  <si>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</si>
  <si>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</si>
  <si>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</si>
  <si>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</si>
  <si>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</si>
  <si>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</si>
  <si>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</si>
  <si>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</si>
  <si>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</si>
  <si>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</si>
  <si>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</si>
  <si>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</si>
  <si>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</si>
  <si>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</si>
  <si>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</si>
  <si>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</si>
  <si>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</si>
  <si>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</si>
  <si>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</si>
  <si>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</si>
  <si>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</si>
  <si>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</si>
  <si>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</si>
  <si>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</si>
  <si>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</si>
  <si>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</si>
  <si>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</si>
  <si>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</si>
  <si>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</si>
  <si>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</si>
  <si>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</si>
  <si>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</si>
  <si>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</si>
  <si>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</si>
  <si>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</si>
  <si>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</si>
  <si>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</si>
  <si>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</si>
  <si>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</si>
  <si>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</si>
  <si>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</si>
  <si>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</si>
  <si>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</si>
  <si>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</si>
  <si>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</si>
  <si>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</si>
  <si>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</si>
  <si>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</si>
  <si>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</si>
  <si>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</si>
  <si>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</si>
  <si>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</si>
  <si>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</si>
  <si>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</si>
  <si>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</si>
  <si>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</si>
  <si>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</si>
  <si>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</si>
  <si>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</si>
  <si>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</si>
  <si>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</si>
  <si>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</si>
  <si>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</si>
  <si>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</si>
  <si>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</si>
  <si>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</si>
  <si>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</si>
  <si>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</si>
  <si>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</si>
  <si>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</si>
  <si>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</si>
  <si>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</si>
  <si>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</si>
  <si>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</si>
  <si>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</si>
  <si>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</si>
  <si>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</si>
  <si>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令和２年度より地方公営企業法を適用したため、令和元年度以前の数値は全て０となっている。
①経常収支比率は、100％を超えており法適用以降連続黒字決算とすることができた。
また⑤経費回収率も100％であり、下水道使用料で回収すべき経費を全て賄えている状態であり、経営状況は概ね良好であると言える。
②累積欠損金比率は、令和４年度で欠損金が０となった。当市の場合は開始貸借対照表の時点で負債・資本剰余金の合計が資産の合計を上回り繰越欠損金からのスタートとなっていた。これは企業債元金と減価償却費の差額により生じたものだが、3年連続で純利益となったことから改善された。
③流動比率は流動負債に占める企業債元金償還の割合が高いため低率となる傾向にあるが、令和4年度も100％を超えることができた。
④企業債残高対事業規模比率は、類似団体及び全国平均と比べても高い値となっている。これは建設事業を進めているためで今後の区域拡大後の使用料収入の伸びにより改善されるよう接続率促進に努める必要がある。
⑥汚水処理原価は類似団体や全国平均と比較して高い値を示しており、また動力費の高騰などにより前年度と比較し増加となっている。今後、更なる維持管理費の削減や接続率の向上に努める必要がある。
⑦施設利用率は中央浄化センターが区域拡大中であることから低い率となっているが前年度よりも改善がみられた。
⑧水洗化率は大規模な住宅団地が公共下水道に認可されてから高い率となっている。</t>
    <rPh sb="1" eb="3">
      <t>レイワ</t>
    </rPh>
    <rPh sb="4" eb="6">
      <t>ネンド</t>
    </rPh>
    <rPh sb="8" eb="10">
      <t>チホウ</t>
    </rPh>
    <rPh sb="10" eb="12">
      <t>コウエイ</t>
    </rPh>
    <rPh sb="12" eb="14">
      <t>キギョウ</t>
    </rPh>
    <rPh sb="14" eb="15">
      <t>ホウ</t>
    </rPh>
    <rPh sb="16" eb="18">
      <t>テキヨウ</t>
    </rPh>
    <rPh sb="23" eb="25">
      <t>レイワ</t>
    </rPh>
    <rPh sb="25" eb="27">
      <t>ガンネン</t>
    </rPh>
    <rPh sb="27" eb="28">
      <t>ド</t>
    </rPh>
    <rPh sb="28" eb="30">
      <t>イゼン</t>
    </rPh>
    <rPh sb="31" eb="33">
      <t>スウチ</t>
    </rPh>
    <rPh sb="34" eb="35">
      <t>スベ</t>
    </rPh>
    <rPh sb="46" eb="52">
      <t>ケイジョウシュウシヒリツ</t>
    </rPh>
    <rPh sb="59" eb="60">
      <t>コ</t>
    </rPh>
    <rPh sb="69" eb="71">
      <t>レンゾク</t>
    </rPh>
    <rPh sb="71" eb="73">
      <t>クロジ</t>
    </rPh>
    <rPh sb="73" eb="75">
      <t>ケッサン</t>
    </rPh>
    <rPh sb="89" eb="91">
      <t>ケイヒ</t>
    </rPh>
    <rPh sb="91" eb="93">
      <t>カイシュウ</t>
    </rPh>
    <rPh sb="93" eb="94">
      <t>リツ</t>
    </rPh>
    <rPh sb="103" eb="106">
      <t>ゲスイドウ</t>
    </rPh>
    <rPh sb="106" eb="109">
      <t>シヨウリョウ</t>
    </rPh>
    <rPh sb="110" eb="112">
      <t>カイシュウ</t>
    </rPh>
    <rPh sb="115" eb="117">
      <t>ケイヒ</t>
    </rPh>
    <rPh sb="118" eb="119">
      <t>スベ</t>
    </rPh>
    <rPh sb="120" eb="121">
      <t>マカナ</t>
    </rPh>
    <rPh sb="125" eb="127">
      <t>ジョウタイ</t>
    </rPh>
    <rPh sb="136" eb="137">
      <t>オオム</t>
    </rPh>
    <rPh sb="138" eb="140">
      <t>リョウコウ</t>
    </rPh>
    <rPh sb="144" eb="145">
      <t>イ</t>
    </rPh>
    <rPh sb="150" eb="152">
      <t>ルイセキ</t>
    </rPh>
    <rPh sb="152" eb="154">
      <t>ケッソン</t>
    </rPh>
    <rPh sb="154" eb="155">
      <t>キン</t>
    </rPh>
    <rPh sb="155" eb="157">
      <t>ヒリツ</t>
    </rPh>
    <rPh sb="159" eb="161">
      <t>レイワ</t>
    </rPh>
    <rPh sb="162" eb="164">
      <t>ネンド</t>
    </rPh>
    <rPh sb="165" eb="168">
      <t>ケッソンキン</t>
    </rPh>
    <rPh sb="175" eb="177">
      <t>トウシ</t>
    </rPh>
    <rPh sb="178" eb="180">
      <t>バアイ</t>
    </rPh>
    <rPh sb="181" eb="183">
      <t>カイシ</t>
    </rPh>
    <rPh sb="183" eb="185">
      <t>タイシャク</t>
    </rPh>
    <rPh sb="185" eb="188">
      <t>タイショウヒョウ</t>
    </rPh>
    <rPh sb="189" eb="191">
      <t>ジテン</t>
    </rPh>
    <rPh sb="192" eb="194">
      <t>フサイ</t>
    </rPh>
    <rPh sb="195" eb="197">
      <t>シホン</t>
    </rPh>
    <rPh sb="197" eb="200">
      <t>ジョウヨキン</t>
    </rPh>
    <rPh sb="201" eb="203">
      <t>ゴウケイ</t>
    </rPh>
    <rPh sb="204" eb="206">
      <t>シサン</t>
    </rPh>
    <rPh sb="207" eb="209">
      <t>ゴウケイ</t>
    </rPh>
    <rPh sb="210" eb="212">
      <t>ウワマワ</t>
    </rPh>
    <rPh sb="213" eb="215">
      <t>クリコシ</t>
    </rPh>
    <rPh sb="215" eb="218">
      <t>ケッソンキン</t>
    </rPh>
    <rPh sb="235" eb="237">
      <t>キギョウ</t>
    </rPh>
    <rPh sb="237" eb="238">
      <t>サイ</t>
    </rPh>
    <rPh sb="238" eb="240">
      <t>ガンキン</t>
    </rPh>
    <rPh sb="241" eb="246">
      <t>ゲンカショウキャクヒ</t>
    </rPh>
    <rPh sb="247" eb="249">
      <t>サガク</t>
    </rPh>
    <rPh sb="252" eb="253">
      <t>ショウ</t>
    </rPh>
    <rPh sb="265" eb="268">
      <t>ジュンリエキ</t>
    </rPh>
    <rPh sb="276" eb="278">
      <t>カイゼン</t>
    </rPh>
    <rPh sb="284" eb="286">
      <t>リュウドウ</t>
    </rPh>
    <rPh sb="286" eb="288">
      <t>ヒリツ</t>
    </rPh>
    <rPh sb="289" eb="291">
      <t>リュウドウ</t>
    </rPh>
    <rPh sb="291" eb="293">
      <t>フサイ</t>
    </rPh>
    <rPh sb="294" eb="295">
      <t>シ</t>
    </rPh>
    <rPh sb="297" eb="299">
      <t>キギョウ</t>
    </rPh>
    <rPh sb="299" eb="300">
      <t>サイ</t>
    </rPh>
    <rPh sb="300" eb="302">
      <t>ガンキン</t>
    </rPh>
    <rPh sb="302" eb="304">
      <t>ショウカン</t>
    </rPh>
    <rPh sb="305" eb="307">
      <t>ワリアイ</t>
    </rPh>
    <rPh sb="308" eb="309">
      <t>タカ</t>
    </rPh>
    <rPh sb="312" eb="313">
      <t>ヒク</t>
    </rPh>
    <rPh sb="313" eb="314">
      <t>リツ</t>
    </rPh>
    <rPh sb="317" eb="319">
      <t>ケイコウ</t>
    </rPh>
    <rPh sb="324" eb="326">
      <t>レイワ</t>
    </rPh>
    <rPh sb="327" eb="329">
      <t>ネンド</t>
    </rPh>
    <rPh sb="335" eb="336">
      <t>コ</t>
    </rPh>
    <rPh sb="347" eb="349">
      <t>キギョウ</t>
    </rPh>
    <rPh sb="349" eb="350">
      <t>サイ</t>
    </rPh>
    <rPh sb="350" eb="352">
      <t>ザンダカ</t>
    </rPh>
    <rPh sb="352" eb="353">
      <t>タイ</t>
    </rPh>
    <rPh sb="353" eb="355">
      <t>ジギョウ</t>
    </rPh>
    <rPh sb="355" eb="357">
      <t>キボ</t>
    </rPh>
    <rPh sb="357" eb="359">
      <t>ヒリツ</t>
    </rPh>
    <rPh sb="361" eb="363">
      <t>ルイジ</t>
    </rPh>
    <rPh sb="363" eb="365">
      <t>ダンタイ</t>
    </rPh>
    <rPh sb="365" eb="366">
      <t>オヨ</t>
    </rPh>
    <rPh sb="367" eb="369">
      <t>ゼンコク</t>
    </rPh>
    <rPh sb="369" eb="371">
      <t>ヘイキン</t>
    </rPh>
    <rPh sb="372" eb="373">
      <t>クラ</t>
    </rPh>
    <rPh sb="376" eb="377">
      <t>タカ</t>
    </rPh>
    <rPh sb="378" eb="379">
      <t>アタイ</t>
    </rPh>
    <rPh sb="389" eb="391">
      <t>ケンセツ</t>
    </rPh>
    <rPh sb="391" eb="393">
      <t>ジギョウ</t>
    </rPh>
    <rPh sb="394" eb="395">
      <t>スス</t>
    </rPh>
    <rPh sb="402" eb="404">
      <t>コンゴ</t>
    </rPh>
    <rPh sb="405" eb="407">
      <t>クイキ</t>
    </rPh>
    <rPh sb="407" eb="409">
      <t>カクダイ</t>
    </rPh>
    <rPh sb="409" eb="410">
      <t>ゴ</t>
    </rPh>
    <rPh sb="411" eb="414">
      <t>シヨウリョウ</t>
    </rPh>
    <rPh sb="414" eb="416">
      <t>シュウニュウ</t>
    </rPh>
    <rPh sb="417" eb="418">
      <t>ノ</t>
    </rPh>
    <rPh sb="422" eb="424">
      <t>カイゼン</t>
    </rPh>
    <rPh sb="429" eb="431">
      <t>セツゾク</t>
    </rPh>
    <rPh sb="431" eb="432">
      <t>リツ</t>
    </rPh>
    <rPh sb="432" eb="434">
      <t>ソクシン</t>
    </rPh>
    <rPh sb="435" eb="436">
      <t>ツト</t>
    </rPh>
    <rPh sb="438" eb="440">
      <t>ヒツヨウ</t>
    </rPh>
    <rPh sb="446" eb="448">
      <t>オスイ</t>
    </rPh>
    <rPh sb="448" eb="450">
      <t>ショリ</t>
    </rPh>
    <rPh sb="450" eb="452">
      <t>ゲンカ</t>
    </rPh>
    <rPh sb="453" eb="455">
      <t>ルイジ</t>
    </rPh>
    <rPh sb="455" eb="457">
      <t>ダンタイ</t>
    </rPh>
    <rPh sb="458" eb="460">
      <t>ゼンコク</t>
    </rPh>
    <rPh sb="460" eb="462">
      <t>ヘイキン</t>
    </rPh>
    <rPh sb="463" eb="465">
      <t>ヒカク</t>
    </rPh>
    <rPh sb="467" eb="468">
      <t>タカ</t>
    </rPh>
    <rPh sb="469" eb="470">
      <t>アタイ</t>
    </rPh>
    <rPh sb="471" eb="472">
      <t>シメ</t>
    </rPh>
    <rPh sb="479" eb="481">
      <t>ドウリョク</t>
    </rPh>
    <rPh sb="481" eb="482">
      <t>ヒ</t>
    </rPh>
    <rPh sb="483" eb="485">
      <t>コウトウ</t>
    </rPh>
    <rPh sb="490" eb="493">
      <t>ゼンネンド</t>
    </rPh>
    <rPh sb="494" eb="496">
      <t>ヒカク</t>
    </rPh>
    <rPh sb="497" eb="499">
      <t>ゾウカ</t>
    </rPh>
    <rPh sb="506" eb="508">
      <t>コンゴ</t>
    </rPh>
    <rPh sb="509" eb="510">
      <t>サラ</t>
    </rPh>
    <rPh sb="512" eb="514">
      <t>イジ</t>
    </rPh>
    <rPh sb="514" eb="517">
      <t>カンリヒ</t>
    </rPh>
    <rPh sb="518" eb="520">
      <t>サクゲン</t>
    </rPh>
    <rPh sb="521" eb="523">
      <t>セツゾク</t>
    </rPh>
    <rPh sb="523" eb="524">
      <t>リツ</t>
    </rPh>
    <rPh sb="525" eb="527">
      <t>コウジョウ</t>
    </rPh>
    <rPh sb="528" eb="529">
      <t>ツト</t>
    </rPh>
    <rPh sb="531" eb="533">
      <t>ヒツヨウ</t>
    </rPh>
    <rPh sb="545" eb="547">
      <t>チュウオウ</t>
    </rPh>
    <rPh sb="547" eb="549">
      <t>ジョウカ</t>
    </rPh>
    <rPh sb="554" eb="556">
      <t>クイキ</t>
    </rPh>
    <rPh sb="556" eb="559">
      <t>カクダイチュウ</t>
    </rPh>
    <rPh sb="566" eb="567">
      <t>ヒク</t>
    </rPh>
    <rPh sb="568" eb="569">
      <t>リツ</t>
    </rPh>
    <rPh sb="576" eb="579">
      <t>ゼンネンド</t>
    </rPh>
    <rPh sb="582" eb="584">
      <t>カイゼン</t>
    </rPh>
    <rPh sb="601" eb="603">
      <t>ジュウタク</t>
    </rPh>
    <rPh sb="603" eb="605">
      <t>ダンチ</t>
    </rPh>
    <rPh sb="606" eb="608">
      <t>コウキョウ</t>
    </rPh>
    <rPh sb="608" eb="611">
      <t>ゲスイドウ</t>
    </rPh>
    <rPh sb="612" eb="614">
      <t>ニンカ</t>
    </rPh>
    <rPh sb="619" eb="620">
      <t>タカ</t>
    </rPh>
    <rPh sb="621" eb="622">
      <t>リツ</t>
    </rPh>
    <phoneticPr fontId="4"/>
  </si>
  <si>
    <t>当市の公共下水道は、供用開始が平成18年で比較的新しく、新設管渠については、古いものでも十数年程度の経過であったが、民間から市に移管された大規模住宅地施設が公共下水道となったことから令和4年度老朽化率15.72％と類似団体や全国平均と比較しても割合が高くなっている。③管渠改善率は令和4年度は0.52％と更新が進んでいる。
現在「名張市公共下水道ストックマネジメント計画」を策定し、管路のみならず、汚水処理場やマンホールポンプ施設も含め老朽化対策に取り組んでいる。
※表中、令和2年度管渠老朽化率は精査の結果12.80％であった。</t>
    <rPh sb="58" eb="60">
      <t>ミンカン</t>
    </rPh>
    <rPh sb="62" eb="63">
      <t>シ</t>
    </rPh>
    <rPh sb="64" eb="66">
      <t>イカン</t>
    </rPh>
    <rPh sb="69" eb="72">
      <t>ダイキボ</t>
    </rPh>
    <rPh sb="72" eb="75">
      <t>ジュウタクチ</t>
    </rPh>
    <rPh sb="75" eb="77">
      <t>シセツ</t>
    </rPh>
    <rPh sb="78" eb="80">
      <t>コウキョウ</t>
    </rPh>
    <rPh sb="80" eb="83">
      <t>ゲスイドウ</t>
    </rPh>
    <rPh sb="91" eb="93">
      <t>レイワ</t>
    </rPh>
    <rPh sb="94" eb="96">
      <t>ネンド</t>
    </rPh>
    <rPh sb="96" eb="99">
      <t>ロウキュウカ</t>
    </rPh>
    <rPh sb="99" eb="100">
      <t>リツ</t>
    </rPh>
    <rPh sb="107" eb="109">
      <t>ルイジ</t>
    </rPh>
    <rPh sb="109" eb="111">
      <t>ダンタイ</t>
    </rPh>
    <rPh sb="112" eb="114">
      <t>ゼンコク</t>
    </rPh>
    <rPh sb="114" eb="116">
      <t>ヘイキン</t>
    </rPh>
    <rPh sb="117" eb="119">
      <t>ヒカク</t>
    </rPh>
    <rPh sb="122" eb="124">
      <t>ワリアイ</t>
    </rPh>
    <rPh sb="125" eb="126">
      <t>タカ</t>
    </rPh>
    <rPh sb="140" eb="142">
      <t>レイワ</t>
    </rPh>
    <rPh sb="143" eb="145">
      <t>ネンド</t>
    </rPh>
    <rPh sb="152" eb="154">
      <t>コウシン</t>
    </rPh>
    <rPh sb="155" eb="156">
      <t>スス</t>
    </rPh>
    <rPh sb="191" eb="193">
      <t>ケイカク</t>
    </rPh>
    <rPh sb="205" eb="207">
      <t>レイワ</t>
    </rPh>
    <rPh sb="221" eb="223">
      <t>メンセキ</t>
    </rPh>
    <rPh sb="235" eb="236">
      <t>ヒョウ</t>
    </rPh>
    <rPh sb="236" eb="237">
      <t>チュウ</t>
    </rPh>
    <rPh sb="238" eb="240">
      <t>レイワ</t>
    </rPh>
    <rPh sb="241" eb="242">
      <t>ネン</t>
    </rPh>
    <rPh sb="242" eb="243">
      <t>ド</t>
    </rPh>
    <rPh sb="243" eb="245">
      <t>カンキョ</t>
    </rPh>
    <rPh sb="245" eb="248">
      <t>ロウキュウカ</t>
    </rPh>
    <rPh sb="248" eb="249">
      <t>リツ</t>
    </rPh>
    <rPh sb="250" eb="252">
      <t>セイサ</t>
    </rPh>
    <rPh sb="253" eb="255">
      <t>ケッカ</t>
    </rPh>
    <phoneticPr fontId="14"/>
  </si>
  <si>
    <t>　平成10年に事業着手し、平成18年3月から一部供用開始をした当市の公共下水道は、「名張市下水道整備マスタープラン」、「名張市公共下水道全体計画」に基づき計画的に未普及解消、住宅団地の移管接続等の事業に取り組んでいる。令和2年度には住宅地の大型汚水処理施設の区域が公共下水道の認可をうけることとなり、公共下水道事業の処理水量、維持管理対象施設（管路含む）が増え、それに伴う汚水処理費も増大している状態である。接続率の向上による使用料の増収はもちろんのこと、補助事業の活用、大規模修繕への起債充当など、使用料以外の収入も確保を工夫しながら、一般会計繰入金に依存しない経営となるよう努力していく必要がある。
　また地方公営企業法としての決算数値を踏まえた経営状況の分析を行うとともに、公共下水道事業全体計画、ストックマネジメント計画で算出された事業費の情報を盛り込んだ経営戦略は令和5年度に改定された。今後は改定後の経営戦略を活用し経営改善に取り組んでいく。</t>
    <rPh sb="129" eb="131">
      <t>クイキ</t>
    </rPh>
    <rPh sb="138" eb="140">
      <t>ニンカ</t>
    </rPh>
    <rPh sb="150" eb="152">
      <t>コウキョウ</t>
    </rPh>
    <rPh sb="152" eb="155">
      <t>ゲスイドウ</t>
    </rPh>
    <rPh sb="155" eb="157">
      <t>ジギョウ</t>
    </rPh>
    <rPh sb="305" eb="307">
      <t>チホウ</t>
    </rPh>
    <rPh sb="307" eb="309">
      <t>コウエイ</t>
    </rPh>
    <rPh sb="309" eb="311">
      <t>キギョウ</t>
    </rPh>
    <rPh sb="311" eb="312">
      <t>ホウ</t>
    </rPh>
    <rPh sb="316" eb="318">
      <t>ケッサン</t>
    </rPh>
    <rPh sb="318" eb="320">
      <t>スウチ</t>
    </rPh>
    <rPh sb="321" eb="322">
      <t>フ</t>
    </rPh>
    <rPh sb="325" eb="327">
      <t>ケイエイ</t>
    </rPh>
    <rPh sb="327" eb="329">
      <t>ジョウキョウ</t>
    </rPh>
    <rPh sb="330" eb="332">
      <t>ブンセキ</t>
    </rPh>
    <rPh sb="333" eb="334">
      <t>オコナ</t>
    </rPh>
    <rPh sb="340" eb="342">
      <t>コウキョウ</t>
    </rPh>
    <rPh sb="342" eb="345">
      <t>ゲスイドウ</t>
    </rPh>
    <rPh sb="345" eb="347">
      <t>ジギョウ</t>
    </rPh>
    <rPh sb="347" eb="349">
      <t>ゼンタイ</t>
    </rPh>
    <rPh sb="349" eb="351">
      <t>ケイカク</t>
    </rPh>
    <rPh sb="362" eb="364">
      <t>ケイカク</t>
    </rPh>
    <rPh sb="365" eb="367">
      <t>サンシュツ</t>
    </rPh>
    <rPh sb="370" eb="373">
      <t>ジギョウヒ</t>
    </rPh>
    <rPh sb="374" eb="376">
      <t>ジョウホウ</t>
    </rPh>
    <rPh sb="377" eb="378">
      <t>モ</t>
    </rPh>
    <rPh sb="379" eb="380">
      <t>コ</t>
    </rPh>
    <rPh sb="382" eb="384">
      <t>ケイエイ</t>
    </rPh>
    <rPh sb="384" eb="386">
      <t>センリャク</t>
    </rPh>
    <rPh sb="387" eb="389">
      <t>レイワ</t>
    </rPh>
    <rPh sb="390" eb="392">
      <t>ネンド</t>
    </rPh>
    <rPh sb="393" eb="395">
      <t>カイテイ</t>
    </rPh>
    <rPh sb="399" eb="401">
      <t>コンゴ</t>
    </rPh>
    <rPh sb="402" eb="404">
      <t>カイテイ</t>
    </rPh>
    <rPh sb="404" eb="405">
      <t>ゴ</t>
    </rPh>
    <rPh sb="406" eb="408">
      <t>ケイエイ</t>
    </rPh>
    <rPh sb="408" eb="410">
      <t>センリャク</t>
    </rPh>
    <rPh sb="411" eb="413">
      <t>カツヨウ</t>
    </rPh>
    <rPh sb="414" eb="416">
      <t>ケイエイ</t>
    </rPh>
    <rPh sb="416" eb="418">
      <t>カイゼン</t>
    </rPh>
    <rPh sb="419" eb="420">
      <t>ト</t>
    </rPh>
    <rPh sb="421" eb="422">
      <t>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</si>
</sst>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
      <sz val="9"/>
      <name val="ＭＳ ゴシック"/>
      <family val="3"/>
      <charset val="128"/>
    </font>
    <font>
      <b/>
      <sz val="12"/>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0.52</c:v>
                </c:pt>
              </c:numCache>
            </c:numRef>
          </c:val>
          <c:extLst>
            <c:ext xmlns:c16="http://schemas.microsoft.com/office/drawing/2014/chart" uri="{C3380CC4-5D6E-409C-BE32-E72D297353CC}">
              <c16:uniqueId val="{00000000-8C39-408B-8F8C-DF0E57EFDF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0.09</c:v>
                </c:pt>
              </c:numCache>
            </c:numRef>
          </c:val>
          <c:smooth val="0"/>
          <c:extLst>
            <c:ext xmlns:c16="http://schemas.microsoft.com/office/drawing/2014/chart" uri="{C3380CC4-5D6E-409C-BE32-E72D297353CC}">
              <c16:uniqueId val="{00000001-8C39-408B-8F8C-DF0E57EFDF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107.81</c:v>
                </c:pt>
                <c:pt idx="3">
                  <c:v>108.81</c:v>
                </c:pt>
                <c:pt idx="4">
                  <c:v>105.7</c:v>
                </c:pt>
              </c:numCache>
            </c:numRef>
          </c:val>
          <c:extLst>
            <c:ext xmlns:c16="http://schemas.microsoft.com/office/drawing/2014/chart" uri="{C3380CC4-5D6E-409C-BE32-E72D297353CC}">
              <c16:uniqueId val="{00000000-0607-4787-B74F-16D5DA4AC8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108.61</c:v>
                </c:pt>
                <c:pt idx="4">
                  <c:v>109.58</c:v>
                </c:pt>
              </c:numCache>
            </c:numRef>
          </c:val>
          <c:smooth val="0"/>
          <c:extLst>
            <c:ext xmlns:c16="http://schemas.microsoft.com/office/drawing/2014/chart" uri="{C3380CC4-5D6E-409C-BE32-E72D297353CC}">
              <c16:uniqueId val="{00000001-0607-4787-B74F-16D5DA4AC8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4.99</c:v>
                </c:pt>
                <c:pt idx="3">
                  <c:v>8.8699999999999992</c:v>
                </c:pt>
                <c:pt idx="4">
                  <c:v>12.5</c:v>
                </c:pt>
              </c:numCache>
            </c:numRef>
          </c:val>
          <c:extLst>
            <c:ext xmlns:c16="http://schemas.microsoft.com/office/drawing/2014/chart" uri="{C3380CC4-5D6E-409C-BE32-E72D297353CC}">
              <c16:uniqueId val="{00000000-FC03-4336-8878-9816EB273DE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17.809999999999999</c:v>
                </c:pt>
                <c:pt idx="4">
                  <c:v>19.96</c:v>
                </c:pt>
              </c:numCache>
            </c:numRef>
          </c:val>
          <c:smooth val="0"/>
          <c:extLst>
            <c:ext xmlns:c16="http://schemas.microsoft.com/office/drawing/2014/chart" uri="{C3380CC4-5D6E-409C-BE32-E72D297353CC}">
              <c16:uniqueId val="{00000001-FC03-4336-8878-9816EB273DE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c:v>12.71</c:v>
                </c:pt>
                <c:pt idx="4">
                  <c:v>15.72</c:v>
                </c:pt>
              </c:numCache>
            </c:numRef>
          </c:val>
          <c:extLst>
            <c:ext xmlns:c16="http://schemas.microsoft.com/office/drawing/2014/chart" uri="{C3380CC4-5D6E-409C-BE32-E72D297353CC}">
              <c16:uniqueId val="{00000000-FF41-4FFC-8F8A-D73A4A70AA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0.64</c:v>
                </c:pt>
                <c:pt idx="4">
                  <c:v>0.83</c:v>
                </c:pt>
              </c:numCache>
            </c:numRef>
          </c:val>
          <c:smooth val="0"/>
          <c:extLst>
            <c:ext xmlns:c16="http://schemas.microsoft.com/office/drawing/2014/chart" uri="{C3380CC4-5D6E-409C-BE32-E72D297353CC}">
              <c16:uniqueId val="{00000001-FF41-4FFC-8F8A-D73A4A70AA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24.26</c:v>
                </c:pt>
                <c:pt idx="3">
                  <c:v>4.53</c:v>
                </c:pt>
                <c:pt idx="4" formatCode="#,##0.00;&quot;△&quot;#,##0.00">
                  <c:v>0</c:v>
                </c:pt>
              </c:numCache>
            </c:numRef>
          </c:val>
          <c:extLst>
            <c:ext xmlns:c16="http://schemas.microsoft.com/office/drawing/2014/chart" uri="{C3380CC4-5D6E-409C-BE32-E72D297353CC}">
              <c16:uniqueId val="{00000000-DFB0-47BB-9C60-7AD5791B6F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11.49</c:v>
                </c:pt>
                <c:pt idx="4">
                  <c:v>5.35</c:v>
                </c:pt>
              </c:numCache>
            </c:numRef>
          </c:val>
          <c:smooth val="0"/>
          <c:extLst>
            <c:ext xmlns:c16="http://schemas.microsoft.com/office/drawing/2014/chart" uri="{C3380CC4-5D6E-409C-BE32-E72D297353CC}">
              <c16:uniqueId val="{00000001-DFB0-47BB-9C60-7AD5791B6F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98.3</c:v>
                </c:pt>
                <c:pt idx="3">
                  <c:v>119.95</c:v>
                </c:pt>
                <c:pt idx="4">
                  <c:v>117.83</c:v>
                </c:pt>
              </c:numCache>
            </c:numRef>
          </c:val>
          <c:extLst>
            <c:ext xmlns:c16="http://schemas.microsoft.com/office/drawing/2014/chart" uri="{C3380CC4-5D6E-409C-BE32-E72D297353CC}">
              <c16:uniqueId val="{00000000-12BE-43FC-83F4-E89D8CFFDD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52.69</c:v>
                </c:pt>
                <c:pt idx="4">
                  <c:v>59.45</c:v>
                </c:pt>
              </c:numCache>
            </c:numRef>
          </c:val>
          <c:smooth val="0"/>
          <c:extLst>
            <c:ext xmlns:c16="http://schemas.microsoft.com/office/drawing/2014/chart" uri="{C3380CC4-5D6E-409C-BE32-E72D297353CC}">
              <c16:uniqueId val="{00000001-12BE-43FC-83F4-E89D8CFFDD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1199.19</c:v>
                </c:pt>
                <c:pt idx="3">
                  <c:v>1274.4100000000001</c:v>
                </c:pt>
                <c:pt idx="4">
                  <c:v>1383.03</c:v>
                </c:pt>
              </c:numCache>
            </c:numRef>
          </c:val>
          <c:extLst>
            <c:ext xmlns:c16="http://schemas.microsoft.com/office/drawing/2014/chart" uri="{C3380CC4-5D6E-409C-BE32-E72D297353CC}">
              <c16:uniqueId val="{00000000-8BA2-4AA0-8691-B0F387D026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998.38</c:v>
                </c:pt>
                <c:pt idx="4">
                  <c:v>925.32</c:v>
                </c:pt>
              </c:numCache>
            </c:numRef>
          </c:val>
          <c:smooth val="0"/>
          <c:extLst>
            <c:ext xmlns:c16="http://schemas.microsoft.com/office/drawing/2014/chart" uri="{C3380CC4-5D6E-409C-BE32-E72D297353CC}">
              <c16:uniqueId val="{00000001-8BA2-4AA0-8691-B0F387D026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100</c:v>
                </c:pt>
                <c:pt idx="3">
                  <c:v>100.6</c:v>
                </c:pt>
                <c:pt idx="4">
                  <c:v>100</c:v>
                </c:pt>
              </c:numCache>
            </c:numRef>
          </c:val>
          <c:extLst>
            <c:ext xmlns:c16="http://schemas.microsoft.com/office/drawing/2014/chart" uri="{C3380CC4-5D6E-409C-BE32-E72D297353CC}">
              <c16:uniqueId val="{00000000-5F38-4B62-96BE-CC2B1AE427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95.92</c:v>
                </c:pt>
                <c:pt idx="4">
                  <c:v>96.98</c:v>
                </c:pt>
              </c:numCache>
            </c:numRef>
          </c:val>
          <c:smooth val="0"/>
          <c:extLst>
            <c:ext xmlns:c16="http://schemas.microsoft.com/office/drawing/2014/chart" uri="{C3380CC4-5D6E-409C-BE32-E72D297353CC}">
              <c16:uniqueId val="{00000001-5F38-4B62-96BE-CC2B1AE427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172.43</c:v>
                </c:pt>
                <c:pt idx="3">
                  <c:v>171.91</c:v>
                </c:pt>
                <c:pt idx="4">
                  <c:v>173.47</c:v>
                </c:pt>
              </c:numCache>
            </c:numRef>
          </c:val>
          <c:extLst>
            <c:ext xmlns:c16="http://schemas.microsoft.com/office/drawing/2014/chart" uri="{C3380CC4-5D6E-409C-BE32-E72D297353CC}">
              <c16:uniqueId val="{00000000-4688-4205-B10C-C48928DFD1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156.75</c:v>
                </c:pt>
                <c:pt idx="4">
                  <c:v>153.54</c:v>
                </c:pt>
              </c:numCache>
            </c:numRef>
          </c:val>
          <c:smooth val="0"/>
          <c:extLst>
            <c:ext xmlns:c16="http://schemas.microsoft.com/office/drawing/2014/chart" uri="{C3380CC4-5D6E-409C-BE32-E72D297353CC}">
              <c16:uniqueId val="{00000001-4688-4205-B10C-C48928DFD1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35.549999999999997</c:v>
                </c:pt>
                <c:pt idx="3">
                  <c:v>34.96</c:v>
                </c:pt>
                <c:pt idx="4">
                  <c:v>35.159999999999997</c:v>
                </c:pt>
              </c:numCache>
            </c:numRef>
          </c:val>
          <c:extLst>
            <c:ext xmlns:c16="http://schemas.microsoft.com/office/drawing/2014/chart" uri="{C3380CC4-5D6E-409C-BE32-E72D297353CC}">
              <c16:uniqueId val="{00000000-28B9-4480-886F-7928501193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51.2</c:v>
                </c:pt>
                <c:pt idx="4">
                  <c:v>57.32</c:v>
                </c:pt>
              </c:numCache>
            </c:numRef>
          </c:val>
          <c:smooth val="0"/>
          <c:extLst>
            <c:ext xmlns:c16="http://schemas.microsoft.com/office/drawing/2014/chart" uri="{C3380CC4-5D6E-409C-BE32-E72D297353CC}">
              <c16:uniqueId val="{00000001-28B9-4480-886F-7928501193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96.75</c:v>
                </c:pt>
                <c:pt idx="3">
                  <c:v>95.43</c:v>
                </c:pt>
                <c:pt idx="4">
                  <c:v>95.3</c:v>
                </c:pt>
              </c:numCache>
            </c:numRef>
          </c:val>
          <c:extLst>
            <c:ext xmlns:c16="http://schemas.microsoft.com/office/drawing/2014/chart" uri="{C3380CC4-5D6E-409C-BE32-E72D297353CC}">
              <c16:uniqueId val="{00000000-6F12-4A51-8847-5D0B13ABB4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85.03</c:v>
                </c:pt>
                <c:pt idx="4">
                  <c:v>85.96</c:v>
                </c:pt>
              </c:numCache>
            </c:numRef>
          </c:val>
          <c:smooth val="0"/>
          <c:extLst>
            <c:ext xmlns:c16="http://schemas.microsoft.com/office/drawing/2014/chart" uri="{C3380CC4-5D6E-409C-BE32-E72D297353CC}">
              <c16:uniqueId val="{00000001-6F12-4A51-8847-5D0B13ABB4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56" t="str">
        <f>データ!H6</f>
        <v>三重県　名張市</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5" t="s">
        <v>1</v>
      </c>
      <c r="C7" s="35"/>
      <c r="D7" s="35"/>
      <c r="E7" s="35"/>
      <c r="F7" s="35"/>
      <c r="G7" s="35"/>
      <c r="H7" s="35"/>
      <c r="I7" s="35" t="s">
        <v>2</v>
      </c>
      <c r="J7" s="35"/>
      <c r="K7" s="35"/>
      <c r="L7" s="35"/>
      <c r="M7" s="35"/>
      <c r="N7" s="35"/>
      <c r="O7" s="35"/>
      <c r="P7" s="35" t="s">
        <v>3</v>
      </c>
      <c r="Q7" s="35"/>
      <c r="R7" s="35"/>
      <c r="S7" s="35"/>
      <c r="T7" s="35"/>
      <c r="U7" s="35"/>
      <c r="V7" s="35"/>
      <c r="W7" s="35" t="s">
        <v>4</v>
      </c>
      <c r="X7" s="35"/>
      <c r="Y7" s="35"/>
      <c r="Z7" s="35"/>
      <c r="AA7" s="35"/>
      <c r="AB7" s="35"/>
      <c r="AC7" s="35"/>
      <c r="AD7" s="35" t="s">
        <v>5</v>
      </c>
      <c r="AE7" s="35"/>
      <c r="AF7" s="35"/>
      <c r="AG7" s="35"/>
      <c r="AH7" s="35"/>
      <c r="AI7" s="35"/>
      <c r="AJ7" s="35"/>
      <c r="AK7" s="3"/>
      <c r="AL7" s="35" t="s">
        <v>6</v>
      </c>
      <c r="AM7" s="35"/>
      <c r="AN7" s="35"/>
      <c r="AO7" s="35"/>
      <c r="AP7" s="35"/>
      <c r="AQ7" s="35"/>
      <c r="AR7" s="35"/>
      <c r="AS7" s="35"/>
      <c r="AT7" s="35" t="s">
        <v>7</v>
      </c>
      <c r="AU7" s="35"/>
      <c r="AV7" s="35"/>
      <c r="AW7" s="35"/>
      <c r="AX7" s="35"/>
      <c r="AY7" s="35"/>
      <c r="AZ7" s="35"/>
      <c r="BA7" s="35"/>
      <c r="BB7" s="35" t="s">
        <v>8</v>
      </c>
      <c r="BC7" s="35"/>
      <c r="BD7" s="35"/>
      <c r="BE7" s="35"/>
      <c r="BF7" s="35"/>
      <c r="BG7" s="35"/>
      <c r="BH7" s="35"/>
      <c r="BI7" s="35"/>
      <c r="BJ7" s="3"/>
      <c r="BK7" s="3"/>
      <c r="BL7" s="57" t="s">
        <v>9</v>
      </c>
      <c r="BM7" s="58"/>
      <c r="BN7" s="58"/>
      <c r="BO7" s="58"/>
      <c r="BP7" s="58"/>
      <c r="BQ7" s="58"/>
      <c r="BR7" s="58"/>
      <c r="BS7" s="58"/>
      <c r="BT7" s="58"/>
      <c r="BU7" s="58"/>
      <c r="BV7" s="58"/>
      <c r="BW7" s="58"/>
      <c r="BX7" s="58"/>
      <c r="BY7" s="59"/>
    </row>
    <row r="8" spans="1:78" ht="18.75" customHeight="1" x14ac:dyDescent="0.15">
      <c r="A8" s="2"/>
      <c r="B8" s="53" t="str">
        <f>データ!I6</f>
        <v>法適用</v>
      </c>
      <c r="C8" s="53"/>
      <c r="D8" s="53"/>
      <c r="E8" s="53"/>
      <c r="F8" s="53"/>
      <c r="G8" s="53"/>
      <c r="H8" s="53"/>
      <c r="I8" s="53" t="str">
        <f>データ!J6</f>
        <v>下水道事業</v>
      </c>
      <c r="J8" s="53"/>
      <c r="K8" s="53"/>
      <c r="L8" s="53"/>
      <c r="M8" s="53"/>
      <c r="N8" s="53"/>
      <c r="O8" s="53"/>
      <c r="P8" s="53" t="str">
        <f>データ!K6</f>
        <v>公共下水道</v>
      </c>
      <c r="Q8" s="53"/>
      <c r="R8" s="53"/>
      <c r="S8" s="53"/>
      <c r="T8" s="53"/>
      <c r="U8" s="53"/>
      <c r="V8" s="53"/>
      <c r="W8" s="53" t="str">
        <f>データ!L6</f>
        <v>Bd2</v>
      </c>
      <c r="X8" s="53"/>
      <c r="Y8" s="53"/>
      <c r="Z8" s="53"/>
      <c r="AA8" s="53"/>
      <c r="AB8" s="53"/>
      <c r="AC8" s="53"/>
      <c r="AD8" s="54" t="str">
        <f>データ!$M$6</f>
        <v>非設置</v>
      </c>
      <c r="AE8" s="54"/>
      <c r="AF8" s="54"/>
      <c r="AG8" s="54"/>
      <c r="AH8" s="54"/>
      <c r="AI8" s="54"/>
      <c r="AJ8" s="54"/>
      <c r="AK8" s="3"/>
      <c r="AL8" s="34">
        <f>データ!S6</f>
        <v>76190</v>
      </c>
      <c r="AM8" s="34"/>
      <c r="AN8" s="34"/>
      <c r="AO8" s="34"/>
      <c r="AP8" s="34"/>
      <c r="AQ8" s="34"/>
      <c r="AR8" s="34"/>
      <c r="AS8" s="34"/>
      <c r="AT8" s="33">
        <f>データ!T6</f>
        <v>129.77000000000001</v>
      </c>
      <c r="AU8" s="33"/>
      <c r="AV8" s="33"/>
      <c r="AW8" s="33"/>
      <c r="AX8" s="33"/>
      <c r="AY8" s="33"/>
      <c r="AZ8" s="33"/>
      <c r="BA8" s="33"/>
      <c r="BB8" s="33">
        <f>データ!U6</f>
        <v>587.12</v>
      </c>
      <c r="BC8" s="33"/>
      <c r="BD8" s="33"/>
      <c r="BE8" s="33"/>
      <c r="BF8" s="33"/>
      <c r="BG8" s="33"/>
      <c r="BH8" s="33"/>
      <c r="BI8" s="33"/>
      <c r="BJ8" s="3"/>
      <c r="BK8" s="3"/>
      <c r="BL8" s="49" t="s">
        <v>10</v>
      </c>
      <c r="BM8" s="50"/>
      <c r="BN8" s="51" t="s">
        <v>11</v>
      </c>
      <c r="BO8" s="51"/>
      <c r="BP8" s="51"/>
      <c r="BQ8" s="51"/>
      <c r="BR8" s="51"/>
      <c r="BS8" s="51"/>
      <c r="BT8" s="51"/>
      <c r="BU8" s="51"/>
      <c r="BV8" s="51"/>
      <c r="BW8" s="51"/>
      <c r="BX8" s="51"/>
      <c r="BY8" s="52"/>
    </row>
    <row r="9" spans="1:78" ht="18.75" customHeight="1" x14ac:dyDescent="0.15">
      <c r="A9" s="2"/>
      <c r="B9" s="35" t="s">
        <v>12</v>
      </c>
      <c r="C9" s="35"/>
      <c r="D9" s="35"/>
      <c r="E9" s="35"/>
      <c r="F9" s="35"/>
      <c r="G9" s="35"/>
      <c r="H9" s="35"/>
      <c r="I9" s="35" t="s">
        <v>13</v>
      </c>
      <c r="J9" s="35"/>
      <c r="K9" s="35"/>
      <c r="L9" s="35"/>
      <c r="M9" s="35"/>
      <c r="N9" s="35"/>
      <c r="O9" s="35"/>
      <c r="P9" s="35" t="s">
        <v>14</v>
      </c>
      <c r="Q9" s="35"/>
      <c r="R9" s="35"/>
      <c r="S9" s="35"/>
      <c r="T9" s="35"/>
      <c r="U9" s="35"/>
      <c r="V9" s="35"/>
      <c r="W9" s="35" t="s">
        <v>15</v>
      </c>
      <c r="X9" s="35"/>
      <c r="Y9" s="35"/>
      <c r="Z9" s="35"/>
      <c r="AA9" s="35"/>
      <c r="AB9" s="35"/>
      <c r="AC9" s="35"/>
      <c r="AD9" s="35" t="s">
        <v>16</v>
      </c>
      <c r="AE9" s="35"/>
      <c r="AF9" s="35"/>
      <c r="AG9" s="35"/>
      <c r="AH9" s="35"/>
      <c r="AI9" s="35"/>
      <c r="AJ9" s="35"/>
      <c r="AK9" s="3"/>
      <c r="AL9" s="35" t="s">
        <v>17</v>
      </c>
      <c r="AM9" s="35"/>
      <c r="AN9" s="35"/>
      <c r="AO9" s="35"/>
      <c r="AP9" s="35"/>
      <c r="AQ9" s="35"/>
      <c r="AR9" s="35"/>
      <c r="AS9" s="35"/>
      <c r="AT9" s="35" t="s">
        <v>18</v>
      </c>
      <c r="AU9" s="35"/>
      <c r="AV9" s="35"/>
      <c r="AW9" s="35"/>
      <c r="AX9" s="35"/>
      <c r="AY9" s="35"/>
      <c r="AZ9" s="35"/>
      <c r="BA9" s="35"/>
      <c r="BB9" s="35" t="s">
        <v>19</v>
      </c>
      <c r="BC9" s="35"/>
      <c r="BD9" s="35"/>
      <c r="BE9" s="35"/>
      <c r="BF9" s="35"/>
      <c r="BG9" s="35"/>
      <c r="BH9" s="35"/>
      <c r="BI9" s="35"/>
      <c r="BJ9" s="3"/>
      <c r="BK9" s="3"/>
      <c r="BL9" s="36" t="s">
        <v>20</v>
      </c>
      <c r="BM9" s="37"/>
      <c r="BN9" s="38" t="s">
        <v>21</v>
      </c>
      <c r="BO9" s="38"/>
      <c r="BP9" s="38"/>
      <c r="BQ9" s="38"/>
      <c r="BR9" s="38"/>
      <c r="BS9" s="38"/>
      <c r="BT9" s="38"/>
      <c r="BU9" s="38"/>
      <c r="BV9" s="38"/>
      <c r="BW9" s="38"/>
      <c r="BX9" s="38"/>
      <c r="BY9" s="39"/>
    </row>
    <row r="10" spans="1:78" ht="18.75" customHeight="1" x14ac:dyDescent="0.15">
      <c r="A10" s="2"/>
      <c r="B10" s="33" t="str">
        <f>データ!N6</f>
        <v>-</v>
      </c>
      <c r="C10" s="33"/>
      <c r="D10" s="33"/>
      <c r="E10" s="33"/>
      <c r="F10" s="33"/>
      <c r="G10" s="33"/>
      <c r="H10" s="33"/>
      <c r="I10" s="33">
        <f>データ!O6</f>
        <v>57.51</v>
      </c>
      <c r="J10" s="33"/>
      <c r="K10" s="33"/>
      <c r="L10" s="33"/>
      <c r="M10" s="33"/>
      <c r="N10" s="33"/>
      <c r="O10" s="33"/>
      <c r="P10" s="33">
        <f>データ!P6</f>
        <v>58.12</v>
      </c>
      <c r="Q10" s="33"/>
      <c r="R10" s="33"/>
      <c r="S10" s="33"/>
      <c r="T10" s="33"/>
      <c r="U10" s="33"/>
      <c r="V10" s="33"/>
      <c r="W10" s="33">
        <f>データ!Q6</f>
        <v>90.62</v>
      </c>
      <c r="X10" s="33"/>
      <c r="Y10" s="33"/>
      <c r="Z10" s="33"/>
      <c r="AA10" s="33"/>
      <c r="AB10" s="33"/>
      <c r="AC10" s="33"/>
      <c r="AD10" s="34">
        <f>データ!R6</f>
        <v>3344</v>
      </c>
      <c r="AE10" s="34"/>
      <c r="AF10" s="34"/>
      <c r="AG10" s="34"/>
      <c r="AH10" s="34"/>
      <c r="AI10" s="34"/>
      <c r="AJ10" s="34"/>
      <c r="AK10" s="2"/>
      <c r="AL10" s="34">
        <f>データ!V6</f>
        <v>44000</v>
      </c>
      <c r="AM10" s="34"/>
      <c r="AN10" s="34"/>
      <c r="AO10" s="34"/>
      <c r="AP10" s="34"/>
      <c r="AQ10" s="34"/>
      <c r="AR10" s="34"/>
      <c r="AS10" s="34"/>
      <c r="AT10" s="33">
        <f>データ!W6</f>
        <v>10.64</v>
      </c>
      <c r="AU10" s="33"/>
      <c r="AV10" s="33"/>
      <c r="AW10" s="33"/>
      <c r="AX10" s="33"/>
      <c r="AY10" s="33"/>
      <c r="AZ10" s="33"/>
      <c r="BA10" s="33"/>
      <c r="BB10" s="33">
        <f>データ!X6</f>
        <v>4135.34</v>
      </c>
      <c r="BC10" s="33"/>
      <c r="BD10" s="33"/>
      <c r="BE10" s="33"/>
      <c r="BF10" s="33"/>
      <c r="BG10" s="33"/>
      <c r="BH10" s="33"/>
      <c r="BI10" s="33"/>
      <c r="BJ10" s="2"/>
      <c r="BK10" s="2"/>
      <c r="BL10" s="40" t="s">
        <v>22</v>
      </c>
      <c r="BM10" s="41"/>
      <c r="BN10" s="42" t="s">
        <v>23</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24</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25</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68" t="s">
        <v>26</v>
      </c>
      <c r="BM14" s="69"/>
      <c r="BN14" s="69"/>
      <c r="BO14" s="69"/>
      <c r="BP14" s="69"/>
      <c r="BQ14" s="69"/>
      <c r="BR14" s="69"/>
      <c r="BS14" s="69"/>
      <c r="BT14" s="69"/>
      <c r="BU14" s="69"/>
      <c r="BV14" s="69"/>
      <c r="BW14" s="69"/>
      <c r="BX14" s="69"/>
      <c r="BY14" s="69"/>
      <c r="BZ14" s="70"/>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114</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27</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115</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29</v>
      </c>
      <c r="BM64" s="69"/>
      <c r="BN64" s="69"/>
      <c r="BO64" s="69"/>
      <c r="BP64" s="69"/>
      <c r="BQ64" s="69"/>
      <c r="BR64" s="69"/>
      <c r="BS64" s="69"/>
      <c r="BT64" s="69"/>
      <c r="BU64" s="69"/>
      <c r="BV64" s="69"/>
      <c r="BW64" s="69"/>
      <c r="BX64" s="69"/>
      <c r="BY64" s="69"/>
      <c r="BZ64" s="7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116</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32" t="s">
        <v>30</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kObVpqa3buNBRoL+rv1Z7MIPAnLGzqlSTCn7iWrzyRoyCPXfH6QLSM14io46vw3THR/T7ag3MJzcil2lKcQXrg==" saltValue="HN3rGP9vbRwh3VkLRqKLq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1" t="s">
        <v>52</v>
      </c>
      <c r="I3" s="62"/>
      <c r="J3" s="62"/>
      <c r="K3" s="62"/>
      <c r="L3" s="62"/>
      <c r="M3" s="62"/>
      <c r="N3" s="62"/>
      <c r="O3" s="62"/>
      <c r="P3" s="62"/>
      <c r="Q3" s="62"/>
      <c r="R3" s="62"/>
      <c r="S3" s="62"/>
      <c r="T3" s="62"/>
      <c r="U3" s="62"/>
      <c r="V3" s="62"/>
      <c r="W3" s="62"/>
      <c r="X3" s="63"/>
      <c r="Y3" s="67" t="s">
        <v>53</v>
      </c>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t="s">
        <v>54</v>
      </c>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row>
    <row r="4" spans="1:148" x14ac:dyDescent="0.15">
      <c r="A4" s="14" t="s">
        <v>55</v>
      </c>
      <c r="B4" s="16"/>
      <c r="C4" s="16"/>
      <c r="D4" s="16"/>
      <c r="E4" s="16"/>
      <c r="F4" s="16"/>
      <c r="G4" s="16"/>
      <c r="H4" s="64"/>
      <c r="I4" s="65"/>
      <c r="J4" s="65"/>
      <c r="K4" s="65"/>
      <c r="L4" s="65"/>
      <c r="M4" s="65"/>
      <c r="N4" s="65"/>
      <c r="O4" s="65"/>
      <c r="P4" s="65"/>
      <c r="Q4" s="65"/>
      <c r="R4" s="65"/>
      <c r="S4" s="65"/>
      <c r="T4" s="65"/>
      <c r="U4" s="65"/>
      <c r="V4" s="65"/>
      <c r="W4" s="65"/>
      <c r="X4" s="66"/>
      <c r="Y4" s="60" t="s">
        <v>56</v>
      </c>
      <c r="Z4" s="60"/>
      <c r="AA4" s="60"/>
      <c r="AB4" s="60"/>
      <c r="AC4" s="60"/>
      <c r="AD4" s="60"/>
      <c r="AE4" s="60"/>
      <c r="AF4" s="60"/>
      <c r="AG4" s="60"/>
      <c r="AH4" s="60"/>
      <c r="AI4" s="60"/>
      <c r="AJ4" s="60" t="s">
        <v>57</v>
      </c>
      <c r="AK4" s="60"/>
      <c r="AL4" s="60"/>
      <c r="AM4" s="60"/>
      <c r="AN4" s="60"/>
      <c r="AO4" s="60"/>
      <c r="AP4" s="60"/>
      <c r="AQ4" s="60"/>
      <c r="AR4" s="60"/>
      <c r="AS4" s="60"/>
      <c r="AT4" s="60"/>
      <c r="AU4" s="60" t="s">
        <v>58</v>
      </c>
      <c r="AV4" s="60"/>
      <c r="AW4" s="60"/>
      <c r="AX4" s="60"/>
      <c r="AY4" s="60"/>
      <c r="AZ4" s="60"/>
      <c r="BA4" s="60"/>
      <c r="BB4" s="60"/>
      <c r="BC4" s="60"/>
      <c r="BD4" s="60"/>
      <c r="BE4" s="60"/>
      <c r="BF4" s="60" t="s">
        <v>59</v>
      </c>
      <c r="BG4" s="60"/>
      <c r="BH4" s="60"/>
      <c r="BI4" s="60"/>
      <c r="BJ4" s="60"/>
      <c r="BK4" s="60"/>
      <c r="BL4" s="60"/>
      <c r="BM4" s="60"/>
      <c r="BN4" s="60"/>
      <c r="BO4" s="60"/>
      <c r="BP4" s="60"/>
      <c r="BQ4" s="60" t="s">
        <v>60</v>
      </c>
      <c r="BR4" s="60"/>
      <c r="BS4" s="60"/>
      <c r="BT4" s="60"/>
      <c r="BU4" s="60"/>
      <c r="BV4" s="60"/>
      <c r="BW4" s="60"/>
      <c r="BX4" s="60"/>
      <c r="BY4" s="60"/>
      <c r="BZ4" s="60"/>
      <c r="CA4" s="60"/>
      <c r="CB4" s="60" t="s">
        <v>61</v>
      </c>
      <c r="CC4" s="60"/>
      <c r="CD4" s="60"/>
      <c r="CE4" s="60"/>
      <c r="CF4" s="60"/>
      <c r="CG4" s="60"/>
      <c r="CH4" s="60"/>
      <c r="CI4" s="60"/>
      <c r="CJ4" s="60"/>
      <c r="CK4" s="60"/>
      <c r="CL4" s="60"/>
      <c r="CM4" s="60" t="s">
        <v>62</v>
      </c>
      <c r="CN4" s="60"/>
      <c r="CO4" s="60"/>
      <c r="CP4" s="60"/>
      <c r="CQ4" s="60"/>
      <c r="CR4" s="60"/>
      <c r="CS4" s="60"/>
      <c r="CT4" s="60"/>
      <c r="CU4" s="60"/>
      <c r="CV4" s="60"/>
      <c r="CW4" s="60"/>
      <c r="CX4" s="60" t="s">
        <v>63</v>
      </c>
      <c r="CY4" s="60"/>
      <c r="CZ4" s="60"/>
      <c r="DA4" s="60"/>
      <c r="DB4" s="60"/>
      <c r="DC4" s="60"/>
      <c r="DD4" s="60"/>
      <c r="DE4" s="60"/>
      <c r="DF4" s="60"/>
      <c r="DG4" s="60"/>
      <c r="DH4" s="60"/>
      <c r="DI4" s="60" t="s">
        <v>64</v>
      </c>
      <c r="DJ4" s="60"/>
      <c r="DK4" s="60"/>
      <c r="DL4" s="60"/>
      <c r="DM4" s="60"/>
      <c r="DN4" s="60"/>
      <c r="DO4" s="60"/>
      <c r="DP4" s="60"/>
      <c r="DQ4" s="60"/>
      <c r="DR4" s="60"/>
      <c r="DS4" s="60"/>
      <c r="DT4" s="60" t="s">
        <v>65</v>
      </c>
      <c r="DU4" s="60"/>
      <c r="DV4" s="60"/>
      <c r="DW4" s="60"/>
      <c r="DX4" s="60"/>
      <c r="DY4" s="60"/>
      <c r="DZ4" s="60"/>
      <c r="EA4" s="60"/>
      <c r="EB4" s="60"/>
      <c r="EC4" s="60"/>
      <c r="ED4" s="60"/>
      <c r="EE4" s="60" t="s">
        <v>66</v>
      </c>
      <c r="EF4" s="60"/>
      <c r="EG4" s="60"/>
      <c r="EH4" s="60"/>
      <c r="EI4" s="60"/>
      <c r="EJ4" s="60"/>
      <c r="EK4" s="60"/>
      <c r="EL4" s="60"/>
      <c r="EM4" s="60"/>
      <c r="EN4" s="60"/>
      <c r="EO4" s="60"/>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242080</v>
      </c>
      <c r="D6" s="19">
        <f t="shared" si="3"/>
        <v>46</v>
      </c>
      <c r="E6" s="19">
        <f t="shared" si="3"/>
        <v>17</v>
      </c>
      <c r="F6" s="19">
        <f t="shared" si="3"/>
        <v>1</v>
      </c>
      <c r="G6" s="19">
        <f t="shared" si="3"/>
        <v>0</v>
      </c>
      <c r="H6" s="19" t="str">
        <f t="shared" si="3"/>
        <v>三重県　名張市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57.51</v>
      </c>
      <c r="P6" s="20">
        <f t="shared" si="3"/>
        <v>58.12</v>
      </c>
      <c r="Q6" s="20">
        <f t="shared" si="3"/>
        <v>90.62</v>
      </c>
      <c r="R6" s="20">
        <f t="shared" si="3"/>
        <v>3344</v>
      </c>
      <c r="S6" s="20">
        <f t="shared" si="3"/>
        <v>76190</v>
      </c>
      <c r="T6" s="20">
        <f t="shared" si="3"/>
        <v>129.77000000000001</v>
      </c>
      <c r="U6" s="20">
        <f t="shared" si="3"/>
        <v>587.12</v>
      </c>
      <c r="V6" s="20">
        <f t="shared" si="3"/>
        <v>44000</v>
      </c>
      <c r="W6" s="20">
        <f t="shared" si="3"/>
        <v>10.64</v>
      </c>
      <c r="X6" s="20">
        <f t="shared" si="3"/>
        <v>4135.34</v>
      </c>
      <c r="Y6" s="21" t="str">
        <f>IF(Y7="",NA(),Y7)</f>
        <v>-</v>
      </c>
      <c r="Z6" s="21" t="str">
        <f t="shared" ref="Z6:AH6" si="4">IF(Z7="",NA(),Z7)</f>
        <v>-</v>
      </c>
      <c r="AA6" s="21">
        <f t="shared" si="4"/>
        <v>107.81</v>
      </c>
      <c r="AB6" s="21">
        <f t="shared" si="4"/>
        <v>108.81</v>
      </c>
      <c r="AC6" s="21">
        <f t="shared" si="4"/>
        <v>105.7</v>
      </c>
      <c r="AD6" s="21" t="str">
        <f t="shared" si="4"/>
        <v>-</v>
      </c>
      <c r="AE6" s="21" t="str">
        <f t="shared" si="4"/>
        <v>-</v>
      </c>
      <c r="AF6" s="21">
        <f t="shared" si="4"/>
        <v>109.91</v>
      </c>
      <c r="AG6" s="21">
        <f t="shared" si="4"/>
        <v>108.61</v>
      </c>
      <c r="AH6" s="21">
        <f t="shared" si="4"/>
        <v>109.58</v>
      </c>
      <c r="AI6" s="20" t="str">
        <f>IF(AI7="","",IF(AI7="-","【-】","【"&amp;SUBSTITUTE(TEXT(AI7,"#,##0.00"),"-","△")&amp;"】"))</f>
        <v>【106.11】</v>
      </c>
      <c r="AJ6" s="21" t="str">
        <f>IF(AJ7="",NA(),AJ7)</f>
        <v>-</v>
      </c>
      <c r="AK6" s="21" t="str">
        <f t="shared" ref="AK6:AS6" si="5">IF(AK7="",NA(),AK7)</f>
        <v>-</v>
      </c>
      <c r="AL6" s="21">
        <f t="shared" si="5"/>
        <v>24.26</v>
      </c>
      <c r="AM6" s="21">
        <f t="shared" si="5"/>
        <v>4.53</v>
      </c>
      <c r="AN6" s="20">
        <f t="shared" si="5"/>
        <v>0</v>
      </c>
      <c r="AO6" s="21" t="str">
        <f t="shared" si="5"/>
        <v>-</v>
      </c>
      <c r="AP6" s="21" t="str">
        <f t="shared" si="5"/>
        <v>-</v>
      </c>
      <c r="AQ6" s="21">
        <f t="shared" si="5"/>
        <v>9.42</v>
      </c>
      <c r="AR6" s="21">
        <f t="shared" si="5"/>
        <v>11.49</v>
      </c>
      <c r="AS6" s="21">
        <f t="shared" si="5"/>
        <v>5.35</v>
      </c>
      <c r="AT6" s="20" t="str">
        <f>IF(AT7="","",IF(AT7="-","【-】","【"&amp;SUBSTITUTE(TEXT(AT7,"#,##0.00"),"-","△")&amp;"】"))</f>
        <v>【3.15】</v>
      </c>
      <c r="AU6" s="21" t="str">
        <f>IF(AU7="",NA(),AU7)</f>
        <v>-</v>
      </c>
      <c r="AV6" s="21" t="str">
        <f t="shared" ref="AV6:BD6" si="6">IF(AV7="",NA(),AV7)</f>
        <v>-</v>
      </c>
      <c r="AW6" s="21">
        <f t="shared" si="6"/>
        <v>98.3</v>
      </c>
      <c r="AX6" s="21">
        <f t="shared" si="6"/>
        <v>119.95</v>
      </c>
      <c r="AY6" s="21">
        <f t="shared" si="6"/>
        <v>117.83</v>
      </c>
      <c r="AZ6" s="21" t="str">
        <f t="shared" si="6"/>
        <v>-</v>
      </c>
      <c r="BA6" s="21" t="str">
        <f t="shared" si="6"/>
        <v>-</v>
      </c>
      <c r="BB6" s="21">
        <f t="shared" si="6"/>
        <v>47.61</v>
      </c>
      <c r="BC6" s="21">
        <f t="shared" si="6"/>
        <v>52.69</v>
      </c>
      <c r="BD6" s="21">
        <f t="shared" si="6"/>
        <v>59.45</v>
      </c>
      <c r="BE6" s="20" t="str">
        <f>IF(BE7="","",IF(BE7="-","【-】","【"&amp;SUBSTITUTE(TEXT(BE7,"#,##0.00"),"-","△")&amp;"】"))</f>
        <v>【73.44】</v>
      </c>
      <c r="BF6" s="21" t="str">
        <f>IF(BF7="",NA(),BF7)</f>
        <v>-</v>
      </c>
      <c r="BG6" s="21" t="str">
        <f t="shared" ref="BG6:BO6" si="7">IF(BG7="",NA(),BG7)</f>
        <v>-</v>
      </c>
      <c r="BH6" s="21">
        <f t="shared" si="7"/>
        <v>1199.19</v>
      </c>
      <c r="BI6" s="21">
        <f t="shared" si="7"/>
        <v>1274.4100000000001</v>
      </c>
      <c r="BJ6" s="21">
        <f t="shared" si="7"/>
        <v>1383.03</v>
      </c>
      <c r="BK6" s="21" t="str">
        <f t="shared" si="7"/>
        <v>-</v>
      </c>
      <c r="BL6" s="21" t="str">
        <f t="shared" si="7"/>
        <v>-</v>
      </c>
      <c r="BM6" s="21">
        <f t="shared" si="7"/>
        <v>1092.22</v>
      </c>
      <c r="BN6" s="21">
        <f t="shared" si="7"/>
        <v>998.38</v>
      </c>
      <c r="BO6" s="21">
        <f t="shared" si="7"/>
        <v>925.32</v>
      </c>
      <c r="BP6" s="20" t="str">
        <f>IF(BP7="","",IF(BP7="-","【-】","【"&amp;SUBSTITUTE(TEXT(BP7,"#,##0.00"),"-","△")&amp;"】"))</f>
        <v>【652.82】</v>
      </c>
      <c r="BQ6" s="21" t="str">
        <f>IF(BQ7="",NA(),BQ7)</f>
        <v>-</v>
      </c>
      <c r="BR6" s="21" t="str">
        <f t="shared" ref="BR6:BZ6" si="8">IF(BR7="",NA(),BR7)</f>
        <v>-</v>
      </c>
      <c r="BS6" s="21">
        <f t="shared" si="8"/>
        <v>100</v>
      </c>
      <c r="BT6" s="21">
        <f t="shared" si="8"/>
        <v>100.6</v>
      </c>
      <c r="BU6" s="21">
        <f t="shared" si="8"/>
        <v>100</v>
      </c>
      <c r="BV6" s="21" t="str">
        <f t="shared" si="8"/>
        <v>-</v>
      </c>
      <c r="BW6" s="21" t="str">
        <f t="shared" si="8"/>
        <v>-</v>
      </c>
      <c r="BX6" s="21">
        <f t="shared" si="8"/>
        <v>97.53</v>
      </c>
      <c r="BY6" s="21">
        <f t="shared" si="8"/>
        <v>95.92</v>
      </c>
      <c r="BZ6" s="21">
        <f t="shared" si="8"/>
        <v>96.98</v>
      </c>
      <c r="CA6" s="20" t="str">
        <f>IF(CA7="","",IF(CA7="-","【-】","【"&amp;SUBSTITUTE(TEXT(CA7,"#,##0.00"),"-","△")&amp;"】"))</f>
        <v>【97.61】</v>
      </c>
      <c r="CB6" s="21" t="str">
        <f>IF(CB7="",NA(),CB7)</f>
        <v>-</v>
      </c>
      <c r="CC6" s="21" t="str">
        <f t="shared" ref="CC6:CK6" si="9">IF(CC7="",NA(),CC7)</f>
        <v>-</v>
      </c>
      <c r="CD6" s="21">
        <f t="shared" si="9"/>
        <v>172.43</v>
      </c>
      <c r="CE6" s="21">
        <f t="shared" si="9"/>
        <v>171.91</v>
      </c>
      <c r="CF6" s="21">
        <f t="shared" si="9"/>
        <v>173.47</v>
      </c>
      <c r="CG6" s="21" t="str">
        <f t="shared" si="9"/>
        <v>-</v>
      </c>
      <c r="CH6" s="21" t="str">
        <f t="shared" si="9"/>
        <v>-</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f t="shared" si="10"/>
        <v>35.549999999999997</v>
      </c>
      <c r="CP6" s="21">
        <f t="shared" si="10"/>
        <v>34.96</v>
      </c>
      <c r="CQ6" s="21">
        <f t="shared" si="10"/>
        <v>35.159999999999997</v>
      </c>
      <c r="CR6" s="21" t="str">
        <f t="shared" si="10"/>
        <v>-</v>
      </c>
      <c r="CS6" s="21" t="str">
        <f t="shared" si="10"/>
        <v>-</v>
      </c>
      <c r="CT6" s="21">
        <f t="shared" si="10"/>
        <v>61.51</v>
      </c>
      <c r="CU6" s="21">
        <f t="shared" si="10"/>
        <v>51.2</v>
      </c>
      <c r="CV6" s="21">
        <f t="shared" si="10"/>
        <v>57.32</v>
      </c>
      <c r="CW6" s="20" t="str">
        <f>IF(CW7="","",IF(CW7="-","【-】","【"&amp;SUBSTITUTE(TEXT(CW7,"#,##0.00"),"-","△")&amp;"】"))</f>
        <v>【59.10】</v>
      </c>
      <c r="CX6" s="21" t="str">
        <f>IF(CX7="",NA(),CX7)</f>
        <v>-</v>
      </c>
      <c r="CY6" s="21" t="str">
        <f t="shared" ref="CY6:DG6" si="11">IF(CY7="",NA(),CY7)</f>
        <v>-</v>
      </c>
      <c r="CZ6" s="21">
        <f t="shared" si="11"/>
        <v>96.75</v>
      </c>
      <c r="DA6" s="21">
        <f t="shared" si="11"/>
        <v>95.43</v>
      </c>
      <c r="DB6" s="21">
        <f t="shared" si="11"/>
        <v>95.3</v>
      </c>
      <c r="DC6" s="21" t="str">
        <f t="shared" si="11"/>
        <v>-</v>
      </c>
      <c r="DD6" s="21" t="str">
        <f t="shared" si="11"/>
        <v>-</v>
      </c>
      <c r="DE6" s="21">
        <f t="shared" si="11"/>
        <v>85.82</v>
      </c>
      <c r="DF6" s="21">
        <f t="shared" si="11"/>
        <v>85.03</v>
      </c>
      <c r="DG6" s="21">
        <f t="shared" si="11"/>
        <v>85.96</v>
      </c>
      <c r="DH6" s="20" t="str">
        <f>IF(DH7="","",IF(DH7="-","【-】","【"&amp;SUBSTITUTE(TEXT(DH7,"#,##0.00"),"-","△")&amp;"】"))</f>
        <v>【95.82】</v>
      </c>
      <c r="DI6" s="21" t="str">
        <f>IF(DI7="",NA(),DI7)</f>
        <v>-</v>
      </c>
      <c r="DJ6" s="21" t="str">
        <f t="shared" ref="DJ6:DR6" si="12">IF(DJ7="",NA(),DJ7)</f>
        <v>-</v>
      </c>
      <c r="DK6" s="21">
        <f t="shared" si="12"/>
        <v>4.99</v>
      </c>
      <c r="DL6" s="21">
        <f t="shared" si="12"/>
        <v>8.8699999999999992</v>
      </c>
      <c r="DM6" s="21">
        <f t="shared" si="12"/>
        <v>12.5</v>
      </c>
      <c r="DN6" s="21" t="str">
        <f t="shared" si="12"/>
        <v>-</v>
      </c>
      <c r="DO6" s="21" t="str">
        <f t="shared" si="12"/>
        <v>-</v>
      </c>
      <c r="DP6" s="21">
        <f t="shared" si="12"/>
        <v>15.29</v>
      </c>
      <c r="DQ6" s="21">
        <f t="shared" si="12"/>
        <v>17.809999999999999</v>
      </c>
      <c r="DR6" s="21">
        <f t="shared" si="12"/>
        <v>19.96</v>
      </c>
      <c r="DS6" s="20" t="str">
        <f>IF(DS7="","",IF(DS7="-","【-】","【"&amp;SUBSTITUTE(TEXT(DS7,"#,##0.00"),"-","△")&amp;"】"))</f>
        <v>【39.74】</v>
      </c>
      <c r="DT6" s="21" t="str">
        <f>IF(DT7="",NA(),DT7)</f>
        <v>-</v>
      </c>
      <c r="DU6" s="21" t="str">
        <f t="shared" ref="DU6:EC6" si="13">IF(DU7="",NA(),DU7)</f>
        <v>-</v>
      </c>
      <c r="DV6" s="20">
        <f t="shared" si="13"/>
        <v>0</v>
      </c>
      <c r="DW6" s="21">
        <f t="shared" si="13"/>
        <v>12.71</v>
      </c>
      <c r="DX6" s="21">
        <f t="shared" si="13"/>
        <v>15.72</v>
      </c>
      <c r="DY6" s="21" t="str">
        <f t="shared" si="13"/>
        <v>-</v>
      </c>
      <c r="DZ6" s="21" t="str">
        <f t="shared" si="13"/>
        <v>-</v>
      </c>
      <c r="EA6" s="21">
        <f t="shared" si="13"/>
        <v>0.11</v>
      </c>
      <c r="EB6" s="21">
        <f t="shared" si="13"/>
        <v>0.64</v>
      </c>
      <c r="EC6" s="21">
        <f t="shared" si="13"/>
        <v>0.83</v>
      </c>
      <c r="ED6" s="20" t="str">
        <f>IF(ED7="","",IF(ED7="-","【-】","【"&amp;SUBSTITUTE(TEXT(ED7,"#,##0.00"),"-","△")&amp;"】"))</f>
        <v>【7.62】</v>
      </c>
      <c r="EE6" s="21" t="str">
        <f>IF(EE7="",NA(),EE7)</f>
        <v>-</v>
      </c>
      <c r="EF6" s="21" t="str">
        <f t="shared" ref="EF6:EN6" si="14">IF(EF7="",NA(),EF7)</f>
        <v>-</v>
      </c>
      <c r="EG6" s="20">
        <f t="shared" si="14"/>
        <v>0</v>
      </c>
      <c r="EH6" s="20">
        <f t="shared" si="14"/>
        <v>0</v>
      </c>
      <c r="EI6" s="21">
        <f t="shared" si="14"/>
        <v>0.52</v>
      </c>
      <c r="EJ6" s="21" t="str">
        <f t="shared" si="14"/>
        <v>-</v>
      </c>
      <c r="EK6" s="21" t="str">
        <f t="shared" si="14"/>
        <v>-</v>
      </c>
      <c r="EL6" s="21">
        <f t="shared" si="14"/>
        <v>0.15</v>
      </c>
      <c r="EM6" s="21">
        <f t="shared" si="14"/>
        <v>0.06</v>
      </c>
      <c r="EN6" s="21">
        <f t="shared" si="14"/>
        <v>0.09</v>
      </c>
      <c r="EO6" s="20" t="str">
        <f>IF(EO7="","",IF(EO7="-","【-】","【"&amp;SUBSTITUTE(TEXT(EO7,"#,##0.00"),"-","△")&amp;"】"))</f>
        <v>【0.23】</v>
      </c>
    </row>
    <row r="7" spans="1:148" s="22" customFormat="1" x14ac:dyDescent="0.15">
      <c r="A7" s="14"/>
      <c r="B7" s="23">
        <v>2022</v>
      </c>
      <c r="C7" s="23">
        <v>242080</v>
      </c>
      <c r="D7" s="23">
        <v>46</v>
      </c>
      <c r="E7" s="23">
        <v>17</v>
      </c>
      <c r="F7" s="23">
        <v>1</v>
      </c>
      <c r="G7" s="23">
        <v>0</v>
      </c>
      <c r="H7" s="23" t="s">
        <v>96</v>
      </c>
      <c r="I7" s="23" t="s">
        <v>97</v>
      </c>
      <c r="J7" s="23" t="s">
        <v>98</v>
      </c>
      <c r="K7" s="23" t="s">
        <v>99</v>
      </c>
      <c r="L7" s="23" t="s">
        <v>100</v>
      </c>
      <c r="M7" s="23" t="s">
        <v>101</v>
      </c>
      <c r="N7" s="24" t="s">
        <v>102</v>
      </c>
      <c r="O7" s="24">
        <v>57.51</v>
      </c>
      <c r="P7" s="24">
        <v>58.12</v>
      </c>
      <c r="Q7" s="24">
        <v>90.62</v>
      </c>
      <c r="R7" s="24">
        <v>3344</v>
      </c>
      <c r="S7" s="24">
        <v>76190</v>
      </c>
      <c r="T7" s="24">
        <v>129.77000000000001</v>
      </c>
      <c r="U7" s="24">
        <v>587.12</v>
      </c>
      <c r="V7" s="24">
        <v>44000</v>
      </c>
      <c r="W7" s="24">
        <v>10.64</v>
      </c>
      <c r="X7" s="24">
        <v>4135.34</v>
      </c>
      <c r="Y7" s="24" t="s">
        <v>102</v>
      </c>
      <c r="Z7" s="24" t="s">
        <v>102</v>
      </c>
      <c r="AA7" s="24">
        <v>107.81</v>
      </c>
      <c r="AB7" s="24">
        <v>108.81</v>
      </c>
      <c r="AC7" s="24">
        <v>105.7</v>
      </c>
      <c r="AD7" s="24" t="s">
        <v>102</v>
      </c>
      <c r="AE7" s="24" t="s">
        <v>102</v>
      </c>
      <c r="AF7" s="24">
        <v>109.91</v>
      </c>
      <c r="AG7" s="24">
        <v>108.61</v>
      </c>
      <c r="AH7" s="24">
        <v>109.58</v>
      </c>
      <c r="AI7" s="24">
        <v>106.11</v>
      </c>
      <c r="AJ7" s="24" t="s">
        <v>102</v>
      </c>
      <c r="AK7" s="24" t="s">
        <v>102</v>
      </c>
      <c r="AL7" s="24">
        <v>24.26</v>
      </c>
      <c r="AM7" s="24">
        <v>4.53</v>
      </c>
      <c r="AN7" s="24">
        <v>0</v>
      </c>
      <c r="AO7" s="24" t="s">
        <v>102</v>
      </c>
      <c r="AP7" s="24" t="s">
        <v>102</v>
      </c>
      <c r="AQ7" s="24">
        <v>9.42</v>
      </c>
      <c r="AR7" s="24">
        <v>11.49</v>
      </c>
      <c r="AS7" s="24">
        <v>5.35</v>
      </c>
      <c r="AT7" s="24">
        <v>3.15</v>
      </c>
      <c r="AU7" s="24" t="s">
        <v>102</v>
      </c>
      <c r="AV7" s="24" t="s">
        <v>102</v>
      </c>
      <c r="AW7" s="24">
        <v>98.3</v>
      </c>
      <c r="AX7" s="24">
        <v>119.95</v>
      </c>
      <c r="AY7" s="24">
        <v>117.83</v>
      </c>
      <c r="AZ7" s="24" t="s">
        <v>102</v>
      </c>
      <c r="BA7" s="24" t="s">
        <v>102</v>
      </c>
      <c r="BB7" s="24">
        <v>47.61</v>
      </c>
      <c r="BC7" s="24">
        <v>52.69</v>
      </c>
      <c r="BD7" s="24">
        <v>59.45</v>
      </c>
      <c r="BE7" s="24">
        <v>73.44</v>
      </c>
      <c r="BF7" s="24" t="s">
        <v>102</v>
      </c>
      <c r="BG7" s="24" t="s">
        <v>102</v>
      </c>
      <c r="BH7" s="24">
        <v>1199.19</v>
      </c>
      <c r="BI7" s="24">
        <v>1274.4100000000001</v>
      </c>
      <c r="BJ7" s="24">
        <v>1383.03</v>
      </c>
      <c r="BK7" s="24" t="s">
        <v>102</v>
      </c>
      <c r="BL7" s="24" t="s">
        <v>102</v>
      </c>
      <c r="BM7" s="24">
        <v>1092.22</v>
      </c>
      <c r="BN7" s="24">
        <v>998.38</v>
      </c>
      <c r="BO7" s="24">
        <v>925.32</v>
      </c>
      <c r="BP7" s="24">
        <v>652.82000000000005</v>
      </c>
      <c r="BQ7" s="24" t="s">
        <v>102</v>
      </c>
      <c r="BR7" s="24" t="s">
        <v>102</v>
      </c>
      <c r="BS7" s="24">
        <v>100</v>
      </c>
      <c r="BT7" s="24">
        <v>100.6</v>
      </c>
      <c r="BU7" s="24">
        <v>100</v>
      </c>
      <c r="BV7" s="24" t="s">
        <v>102</v>
      </c>
      <c r="BW7" s="24" t="s">
        <v>102</v>
      </c>
      <c r="BX7" s="24">
        <v>97.53</v>
      </c>
      <c r="BY7" s="24">
        <v>95.92</v>
      </c>
      <c r="BZ7" s="24">
        <v>96.98</v>
      </c>
      <c r="CA7" s="24">
        <v>97.61</v>
      </c>
      <c r="CB7" s="24" t="s">
        <v>102</v>
      </c>
      <c r="CC7" s="24" t="s">
        <v>102</v>
      </c>
      <c r="CD7" s="24">
        <v>172.43</v>
      </c>
      <c r="CE7" s="24">
        <v>171.91</v>
      </c>
      <c r="CF7" s="24">
        <v>173.47</v>
      </c>
      <c r="CG7" s="24" t="s">
        <v>102</v>
      </c>
      <c r="CH7" s="24" t="s">
        <v>102</v>
      </c>
      <c r="CI7" s="24">
        <v>155.83000000000001</v>
      </c>
      <c r="CJ7" s="24">
        <v>156.75</v>
      </c>
      <c r="CK7" s="24">
        <v>153.54</v>
      </c>
      <c r="CL7" s="24">
        <v>138.29</v>
      </c>
      <c r="CM7" s="24" t="s">
        <v>102</v>
      </c>
      <c r="CN7" s="24" t="s">
        <v>102</v>
      </c>
      <c r="CO7" s="24">
        <v>35.549999999999997</v>
      </c>
      <c r="CP7" s="24">
        <v>34.96</v>
      </c>
      <c r="CQ7" s="24">
        <v>35.159999999999997</v>
      </c>
      <c r="CR7" s="24" t="s">
        <v>102</v>
      </c>
      <c r="CS7" s="24" t="s">
        <v>102</v>
      </c>
      <c r="CT7" s="24">
        <v>61.51</v>
      </c>
      <c r="CU7" s="24">
        <v>51.2</v>
      </c>
      <c r="CV7" s="24">
        <v>57.32</v>
      </c>
      <c r="CW7" s="24">
        <v>59.1</v>
      </c>
      <c r="CX7" s="24" t="s">
        <v>102</v>
      </c>
      <c r="CY7" s="24" t="s">
        <v>102</v>
      </c>
      <c r="CZ7" s="24">
        <v>96.75</v>
      </c>
      <c r="DA7" s="24">
        <v>95.43</v>
      </c>
      <c r="DB7" s="24">
        <v>95.3</v>
      </c>
      <c r="DC7" s="24" t="s">
        <v>102</v>
      </c>
      <c r="DD7" s="24" t="s">
        <v>102</v>
      </c>
      <c r="DE7" s="24">
        <v>85.82</v>
      </c>
      <c r="DF7" s="24">
        <v>85.03</v>
      </c>
      <c r="DG7" s="24">
        <v>85.96</v>
      </c>
      <c r="DH7" s="24">
        <v>95.82</v>
      </c>
      <c r="DI7" s="24" t="s">
        <v>102</v>
      </c>
      <c r="DJ7" s="24" t="s">
        <v>102</v>
      </c>
      <c r="DK7" s="24">
        <v>4.99</v>
      </c>
      <c r="DL7" s="24">
        <v>8.8699999999999992</v>
      </c>
      <c r="DM7" s="24">
        <v>12.5</v>
      </c>
      <c r="DN7" s="24" t="s">
        <v>102</v>
      </c>
      <c r="DO7" s="24" t="s">
        <v>102</v>
      </c>
      <c r="DP7" s="24">
        <v>15.29</v>
      </c>
      <c r="DQ7" s="24">
        <v>17.809999999999999</v>
      </c>
      <c r="DR7" s="24">
        <v>19.96</v>
      </c>
      <c r="DS7" s="24">
        <v>39.74</v>
      </c>
      <c r="DT7" s="24" t="s">
        <v>102</v>
      </c>
      <c r="DU7" s="24" t="s">
        <v>102</v>
      </c>
      <c r="DV7" s="24">
        <v>0</v>
      </c>
      <c r="DW7" s="24">
        <v>12.71</v>
      </c>
      <c r="DX7" s="24">
        <v>15.72</v>
      </c>
      <c r="DY7" s="24" t="s">
        <v>102</v>
      </c>
      <c r="DZ7" s="24" t="s">
        <v>102</v>
      </c>
      <c r="EA7" s="24">
        <v>0.11</v>
      </c>
      <c r="EB7" s="24">
        <v>0.64</v>
      </c>
      <c r="EC7" s="24">
        <v>0.83</v>
      </c>
      <c r="ED7" s="24">
        <v>7.62</v>
      </c>
      <c r="EE7" s="24" t="s">
        <v>102</v>
      </c>
      <c r="EF7" s="24" t="s">
        <v>102</v>
      </c>
      <c r="EG7" s="24">
        <v>0</v>
      </c>
      <c r="EH7" s="24">
        <v>0</v>
      </c>
      <c r="EI7" s="24">
        <v>0.52</v>
      </c>
      <c r="EJ7" s="24" t="s">
        <v>102</v>
      </c>
      <c r="EK7" s="24" t="s">
        <v>102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