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<sst xmlns="http://schemas.openxmlformats.org/spreadsheetml/2006/main" count="1130" uniqueCount="610">
  <si>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</si>
  <si>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</si>
  <si>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</si>
  <si>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</si>
  <si>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</si>
  <si>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</si>
  <si>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</si>
  <si>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</si>
  <si>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</si>
  <si>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</si>
  <si>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</si>
  <si>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</si>
  <si>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</si>
  <si>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</si>
  <si>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</si>
  <si>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</si>
  <si>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</si>
  <si>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</si>
  <si>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</si>
  <si>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</si>
  <si>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</si>
  <si>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</si>
  <si>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</si>
  <si>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</si>
  <si>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</si>
  <si>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</si>
  <si>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</si>
  <si>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</si>
  <si>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</si>
  <si>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</si>
  <si>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</si>
  <si>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</si>
  <si>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</si>
  <si>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</si>
  <si>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</si>
  <si>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</si>
  <si>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</si>
  <si>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</si>
  <si>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</si>
  <si>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</si>
  <si>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</si>
  <si>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</si>
  <si>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</si>
  <si>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</si>
  <si>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</si>
  <si>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</si>
  <si>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</si>
  <si>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</si>
  <si>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</si>
  <si>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</si>
  <si>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</si>
  <si>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</si>
  <si>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</si>
  <si>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</si>
  <si>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</si>
  <si>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</si>
  <si>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</si>
  <si>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</si>
  <si>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</si>
  <si>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</si>
  <si>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</si>
  <si>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</si>
  <si>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</si>
  <si>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</si>
  <si>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</si>
  <si>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</si>
  <si>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</si>
  <si>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</si>
  <si>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</si>
  <si>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</si>
  <si>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</si>
  <si>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</si>
  <si>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</si>
  <si>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</si>
  <si>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</si>
  <si>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</si>
  <si>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</si>
  <si>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</si>
  <si>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</si>
  <si>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</si>
  <si>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</si>
  <si>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</si>
  <si>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</si>
  <si>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</si>
  <si>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</si>
  <si>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</si>
  <si>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</si>
  <si>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</si>
  <si>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</si>
  <si>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</si>
  <si>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</si>
  <si>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</si>
  <si>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</si>
  <si>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</si>
  <si>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</si>
  <si>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</si>
  <si>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</si>
  <si>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</si>
  <si>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</si>
  <si>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</si>
  <si>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亀山市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</si>
  <si>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</si>
  <si>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</si>
  <si>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</si>
  <si>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</si>
  <si>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</si>
  <si>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</si>
  <si>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</si>
  <si>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</si>
  <si>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</si>
  <si>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</si>
  <si>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</si>
  <si>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</si>
  <si>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</si>
  <si>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</si>
  <si>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</si>
  <si>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</si>
  <si>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</si>
  <si>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</si>
  <si>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</si>
  <si>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</si>
  <si>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</si>
  <si>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</si>
  <si>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</si>
  <si>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</si>
  <si>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</si>
  <si>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</si>
  <si>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</si>
  <si>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</si>
  <si>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</si>
  <si>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</si>
  <si>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</si>
  <si>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</si>
  <si>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</si>
  <si>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</si>
  <si>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</si>
  <si>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</si>
  <si>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</si>
  <si>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</si>
  <si>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</si>
  <si>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</si>
  <si>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</si>
  <si>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</si>
  <si>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</si>
  <si>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</si>
  <si>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</si>
  <si>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</si>
  <si>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</si>
  <si>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</si>
  <si>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</si>
  <si>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</si>
  <si>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</si>
  <si>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</si>
  <si>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</si>
  <si>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</si>
  <si>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</si>
  <si>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</si>
  <si>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</si>
  <si>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</si>
  <si>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</si>
  <si>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</si>
  <si>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</si>
  <si>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</si>
  <si>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</si>
  <si>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</si>
  <si>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</si>
  <si>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</si>
  <si>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</si>
  <si>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</si>
  <si>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</si>
  <si>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</si>
  <si>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</si>
  <si>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</si>
  <si>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</si>
  <si>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</si>
  <si>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</si>
  <si>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</si>
  <si>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</si>
  <si>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</si>
  <si>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</si>
  <si>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</si>
  <si>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</si>
  <si>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</si>
  <si>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</si>
  <si>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</si>
  <si>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</si>
  <si>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</si>
  <si>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</si>
  <si>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</si>
  <si>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</si>
  <si>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</si>
  <si>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</si>
  <si>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</si>
  <si>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</si>
  <si>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</si>
  <si>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</si>
  <si>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</si>
  <si>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</si>
  <si>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</si>
  <si>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</si>
  <si>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</si>
  <si>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</si>
  <si>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</si>
  <si>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</si>
  <si>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</si>
  <si>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</si>
  <si>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</si>
  <si>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</si>
  <si>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</si>
  <si>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</si>
  <si>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</si>
  <si>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</si>
  <si>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</si>
  <si>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</si>
  <si>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</si>
  <si>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三重県亀山市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</si>
  <si>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</si>
  <si>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</si>
  <si>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</si>
  <si>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</si>
  <si>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</si>
  <si>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</si>
  <si>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</si>
  <si>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</si>
  <si>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</si>
  <si>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</si>
  <si>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</si>
  <si>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</si>
  <si>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</si>
  <si>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</si>
  <si>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</si>
  <si>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</si>
  <si>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</si>
  <si>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</si>
  <si>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</si>
  <si>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</si>
  <si>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</si>
  <si>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</si>
  <si>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</si>
  <si>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</si>
  <si>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</si>
  <si>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</si>
  <si>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</si>
  <si>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</si>
  <si>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</si>
  <si>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</si>
  <si>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</si>
  <si>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</si>
  <si>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</si>
  <si>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</si>
  <si>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</si>
  <si>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</si>
  <si>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</si>
  <si>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</si>
  <si>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</si>
  <si>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</si>
  <si>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</si>
  <si>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</si>
  <si>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</si>
  <si>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</si>
  <si>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</si>
  <si>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</si>
  <si>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</si>
  <si>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</si>
  <si>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</si>
  <si>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</si>
  <si>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</si>
  <si>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</si>
  <si>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</si>
  <si>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</si>
  <si>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</si>
  <si>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</si>
  <si>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</si>
  <si>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</si>
  <si>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</si>
  <si>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</si>
  <si>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</si>
  <si>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</si>
  <si>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</si>
  <si>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</si>
  <si>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</si>
  <si>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</si>
  <si>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</si>
  <si>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</si>
  <si>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</si>
  <si>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</si>
  <si>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</si>
  <si>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</si>
  <si>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</si>
  <si>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</si>
  <si>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</si>
  <si>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</si>
  <si>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</si>
  <si>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</si>
  <si>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</si>
  <si>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</si>
  <si>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</si>
  <si>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</si>
  <si>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</si>
  <si>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</si>
  <si>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</si>
  <si>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</si>
  <si>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</si>
  <si>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</si>
  <si>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</si>
  <si>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</si>
  <si>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</si>
  <si>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</si>
  <si>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</si>
  <si>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</si>
  <si>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</si>
  <si>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</si>
  <si>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</si>
  <si>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</si>
  <si>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</si>
  <si>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</si>
  <si>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</si>
  <si>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</si>
  <si>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</si>
  <si>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</si>
  <si>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</si>
  <si>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</si>
  <si>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</si>
  <si>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</si>
  <si>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</si>
  <si>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</si>
  <si>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</si>
  <si>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</si>
  <si>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</si>
  <si>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</si>
  <si>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</si>
  <si>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</si>
  <si>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</si>
  <si>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</si>
  <si>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</si>
  <si>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</si>
  <si>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</si>
  <si>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</si>
  <si>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</si>
  <si>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</si>
  <si>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</si>
  <si>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</si>
  <si>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</si>
  <si>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</si>
  <si>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</si>
  <si>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</si>
  <si>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</si>
  <si>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</si>
  <si>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</si>
  <si>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</si>
  <si>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</si>
  <si>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</si>
  <si>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</si>
  <si>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</si>
  <si>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</si>
  <si>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</si>
  <si>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</si>
  <si>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</si>
  <si>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</si>
  <si>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</si>
  <si>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</si>
  <si>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</si>
  <si>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</si>
  <si>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</si>
  <si>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</si>
  <si>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</si>
  <si>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</si>
  <si>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三重県亀山市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</si>
  <si>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</si>
  <si>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</si>
  <si>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</si>
  <si>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</si>
  <si>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</si>
  <si>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</si>
  <si>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</si>
  <si>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</si>
  <si>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</si>
  <si>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</si>
  <si>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</si>
  <si>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</si>
  <si>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</si>
  <si>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</si>
  <si>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</si>
  <si>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</si>
  <si>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</si>
  <si>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</si>
  <si>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</si>
  <si>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</si>
  <si>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</si>
  <si>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</si>
  <si>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</si>
  <si>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</si>
  <si>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</si>
  <si>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</si>
  <si>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</si>
  <si>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</si>
  <si>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</si>
  <si>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</si>
  <si>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</si>
  <si>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</si>
  <si>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</si>
  <si>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</si>
  <si>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</si>
  <si>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</si>
  <si>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</si>
  <si>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</si>
  <si>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</si>
  <si>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</si>
  <si>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</si>
  <si>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</si>
  <si>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</si>
  <si>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</si>
  <si>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</si>
  <si>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</si>
  <si>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</si>
  <si>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</si>
  <si>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</si>
  <si>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</si>
  <si>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</si>
  <si>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</si>
  <si>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</si>
  <si>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</si>
  <si>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</si>
  <si>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</si>
  <si>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</si>
  <si>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</si>
  <si>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</si>
  <si>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</si>
  <si>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</si>
  <si>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</si>
  <si>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</si>
  <si>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</si>
  <si>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</si>
  <si>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</si>
  <si>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</si>
  <si>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</si>
  <si>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</si>
  <si>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</si>
  <si>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</si>
  <si>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</si>
  <si>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</si>
  <si>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</si>
  <si>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</si>
  <si>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</si>
  <si>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</si>
  <si>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</si>
  <si>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</si>
  <si>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</si>
  <si>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</si>
  <si>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</si>
  <si>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</si>
  <si>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</si>
  <si>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</si>
  <si>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</si>
  <si>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</si>
  <si>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</si>
  <si>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</si>
  <si>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</si>
  <si>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</si>
  <si>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</si>
  <si>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</si>
  <si>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</si>
  <si>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</si>
  <si>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</si>
  <si>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</si>
  <si>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</si>
  <si>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</si>
  <si>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</si>
  <si>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</si>
  <si>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</si>
  <si>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</si>
  <si>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</si>
  <si>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</si>
  <si>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</si>
  <si>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</si>
  <si>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</si>
  <si>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</si>
  <si>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</si>
  <si>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</si>
  <si>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</si>
  <si>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</si>
  <si>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</si>
  <si>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</si>
  <si>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</si>
  <si>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</si>
  <si>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</si>
  <si>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</si>
  <si>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</si>
  <si>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</si>
  <si>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</si>
  <si>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</si>
  <si>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</si>
  <si>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</si>
  <si>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</si>
  <si>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</si>
  <si>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</si>
  <si>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</si>
  <si>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</si>
  <si>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</si>
  <si>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</si>
  <si>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</si>
  <si>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</si>
  <si>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</si>
  <si>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</si>
  <si>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</si>
  <si>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</si>
  <si>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</si>
  <si>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</si>
  <si>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</si>
  <si>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</si>
  <si>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</si>
  <si>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</si>
  <si>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</si>
  <si>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</si>
  <si>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</si>
  <si>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</si>
  <si>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</si>
  <si>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</si>
  <si>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</si>
  <si>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</si>
  <si>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</si>
  <si>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</si>
  <si>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</si>
  <si>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</si>
  <si>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</si>
  <si>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</si>
  <si>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</si>
  <si>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</si>
  <si>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</si>
  <si>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</si>
  <si>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</si>
  <si>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</si>
  <si>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</si>
  <si>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</si>
  <si>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</si>
  <si>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</si>
  <si>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</si>
  <si>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</si>
  <si>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</si>
  <si>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</si>
  <si>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</si>
  <si>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</si>
  <si>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</si>
  <si>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</si>
  <si>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</si>
  <si>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</si>
  <si>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</si>
  <si>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</si>
  <si>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</si>
  <si>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</si>
  <si>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</si>
  <si>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</si>
  <si>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</si>
  <si>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</si>
  <si>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</si>
  <si>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</si>
  <si>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</si>
  <si>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</si>
  <si>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</si>
  <si>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</si>
  <si>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</si>
  <si>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</si>
  <si>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4.01</t>
  </si>
  <si>
    <t>▲ 8.13</t>
  </si>
  <si>
    <t>▲ 3.85</t>
  </si>
  <si>
    <t>▲ 1.87</t>
  </si>
  <si>
    <t>▲ 8.96</t>
  </si>
  <si>
    <t>下水道事業会計</t>
  </si>
  <si>
    <t>病院事業会計</t>
  </si>
  <si>
    <t>水道事業会計</t>
  </si>
  <si>
    <t>一般会計</t>
  </si>
  <si>
    <t>工業用水道事業会計</t>
  </si>
  <si>
    <t>国民健康保険事業特別会計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</si>
  <si>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</si>
  <si>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</si>
  <si>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</si>
  <si>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</si>
  <si>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</si>
  <si>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</si>
  <si>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</si>
  <si>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</si>
  <si>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</si>
  <si>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リニア中央新幹線亀山駅整備基金</t>
    <phoneticPr fontId="5"/>
  </si>
  <si>
    <t>庁舎建設基金</t>
    <phoneticPr fontId="2"/>
  </si>
  <si>
    <t>市民まちづくり基金</t>
    <phoneticPr fontId="2"/>
  </si>
  <si>
    <t>関宿にぎわいづくり基金</t>
    <phoneticPr fontId="2"/>
  </si>
  <si>
    <t>地域福祉基金</t>
    <phoneticPr fontId="2"/>
  </si>
  <si>
    <t>-</t>
    <phoneticPr fontId="2"/>
  </si>
  <si>
    <t>-</t>
    <phoneticPr fontId="2"/>
  </si>
  <si>
    <t>三重県市町総合事務組合（うち一般会計）</t>
    <rPh sb="0" eb="3">
      <t>ミエケン</t>
    </rPh>
    <rPh sb="3" eb="4">
      <t>シ</t>
    </rPh>
    <rPh sb="4" eb="5">
      <t>マチ</t>
    </rPh>
    <rPh sb="5" eb="7">
      <t>ソウゴウ</t>
    </rPh>
    <rPh sb="7" eb="9">
      <t>ジム</t>
    </rPh>
    <rPh sb="9" eb="11">
      <t>クミアイ</t>
    </rPh>
    <rPh sb="14" eb="16">
      <t>イッパン</t>
    </rPh>
    <rPh sb="16" eb="18">
      <t>カイケイ</t>
    </rPh>
    <phoneticPr fontId="30"/>
  </si>
  <si>
    <t>三重県市町総合事務組合（うち退職手当特別会計）</t>
    <rPh sb="0" eb="3">
      <t>ミエケン</t>
    </rPh>
    <rPh sb="3" eb="4">
      <t>シ</t>
    </rPh>
    <rPh sb="4" eb="5">
      <t>マチ</t>
    </rPh>
    <rPh sb="5" eb="7">
      <t>ソウゴウ</t>
    </rPh>
    <rPh sb="7" eb="9">
      <t>ジム</t>
    </rPh>
    <rPh sb="9" eb="11">
      <t>クミアイ</t>
    </rPh>
    <phoneticPr fontId="30"/>
  </si>
  <si>
    <t>三重県市町総合事務組合（うちﾃﾞｼﾞﾀﾙ地図特別会計）</t>
    <rPh sb="0" eb="3">
      <t>ミエケン</t>
    </rPh>
    <rPh sb="3" eb="4">
      <t>シ</t>
    </rPh>
    <rPh sb="4" eb="5">
      <t>マチ</t>
    </rPh>
    <rPh sb="5" eb="7">
      <t>ソウゴウ</t>
    </rPh>
    <rPh sb="7" eb="9">
      <t>ジム</t>
    </rPh>
    <rPh sb="9" eb="11">
      <t>クミアイ</t>
    </rPh>
    <rPh sb="20" eb="22">
      <t>チズ</t>
    </rPh>
    <rPh sb="22" eb="24">
      <t>トクベツ</t>
    </rPh>
    <rPh sb="24" eb="26">
      <t>カイケイ</t>
    </rPh>
    <phoneticPr fontId="30"/>
  </si>
  <si>
    <t>三重県市町総合事務組合（うち共同研修特別会計）</t>
    <rPh sb="0" eb="3">
      <t>ミエケン</t>
    </rPh>
    <rPh sb="3" eb="4">
      <t>シ</t>
    </rPh>
    <rPh sb="4" eb="5">
      <t>マチ</t>
    </rPh>
    <rPh sb="5" eb="7">
      <t>ソウゴウ</t>
    </rPh>
    <rPh sb="7" eb="9">
      <t>ジム</t>
    </rPh>
    <rPh sb="9" eb="11">
      <t>クミアイ</t>
    </rPh>
    <phoneticPr fontId="30"/>
  </si>
  <si>
    <t>三重県市町総合事務組合（うち物品特別会計）</t>
    <rPh sb="0" eb="3">
      <t>ミエケン</t>
    </rPh>
    <rPh sb="3" eb="4">
      <t>シ</t>
    </rPh>
    <rPh sb="4" eb="5">
      <t>マチ</t>
    </rPh>
    <rPh sb="5" eb="7">
      <t>ソウゴウ</t>
    </rPh>
    <rPh sb="7" eb="9">
      <t>ジム</t>
    </rPh>
    <rPh sb="9" eb="11">
      <t>クミアイ</t>
    </rPh>
    <rPh sb="14" eb="16">
      <t>ブッピン</t>
    </rPh>
    <rPh sb="16" eb="18">
      <t>トクベツ</t>
    </rPh>
    <rPh sb="18" eb="20">
      <t>カイケイ</t>
    </rPh>
    <phoneticPr fontId="30"/>
  </si>
  <si>
    <t>三重県市町総合事務組合（うち公平委員会特別会計）</t>
    <rPh sb="0" eb="3">
      <t>ミエケン</t>
    </rPh>
    <rPh sb="3" eb="4">
      <t>シ</t>
    </rPh>
    <rPh sb="4" eb="5">
      <t>マチ</t>
    </rPh>
    <rPh sb="5" eb="7">
      <t>ソウゴウ</t>
    </rPh>
    <rPh sb="7" eb="9">
      <t>ジム</t>
    </rPh>
    <rPh sb="9" eb="11">
      <t>クミアイ</t>
    </rPh>
    <phoneticPr fontId="30"/>
  </si>
  <si>
    <t>三重県市町総合事務組合（うち消防救急無線特別会計）</t>
    <rPh sb="0" eb="3">
      <t>ミエケン</t>
    </rPh>
    <rPh sb="3" eb="4">
      <t>シ</t>
    </rPh>
    <rPh sb="4" eb="5">
      <t>マチ</t>
    </rPh>
    <rPh sb="5" eb="7">
      <t>ソウゴウ</t>
    </rPh>
    <rPh sb="7" eb="9">
      <t>ジム</t>
    </rPh>
    <rPh sb="9" eb="11">
      <t>クミアイ</t>
    </rPh>
    <rPh sb="14" eb="16">
      <t>ショウボウ</t>
    </rPh>
    <rPh sb="16" eb="18">
      <t>キュウキュウ</t>
    </rPh>
    <rPh sb="18" eb="20">
      <t>ムセン</t>
    </rPh>
    <rPh sb="20" eb="22">
      <t>トクベツ</t>
    </rPh>
    <rPh sb="22" eb="24">
      <t>カイケイ</t>
    </rPh>
    <phoneticPr fontId="30"/>
  </si>
  <si>
    <t>鈴鹿亀山地区広域連合（うち一般会計）</t>
    <rPh sb="0" eb="2">
      <t>スズカ</t>
    </rPh>
    <rPh sb="2" eb="4">
      <t>カメヤマ</t>
    </rPh>
    <rPh sb="4" eb="6">
      <t>チク</t>
    </rPh>
    <rPh sb="6" eb="8">
      <t>コウイキ</t>
    </rPh>
    <rPh sb="8" eb="10">
      <t>レンゴウ</t>
    </rPh>
    <rPh sb="13" eb="15">
      <t>イッパン</t>
    </rPh>
    <rPh sb="15" eb="17">
      <t>カイケイ</t>
    </rPh>
    <phoneticPr fontId="30"/>
  </si>
  <si>
    <t>鈴鹿亀山地区広域連合（うち介護保険事業特別会計）</t>
    <rPh sb="0" eb="2">
      <t>スズカ</t>
    </rPh>
    <rPh sb="2" eb="4">
      <t>カメヤマ</t>
    </rPh>
    <rPh sb="4" eb="6">
      <t>チク</t>
    </rPh>
    <rPh sb="6" eb="8">
      <t>コウイキ</t>
    </rPh>
    <rPh sb="8" eb="10">
      <t>レンゴウ</t>
    </rPh>
    <rPh sb="13" eb="15">
      <t>カイゴ</t>
    </rPh>
    <rPh sb="15" eb="17">
      <t>ホケン</t>
    </rPh>
    <rPh sb="17" eb="19">
      <t>ジギョウ</t>
    </rPh>
    <rPh sb="19" eb="21">
      <t>トクベツ</t>
    </rPh>
    <rPh sb="21" eb="23">
      <t>カイケイ</t>
    </rPh>
    <phoneticPr fontId="30"/>
  </si>
  <si>
    <t>三重地方税管理回収機構（うち一般会計）</t>
    <rPh sb="0" eb="2">
      <t>ミエ</t>
    </rPh>
    <rPh sb="2" eb="4">
      <t>チホウ</t>
    </rPh>
    <rPh sb="4" eb="5">
      <t>ゼイ</t>
    </rPh>
    <rPh sb="5" eb="7">
      <t>カンリ</t>
    </rPh>
    <rPh sb="7" eb="9">
      <t>カイシュウ</t>
    </rPh>
    <rPh sb="9" eb="11">
      <t>キコウ</t>
    </rPh>
    <phoneticPr fontId="30"/>
  </si>
  <si>
    <t>三重地方税管理回収機構（うち滞納整理拡充事業特別会計）</t>
    <rPh sb="0" eb="2">
      <t>ミエ</t>
    </rPh>
    <rPh sb="2" eb="4">
      <t>チホウ</t>
    </rPh>
    <rPh sb="4" eb="5">
      <t>ゼイ</t>
    </rPh>
    <rPh sb="5" eb="7">
      <t>カンリ</t>
    </rPh>
    <rPh sb="7" eb="9">
      <t>カイシュウ</t>
    </rPh>
    <rPh sb="9" eb="11">
      <t>キコウ</t>
    </rPh>
    <phoneticPr fontId="30"/>
  </si>
  <si>
    <t>三重県後期高齢者医療広域連合（うち一般会計）</t>
    <rPh sb="0" eb="3">
      <t>ミエケン</t>
    </rPh>
    <rPh sb="3" eb="5">
      <t>コウキ</t>
    </rPh>
    <rPh sb="5" eb="8">
      <t>コウレイシャ</t>
    </rPh>
    <rPh sb="8" eb="10">
      <t>イリョウ</t>
    </rPh>
    <rPh sb="10" eb="12">
      <t>コウイキ</t>
    </rPh>
    <rPh sb="12" eb="14">
      <t>レンゴウ</t>
    </rPh>
    <phoneticPr fontId="30"/>
  </si>
  <si>
    <t>三重県後期高齢者医療広域連合（うち後期高齢者医療特別会計）</t>
    <rPh sb="0" eb="3">
      <t>ミエケン</t>
    </rPh>
    <rPh sb="3" eb="5">
      <t>コウキ</t>
    </rPh>
    <rPh sb="5" eb="8">
      <t>コウレイシャ</t>
    </rPh>
    <rPh sb="8" eb="10">
      <t>イリョウ</t>
    </rPh>
    <rPh sb="10" eb="12">
      <t>コウイキ</t>
    </rPh>
    <rPh sb="12" eb="14">
      <t>レンゴウ</t>
    </rPh>
    <rPh sb="17" eb="19">
      <t>コウキ</t>
    </rPh>
    <rPh sb="19" eb="22">
      <t>コウレイシャ</t>
    </rPh>
    <rPh sb="22" eb="24">
      <t>イリョウ</t>
    </rPh>
    <rPh sb="24" eb="26">
      <t>トクベツ</t>
    </rPh>
    <rPh sb="26" eb="28">
      <t>カイケイ</t>
    </rPh>
    <phoneticPr fontId="30"/>
  </si>
  <si>
    <t>-</t>
    <phoneticPr fontId="2"/>
  </si>
  <si>
    <t>-</t>
    <phoneticPr fontId="2"/>
  </si>
  <si>
    <t>-</t>
    <phoneticPr fontId="2"/>
  </si>
  <si>
    <t>亀山市地域社会振興会</t>
  </si>
  <si>
    <t>亀山市土地開発公社</t>
  </si>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</sst>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76347</c:v>
                </c:pt>
                <c:pt idx="3">
                  <c:v>69604</c:v>
                </c:pt>
                <c:pt idx="4">
                  <c:v>68410</c:v>
                </c:pt>
              </c:numCache>
            </c:numRef>
          </c:val>
          <c:smooth val="0"/>
          <c:extLst>
            <c:ext xmlns:c16="http://schemas.microsoft.com/office/drawing/2014/chart" uri="{C3380CC4-5D6E-409C-BE32-E72D297353CC}">
              <c16:uniqueId val="{00000000-5C72-4B9D-A5B7-176D383EA3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44003</c:v>
                </c:pt>
                <c:pt idx="1">
                  <c:v>56571</c:v>
                </c:pt>
                <c:pt idx="2">
                  <c:v>55071</c:v>
                </c:pt>
                <c:pt idx="3">
                  <c:v>58648</c:v>
                </c:pt>
                <c:pt idx="4">
                  <c:v>74382</c:v>
                </c:pt>
              </c:numCache>
            </c:numRef>
          </c:val>
          <c:smooth val="0"/>
          <c:extLst>
            <c:ext xmlns:c16="http://schemas.microsoft.com/office/drawing/2014/chart" uri="{C3380CC4-5D6E-409C-BE32-E72D297353CC}">
              <c16:uniqueId val="{00000001-5C72-4B9D-A5B7-176D383EA3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7.73</c:v>
                </c:pt>
                <c:pt idx="1">
                  <c:v>5.1100000000000003</c:v>
                </c:pt>
                <c:pt idx="2">
                  <c:v>6.75</c:v>
                </c:pt>
                <c:pt idx="3">
                  <c:v>7.88</c:v>
                </c:pt>
                <c:pt idx="4">
                  <c:v>5.23</c:v>
                </c:pt>
              </c:numCache>
            </c:numRef>
          </c:val>
          <c:extLst>
            <c:ext xmlns:c16="http://schemas.microsoft.com/office/drawing/2014/chart" uri="{C3380CC4-5D6E-409C-BE32-E72D297353CC}">
              <c16:uniqueId val="{00000000-1DFC-4E0E-9C2F-B2F2BE216D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22.59</c:v>
                </c:pt>
                <c:pt idx="1">
                  <c:v>21.96</c:v>
                </c:pt>
                <c:pt idx="2">
                  <c:v>17.93</c:v>
                </c:pt>
                <c:pt idx="3">
                  <c:v>17.12</c:v>
                </c:pt>
                <c:pt idx="4">
                  <c:v>16.12</c:v>
                </c:pt>
              </c:numCache>
            </c:numRef>
          </c:val>
          <c:extLst>
            <c:ext xmlns:c16="http://schemas.microsoft.com/office/drawing/2014/chart" uri="{C3380CC4-5D6E-409C-BE32-E72D297353CC}">
              <c16:uniqueId val="{00000001-1DFC-4E0E-9C2F-B2F2BE216D9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-4.01</c:v>
                </c:pt>
                <c:pt idx="1">
                  <c:v>-8.1300000000000008</c:v>
                </c:pt>
                <c:pt idx="2">
                  <c:v>-3.85</c:v>
                </c:pt>
                <c:pt idx="3">
                  <c:v>-1.87</c:v>
                </c:pt>
                <c:pt idx="4">
                  <c:v>-8.9600000000000009</c:v>
                </c:pt>
              </c:numCache>
            </c:numRef>
          </c:val>
          <c:smooth val="0"/>
          <c:extLst>
            <c:ext xmlns:c16="http://schemas.microsoft.com/office/drawing/2014/chart" uri="{C3380CC4-5D6E-409C-BE32-E72D297353CC}">
              <c16:uniqueId val="{00000002-1DFC-4E0E-9C2F-B2F2BE216D9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4.47</c:v>
                </c:pt>
                <c:pt idx="2">
                  <c:v>#N/A</c:v>
                </c:pt>
                <c:pt idx="3">
                  <c:v>5.08</c:v>
                </c:pt>
                <c:pt idx="4">
                  <c:v>#N/A</c:v>
                </c:pt>
                <c:pt idx="5">
                  <c:v>5.35</c:v>
                </c:pt>
                <c:pt idx="6">
                  <c:v>#N/A</c:v>
                </c:pt>
                <c:pt idx="7">
                  <c:v>6.21</c:v>
                </c:pt>
                <c:pt idx="8">
                  <c:v>0</c:v>
                </c:pt>
                <c:pt idx="9">
                  <c:v>0</c:v>
                </c:pt>
              </c:numCache>
            </c:numRef>
          </c:val>
          <c:extLst>
            <c:ext xmlns:c16="http://schemas.microsoft.com/office/drawing/2014/chart" uri="{C3380CC4-5D6E-409C-BE32-E72D297353CC}">
              <c16:uniqueId val="{00000000-AC73-453F-9E09-71B50C70B8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73-453F-9E09-71B50C70B85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C73-453F-9E09-71B50C70B85A}"/>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0.19</c:v>
                </c:pt>
                <c:pt idx="2">
                  <c:v>#N/A</c:v>
                </c:pt>
                <c:pt idx="3">
                  <c:v>0.01</c:v>
                </c:pt>
                <c:pt idx="4">
                  <c:v>#N/A</c:v>
                </c:pt>
                <c:pt idx="5">
                  <c:v>0.08</c:v>
                </c:pt>
                <c:pt idx="6">
                  <c:v>#N/A</c:v>
                </c:pt>
                <c:pt idx="7">
                  <c:v>0.02</c:v>
                </c:pt>
                <c:pt idx="8">
                  <c:v>#N/A</c:v>
                </c:pt>
                <c:pt idx="9">
                  <c:v>0.01</c:v>
                </c:pt>
              </c:numCache>
            </c:numRef>
          </c:val>
          <c:extLst>
            <c:ext xmlns:c16="http://schemas.microsoft.com/office/drawing/2014/chart" uri="{C3380CC4-5D6E-409C-BE32-E72D297353CC}">
              <c16:uniqueId val="{00000003-AC73-453F-9E09-71B50C70B85A}"/>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0.18</c:v>
                </c:pt>
                <c:pt idx="4">
                  <c:v>#N/A</c:v>
                </c:pt>
                <c:pt idx="5">
                  <c:v>0.57999999999999996</c:v>
                </c:pt>
                <c:pt idx="6">
                  <c:v>#N/A</c:v>
                </c:pt>
                <c:pt idx="7">
                  <c:v>0.71</c:v>
                </c:pt>
                <c:pt idx="8">
                  <c:v>#N/A</c:v>
                </c:pt>
                <c:pt idx="9">
                  <c:v>0.73</c:v>
                </c:pt>
              </c:numCache>
            </c:numRef>
          </c:val>
          <c:extLst>
            <c:ext xmlns:c16="http://schemas.microsoft.com/office/drawing/2014/chart" uri="{C3380CC4-5D6E-409C-BE32-E72D297353CC}">
              <c16:uniqueId val="{00000004-AC73-453F-9E09-71B50C70B85A}"/>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1.91</c:v>
                </c:pt>
                <c:pt idx="2">
                  <c:v>#N/A</c:v>
                </c:pt>
                <c:pt idx="3">
                  <c:v>2.1800000000000002</c:v>
                </c:pt>
                <c:pt idx="4">
                  <c:v>#N/A</c:v>
                </c:pt>
                <c:pt idx="5">
                  <c:v>2.02</c:v>
                </c:pt>
                <c:pt idx="6">
                  <c:v>#N/A</c:v>
                </c:pt>
                <c:pt idx="7">
                  <c:v>1.91</c:v>
                </c:pt>
                <c:pt idx="8">
                  <c:v>#N/A</c:v>
                </c:pt>
                <c:pt idx="9">
                  <c:v>2.1</c:v>
                </c:pt>
              </c:numCache>
            </c:numRef>
          </c:val>
          <c:extLst>
            <c:ext xmlns:c16="http://schemas.microsoft.com/office/drawing/2014/chart" uri="{C3380CC4-5D6E-409C-BE32-E72D297353CC}">
              <c16:uniqueId val="{00000005-AC73-453F-9E09-71B50C70B85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7.73</c:v>
                </c:pt>
                <c:pt idx="2">
                  <c:v>#N/A</c:v>
                </c:pt>
                <c:pt idx="3">
                  <c:v>5.1100000000000003</c:v>
                </c:pt>
                <c:pt idx="4">
                  <c:v>#N/A</c:v>
                </c:pt>
                <c:pt idx="5">
                  <c:v>6.74</c:v>
                </c:pt>
                <c:pt idx="6">
                  <c:v>#N/A</c:v>
                </c:pt>
                <c:pt idx="7">
                  <c:v>7.88</c:v>
                </c:pt>
                <c:pt idx="8">
                  <c:v>#N/A</c:v>
                </c:pt>
                <c:pt idx="9">
                  <c:v>5.23</c:v>
                </c:pt>
              </c:numCache>
            </c:numRef>
          </c:val>
          <c:extLst>
            <c:ext xmlns:c16="http://schemas.microsoft.com/office/drawing/2014/chart" uri="{C3380CC4-5D6E-409C-BE32-E72D297353CC}">
              <c16:uniqueId val="{00000006-AC73-453F-9E09-71B50C70B85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5.0199999999999996</c:v>
                </c:pt>
                <c:pt idx="2">
                  <c:v>#N/A</c:v>
                </c:pt>
                <c:pt idx="3">
                  <c:v>5.05</c:v>
                </c:pt>
                <c:pt idx="4">
                  <c:v>#N/A</c:v>
                </c:pt>
                <c:pt idx="5">
                  <c:v>5.23</c:v>
                </c:pt>
                <c:pt idx="6">
                  <c:v>#N/A</c:v>
                </c:pt>
                <c:pt idx="7">
                  <c:v>4.5599999999999996</c:v>
                </c:pt>
                <c:pt idx="8">
                  <c:v>#N/A</c:v>
                </c:pt>
                <c:pt idx="9">
                  <c:v>5.23</c:v>
                </c:pt>
              </c:numCache>
            </c:numRef>
          </c:val>
          <c:extLst>
            <c:ext xmlns:c16="http://schemas.microsoft.com/office/drawing/2014/chart" uri="{C3380CC4-5D6E-409C-BE32-E72D297353CC}">
              <c16:uniqueId val="{00000007-AC73-453F-9E09-71B50C70B85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2.52</c:v>
                </c:pt>
                <c:pt idx="2">
                  <c:v>#N/A</c:v>
                </c:pt>
                <c:pt idx="3">
                  <c:v>2.64</c:v>
                </c:pt>
                <c:pt idx="4">
                  <c:v>#N/A</c:v>
                </c:pt>
                <c:pt idx="5">
                  <c:v>3.27</c:v>
                </c:pt>
                <c:pt idx="6">
                  <c:v>#N/A</c:v>
                </c:pt>
                <c:pt idx="7">
                  <c:v>3.75</c:v>
                </c:pt>
                <c:pt idx="8">
                  <c:v>#N/A</c:v>
                </c:pt>
                <c:pt idx="9">
                  <c:v>5.85</c:v>
                </c:pt>
              </c:numCache>
            </c:numRef>
          </c:val>
          <c:extLst>
            <c:ext xmlns:c16="http://schemas.microsoft.com/office/drawing/2014/chart" uri="{C3380CC4-5D6E-409C-BE32-E72D297353CC}">
              <c16:uniqueId val="{00000008-AC73-453F-9E09-71B50C70B85A}"/>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7.5</c:v>
                </c:pt>
              </c:numCache>
            </c:numRef>
          </c:val>
          <c:extLst>
            <c:ext xmlns:c16="http://schemas.microsoft.com/office/drawing/2014/chart" uri="{C3380CC4-5D6E-409C-BE32-E72D297353CC}">
              <c16:uniqueId val="{00000009-AC73-453F-9E09-71B50C70B8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2779</c:v>
                </c:pt>
                <c:pt idx="5">
                  <c:v>2251</c:v>
                </c:pt>
                <c:pt idx="8">
                  <c:v>2294</c:v>
                </c:pt>
                <c:pt idx="11">
                  <c:v>2248</c:v>
                </c:pt>
                <c:pt idx="14">
                  <c:v>2247</c:v>
                </c:pt>
              </c:numCache>
            </c:numRef>
          </c:val>
          <c:extLst>
            <c:ext xmlns:c16="http://schemas.microsoft.com/office/drawing/2014/chart" uri="{C3380CC4-5D6E-409C-BE32-E72D297353CC}">
              <c16:uniqueId val="{00000000-1053-4B28-B459-A2F8E9A0F6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53-4B28-B459-A2F8E9A0F6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053-4B28-B459-A2F8E9A0F6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053-4B28-B459-A2F8E9A0F6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689</c:v>
                </c:pt>
                <c:pt idx="3">
                  <c:v>706</c:v>
                </c:pt>
                <c:pt idx="6">
                  <c:v>674</c:v>
                </c:pt>
                <c:pt idx="9">
                  <c:v>674</c:v>
                </c:pt>
                <c:pt idx="12">
                  <c:v>700</c:v>
                </c:pt>
              </c:numCache>
            </c:numRef>
          </c:val>
          <c:extLst>
            <c:ext xmlns:c16="http://schemas.microsoft.com/office/drawing/2014/chart" uri="{C3380CC4-5D6E-409C-BE32-E72D297353CC}">
              <c16:uniqueId val="{00000004-1053-4B28-B459-A2F8E9A0F6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4</c:v>
                </c:pt>
                <c:pt idx="12">
                  <c:v>0</c:v>
                </c:pt>
              </c:numCache>
            </c:numRef>
          </c:val>
          <c:extLst>
            <c:ext xmlns:c16="http://schemas.microsoft.com/office/drawing/2014/chart" uri="{C3380CC4-5D6E-409C-BE32-E72D297353CC}">
              <c16:uniqueId val="{00000005-1053-4B28-B459-A2F8E9A0F6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53-4B28-B459-A2F8E9A0F6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2221</c:v>
                </c:pt>
                <c:pt idx="3">
                  <c:v>1858</c:v>
                </c:pt>
                <c:pt idx="6">
                  <c:v>1851</c:v>
                </c:pt>
                <c:pt idx="9">
                  <c:v>1903</c:v>
                </c:pt>
                <c:pt idx="12">
                  <c:v>1961</c:v>
                </c:pt>
              </c:numCache>
            </c:numRef>
          </c:val>
          <c:extLst>
            <c:ext xmlns:c16="http://schemas.microsoft.com/office/drawing/2014/chart" uri="{C3380CC4-5D6E-409C-BE32-E72D297353CC}">
              <c16:uniqueId val="{00000007-1053-4B28-B459-A2F8E9A0F6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131</c:v>
                </c:pt>
                <c:pt idx="2">
                  <c:v>#N/A</c:v>
                </c:pt>
                <c:pt idx="3">
                  <c:v>#N/A</c:v>
                </c:pt>
                <c:pt idx="4">
                  <c:v>313</c:v>
                </c:pt>
                <c:pt idx="5">
                  <c:v>#N/A</c:v>
                </c:pt>
                <c:pt idx="6">
                  <c:v>#N/A</c:v>
                </c:pt>
                <c:pt idx="7">
                  <c:v>231</c:v>
                </c:pt>
                <c:pt idx="8">
                  <c:v>#N/A</c:v>
                </c:pt>
                <c:pt idx="9">
                  <c:v>#N/A</c:v>
                </c:pt>
                <c:pt idx="10">
                  <c:v>333</c:v>
                </c:pt>
                <c:pt idx="11">
                  <c:v>#N/A</c:v>
                </c:pt>
                <c:pt idx="12">
                  <c:v>#N/A</c:v>
                </c:pt>
                <c:pt idx="13">
                  <c:v>414</c:v>
                </c:pt>
                <c:pt idx="14">
                  <c:v>#N/A</c:v>
                </c:pt>
              </c:numCache>
            </c:numRef>
          </c:val>
          <c:smooth val="0"/>
          <c:extLst>
            <c:ext xmlns:c16="http://schemas.microsoft.com/office/drawing/2014/chart" uri="{C3380CC4-5D6E-409C-BE32-E72D297353CC}">
              <c16:uniqueId val="{00000008-1053-4B28-B459-A2F8E9A0F6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18745</c:v>
                </c:pt>
                <c:pt idx="5">
                  <c:v>18186</c:v>
                </c:pt>
                <c:pt idx="8">
                  <c:v>18261</c:v>
                </c:pt>
                <c:pt idx="11">
                  <c:v>18305</c:v>
                </c:pt>
                <c:pt idx="14">
                  <c:v>17614</c:v>
                </c:pt>
              </c:numCache>
            </c:numRef>
          </c:val>
          <c:extLst>
            <c:ext xmlns:c16="http://schemas.microsoft.com/office/drawing/2014/chart" uri="{C3380CC4-5D6E-409C-BE32-E72D297353CC}">
              <c16:uniqueId val="{00000000-BC8D-48C6-9625-53CE335EC3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6707</c:v>
                </c:pt>
                <c:pt idx="5">
                  <c:v>7130</c:v>
                </c:pt>
                <c:pt idx="8">
                  <c:v>7686</c:v>
                </c:pt>
                <c:pt idx="11">
                  <c:v>7868</c:v>
                </c:pt>
                <c:pt idx="14">
                  <c:v>10665</c:v>
                </c:pt>
              </c:numCache>
            </c:numRef>
          </c:val>
          <c:extLst>
            <c:ext xmlns:c16="http://schemas.microsoft.com/office/drawing/2014/chart" uri="{C3380CC4-5D6E-409C-BE32-E72D297353CC}">
              <c16:uniqueId val="{00000001-BC8D-48C6-9625-53CE335EC3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6778</c:v>
                </c:pt>
                <c:pt idx="5">
                  <c:v>6727</c:v>
                </c:pt>
                <c:pt idx="8">
                  <c:v>6432</c:v>
                </c:pt>
                <c:pt idx="11">
                  <c:v>6971</c:v>
                </c:pt>
                <c:pt idx="14">
                  <c:v>6934</c:v>
                </c:pt>
              </c:numCache>
            </c:numRef>
          </c:val>
          <c:extLst>
            <c:ext xmlns:c16="http://schemas.microsoft.com/office/drawing/2014/chart" uri="{C3380CC4-5D6E-409C-BE32-E72D297353CC}">
              <c16:uniqueId val="{00000002-BC8D-48C6-9625-53CE335EC3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8D-48C6-9625-53CE335EC3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8D-48C6-9625-53CE335EC3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51</c:v>
                </c:pt>
                <c:pt idx="3">
                  <c:v>25</c:v>
                </c:pt>
                <c:pt idx="6">
                  <c:v>55</c:v>
                </c:pt>
                <c:pt idx="9">
                  <c:v>118</c:v>
                </c:pt>
                <c:pt idx="12">
                  <c:v>114</c:v>
                </c:pt>
              </c:numCache>
            </c:numRef>
          </c:val>
          <c:extLst>
            <c:ext xmlns:c16="http://schemas.microsoft.com/office/drawing/2014/chart" uri="{C3380CC4-5D6E-409C-BE32-E72D297353CC}">
              <c16:uniqueId val="{00000005-BC8D-48C6-9625-53CE335EC3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2758</c:v>
                </c:pt>
                <c:pt idx="3">
                  <c:v>2867</c:v>
                </c:pt>
                <c:pt idx="6">
                  <c:v>2851</c:v>
                </c:pt>
                <c:pt idx="9">
                  <c:v>2820</c:v>
                </c:pt>
                <c:pt idx="12">
                  <c:v>3001</c:v>
                </c:pt>
              </c:numCache>
            </c:numRef>
          </c:val>
          <c:extLst>
            <c:ext xmlns:c16="http://schemas.microsoft.com/office/drawing/2014/chart" uri="{C3380CC4-5D6E-409C-BE32-E72D297353CC}">
              <c16:uniqueId val="{00000006-BC8D-48C6-9625-53CE335EC3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52</c:v>
                </c:pt>
                <c:pt idx="3">
                  <c:v>43</c:v>
                </c:pt>
                <c:pt idx="6">
                  <c:v>33</c:v>
                </c:pt>
                <c:pt idx="9">
                  <c:v>24</c:v>
                </c:pt>
                <c:pt idx="12">
                  <c:v>14</c:v>
                </c:pt>
              </c:numCache>
            </c:numRef>
          </c:val>
          <c:extLst>
            <c:ext xmlns:c16="http://schemas.microsoft.com/office/drawing/2014/chart" uri="{C3380CC4-5D6E-409C-BE32-E72D297353CC}">
              <c16:uniqueId val="{00000007-BC8D-48C6-9625-53CE335EC3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9487</c:v>
                </c:pt>
                <c:pt idx="3">
                  <c:v>9518</c:v>
                </c:pt>
                <c:pt idx="6">
                  <c:v>9652</c:v>
                </c:pt>
                <c:pt idx="9">
                  <c:v>9516</c:v>
                </c:pt>
                <c:pt idx="12">
                  <c:v>9514</c:v>
                </c:pt>
              </c:numCache>
            </c:numRef>
          </c:val>
          <c:extLst>
            <c:ext xmlns:c16="http://schemas.microsoft.com/office/drawing/2014/chart" uri="{C3380CC4-5D6E-409C-BE32-E72D297353CC}">
              <c16:uniqueId val="{00000008-BC8D-48C6-9625-53CE335EC3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C8D-48C6-9625-53CE335EC3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15939</c:v>
                </c:pt>
                <c:pt idx="3">
                  <c:v>15659</c:v>
                </c:pt>
                <c:pt idx="6">
                  <c:v>15771</c:v>
                </c:pt>
                <c:pt idx="9">
                  <c:v>16086</c:v>
                </c:pt>
                <c:pt idx="12">
                  <c:v>15919</c:v>
                </c:pt>
              </c:numCache>
            </c:numRef>
          </c:val>
          <c:extLst>
            <c:ext xmlns:c16="http://schemas.microsoft.com/office/drawing/2014/chart" uri="{C3380CC4-5D6E-409C-BE32-E72D297353CC}">
              <c16:uniqueId val="{0000000A-BC8D-48C6-9625-53CE335EC33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C8D-48C6-9625-53CE335EC33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2384</c:v>
                </c:pt>
                <c:pt idx="1">
                  <c:v>2377</c:v>
                </c:pt>
                <c:pt idx="2">
                  <c:v>2139</c:v>
                </c:pt>
              </c:numCache>
            </c:numRef>
          </c:val>
          <c:extLst>
            <c:ext xmlns:c16="http://schemas.microsoft.com/office/drawing/2014/chart" uri="{C3380CC4-5D6E-409C-BE32-E72D297353CC}">
              <c16:uniqueId val="{00000000-50ED-439A-BF30-32D46A66EF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329</c:v>
                </c:pt>
                <c:pt idx="1">
                  <c:v>665</c:v>
                </c:pt>
                <c:pt idx="2">
                  <c:v>666</c:v>
                </c:pt>
              </c:numCache>
            </c:numRef>
          </c:val>
          <c:extLst>
            <c:ext xmlns:c16="http://schemas.microsoft.com/office/drawing/2014/chart" uri="{C3380CC4-5D6E-409C-BE32-E72D297353CC}">
              <c16:uniqueId val="{00000001-50ED-439A-BF30-32D46A66EF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4354</c:v>
                </c:pt>
                <c:pt idx="1">
                  <c:v>4391</c:v>
                </c:pt>
                <c:pt idx="2">
                  <c:v>4516</c:v>
                </c:pt>
              </c:numCache>
            </c:numRef>
          </c:val>
          <c:extLst>
            <c:ext xmlns:c16="http://schemas.microsoft.com/office/drawing/2014/chart" uri="{C3380CC4-5D6E-409C-BE32-E72D297353CC}">
              <c16:uniqueId val="{00000002-50ED-439A-BF30-32D46A66EF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一般会計において、元利償還金は亀山駅周辺整備事業の元利償還金が増となったことなどから増加しました。</a:t>
          </a:r>
        </a:p>
        <a:p>
          <a:r>
            <a:rPr kumimoji="1" lang="ja-JP" altLang="en-US" sz="1400">
              <a:latin typeface="ＭＳ ゴシック" pitchFamily="49" charset="-128"/>
              <a:ea typeface="ＭＳ ゴシック" pitchFamily="49" charset="-128"/>
            </a:rPr>
            <a:t>また、公営企業債の元利償還金に対する繰入金は前年度より増となっており、公営企業債の元利償還金は増加傾向にあります。</a:t>
          </a:r>
        </a:p>
        <a:p>
          <a:r>
            <a:rPr kumimoji="1" lang="ja-JP" altLang="en-US" sz="1400">
              <a:latin typeface="ＭＳ ゴシック" pitchFamily="49" charset="-128"/>
              <a:ea typeface="ＭＳ ゴシック" pitchFamily="49" charset="-128"/>
            </a:rPr>
            <a:t>一般会計においては、従来より、合併特例債などの交付税措置のある起債を優先して借入しており、平成２４年度を公債費償還のピークとして、今後についても一定程度の推移で横ばいとなる見込みであり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満期一括償還地方債の借入はあるが、その財源として積み立てた額はない。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からの起債抑制により、一般会計等に係る地方債の現在高は、平成２０年度をピークに減少傾向にありますが、令和３年度については亀山駅周辺整備事業や、追加交付された臨時財政対策債などにより一時的に増加していますが、令和４年度は、減少に転じています。</a:t>
          </a:r>
        </a:p>
        <a:p>
          <a:r>
            <a:rPr kumimoji="1" lang="ja-JP" altLang="en-US" sz="1400">
              <a:latin typeface="ＭＳ ゴシック" pitchFamily="49" charset="-128"/>
              <a:ea typeface="ＭＳ ゴシック" pitchFamily="49" charset="-128"/>
            </a:rPr>
            <a:t>今後も、市税収入は横ばい傾向と見込まれるものの、継続的な行政サービスを提供するため、地方債の借入、充当可能基金の取崩しなどにより将来負担比率の分子が増加することが見込まれます。</a:t>
          </a:r>
        </a:p>
        <a:p>
          <a:r>
            <a:rPr kumimoji="1" lang="ja-JP" altLang="en-US" sz="1400">
              <a:latin typeface="ＭＳ ゴシック" pitchFamily="49" charset="-128"/>
              <a:ea typeface="ＭＳ ゴシック" pitchFamily="49" charset="-128"/>
            </a:rPr>
            <a:t>今後についても、借入を行う場合には、交付税措置のある起債の借入を行い、財政の健全化を図ります。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三重県亀山市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リニア中央新幹線亀山駅整備基金と庁舎建設基金の積立を継続して実施していますが、財政調整基金の取崩額が増えたことにより基金全体の残高では減となっております。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保有する基金については、財政状況を勘案し、設置目的を推進するよう有効に活用するとともに、基金繰り入れまでの間は、資金運用の原資として活用します。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また、ふるさと納税制度の対象となる基金については、受け皿として存続します。なお、所期の設置目的やその必要性が希薄となった基金については廃止を検討します。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・リニア中央新幹線亀山駅整備基金：リニア中央新幹線の市内における停車駅を整備する資金に充てる。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・庁舎建設基金：庁舎の建設のための資金に充てる。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・市民まちづくり基金：市民参画・協働及び地域づくりに寄与する活動の支援・整備に要する資金に充てる。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・関宿にぎわいづくり基金：関宿及びその周辺地域のにぎわいづくりに寄与する活動の支援に要する資金に充てる。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・地域福祉基金：保健福祉の増進のための資金に充てる。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リニア中央新幹線亀山駅整備基金と庁舎建設基金の積立を継続して実施しているため増加しております。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保有する基金については、財政状況を勘案し、設置目的を推進するよう有効に活用するとともに、基金繰入までの間は、資金運用の原資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として活用します。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また、ふるさと納税制度の対象となる基金については、受け皿として存続します。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年度間における財政調整を行うために取崩したことにより、前年度に比べて基金残高は減少しております。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経済事情の影響による財源不足が生じたときなど、年度間の財源の不均衡を調整するために活用を行うとともに、決算剰余金等の積立を行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います。また、交付税措置のある起債の借入などを行うとともに、持続可能な健全財政を目指して行財政改革に取組み、財政の健全化を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図ります。</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将来の公債費負担に備えるため、基金の利息収入を積立てたことから、前年度に比べて若干増加しております。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今後も引き続き、公債費負担の一般財源を約２２億円に平準化する額として取崩し、充当することにより、将来にわたる財政の健全化を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図ってまいります。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533400"/>
          <a:ext cx="1153795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520700"/>
          <a:ext cx="3568700" cy="7302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546100"/>
          <a:ext cx="3524250" cy="679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571500"/>
          <a:ext cx="3486150" cy="6286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520700"/>
          <a:ext cx="2432050" cy="7302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546100"/>
          <a:ext cx="2387600" cy="679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571500"/>
          <a:ext cx="2330450" cy="6286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606550"/>
          <a:ext cx="8763000" cy="2330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638300"/>
          <a:ext cx="126365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638300"/>
          <a:ext cx="114300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49,503
47,266
191.04
24,776,434
23,991,060
694,262
13,268,996
15,918,696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638300"/>
          <a:ext cx="139065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657350"/>
          <a:ext cx="1841500" cy="1358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657350"/>
          <a:ext cx="1155700" cy="1358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657350"/>
          <a:ext cx="577850" cy="1358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781300"/>
          <a:ext cx="1841500" cy="806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781300"/>
          <a:ext cx="3124200" cy="806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606550"/>
          <a:ext cx="1301750" cy="1485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6700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9939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2438400"/>
          <a:ext cx="115570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7589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2413000"/>
          <a:ext cx="0" cy="19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2413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765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908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708150"/>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2089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39814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43497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466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5029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53403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5651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6019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66738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71501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71247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6985000"/>
          <a:ext cx="139065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7232650"/>
          <a:ext cx="139065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766445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766445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7664450"/>
          <a:ext cx="34544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8096250"/>
          <a:ext cx="525145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３箇年平均である財政力指数は、０．８４と類似団体の中で上位を保っています。</a:t>
          </a:r>
        </a:p>
        <a:p>
          <a:r>
            <a:rPr kumimoji="1" lang="ja-JP" altLang="en-US" sz="1300">
              <a:latin typeface="ＭＳ Ｐゴシック" panose="020B0600070205080204" pitchFamily="50" charset="-128"/>
              <a:ea typeface="ＭＳ Ｐゴシック" panose="020B0600070205080204" pitchFamily="50" charset="-128"/>
            </a:rPr>
            <a:t>　平成１７年度から平成２３年度においては、普通交付税の不交付団体であったが平成２４年度から交付団体に移行しており、今後も引き続き、持続可能な健全財政を目指して行財政改革に取組みます。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10877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103610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1016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98446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964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927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8754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855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8238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8038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7664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746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766445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xdr:cNvCxnSpPr/>
      </xdr:nvCxnSpPr>
      <xdr:spPr>
        <a:xfrm flipV="1">
          <a:off x="4514850" y="8238067"/>
          <a:ext cx="0" cy="1884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4584700" y="1009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425950" y="10122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4584700" y="786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425950" y="8238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98425</xdr:rowOff>
    </xdr:from>
    <xdr:to>
      <xdr:col>23</xdr:col>
      <xdr:colOff>133350</xdr:colOff>
      <xdr:row>37</xdr:row>
      <xdr:rowOff>158750</xdr:rowOff>
    </xdr:to>
    <xdr:cxnSp macro="">
      <xdr:nvCxnSpPr>
        <xdr:cNvPr id="69" name="直線コネクタ 68"/>
        <xdr:cNvCxnSpPr/>
      </xdr:nvCxnSpPr>
      <xdr:spPr>
        <a:xfrm>
          <a:off x="3752850" y="8556625"/>
          <a:ext cx="762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xdr:cNvSpPr txBox="1"/>
      </xdr:nvSpPr>
      <xdr:spPr>
        <a:xfrm>
          <a:off x="4584700" y="929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xdr:cNvSpPr/>
      </xdr:nvSpPr>
      <xdr:spPr>
        <a:xfrm>
          <a:off x="4464050" y="93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38100</xdr:rowOff>
    </xdr:from>
    <xdr:to>
      <xdr:col>19</xdr:col>
      <xdr:colOff>133350</xdr:colOff>
      <xdr:row>37</xdr:row>
      <xdr:rowOff>98425</xdr:rowOff>
    </xdr:to>
    <xdr:cxnSp macro="">
      <xdr:nvCxnSpPr>
        <xdr:cNvPr id="72" name="直線コネクタ 71"/>
        <xdr:cNvCxnSpPr/>
      </xdr:nvCxnSpPr>
      <xdr:spPr>
        <a:xfrm>
          <a:off x="2940050" y="8496300"/>
          <a:ext cx="8128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xdr:cNvSpPr/>
      </xdr:nvSpPr>
      <xdr:spPr>
        <a:xfrm>
          <a:off x="3702050" y="9300633"/>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xdr:cNvSpPr txBox="1"/>
      </xdr:nvSpPr>
      <xdr:spPr>
        <a:xfrm>
          <a:off x="3409950" y="944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17992</xdr:rowOff>
    </xdr:from>
    <xdr:to>
      <xdr:col>15</xdr:col>
      <xdr:colOff>82550</xdr:colOff>
      <xdr:row>37</xdr:row>
      <xdr:rowOff>38100</xdr:rowOff>
    </xdr:to>
    <xdr:cxnSp macro="">
      <xdr:nvCxnSpPr>
        <xdr:cNvPr id="75" name="直線コネクタ 74"/>
        <xdr:cNvCxnSpPr/>
      </xdr:nvCxnSpPr>
      <xdr:spPr>
        <a:xfrm>
          <a:off x="2127250" y="8476192"/>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2889250" y="9280525"/>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597150" y="942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169333</xdr:rowOff>
    </xdr:from>
    <xdr:to>
      <xdr:col>11</xdr:col>
      <xdr:colOff>31750</xdr:colOff>
      <xdr:row>37</xdr:row>
      <xdr:rowOff>17992</xdr:rowOff>
    </xdr:to>
    <xdr:cxnSp macro="">
      <xdr:nvCxnSpPr>
        <xdr:cNvPr id="78" name="直線コネクタ 77"/>
        <xdr:cNvCxnSpPr/>
      </xdr:nvCxnSpPr>
      <xdr:spPr>
        <a:xfrm>
          <a:off x="1333500" y="8398933"/>
          <a:ext cx="793750" cy="7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157692</xdr:rowOff>
    </xdr:from>
    <xdr:to>
      <xdr:col>11</xdr:col>
      <xdr:colOff>82550</xdr:colOff>
      <xdr:row>39</xdr:row>
      <xdr:rowOff>87842</xdr:rowOff>
    </xdr:to>
    <xdr:sp macro="" textlink="">
      <xdr:nvSpPr>
        <xdr:cNvPr id="79" name="フローチャート: 判断 78"/>
        <xdr:cNvSpPr/>
      </xdr:nvSpPr>
      <xdr:spPr>
        <a:xfrm>
          <a:off x="2095500" y="8844492"/>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72619</xdr:rowOff>
    </xdr:from>
    <xdr:ext cx="762000" cy="259045"/>
    <xdr:sp macro="" textlink="">
      <xdr:nvSpPr>
        <xdr:cNvPr id="80" name="テキスト ボックス 79"/>
        <xdr:cNvSpPr txBox="1"/>
      </xdr:nvSpPr>
      <xdr:spPr>
        <a:xfrm>
          <a:off x="1784350" y="898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xdr:cNvSpPr/>
      </xdr:nvSpPr>
      <xdr:spPr>
        <a:xfrm>
          <a:off x="1282700" y="8824383"/>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52510</xdr:rowOff>
    </xdr:from>
    <xdr:ext cx="762000" cy="259045"/>
    <xdr:sp macro="" textlink="">
      <xdr:nvSpPr>
        <xdr:cNvPr id="82" name="テキスト ボックス 81"/>
        <xdr:cNvSpPr txBox="1"/>
      </xdr:nvSpPr>
      <xdr:spPr>
        <a:xfrm>
          <a:off x="971550" y="896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xdr:cNvSpPr/>
      </xdr:nvSpPr>
      <xdr:spPr>
        <a:xfrm>
          <a:off x="4464050" y="856615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89" name="財政力該当値テキスト"/>
        <xdr:cNvSpPr txBox="1"/>
      </xdr:nvSpPr>
      <xdr:spPr>
        <a:xfrm>
          <a:off x="4584700" y="835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47625</xdr:rowOff>
    </xdr:from>
    <xdr:to>
      <xdr:col>19</xdr:col>
      <xdr:colOff>184150</xdr:colOff>
      <xdr:row>37</xdr:row>
      <xdr:rowOff>149225</xdr:rowOff>
    </xdr:to>
    <xdr:sp macro="" textlink="">
      <xdr:nvSpPr>
        <xdr:cNvPr id="90" name="楕円 89"/>
        <xdr:cNvSpPr/>
      </xdr:nvSpPr>
      <xdr:spPr>
        <a:xfrm>
          <a:off x="3702050" y="850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159402</xdr:rowOff>
    </xdr:from>
    <xdr:ext cx="736600" cy="259045"/>
    <xdr:sp macro="" textlink="">
      <xdr:nvSpPr>
        <xdr:cNvPr id="91" name="テキスト ボックス 90"/>
        <xdr:cNvSpPr txBox="1"/>
      </xdr:nvSpPr>
      <xdr:spPr>
        <a:xfrm>
          <a:off x="3409950" y="8160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158750</xdr:rowOff>
    </xdr:from>
    <xdr:to>
      <xdr:col>15</xdr:col>
      <xdr:colOff>133350</xdr:colOff>
      <xdr:row>37</xdr:row>
      <xdr:rowOff>88900</xdr:rowOff>
    </xdr:to>
    <xdr:sp macro="" textlink="">
      <xdr:nvSpPr>
        <xdr:cNvPr id="92" name="楕円 91"/>
        <xdr:cNvSpPr/>
      </xdr:nvSpPr>
      <xdr:spPr>
        <a:xfrm>
          <a:off x="2889250" y="838835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99077</xdr:rowOff>
    </xdr:from>
    <xdr:ext cx="762000" cy="259045"/>
    <xdr:sp macro="" textlink="">
      <xdr:nvSpPr>
        <xdr:cNvPr id="93" name="テキスト ボックス 92"/>
        <xdr:cNvSpPr txBox="1"/>
      </xdr:nvSpPr>
      <xdr:spPr>
        <a:xfrm>
          <a:off x="2597150" y="810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138642</xdr:rowOff>
    </xdr:from>
    <xdr:to>
      <xdr:col>11</xdr:col>
      <xdr:colOff>82550</xdr:colOff>
      <xdr:row>37</xdr:row>
      <xdr:rowOff>68792</xdr:rowOff>
    </xdr:to>
    <xdr:sp macro="" textlink="">
      <xdr:nvSpPr>
        <xdr:cNvPr id="94" name="楕円 93"/>
        <xdr:cNvSpPr/>
      </xdr:nvSpPr>
      <xdr:spPr>
        <a:xfrm>
          <a:off x="2095500" y="8368242"/>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78969</xdr:rowOff>
    </xdr:from>
    <xdr:ext cx="762000" cy="259045"/>
    <xdr:sp macro="" textlink="">
      <xdr:nvSpPr>
        <xdr:cNvPr id="95" name="テキスト ボックス 94"/>
        <xdr:cNvSpPr txBox="1"/>
      </xdr:nvSpPr>
      <xdr:spPr>
        <a:xfrm>
          <a:off x="1784350" y="807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118533</xdr:rowOff>
    </xdr:from>
    <xdr:to>
      <xdr:col>7</xdr:col>
      <xdr:colOff>31750</xdr:colOff>
      <xdr:row>37</xdr:row>
      <xdr:rowOff>48683</xdr:rowOff>
    </xdr:to>
    <xdr:sp macro="" textlink="">
      <xdr:nvSpPr>
        <xdr:cNvPr id="96" name="楕円 95"/>
        <xdr:cNvSpPr/>
      </xdr:nvSpPr>
      <xdr:spPr>
        <a:xfrm>
          <a:off x="1282700" y="8348133"/>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58860</xdr:rowOff>
    </xdr:from>
    <xdr:ext cx="762000" cy="259045"/>
    <xdr:sp macro="" textlink="">
      <xdr:nvSpPr>
        <xdr:cNvPr id="97" name="テキスト ボックス 96"/>
        <xdr:cNvSpPr txBox="1"/>
      </xdr:nvSpPr>
      <xdr:spPr>
        <a:xfrm>
          <a:off x="971550" y="805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117411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122174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12192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12052300"/>
          <a:ext cx="139065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12357100"/>
          <a:ext cx="139065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12731750"/>
          <a:ext cx="4622800" cy="32702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12731750"/>
          <a:ext cx="5480050" cy="3270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12731750"/>
          <a:ext cx="34544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13163550"/>
          <a:ext cx="525145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普通交付税は増となったものの臨時財政対策債が減になったことにより、経常収支比率は８５．２％と、前年度と比較し、４．６ポイント後退しております。</a:t>
          </a:r>
        </a:p>
        <a:p>
          <a:r>
            <a:rPr kumimoji="1" lang="ja-JP" altLang="en-US" sz="1300">
              <a:latin typeface="ＭＳ Ｐゴシック" panose="020B0600070205080204" pitchFamily="50" charset="-128"/>
              <a:ea typeface="ＭＳ Ｐゴシック" panose="020B0600070205080204" pitchFamily="50" charset="-128"/>
            </a:rPr>
            <a:t>本市の目標とする８５％を上回ったことからも、今後の財政構造の硬直化が懸念されます。このことから引き続き、自主財源の確保を図るとともに、持続可能な健全財政を目指して行財政改革に取組みます。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12484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6002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580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54283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522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49119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47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4338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419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382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362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13305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1310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12731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12731750"/>
          <a:ext cx="4622800" cy="32702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xdr:cNvCxnSpPr/>
      </xdr:nvCxnSpPr>
      <xdr:spPr>
        <a:xfrm flipV="1">
          <a:off x="4514850" y="13305367"/>
          <a:ext cx="0" cy="2074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4584700" y="1535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425950" y="153801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xdr:cNvSpPr txBox="1"/>
      </xdr:nvSpPr>
      <xdr:spPr>
        <a:xfrm>
          <a:off x="4584700" y="1293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xdr:cNvCxnSpPr/>
      </xdr:nvCxnSpPr>
      <xdr:spPr>
        <a:xfrm>
          <a:off x="4425950" y="13305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94827</xdr:rowOff>
    </xdr:from>
    <xdr:to>
      <xdr:col>23</xdr:col>
      <xdr:colOff>133350</xdr:colOff>
      <xdr:row>60</xdr:row>
      <xdr:rowOff>121920</xdr:rowOff>
    </xdr:to>
    <xdr:cxnSp macro="">
      <xdr:nvCxnSpPr>
        <xdr:cNvPr id="132" name="直線コネクタ 131"/>
        <xdr:cNvCxnSpPr/>
      </xdr:nvCxnSpPr>
      <xdr:spPr>
        <a:xfrm>
          <a:off x="3752850" y="13353627"/>
          <a:ext cx="762000" cy="48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xdr:cNvSpPr txBox="1"/>
      </xdr:nvSpPr>
      <xdr:spPr>
        <a:xfrm>
          <a:off x="4584700" y="1430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xdr:cNvSpPr/>
      </xdr:nvSpPr>
      <xdr:spPr>
        <a:xfrm>
          <a:off x="4464050" y="14335760"/>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94827</xdr:rowOff>
    </xdr:from>
    <xdr:to>
      <xdr:col>19</xdr:col>
      <xdr:colOff>133350</xdr:colOff>
      <xdr:row>60</xdr:row>
      <xdr:rowOff>146050</xdr:rowOff>
    </xdr:to>
    <xdr:cxnSp macro="">
      <xdr:nvCxnSpPr>
        <xdr:cNvPr id="135" name="直線コネクタ 134"/>
        <xdr:cNvCxnSpPr/>
      </xdr:nvCxnSpPr>
      <xdr:spPr>
        <a:xfrm flipV="1">
          <a:off x="2940050" y="13353627"/>
          <a:ext cx="812800" cy="50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xdr:cNvSpPr/>
      </xdr:nvSpPr>
      <xdr:spPr>
        <a:xfrm>
          <a:off x="370205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xdr:cNvSpPr txBox="1"/>
      </xdr:nvSpPr>
      <xdr:spPr>
        <a:xfrm>
          <a:off x="3409950" y="1407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62</xdr:row>
      <xdr:rowOff>12277</xdr:rowOff>
    </xdr:to>
    <xdr:cxnSp macro="">
      <xdr:nvCxnSpPr>
        <xdr:cNvPr id="138" name="直線コネクタ 137"/>
        <xdr:cNvCxnSpPr/>
      </xdr:nvCxnSpPr>
      <xdr:spPr>
        <a:xfrm flipV="1">
          <a:off x="2127250" y="13862050"/>
          <a:ext cx="812800" cy="32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xdr:cNvSpPr/>
      </xdr:nvSpPr>
      <xdr:spPr>
        <a:xfrm>
          <a:off x="2889250" y="144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xdr:cNvSpPr txBox="1"/>
      </xdr:nvSpPr>
      <xdr:spPr>
        <a:xfrm>
          <a:off x="2597150" y="1453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55033</xdr:rowOff>
    </xdr:from>
    <xdr:to>
      <xdr:col>11</xdr:col>
      <xdr:colOff>31750</xdr:colOff>
      <xdr:row>62</xdr:row>
      <xdr:rowOff>12277</xdr:rowOff>
    </xdr:to>
    <xdr:cxnSp macro="">
      <xdr:nvCxnSpPr>
        <xdr:cNvPr id="141" name="直線コネクタ 140"/>
        <xdr:cNvCxnSpPr/>
      </xdr:nvCxnSpPr>
      <xdr:spPr>
        <a:xfrm>
          <a:off x="1333500" y="13999633"/>
          <a:ext cx="793750" cy="18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2" name="フローチャート: 判断 141"/>
        <xdr:cNvSpPr/>
      </xdr:nvSpPr>
      <xdr:spPr>
        <a:xfrm>
          <a:off x="2095500" y="14505517"/>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43" name="テキスト ボックス 142"/>
        <xdr:cNvSpPr txBox="1"/>
      </xdr:nvSpPr>
      <xdr:spPr>
        <a:xfrm>
          <a:off x="1784350" y="146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44" name="フローチャート: 判断 143"/>
        <xdr:cNvSpPr/>
      </xdr:nvSpPr>
      <xdr:spPr>
        <a:xfrm>
          <a:off x="1282700" y="144572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141833</xdr:rowOff>
    </xdr:from>
    <xdr:ext cx="762000" cy="259045"/>
    <xdr:sp macro="" textlink="">
      <xdr:nvSpPr>
        <xdr:cNvPr id="145" name="テキスト ボックス 144"/>
        <xdr:cNvSpPr txBox="1"/>
      </xdr:nvSpPr>
      <xdr:spPr>
        <a:xfrm>
          <a:off x="971550" y="1454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1" name="楕円 150"/>
        <xdr:cNvSpPr/>
      </xdr:nvSpPr>
      <xdr:spPr>
        <a:xfrm>
          <a:off x="4464050" y="1378712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52" name="財政構造の弾力性該当値テキスト"/>
        <xdr:cNvSpPr txBox="1"/>
      </xdr:nvSpPr>
      <xdr:spPr>
        <a:xfrm>
          <a:off x="4584700" y="1357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44027</xdr:rowOff>
    </xdr:from>
    <xdr:to>
      <xdr:col>19</xdr:col>
      <xdr:colOff>184150</xdr:colOff>
      <xdr:row>58</xdr:row>
      <xdr:rowOff>145627</xdr:rowOff>
    </xdr:to>
    <xdr:sp macro="" textlink="">
      <xdr:nvSpPr>
        <xdr:cNvPr id="153" name="楕円 152"/>
        <xdr:cNvSpPr/>
      </xdr:nvSpPr>
      <xdr:spPr>
        <a:xfrm>
          <a:off x="3702050" y="1330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155804</xdr:rowOff>
    </xdr:from>
    <xdr:ext cx="736600" cy="259045"/>
    <xdr:sp macro="" textlink="">
      <xdr:nvSpPr>
        <xdr:cNvPr id="154" name="テキスト ボックス 153"/>
        <xdr:cNvSpPr txBox="1"/>
      </xdr:nvSpPr>
      <xdr:spPr>
        <a:xfrm>
          <a:off x="3409950" y="12957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5" name="楕円 154"/>
        <xdr:cNvSpPr/>
      </xdr:nvSpPr>
      <xdr:spPr>
        <a:xfrm>
          <a:off x="2889250" y="1381125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6" name="テキスト ボックス 155"/>
        <xdr:cNvSpPr txBox="1"/>
      </xdr:nvSpPr>
      <xdr:spPr>
        <a:xfrm>
          <a:off x="2597150" y="1352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132927</xdr:rowOff>
    </xdr:from>
    <xdr:to>
      <xdr:col>11</xdr:col>
      <xdr:colOff>82550</xdr:colOff>
      <xdr:row>62</xdr:row>
      <xdr:rowOff>63077</xdr:rowOff>
    </xdr:to>
    <xdr:sp macro="" textlink="">
      <xdr:nvSpPr>
        <xdr:cNvPr id="157" name="楕円 156"/>
        <xdr:cNvSpPr/>
      </xdr:nvSpPr>
      <xdr:spPr>
        <a:xfrm>
          <a:off x="2095500" y="14077527"/>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73254</xdr:rowOff>
    </xdr:from>
    <xdr:ext cx="762000" cy="259045"/>
    <xdr:sp macro="" textlink="">
      <xdr:nvSpPr>
        <xdr:cNvPr id="158" name="テキスト ボックス 157"/>
        <xdr:cNvSpPr txBox="1"/>
      </xdr:nvSpPr>
      <xdr:spPr>
        <a:xfrm>
          <a:off x="1784350" y="137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59" name="楕円 158"/>
        <xdr:cNvSpPr/>
      </xdr:nvSpPr>
      <xdr:spPr>
        <a:xfrm>
          <a:off x="1282700" y="139488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60" name="テキスト ボックス 159"/>
        <xdr:cNvSpPr txBox="1"/>
      </xdr:nvSpPr>
      <xdr:spPr>
        <a:xfrm>
          <a:off x="971550" y="1360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68084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7284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7259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7176750"/>
          <a:ext cx="139065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7424400"/>
          <a:ext cx="139065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785620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785620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7856200"/>
          <a:ext cx="34544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8288000"/>
          <a:ext cx="5251450" cy="26606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人口１人当たり２０３千円となっており、類似団体内平均値を上回っています。　　</a:t>
          </a:r>
        </a:p>
        <a:p>
          <a:r>
            <a:rPr kumimoji="1" lang="ja-JP" altLang="en-US" sz="1300">
              <a:latin typeface="ＭＳ Ｐゴシック" panose="020B0600070205080204" pitchFamily="50" charset="-128"/>
              <a:ea typeface="ＭＳ Ｐゴシック" panose="020B0600070205080204" pitchFamily="50" charset="-128"/>
            </a:rPr>
            <a:t>これは、消防や廃棄物処理などの業務を市単独で実施していることに加え、令和４年度はプレミアム商品券事業による経済支援対策事業に係る委託料や新図書館整備事業に伴う備品購入費の増によって、物件費が増加したものと考えられます。今後はより一層、行財政改革を推進することにより改善を図ります。　</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7608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21069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2086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20495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2035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99792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977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946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92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8889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874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837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81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7856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76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785620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xdr:cNvCxnSpPr/>
      </xdr:nvCxnSpPr>
      <xdr:spPr>
        <a:xfrm flipV="1">
          <a:off x="4514850" y="18529297"/>
          <a:ext cx="0" cy="1961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xdr:cNvSpPr txBox="1"/>
      </xdr:nvSpPr>
      <xdr:spPr>
        <a:xfrm>
          <a:off x="4584700" y="2046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xdr:cNvCxnSpPr/>
      </xdr:nvCxnSpPr>
      <xdr:spPr>
        <a:xfrm>
          <a:off x="4425950" y="20491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xdr:cNvSpPr txBox="1"/>
      </xdr:nvSpPr>
      <xdr:spPr>
        <a:xfrm>
          <a:off x="4584700" y="1815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xdr:cNvCxnSpPr/>
      </xdr:nvCxnSpPr>
      <xdr:spPr>
        <a:xfrm>
          <a:off x="4425950" y="185292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107387</xdr:rowOff>
    </xdr:from>
    <xdr:to>
      <xdr:col>23</xdr:col>
      <xdr:colOff>133350</xdr:colOff>
      <xdr:row>85</xdr:row>
      <xdr:rowOff>60747</xdr:rowOff>
    </xdr:to>
    <xdr:cxnSp macro="">
      <xdr:nvCxnSpPr>
        <xdr:cNvPr id="195" name="直線コネクタ 194"/>
        <xdr:cNvCxnSpPr/>
      </xdr:nvCxnSpPr>
      <xdr:spPr>
        <a:xfrm>
          <a:off x="3752850" y="19309787"/>
          <a:ext cx="762000" cy="18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xdr:cNvSpPr txBox="1"/>
      </xdr:nvSpPr>
      <xdr:spPr>
        <a:xfrm>
          <a:off x="4584700" y="189793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xdr:cNvSpPr/>
      </xdr:nvSpPr>
      <xdr:spPr>
        <a:xfrm>
          <a:off x="4464050" y="19134274"/>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85678</xdr:rowOff>
    </xdr:from>
    <xdr:to>
      <xdr:col>19</xdr:col>
      <xdr:colOff>133350</xdr:colOff>
      <xdr:row>84</xdr:row>
      <xdr:rowOff>107387</xdr:rowOff>
    </xdr:to>
    <xdr:cxnSp macro="">
      <xdr:nvCxnSpPr>
        <xdr:cNvPr id="198" name="直線コネクタ 197"/>
        <xdr:cNvCxnSpPr/>
      </xdr:nvCxnSpPr>
      <xdr:spPr>
        <a:xfrm>
          <a:off x="2940050" y="19288078"/>
          <a:ext cx="812800" cy="2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xdr:cNvSpPr/>
      </xdr:nvSpPr>
      <xdr:spPr>
        <a:xfrm>
          <a:off x="3702050" y="19073121"/>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xdr:cNvSpPr txBox="1"/>
      </xdr:nvSpPr>
      <xdr:spPr>
        <a:xfrm>
          <a:off x="3409950" y="18784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151673</xdr:rowOff>
    </xdr:from>
    <xdr:to>
      <xdr:col>15</xdr:col>
      <xdr:colOff>82550</xdr:colOff>
      <xdr:row>84</xdr:row>
      <xdr:rowOff>85678</xdr:rowOff>
    </xdr:to>
    <xdr:cxnSp macro="">
      <xdr:nvCxnSpPr>
        <xdr:cNvPr id="201" name="直線コネクタ 200"/>
        <xdr:cNvCxnSpPr/>
      </xdr:nvCxnSpPr>
      <xdr:spPr>
        <a:xfrm>
          <a:off x="2127250" y="19125473"/>
          <a:ext cx="812800" cy="16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xdr:cNvSpPr/>
      </xdr:nvSpPr>
      <xdr:spPr>
        <a:xfrm>
          <a:off x="2889250" y="189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xdr:cNvSpPr txBox="1"/>
      </xdr:nvSpPr>
      <xdr:spPr>
        <a:xfrm>
          <a:off x="2597150" y="1863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109477</xdr:rowOff>
    </xdr:from>
    <xdr:to>
      <xdr:col>11</xdr:col>
      <xdr:colOff>31750</xdr:colOff>
      <xdr:row>83</xdr:row>
      <xdr:rowOff>151673</xdr:rowOff>
    </xdr:to>
    <xdr:cxnSp macro="">
      <xdr:nvCxnSpPr>
        <xdr:cNvPr id="204" name="直線コネクタ 203"/>
        <xdr:cNvCxnSpPr/>
      </xdr:nvCxnSpPr>
      <xdr:spPr>
        <a:xfrm>
          <a:off x="1333500" y="19083277"/>
          <a:ext cx="793750" cy="4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5" name="フローチャート: 判断 204"/>
        <xdr:cNvSpPr/>
      </xdr:nvSpPr>
      <xdr:spPr>
        <a:xfrm>
          <a:off x="2095500" y="18607881"/>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6" name="テキスト ボックス 205"/>
        <xdr:cNvSpPr txBox="1"/>
      </xdr:nvSpPr>
      <xdr:spPr>
        <a:xfrm>
          <a:off x="1784350" y="1831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7" name="フローチャート: 判断 206"/>
        <xdr:cNvSpPr/>
      </xdr:nvSpPr>
      <xdr:spPr>
        <a:xfrm>
          <a:off x="1282700" y="18579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8" name="テキスト ボックス 207"/>
        <xdr:cNvSpPr txBox="1"/>
      </xdr:nvSpPr>
      <xdr:spPr>
        <a:xfrm>
          <a:off x="971550" y="1829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9947</xdr:rowOff>
    </xdr:from>
    <xdr:to>
      <xdr:col>23</xdr:col>
      <xdr:colOff>184150</xdr:colOff>
      <xdr:row>85</xdr:row>
      <xdr:rowOff>111547</xdr:rowOff>
    </xdr:to>
    <xdr:sp macro="" textlink="">
      <xdr:nvSpPr>
        <xdr:cNvPr id="214" name="楕円 213"/>
        <xdr:cNvSpPr/>
      </xdr:nvSpPr>
      <xdr:spPr>
        <a:xfrm>
          <a:off x="4464050" y="1944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153474</xdr:rowOff>
    </xdr:from>
    <xdr:ext cx="762000" cy="259045"/>
    <xdr:sp macro="" textlink="">
      <xdr:nvSpPr>
        <xdr:cNvPr id="215" name="人件費・物件費等の状況該当値テキスト"/>
        <xdr:cNvSpPr txBox="1"/>
      </xdr:nvSpPr>
      <xdr:spPr>
        <a:xfrm>
          <a:off x="4584700" y="1935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56587</xdr:rowOff>
    </xdr:from>
    <xdr:to>
      <xdr:col>19</xdr:col>
      <xdr:colOff>184150</xdr:colOff>
      <xdr:row>84</xdr:row>
      <xdr:rowOff>158187</xdr:rowOff>
    </xdr:to>
    <xdr:sp macro="" textlink="">
      <xdr:nvSpPr>
        <xdr:cNvPr id="216" name="楕円 215"/>
        <xdr:cNvSpPr/>
      </xdr:nvSpPr>
      <xdr:spPr>
        <a:xfrm>
          <a:off x="3702050" y="1925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142964</xdr:rowOff>
    </xdr:from>
    <xdr:ext cx="736600" cy="259045"/>
    <xdr:sp macro="" textlink="">
      <xdr:nvSpPr>
        <xdr:cNvPr id="217" name="テキスト ボックス 216"/>
        <xdr:cNvSpPr txBox="1"/>
      </xdr:nvSpPr>
      <xdr:spPr>
        <a:xfrm>
          <a:off x="3409950" y="1934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34878</xdr:rowOff>
    </xdr:from>
    <xdr:to>
      <xdr:col>15</xdr:col>
      <xdr:colOff>133350</xdr:colOff>
      <xdr:row>84</xdr:row>
      <xdr:rowOff>136478</xdr:rowOff>
    </xdr:to>
    <xdr:sp macro="" textlink="">
      <xdr:nvSpPr>
        <xdr:cNvPr id="218" name="楕円 217"/>
        <xdr:cNvSpPr/>
      </xdr:nvSpPr>
      <xdr:spPr>
        <a:xfrm>
          <a:off x="2889250" y="192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121255</xdr:rowOff>
    </xdr:from>
    <xdr:ext cx="762000" cy="259045"/>
    <xdr:sp macro="" textlink="">
      <xdr:nvSpPr>
        <xdr:cNvPr id="219" name="テキスト ボックス 218"/>
        <xdr:cNvSpPr txBox="1"/>
      </xdr:nvSpPr>
      <xdr:spPr>
        <a:xfrm>
          <a:off x="2597150" y="1932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100873</xdr:rowOff>
    </xdr:from>
    <xdr:to>
      <xdr:col>11</xdr:col>
      <xdr:colOff>82550</xdr:colOff>
      <xdr:row>84</xdr:row>
      <xdr:rowOff>31023</xdr:rowOff>
    </xdr:to>
    <xdr:sp macro="" textlink="">
      <xdr:nvSpPr>
        <xdr:cNvPr id="220" name="楕円 219"/>
        <xdr:cNvSpPr/>
      </xdr:nvSpPr>
      <xdr:spPr>
        <a:xfrm>
          <a:off x="2095500" y="19074673"/>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15800</xdr:rowOff>
    </xdr:from>
    <xdr:ext cx="762000" cy="259045"/>
    <xdr:sp macro="" textlink="">
      <xdr:nvSpPr>
        <xdr:cNvPr id="221" name="テキスト ボックス 220"/>
        <xdr:cNvSpPr txBox="1"/>
      </xdr:nvSpPr>
      <xdr:spPr>
        <a:xfrm>
          <a:off x="1784350" y="192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58677</xdr:rowOff>
    </xdr:from>
    <xdr:to>
      <xdr:col>7</xdr:col>
      <xdr:colOff>31750</xdr:colOff>
      <xdr:row>83</xdr:row>
      <xdr:rowOff>160277</xdr:rowOff>
    </xdr:to>
    <xdr:sp macro="" textlink="">
      <xdr:nvSpPr>
        <xdr:cNvPr id="222" name="楕円 221"/>
        <xdr:cNvSpPr/>
      </xdr:nvSpPr>
      <xdr:spPr>
        <a:xfrm>
          <a:off x="1282700" y="190324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145054</xdr:rowOff>
    </xdr:from>
    <xdr:ext cx="762000" cy="259045"/>
    <xdr:sp macro="" textlink="">
      <xdr:nvSpPr>
        <xdr:cNvPr id="223" name="テキスト ボックス 222"/>
        <xdr:cNvSpPr txBox="1"/>
      </xdr:nvSpPr>
      <xdr:spPr>
        <a:xfrm>
          <a:off x="971550" y="1911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68084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7284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7259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71767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742440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785620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785620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7856200"/>
          <a:ext cx="34671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3500" y="18288000"/>
          <a:ext cx="5257800" cy="26606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全国平均、類似団体内平均値を上回っています。</a:t>
          </a:r>
        </a:p>
        <a:p>
          <a:r>
            <a:rPr kumimoji="1" lang="ja-JP" altLang="en-US" sz="1300">
              <a:latin typeface="ＭＳ Ｐゴシック" panose="020B0600070205080204" pitchFamily="50" charset="-128"/>
              <a:ea typeface="ＭＳ Ｐゴシック" panose="020B0600070205080204" pitchFamily="50" charset="-128"/>
            </a:rPr>
            <a:t>職員の給与については、地域の民間企業の平均給与の状況を踏まえ、国及び県との比較も考慮しながら適正化に努めます。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21069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2086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1664950" y="206533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0979150" y="2045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1664950" y="20237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0979150" y="200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1664950" y="198215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0979150" y="1967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1664950" y="1946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0979150" y="192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1664950" y="190468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0979150" y="1884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1664950" y="18630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0979150" y="184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1664950" y="182149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0979150" y="1807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1664950" y="17856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0979150" y="176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1664950" y="1785620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xdr:cNvCxnSpPr/>
      </xdr:nvCxnSpPr>
      <xdr:spPr>
        <a:xfrm flipV="1">
          <a:off x="15474950" y="18453100"/>
          <a:ext cx="0" cy="1962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5563850" y="2038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5405100" y="2041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5563850" y="1813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5405100" y="1845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131763</xdr:rowOff>
    </xdr:from>
    <xdr:to>
      <xdr:col>81</xdr:col>
      <xdr:colOff>44450</xdr:colOff>
      <xdr:row>87</xdr:row>
      <xdr:rowOff>20638</xdr:rowOff>
    </xdr:to>
    <xdr:cxnSp macro="">
      <xdr:nvCxnSpPr>
        <xdr:cNvPr id="261" name="直線コネクタ 260"/>
        <xdr:cNvCxnSpPr/>
      </xdr:nvCxnSpPr>
      <xdr:spPr>
        <a:xfrm>
          <a:off x="14712950" y="19791363"/>
          <a:ext cx="76200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xdr:cNvSpPr txBox="1"/>
      </xdr:nvSpPr>
      <xdr:spPr>
        <a:xfrm>
          <a:off x="15563850" y="1906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xdr:cNvSpPr/>
      </xdr:nvSpPr>
      <xdr:spPr>
        <a:xfrm>
          <a:off x="15430500" y="19279394"/>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131763</xdr:rowOff>
    </xdr:from>
    <xdr:to>
      <xdr:col>77</xdr:col>
      <xdr:colOff>44450</xdr:colOff>
      <xdr:row>87</xdr:row>
      <xdr:rowOff>5556</xdr:rowOff>
    </xdr:to>
    <xdr:cxnSp macro="">
      <xdr:nvCxnSpPr>
        <xdr:cNvPr id="264" name="直線コネクタ 263"/>
        <xdr:cNvCxnSpPr/>
      </xdr:nvCxnSpPr>
      <xdr:spPr>
        <a:xfrm flipV="1">
          <a:off x="13906500" y="19791363"/>
          <a:ext cx="806450" cy="10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xdr:cNvSpPr/>
      </xdr:nvSpPr>
      <xdr:spPr>
        <a:xfrm>
          <a:off x="14668500" y="19279394"/>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xdr:cNvSpPr txBox="1"/>
      </xdr:nvSpPr>
      <xdr:spPr>
        <a:xfrm>
          <a:off x="14370050" y="1899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5556</xdr:rowOff>
    </xdr:from>
    <xdr:to>
      <xdr:col>72</xdr:col>
      <xdr:colOff>203200</xdr:colOff>
      <xdr:row>87</xdr:row>
      <xdr:rowOff>35719</xdr:rowOff>
    </xdr:to>
    <xdr:cxnSp macro="">
      <xdr:nvCxnSpPr>
        <xdr:cNvPr id="267" name="直線コネクタ 266"/>
        <xdr:cNvCxnSpPr/>
      </xdr:nvCxnSpPr>
      <xdr:spPr>
        <a:xfrm flipV="1">
          <a:off x="13106400" y="19893756"/>
          <a:ext cx="8001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8" name="フローチャート: 判断 267"/>
        <xdr:cNvSpPr/>
      </xdr:nvSpPr>
      <xdr:spPr>
        <a:xfrm>
          <a:off x="13868400" y="194722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69" name="テキスト ボックス 268"/>
        <xdr:cNvSpPr txBox="1"/>
      </xdr:nvSpPr>
      <xdr:spPr>
        <a:xfrm>
          <a:off x="13557250" y="19126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20638</xdr:rowOff>
    </xdr:from>
    <xdr:to>
      <xdr:col>68</xdr:col>
      <xdr:colOff>152400</xdr:colOff>
      <xdr:row>87</xdr:row>
      <xdr:rowOff>35719</xdr:rowOff>
    </xdr:to>
    <xdr:cxnSp macro="">
      <xdr:nvCxnSpPr>
        <xdr:cNvPr id="270" name="直線コネクタ 269"/>
        <xdr:cNvCxnSpPr/>
      </xdr:nvCxnSpPr>
      <xdr:spPr>
        <a:xfrm>
          <a:off x="12293600" y="19908838"/>
          <a:ext cx="8128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71438</xdr:rowOff>
    </xdr:from>
    <xdr:to>
      <xdr:col>68</xdr:col>
      <xdr:colOff>203200</xdr:colOff>
      <xdr:row>86</xdr:row>
      <xdr:rowOff>1588</xdr:rowOff>
    </xdr:to>
    <xdr:sp macro="" textlink="">
      <xdr:nvSpPr>
        <xdr:cNvPr id="271" name="フローチャート: 判断 270"/>
        <xdr:cNvSpPr/>
      </xdr:nvSpPr>
      <xdr:spPr>
        <a:xfrm>
          <a:off x="13055600" y="19502438"/>
          <a:ext cx="889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11765</xdr:rowOff>
    </xdr:from>
    <xdr:ext cx="762000" cy="259045"/>
    <xdr:sp macro="" textlink="">
      <xdr:nvSpPr>
        <xdr:cNvPr id="272" name="テキスト ボックス 271"/>
        <xdr:cNvSpPr txBox="1"/>
      </xdr:nvSpPr>
      <xdr:spPr>
        <a:xfrm>
          <a:off x="12763500" y="1921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73" name="フローチャート: 判断 272"/>
        <xdr:cNvSpPr/>
      </xdr:nvSpPr>
      <xdr:spPr>
        <a:xfrm>
          <a:off x="12242800" y="19502438"/>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11765</xdr:rowOff>
    </xdr:from>
    <xdr:ext cx="762000" cy="259045"/>
    <xdr:sp macro="" textlink="">
      <xdr:nvSpPr>
        <xdr:cNvPr id="274" name="テキスト ボックス 273"/>
        <xdr:cNvSpPr txBox="1"/>
      </xdr:nvSpPr>
      <xdr:spPr>
        <a:xfrm>
          <a:off x="11950700" y="1921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52781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45161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3716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29095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20967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141288</xdr:rowOff>
    </xdr:from>
    <xdr:to>
      <xdr:col>81</xdr:col>
      <xdr:colOff>95250</xdr:colOff>
      <xdr:row>87</xdr:row>
      <xdr:rowOff>71438</xdr:rowOff>
    </xdr:to>
    <xdr:sp macro="" textlink="">
      <xdr:nvSpPr>
        <xdr:cNvPr id="280" name="楕円 279"/>
        <xdr:cNvSpPr/>
      </xdr:nvSpPr>
      <xdr:spPr>
        <a:xfrm>
          <a:off x="15430500" y="19800888"/>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113365</xdr:rowOff>
    </xdr:from>
    <xdr:ext cx="762000" cy="259045"/>
    <xdr:sp macro="" textlink="">
      <xdr:nvSpPr>
        <xdr:cNvPr id="281" name="給与水準   （国との比較）該当値テキスト"/>
        <xdr:cNvSpPr txBox="1"/>
      </xdr:nvSpPr>
      <xdr:spPr>
        <a:xfrm>
          <a:off x="15563850" y="1977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80963</xdr:rowOff>
    </xdr:from>
    <xdr:to>
      <xdr:col>77</xdr:col>
      <xdr:colOff>95250</xdr:colOff>
      <xdr:row>87</xdr:row>
      <xdr:rowOff>11113</xdr:rowOff>
    </xdr:to>
    <xdr:sp macro="" textlink="">
      <xdr:nvSpPr>
        <xdr:cNvPr id="282" name="楕円 281"/>
        <xdr:cNvSpPr/>
      </xdr:nvSpPr>
      <xdr:spPr>
        <a:xfrm>
          <a:off x="14668500" y="19740563"/>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167340</xdr:rowOff>
    </xdr:from>
    <xdr:ext cx="736600" cy="259045"/>
    <xdr:sp macro="" textlink="">
      <xdr:nvSpPr>
        <xdr:cNvPr id="283" name="テキスト ボックス 282"/>
        <xdr:cNvSpPr txBox="1"/>
      </xdr:nvSpPr>
      <xdr:spPr>
        <a:xfrm>
          <a:off x="14370050" y="19826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126206</xdr:rowOff>
    </xdr:from>
    <xdr:to>
      <xdr:col>73</xdr:col>
      <xdr:colOff>44450</xdr:colOff>
      <xdr:row>87</xdr:row>
      <xdr:rowOff>56356</xdr:rowOff>
    </xdr:to>
    <xdr:sp macro="" textlink="">
      <xdr:nvSpPr>
        <xdr:cNvPr id="284" name="楕円 283"/>
        <xdr:cNvSpPr/>
      </xdr:nvSpPr>
      <xdr:spPr>
        <a:xfrm>
          <a:off x="13868400" y="19785806"/>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41133</xdr:rowOff>
    </xdr:from>
    <xdr:ext cx="762000" cy="259045"/>
    <xdr:sp macro="" textlink="">
      <xdr:nvSpPr>
        <xdr:cNvPr id="285" name="テキスト ボックス 284"/>
        <xdr:cNvSpPr txBox="1"/>
      </xdr:nvSpPr>
      <xdr:spPr>
        <a:xfrm>
          <a:off x="13557250" y="1992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156369</xdr:rowOff>
    </xdr:from>
    <xdr:to>
      <xdr:col>68</xdr:col>
      <xdr:colOff>203200</xdr:colOff>
      <xdr:row>87</xdr:row>
      <xdr:rowOff>86519</xdr:rowOff>
    </xdr:to>
    <xdr:sp macro="" textlink="">
      <xdr:nvSpPr>
        <xdr:cNvPr id="286" name="楕円 285"/>
        <xdr:cNvSpPr/>
      </xdr:nvSpPr>
      <xdr:spPr>
        <a:xfrm>
          <a:off x="13055600" y="19815969"/>
          <a:ext cx="889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71296</xdr:rowOff>
    </xdr:from>
    <xdr:ext cx="762000" cy="259045"/>
    <xdr:sp macro="" textlink="">
      <xdr:nvSpPr>
        <xdr:cNvPr id="287" name="テキスト ボックス 286"/>
        <xdr:cNvSpPr txBox="1"/>
      </xdr:nvSpPr>
      <xdr:spPr>
        <a:xfrm>
          <a:off x="12763500" y="1995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141288</xdr:rowOff>
    </xdr:from>
    <xdr:to>
      <xdr:col>64</xdr:col>
      <xdr:colOff>152400</xdr:colOff>
      <xdr:row>87</xdr:row>
      <xdr:rowOff>71438</xdr:rowOff>
    </xdr:to>
    <xdr:sp macro="" textlink="">
      <xdr:nvSpPr>
        <xdr:cNvPr id="288" name="楕円 287"/>
        <xdr:cNvSpPr/>
      </xdr:nvSpPr>
      <xdr:spPr>
        <a:xfrm>
          <a:off x="12242800" y="19800888"/>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56215</xdr:rowOff>
    </xdr:from>
    <xdr:ext cx="762000" cy="259045"/>
    <xdr:sp macro="" textlink="">
      <xdr:nvSpPr>
        <xdr:cNvPr id="289" name="テキスト ボックス 288"/>
        <xdr:cNvSpPr txBox="1"/>
      </xdr:nvSpPr>
      <xdr:spPr>
        <a:xfrm>
          <a:off x="11950700" y="1994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1664950" y="117411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2146152" y="122174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4307949" y="12192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6351250" y="120523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6351250" y="1235710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784985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784985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1917700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1917700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1664950" y="12731750"/>
          <a:ext cx="4622800" cy="32702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6459200" y="12731750"/>
          <a:ext cx="5480050" cy="3270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6459200" y="12731750"/>
          <a:ext cx="34671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6573500" y="13163550"/>
          <a:ext cx="525780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定員適正化計画に基づき、人員の削減を行ってきましたが、全国・県平均、類似団体内平均値を上回っています。</a:t>
          </a:r>
        </a:p>
        <a:p>
          <a:r>
            <a:rPr kumimoji="1" lang="ja-JP" altLang="en-US" sz="1300">
              <a:latin typeface="ＭＳ Ｐゴシック" panose="020B0600070205080204" pitchFamily="50" charset="-128"/>
              <a:ea typeface="ＭＳ Ｐゴシック" panose="020B0600070205080204" pitchFamily="50" charset="-128"/>
            </a:rPr>
            <a:t>今後も定員適正化計画に基づき、適正な定員管理に努めます。</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1626850" y="12484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664950" y="16002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0979150" y="1580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1664950" y="154283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0979150" y="1522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1664950" y="149119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0979150" y="147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1664950" y="14338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0979150" y="1419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1664950" y="1382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0979150" y="1362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1664950" y="13305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0979150" y="1310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664950" y="12731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097915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664950" y="12731750"/>
          <a:ext cx="4622800" cy="32702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xdr:cNvCxnSpPr/>
      </xdr:nvCxnSpPr>
      <xdr:spPr>
        <a:xfrm flipV="1">
          <a:off x="15474950" y="13622585"/>
          <a:ext cx="0" cy="19393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xdr:cNvSpPr txBox="1"/>
      </xdr:nvSpPr>
      <xdr:spPr>
        <a:xfrm>
          <a:off x="15563850" y="1547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xdr:cNvCxnSpPr/>
      </xdr:nvCxnSpPr>
      <xdr:spPr>
        <a:xfrm>
          <a:off x="15405100" y="15561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xdr:cNvSpPr txBox="1"/>
      </xdr:nvSpPr>
      <xdr:spPr>
        <a:xfrm>
          <a:off x="15563850" y="1330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xdr:cNvCxnSpPr/>
      </xdr:nvCxnSpPr>
      <xdr:spPr>
        <a:xfrm>
          <a:off x="15405100" y="13622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5715</xdr:rowOff>
    </xdr:from>
    <xdr:to>
      <xdr:col>81</xdr:col>
      <xdr:colOff>44450</xdr:colOff>
      <xdr:row>63</xdr:row>
      <xdr:rowOff>12418</xdr:rowOff>
    </xdr:to>
    <xdr:cxnSp macro="">
      <xdr:nvCxnSpPr>
        <xdr:cNvPr id="324" name="直線コネクタ 323"/>
        <xdr:cNvCxnSpPr/>
      </xdr:nvCxnSpPr>
      <xdr:spPr>
        <a:xfrm flipV="1">
          <a:off x="14712950" y="14407515"/>
          <a:ext cx="762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xdr:cNvSpPr txBox="1"/>
      </xdr:nvSpPr>
      <xdr:spPr>
        <a:xfrm>
          <a:off x="15563850" y="14063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xdr:cNvSpPr/>
      </xdr:nvSpPr>
      <xdr:spPr>
        <a:xfrm>
          <a:off x="15430500" y="14275435"/>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9737</xdr:rowOff>
    </xdr:from>
    <xdr:to>
      <xdr:col>77</xdr:col>
      <xdr:colOff>44450</xdr:colOff>
      <xdr:row>63</xdr:row>
      <xdr:rowOff>12418</xdr:rowOff>
    </xdr:to>
    <xdr:cxnSp macro="">
      <xdr:nvCxnSpPr>
        <xdr:cNvPr id="327" name="直線コネクタ 326"/>
        <xdr:cNvCxnSpPr/>
      </xdr:nvCxnSpPr>
      <xdr:spPr>
        <a:xfrm>
          <a:off x="13906500" y="14411537"/>
          <a:ext cx="80645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xdr:cNvSpPr/>
      </xdr:nvSpPr>
      <xdr:spPr>
        <a:xfrm>
          <a:off x="14668500" y="14267392"/>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xdr:cNvSpPr txBox="1"/>
      </xdr:nvSpPr>
      <xdr:spPr>
        <a:xfrm>
          <a:off x="14370050" y="13979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9737</xdr:rowOff>
    </xdr:from>
    <xdr:to>
      <xdr:col>72</xdr:col>
      <xdr:colOff>203200</xdr:colOff>
      <xdr:row>63</xdr:row>
      <xdr:rowOff>24483</xdr:rowOff>
    </xdr:to>
    <xdr:cxnSp macro="">
      <xdr:nvCxnSpPr>
        <xdr:cNvPr id="330" name="直線コネクタ 329"/>
        <xdr:cNvCxnSpPr/>
      </xdr:nvCxnSpPr>
      <xdr:spPr>
        <a:xfrm flipV="1">
          <a:off x="13106400" y="14411537"/>
          <a:ext cx="8001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xdr:cNvSpPr/>
      </xdr:nvSpPr>
      <xdr:spPr>
        <a:xfrm>
          <a:off x="13868400" y="142231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xdr:cNvSpPr txBox="1"/>
      </xdr:nvSpPr>
      <xdr:spPr>
        <a:xfrm>
          <a:off x="13557250" y="1387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17780</xdr:rowOff>
    </xdr:from>
    <xdr:to>
      <xdr:col>68</xdr:col>
      <xdr:colOff>152400</xdr:colOff>
      <xdr:row>63</xdr:row>
      <xdr:rowOff>24483</xdr:rowOff>
    </xdr:to>
    <xdr:cxnSp macro="">
      <xdr:nvCxnSpPr>
        <xdr:cNvPr id="333" name="直線コネクタ 332"/>
        <xdr:cNvCxnSpPr/>
      </xdr:nvCxnSpPr>
      <xdr:spPr>
        <a:xfrm>
          <a:off x="12293600" y="14419580"/>
          <a:ext cx="8128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72602</xdr:rowOff>
    </xdr:from>
    <xdr:to>
      <xdr:col>68</xdr:col>
      <xdr:colOff>203200</xdr:colOff>
      <xdr:row>62</xdr:row>
      <xdr:rowOff>2752</xdr:rowOff>
    </xdr:to>
    <xdr:sp macro="" textlink="">
      <xdr:nvSpPr>
        <xdr:cNvPr id="334" name="フローチャート: 判断 333"/>
        <xdr:cNvSpPr/>
      </xdr:nvSpPr>
      <xdr:spPr>
        <a:xfrm>
          <a:off x="13055600" y="14017202"/>
          <a:ext cx="889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12929</xdr:rowOff>
    </xdr:from>
    <xdr:ext cx="762000" cy="259045"/>
    <xdr:sp macro="" textlink="">
      <xdr:nvSpPr>
        <xdr:cNvPr id="335" name="テキスト ボックス 334"/>
        <xdr:cNvSpPr txBox="1"/>
      </xdr:nvSpPr>
      <xdr:spPr>
        <a:xfrm>
          <a:off x="12763500" y="1372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60537</xdr:rowOff>
    </xdr:from>
    <xdr:to>
      <xdr:col>64</xdr:col>
      <xdr:colOff>152400</xdr:colOff>
      <xdr:row>61</xdr:row>
      <xdr:rowOff>162137</xdr:rowOff>
    </xdr:to>
    <xdr:sp macro="" textlink="">
      <xdr:nvSpPr>
        <xdr:cNvPr id="336" name="フローチャート: 判断 335"/>
        <xdr:cNvSpPr/>
      </xdr:nvSpPr>
      <xdr:spPr>
        <a:xfrm>
          <a:off x="12242800" y="1400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864</xdr:rowOff>
    </xdr:from>
    <xdr:ext cx="762000" cy="259045"/>
    <xdr:sp macro="" textlink="">
      <xdr:nvSpPr>
        <xdr:cNvPr id="337" name="テキスト ボックス 336"/>
        <xdr:cNvSpPr txBox="1"/>
      </xdr:nvSpPr>
      <xdr:spPr>
        <a:xfrm>
          <a:off x="11950700" y="1371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52781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45161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3716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29095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20967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43" name="楕円 342"/>
        <xdr:cNvSpPr/>
      </xdr:nvSpPr>
      <xdr:spPr>
        <a:xfrm>
          <a:off x="15430500" y="14299565"/>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98442</xdr:rowOff>
    </xdr:from>
    <xdr:ext cx="762000" cy="259045"/>
    <xdr:sp macro="" textlink="">
      <xdr:nvSpPr>
        <xdr:cNvPr id="344" name="定員管理の状況該当値テキスト"/>
        <xdr:cNvSpPr txBox="1"/>
      </xdr:nvSpPr>
      <xdr:spPr>
        <a:xfrm>
          <a:off x="15563850" y="142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133068</xdr:rowOff>
    </xdr:from>
    <xdr:to>
      <xdr:col>77</xdr:col>
      <xdr:colOff>95250</xdr:colOff>
      <xdr:row>63</xdr:row>
      <xdr:rowOff>63218</xdr:rowOff>
    </xdr:to>
    <xdr:sp macro="" textlink="">
      <xdr:nvSpPr>
        <xdr:cNvPr id="345" name="楕円 344"/>
        <xdr:cNvSpPr/>
      </xdr:nvSpPr>
      <xdr:spPr>
        <a:xfrm>
          <a:off x="14668500" y="14306268"/>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47995</xdr:rowOff>
    </xdr:from>
    <xdr:ext cx="736600" cy="259045"/>
    <xdr:sp macro="" textlink="">
      <xdr:nvSpPr>
        <xdr:cNvPr id="346" name="テキスト ボックス 345"/>
        <xdr:cNvSpPr txBox="1"/>
      </xdr:nvSpPr>
      <xdr:spPr>
        <a:xfrm>
          <a:off x="14370050" y="14449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130387</xdr:rowOff>
    </xdr:from>
    <xdr:to>
      <xdr:col>73</xdr:col>
      <xdr:colOff>44450</xdr:colOff>
      <xdr:row>63</xdr:row>
      <xdr:rowOff>60537</xdr:rowOff>
    </xdr:to>
    <xdr:sp macro="" textlink="">
      <xdr:nvSpPr>
        <xdr:cNvPr id="347" name="楕円 346"/>
        <xdr:cNvSpPr/>
      </xdr:nvSpPr>
      <xdr:spPr>
        <a:xfrm>
          <a:off x="13868400" y="14303587"/>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45314</xdr:rowOff>
    </xdr:from>
    <xdr:ext cx="762000" cy="259045"/>
    <xdr:sp macro="" textlink="">
      <xdr:nvSpPr>
        <xdr:cNvPr id="348" name="テキスト ボックス 347"/>
        <xdr:cNvSpPr txBox="1"/>
      </xdr:nvSpPr>
      <xdr:spPr>
        <a:xfrm>
          <a:off x="13557250" y="1444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145133</xdr:rowOff>
    </xdr:from>
    <xdr:to>
      <xdr:col>68</xdr:col>
      <xdr:colOff>203200</xdr:colOff>
      <xdr:row>63</xdr:row>
      <xdr:rowOff>75283</xdr:rowOff>
    </xdr:to>
    <xdr:sp macro="" textlink="">
      <xdr:nvSpPr>
        <xdr:cNvPr id="349" name="楕円 348"/>
        <xdr:cNvSpPr/>
      </xdr:nvSpPr>
      <xdr:spPr>
        <a:xfrm>
          <a:off x="13055600" y="14318333"/>
          <a:ext cx="889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60060</xdr:rowOff>
    </xdr:from>
    <xdr:ext cx="762000" cy="259045"/>
    <xdr:sp macro="" textlink="">
      <xdr:nvSpPr>
        <xdr:cNvPr id="350" name="テキスト ボックス 349"/>
        <xdr:cNvSpPr txBox="1"/>
      </xdr:nvSpPr>
      <xdr:spPr>
        <a:xfrm>
          <a:off x="12763500" y="1446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138430</xdr:rowOff>
    </xdr:from>
    <xdr:to>
      <xdr:col>64</xdr:col>
      <xdr:colOff>152400</xdr:colOff>
      <xdr:row>63</xdr:row>
      <xdr:rowOff>68580</xdr:rowOff>
    </xdr:to>
    <xdr:sp macro="" textlink="">
      <xdr:nvSpPr>
        <xdr:cNvPr id="351" name="楕円 350"/>
        <xdr:cNvSpPr/>
      </xdr:nvSpPr>
      <xdr:spPr>
        <a:xfrm>
          <a:off x="12242800" y="1431163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53357</xdr:rowOff>
    </xdr:from>
    <xdr:ext cx="762000" cy="259045"/>
    <xdr:sp macro="" textlink="">
      <xdr:nvSpPr>
        <xdr:cNvPr id="352" name="テキスト ボックス 351"/>
        <xdr:cNvSpPr txBox="1"/>
      </xdr:nvSpPr>
      <xdr:spPr>
        <a:xfrm>
          <a:off x="11950700" y="1445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664950" y="66738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2436924" y="71501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4017176" y="71247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351250" y="69850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351250" y="723265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84985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84985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917700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917700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664950" y="766445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459200" y="766445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459200" y="7664450"/>
          <a:ext cx="34671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573500" y="8096250"/>
          <a:ext cx="525780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実質公債費比率は２．７％と、前年度と比較し、０．２ポイント後退しており　　ます。</a:t>
          </a:r>
        </a:p>
        <a:p>
          <a:r>
            <a:rPr kumimoji="1" lang="ja-JP" altLang="en-US" sz="1300">
              <a:latin typeface="ＭＳ Ｐゴシック" panose="020B0600070205080204" pitchFamily="50" charset="-128"/>
              <a:ea typeface="ＭＳ Ｐゴシック" panose="020B0600070205080204" pitchFamily="50" charset="-128"/>
            </a:rPr>
            <a:t>また、単年度の数値においても０．９ポイント後退しており、今後も引き続き、財政指標を注視しつつ、交付税措置等を考慮した地方債発行に努めます。</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1626850" y="7416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664950" y="10877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097915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1664950" y="104185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0979150" y="1021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1664950" y="99595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0979150" y="976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1664950" y="9500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0979150" y="9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1664950" y="90414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097915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1664950" y="85824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0979150" y="83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1664950" y="81234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0979150" y="792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1664950" y="7664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1664950" y="766445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xdr:cNvCxnSpPr/>
      </xdr:nvCxnSpPr>
      <xdr:spPr>
        <a:xfrm flipV="1">
          <a:off x="15474950" y="8123464"/>
          <a:ext cx="0" cy="2214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5563850" y="1031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5405100" y="10338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5563850" y="78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5405100" y="81234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66826</xdr:rowOff>
    </xdr:from>
    <xdr:to>
      <xdr:col>81</xdr:col>
      <xdr:colOff>44450</xdr:colOff>
      <xdr:row>37</xdr:row>
      <xdr:rowOff>89807</xdr:rowOff>
    </xdr:to>
    <xdr:cxnSp macro="">
      <xdr:nvCxnSpPr>
        <xdr:cNvPr id="388" name="直線コネクタ 387"/>
        <xdr:cNvCxnSpPr/>
      </xdr:nvCxnSpPr>
      <xdr:spPr>
        <a:xfrm>
          <a:off x="14712950" y="8525026"/>
          <a:ext cx="762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xdr:cNvSpPr txBox="1"/>
      </xdr:nvSpPr>
      <xdr:spPr>
        <a:xfrm>
          <a:off x="15563850" y="9295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xdr:cNvSpPr/>
      </xdr:nvSpPr>
      <xdr:spPr>
        <a:xfrm>
          <a:off x="15430500" y="93807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9374</xdr:rowOff>
    </xdr:from>
    <xdr:to>
      <xdr:col>77</xdr:col>
      <xdr:colOff>44450</xdr:colOff>
      <xdr:row>37</xdr:row>
      <xdr:rowOff>66826</xdr:rowOff>
    </xdr:to>
    <xdr:cxnSp macro="">
      <xdr:nvCxnSpPr>
        <xdr:cNvPr id="391" name="直線コネクタ 390"/>
        <xdr:cNvCxnSpPr/>
      </xdr:nvCxnSpPr>
      <xdr:spPr>
        <a:xfrm>
          <a:off x="13906500" y="8467574"/>
          <a:ext cx="80645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xdr:cNvSpPr/>
      </xdr:nvSpPr>
      <xdr:spPr>
        <a:xfrm>
          <a:off x="14668500" y="9312124"/>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xdr:cNvSpPr txBox="1"/>
      </xdr:nvSpPr>
      <xdr:spPr>
        <a:xfrm>
          <a:off x="14370050" y="945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157843</xdr:rowOff>
    </xdr:from>
    <xdr:to>
      <xdr:col>72</xdr:col>
      <xdr:colOff>203200</xdr:colOff>
      <xdr:row>37</xdr:row>
      <xdr:rowOff>9374</xdr:rowOff>
    </xdr:to>
    <xdr:cxnSp macro="">
      <xdr:nvCxnSpPr>
        <xdr:cNvPr id="394" name="直線コネクタ 393"/>
        <xdr:cNvCxnSpPr/>
      </xdr:nvCxnSpPr>
      <xdr:spPr>
        <a:xfrm>
          <a:off x="13106400" y="8387443"/>
          <a:ext cx="800100" cy="8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xdr:cNvSpPr/>
      </xdr:nvSpPr>
      <xdr:spPr>
        <a:xfrm>
          <a:off x="13868400" y="94037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xdr:cNvSpPr txBox="1"/>
      </xdr:nvSpPr>
      <xdr:spPr>
        <a:xfrm>
          <a:off x="13557250" y="949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77410</xdr:rowOff>
    </xdr:from>
    <xdr:to>
      <xdr:col>68</xdr:col>
      <xdr:colOff>152400</xdr:colOff>
      <xdr:row>36</xdr:row>
      <xdr:rowOff>157843</xdr:rowOff>
    </xdr:to>
    <xdr:cxnSp macro="">
      <xdr:nvCxnSpPr>
        <xdr:cNvPr id="397" name="直線コネクタ 396"/>
        <xdr:cNvCxnSpPr/>
      </xdr:nvCxnSpPr>
      <xdr:spPr>
        <a:xfrm>
          <a:off x="12293600" y="8307010"/>
          <a:ext cx="8128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8" name="フローチャート: 判断 397"/>
        <xdr:cNvSpPr/>
      </xdr:nvSpPr>
      <xdr:spPr>
        <a:xfrm>
          <a:off x="13055600" y="9059635"/>
          <a:ext cx="889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9" name="テキスト ボックス 398"/>
        <xdr:cNvSpPr txBox="1"/>
      </xdr:nvSpPr>
      <xdr:spPr>
        <a:xfrm>
          <a:off x="12763500" y="920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00" name="フローチャート: 判断 399"/>
        <xdr:cNvSpPr/>
      </xdr:nvSpPr>
      <xdr:spPr>
        <a:xfrm>
          <a:off x="12242800" y="91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93634</xdr:rowOff>
    </xdr:from>
    <xdr:ext cx="762000" cy="259045"/>
    <xdr:sp macro="" textlink="">
      <xdr:nvSpPr>
        <xdr:cNvPr id="401" name="テキスト ボックス 400"/>
        <xdr:cNvSpPr txBox="1"/>
      </xdr:nvSpPr>
      <xdr:spPr>
        <a:xfrm>
          <a:off x="11950700" y="923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52781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45161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3716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29095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20967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39007</xdr:rowOff>
    </xdr:from>
    <xdr:to>
      <xdr:col>81</xdr:col>
      <xdr:colOff>95250</xdr:colOff>
      <xdr:row>37</xdr:row>
      <xdr:rowOff>140607</xdr:rowOff>
    </xdr:to>
    <xdr:sp macro="" textlink="">
      <xdr:nvSpPr>
        <xdr:cNvPr id="407" name="楕円 406"/>
        <xdr:cNvSpPr/>
      </xdr:nvSpPr>
      <xdr:spPr>
        <a:xfrm>
          <a:off x="15430500" y="849720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55534</xdr:rowOff>
    </xdr:from>
    <xdr:ext cx="762000" cy="259045"/>
    <xdr:sp macro="" textlink="">
      <xdr:nvSpPr>
        <xdr:cNvPr id="408" name="公債費負担の状況該当値テキスト"/>
        <xdr:cNvSpPr txBox="1"/>
      </xdr:nvSpPr>
      <xdr:spPr>
        <a:xfrm>
          <a:off x="15563850" y="828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16026</xdr:rowOff>
    </xdr:from>
    <xdr:to>
      <xdr:col>77</xdr:col>
      <xdr:colOff>95250</xdr:colOff>
      <xdr:row>37</xdr:row>
      <xdr:rowOff>117626</xdr:rowOff>
    </xdr:to>
    <xdr:sp macro="" textlink="">
      <xdr:nvSpPr>
        <xdr:cNvPr id="409" name="楕円 408"/>
        <xdr:cNvSpPr/>
      </xdr:nvSpPr>
      <xdr:spPr>
        <a:xfrm>
          <a:off x="14668500" y="847422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127803</xdr:rowOff>
    </xdr:from>
    <xdr:ext cx="736600" cy="259045"/>
    <xdr:sp macro="" textlink="">
      <xdr:nvSpPr>
        <xdr:cNvPr id="410" name="テキスト ボックス 409"/>
        <xdr:cNvSpPr txBox="1"/>
      </xdr:nvSpPr>
      <xdr:spPr>
        <a:xfrm>
          <a:off x="14370050" y="812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130024</xdr:rowOff>
    </xdr:from>
    <xdr:to>
      <xdr:col>73</xdr:col>
      <xdr:colOff>44450</xdr:colOff>
      <xdr:row>37</xdr:row>
      <xdr:rowOff>60174</xdr:rowOff>
    </xdr:to>
    <xdr:sp macro="" textlink="">
      <xdr:nvSpPr>
        <xdr:cNvPr id="411" name="楕円 410"/>
        <xdr:cNvSpPr/>
      </xdr:nvSpPr>
      <xdr:spPr>
        <a:xfrm>
          <a:off x="13868400" y="8359624"/>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70351</xdr:rowOff>
    </xdr:from>
    <xdr:ext cx="762000" cy="259045"/>
    <xdr:sp macro="" textlink="">
      <xdr:nvSpPr>
        <xdr:cNvPr id="412" name="テキスト ボックス 411"/>
        <xdr:cNvSpPr txBox="1"/>
      </xdr:nvSpPr>
      <xdr:spPr>
        <a:xfrm>
          <a:off x="13557250" y="807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107043</xdr:rowOff>
    </xdr:from>
    <xdr:to>
      <xdr:col>68</xdr:col>
      <xdr:colOff>203200</xdr:colOff>
      <xdr:row>37</xdr:row>
      <xdr:rowOff>37193</xdr:rowOff>
    </xdr:to>
    <xdr:sp macro="" textlink="">
      <xdr:nvSpPr>
        <xdr:cNvPr id="413" name="楕円 412"/>
        <xdr:cNvSpPr/>
      </xdr:nvSpPr>
      <xdr:spPr>
        <a:xfrm>
          <a:off x="13055600" y="8336643"/>
          <a:ext cx="889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47370</xdr:rowOff>
    </xdr:from>
    <xdr:ext cx="762000" cy="259045"/>
    <xdr:sp macro="" textlink="">
      <xdr:nvSpPr>
        <xdr:cNvPr id="414" name="テキスト ボックス 413"/>
        <xdr:cNvSpPr txBox="1"/>
      </xdr:nvSpPr>
      <xdr:spPr>
        <a:xfrm>
          <a:off x="12763500" y="804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26610</xdr:rowOff>
    </xdr:from>
    <xdr:to>
      <xdr:col>64</xdr:col>
      <xdr:colOff>152400</xdr:colOff>
      <xdr:row>36</xdr:row>
      <xdr:rowOff>128210</xdr:rowOff>
    </xdr:to>
    <xdr:sp macro="" textlink="">
      <xdr:nvSpPr>
        <xdr:cNvPr id="415" name="楕円 414"/>
        <xdr:cNvSpPr/>
      </xdr:nvSpPr>
      <xdr:spPr>
        <a:xfrm>
          <a:off x="12242800" y="82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138387</xdr:rowOff>
    </xdr:from>
    <xdr:ext cx="762000" cy="259045"/>
    <xdr:sp macro="" textlink="">
      <xdr:nvSpPr>
        <xdr:cNvPr id="416" name="テキスト ボックス 415"/>
        <xdr:cNvSpPr txBox="1"/>
      </xdr:nvSpPr>
      <xdr:spPr>
        <a:xfrm>
          <a:off x="11950700" y="791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1664950" y="1606550"/>
          <a:ext cx="4622800" cy="374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2520280" y="2082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3933820" y="20574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6351250" y="19177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6351250" y="216535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7849850" y="19177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7849850" y="21653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19177000" y="19177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19177000" y="21653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1664950" y="259715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6459200" y="259715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6459200" y="2597150"/>
          <a:ext cx="34671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6573500" y="3028950"/>
          <a:ext cx="525780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充当可能財源等が将来負担額を上回るため「－％」となっています。　</a:t>
          </a:r>
        </a:p>
        <a:p>
          <a:r>
            <a:rPr kumimoji="1" lang="ja-JP" altLang="en-US" sz="1300">
              <a:latin typeface="ＭＳ Ｐゴシック" panose="020B0600070205080204" pitchFamily="50" charset="-128"/>
              <a:ea typeface="ＭＳ Ｐゴシック" panose="020B0600070205080204" pitchFamily="50" charset="-128"/>
            </a:rPr>
            <a:t>今後、将来負担比率の増加に対応するためにも引き続き、健全な財政運営に向けた取組に努めます。</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1626850" y="2349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1664950" y="5810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097915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1664950" y="5156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0979150" y="4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1664950" y="4502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0979150" y="435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1664950" y="390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097915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1664950" y="3251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0979150" y="305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1664950" y="2597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1664950" y="259715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xdr:cNvCxnSpPr/>
      </xdr:nvCxnSpPr>
      <xdr:spPr>
        <a:xfrm flipV="1">
          <a:off x="15474950" y="3251200"/>
          <a:ext cx="0" cy="1474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xdr:cNvSpPr txBox="1"/>
      </xdr:nvSpPr>
      <xdr:spPr>
        <a:xfrm>
          <a:off x="15563850" y="469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xdr:cNvCxnSpPr/>
      </xdr:nvCxnSpPr>
      <xdr:spPr>
        <a:xfrm>
          <a:off x="15405100" y="4725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556385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5405100" y="3251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8" name="将来負担の状況平均値テキスト"/>
        <xdr:cNvSpPr txBox="1"/>
      </xdr:nvSpPr>
      <xdr:spPr>
        <a:xfrm>
          <a:off x="15563850" y="325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9" name="フローチャート: 判断 448"/>
        <xdr:cNvSpPr/>
      </xdr:nvSpPr>
      <xdr:spPr>
        <a:xfrm>
          <a:off x="15430500" y="3285338"/>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0" name="フローチャート: 判断 449"/>
        <xdr:cNvSpPr/>
      </xdr:nvSpPr>
      <xdr:spPr>
        <a:xfrm>
          <a:off x="14668500" y="3321533"/>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1" name="テキスト ボックス 450"/>
        <xdr:cNvSpPr txBox="1"/>
      </xdr:nvSpPr>
      <xdr:spPr>
        <a:xfrm>
          <a:off x="14370050" y="3033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52" name="フローチャート: 判断 451"/>
        <xdr:cNvSpPr/>
      </xdr:nvSpPr>
      <xdr:spPr>
        <a:xfrm>
          <a:off x="13868400" y="34375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3" name="テキスト ボックス 452"/>
        <xdr:cNvSpPr txBox="1"/>
      </xdr:nvSpPr>
      <xdr:spPr>
        <a:xfrm>
          <a:off x="13557250" y="309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123063</xdr:rowOff>
    </xdr:from>
    <xdr:to>
      <xdr:col>68</xdr:col>
      <xdr:colOff>203200</xdr:colOff>
      <xdr:row>15</xdr:row>
      <xdr:rowOff>53213</xdr:rowOff>
    </xdr:to>
    <xdr:sp macro="" textlink="">
      <xdr:nvSpPr>
        <xdr:cNvPr id="454" name="フローチャート: 判断 453"/>
        <xdr:cNvSpPr/>
      </xdr:nvSpPr>
      <xdr:spPr>
        <a:xfrm>
          <a:off x="13055600" y="3323463"/>
          <a:ext cx="889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63390</xdr:rowOff>
    </xdr:from>
    <xdr:ext cx="762000" cy="259045"/>
    <xdr:sp macro="" textlink="">
      <xdr:nvSpPr>
        <xdr:cNvPr id="455" name="テキスト ボックス 454"/>
        <xdr:cNvSpPr txBox="1"/>
      </xdr:nvSpPr>
      <xdr:spPr>
        <a:xfrm>
          <a:off x="12763500" y="303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122098</xdr:rowOff>
    </xdr:from>
    <xdr:to>
      <xdr:col>64</xdr:col>
      <xdr:colOff>152400</xdr:colOff>
      <xdr:row>15</xdr:row>
      <xdr:rowOff>52248</xdr:rowOff>
    </xdr:to>
    <xdr:sp macro="" textlink="">
      <xdr:nvSpPr>
        <xdr:cNvPr id="456" name="フローチャート: 判断 455"/>
        <xdr:cNvSpPr/>
      </xdr:nvSpPr>
      <xdr:spPr>
        <a:xfrm>
          <a:off x="12242800" y="3322498"/>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62425</xdr:rowOff>
    </xdr:from>
    <xdr:ext cx="762000" cy="259045"/>
    <xdr:sp macro="" textlink="">
      <xdr:nvSpPr>
        <xdr:cNvPr id="457" name="テキスト ボックス 456"/>
        <xdr:cNvSpPr txBox="1"/>
      </xdr:nvSpPr>
      <xdr:spPr>
        <a:xfrm>
          <a:off x="11950700" y="303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52781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45161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37160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290955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209675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49,503
47,266
191.04
24,776,434
23,991,060
694,262
13,268,996
15,918,696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人件費については、前年度と比較して、０．１ポイント上昇しております。</a:t>
          </a:r>
        </a:p>
        <a:p>
          <a:r>
            <a:rPr kumimoji="1" lang="ja-JP" altLang="en-US" sz="1300">
              <a:latin typeface="ＭＳ Ｐゴシック" panose="020B0600070205080204" pitchFamily="50" charset="-128"/>
              <a:ea typeface="ＭＳ Ｐゴシック" panose="020B0600070205080204" pitchFamily="50" charset="-128"/>
            </a:rPr>
            <a:t>今後も定員適正化計画に基づき、引き続き人員の適正化に努めます。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xdr:rowOff>
    </xdr:from>
    <xdr:to>
      <xdr:col>24</xdr:col>
      <xdr:colOff>25400</xdr:colOff>
      <xdr:row>40</xdr:row>
      <xdr:rowOff>45357</xdr:rowOff>
    </xdr:to>
    <xdr:cxnSp macro="">
      <xdr:nvCxnSpPr>
        <xdr:cNvPr id="63" name="直線コネクタ 62"/>
        <xdr:cNvCxnSpPr/>
      </xdr:nvCxnSpPr>
      <xdr:spPr>
        <a:xfrm flipV="1">
          <a:off x="4826000" y="54991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17434</xdr:rowOff>
    </xdr:from>
    <xdr:ext cx="762000" cy="259045"/>
    <xdr:sp macro="" textlink="">
      <xdr:nvSpPr>
        <xdr:cNvPr id="64" name="人件費最小値テキスト"/>
        <xdr:cNvSpPr txBox="1"/>
      </xdr:nvSpPr>
      <xdr:spPr>
        <a:xfrm>
          <a:off x="49149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45357</xdr:rowOff>
    </xdr:from>
    <xdr:to>
      <xdr:col>24</xdr:col>
      <xdr:colOff>114300</xdr:colOff>
      <xdr:row>40</xdr:row>
      <xdr:rowOff>45357</xdr:rowOff>
    </xdr:to>
    <xdr:cxnSp macro="">
      <xdr:nvCxnSpPr>
        <xdr:cNvPr id="65" name="直線コネクタ 64"/>
        <xdr:cNvCxnSpPr/>
      </xdr:nvCxnSpPr>
      <xdr:spPr>
        <a:xfrm>
          <a:off x="4737100" y="6903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99077</xdr:rowOff>
    </xdr:from>
    <xdr:ext cx="762000" cy="259045"/>
    <xdr:sp macro="" textlink="">
      <xdr:nvSpPr>
        <xdr:cNvPr id="66" name="人件費最大値テキスト"/>
        <xdr:cNvSpPr txBox="1"/>
      </xdr:nvSpPr>
      <xdr:spPr>
        <a:xfrm>
          <a:off x="4914900" y="524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xdr:rowOff>
    </xdr:from>
    <xdr:to>
      <xdr:col>24</xdr:col>
      <xdr:colOff>114300</xdr:colOff>
      <xdr:row>32</xdr:row>
      <xdr:rowOff>12700</xdr:rowOff>
    </xdr:to>
    <xdr:cxnSp macro="">
      <xdr:nvCxnSpPr>
        <xdr:cNvPr id="67" name="直線コネクタ 66"/>
        <xdr:cNvCxnSpPr/>
      </xdr:nvCxnSpPr>
      <xdr:spPr>
        <a:xfrm>
          <a:off x="4737100" y="549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75293</xdr:rowOff>
    </xdr:from>
    <xdr:to>
      <xdr:col>24</xdr:col>
      <xdr:colOff>25400</xdr:colOff>
      <xdr:row>39</xdr:row>
      <xdr:rowOff>86178</xdr:rowOff>
    </xdr:to>
    <xdr:cxnSp macro="">
      <xdr:nvCxnSpPr>
        <xdr:cNvPr id="68" name="直線コネクタ 67"/>
        <xdr:cNvCxnSpPr/>
      </xdr:nvCxnSpPr>
      <xdr:spPr>
        <a:xfrm>
          <a:off x="3987800" y="67618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65513</xdr:rowOff>
    </xdr:from>
    <xdr:ext cx="762000" cy="259045"/>
    <xdr:sp macro="" textlink="">
      <xdr:nvSpPr>
        <xdr:cNvPr id="69" name="人件費平均値テキスト"/>
        <xdr:cNvSpPr txBox="1"/>
      </xdr:nvSpPr>
      <xdr:spPr>
        <a:xfrm>
          <a:off x="4914900" y="6066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48986</xdr:rowOff>
    </xdr:from>
    <xdr:to>
      <xdr:col>24</xdr:col>
      <xdr:colOff>76200</xdr:colOff>
      <xdr:row>36</xdr:row>
      <xdr:rowOff>150586</xdr:rowOff>
    </xdr:to>
    <xdr:sp macro="" textlink="">
      <xdr:nvSpPr>
        <xdr:cNvPr id="70" name="フローチャート: 判断 69"/>
        <xdr:cNvSpPr/>
      </xdr:nvSpPr>
      <xdr:spPr>
        <a:xfrm>
          <a:off x="47752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75293</xdr:rowOff>
    </xdr:from>
    <xdr:to>
      <xdr:col>19</xdr:col>
      <xdr:colOff>187325</xdr:colOff>
      <xdr:row>40</xdr:row>
      <xdr:rowOff>154215</xdr:rowOff>
    </xdr:to>
    <xdr:cxnSp macro="">
      <xdr:nvCxnSpPr>
        <xdr:cNvPr id="71" name="直線コネクタ 70"/>
        <xdr:cNvCxnSpPr/>
      </xdr:nvCxnSpPr>
      <xdr:spPr>
        <a:xfrm flipV="1">
          <a:off x="3098800" y="6761843"/>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144236</xdr:rowOff>
    </xdr:from>
    <xdr:to>
      <xdr:col>20</xdr:col>
      <xdr:colOff>38100</xdr:colOff>
      <xdr:row>36</xdr:row>
      <xdr:rowOff>74386</xdr:rowOff>
    </xdr:to>
    <xdr:sp macro="" textlink="">
      <xdr:nvSpPr>
        <xdr:cNvPr id="72" name="フローチャート: 判断 71"/>
        <xdr:cNvSpPr/>
      </xdr:nvSpPr>
      <xdr:spPr>
        <a:xfrm>
          <a:off x="3937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84563</xdr:rowOff>
    </xdr:from>
    <xdr:ext cx="736600" cy="259045"/>
    <xdr:sp macro="" textlink="">
      <xdr:nvSpPr>
        <xdr:cNvPr id="73" name="テキスト ボックス 72"/>
        <xdr:cNvSpPr txBox="1"/>
      </xdr:nvSpPr>
      <xdr:spPr>
        <a:xfrm>
          <a:off x="3606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91622</xdr:rowOff>
    </xdr:from>
    <xdr:to>
      <xdr:col>15</xdr:col>
      <xdr:colOff>98425</xdr:colOff>
      <xdr:row>40</xdr:row>
      <xdr:rowOff>154215</xdr:rowOff>
    </xdr:to>
    <xdr:cxnSp macro="">
      <xdr:nvCxnSpPr>
        <xdr:cNvPr id="74" name="直線コネクタ 73"/>
        <xdr:cNvCxnSpPr/>
      </xdr:nvCxnSpPr>
      <xdr:spPr>
        <a:xfrm>
          <a:off x="2209800" y="6435272"/>
          <a:ext cx="8890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81643</xdr:rowOff>
    </xdr:from>
    <xdr:to>
      <xdr:col>15</xdr:col>
      <xdr:colOff>149225</xdr:colOff>
      <xdr:row>37</xdr:row>
      <xdr:rowOff>11793</xdr:rowOff>
    </xdr:to>
    <xdr:sp macro="" textlink="">
      <xdr:nvSpPr>
        <xdr:cNvPr id="75" name="フローチャート: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21970</xdr:rowOff>
    </xdr:from>
    <xdr:ext cx="762000" cy="259045"/>
    <xdr:sp macro="" textlink="">
      <xdr:nvSpPr>
        <xdr:cNvPr id="76" name="テキスト ボックス 75"/>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78014</xdr:rowOff>
    </xdr:from>
    <xdr:to>
      <xdr:col>11</xdr:col>
      <xdr:colOff>9525</xdr:colOff>
      <xdr:row>37</xdr:row>
      <xdr:rowOff>91622</xdr:rowOff>
    </xdr:to>
    <xdr:cxnSp macro="">
      <xdr:nvCxnSpPr>
        <xdr:cNvPr id="77" name="直線コネクタ 76"/>
        <xdr:cNvCxnSpPr/>
      </xdr:nvCxnSpPr>
      <xdr:spPr>
        <a:xfrm>
          <a:off x="1320800" y="6250214"/>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57150</xdr:rowOff>
    </xdr:from>
    <xdr:to>
      <xdr:col>11</xdr:col>
      <xdr:colOff>60325</xdr:colOff>
      <xdr:row>35</xdr:row>
      <xdr:rowOff>158750</xdr:rowOff>
    </xdr:to>
    <xdr:sp macro="" textlink="">
      <xdr:nvSpPr>
        <xdr:cNvPr id="78" name="フローチャート: 判断 77"/>
        <xdr:cNvSpPr/>
      </xdr:nvSpPr>
      <xdr:spPr>
        <a:xfrm>
          <a:off x="2159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79" name="テキスト ボックス 78"/>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80" name="フローチャート: 判断 79"/>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81" name="テキスト ボックス 80"/>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35378</xdr:rowOff>
    </xdr:from>
    <xdr:to>
      <xdr:col>24</xdr:col>
      <xdr:colOff>76200</xdr:colOff>
      <xdr:row>39</xdr:row>
      <xdr:rowOff>136978</xdr:rowOff>
    </xdr:to>
    <xdr:sp macro="" textlink="">
      <xdr:nvSpPr>
        <xdr:cNvPr id="87" name="楕円 86"/>
        <xdr:cNvSpPr/>
      </xdr:nvSpPr>
      <xdr:spPr>
        <a:xfrm>
          <a:off x="4775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7455</xdr:rowOff>
    </xdr:from>
    <xdr:ext cx="762000" cy="259045"/>
    <xdr:sp macro="" textlink="">
      <xdr:nvSpPr>
        <xdr:cNvPr id="88" name="人件費該当値テキスト"/>
        <xdr:cNvSpPr txBox="1"/>
      </xdr:nvSpPr>
      <xdr:spPr>
        <a:xfrm>
          <a:off x="4914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24493</xdr:rowOff>
    </xdr:from>
    <xdr:to>
      <xdr:col>20</xdr:col>
      <xdr:colOff>38100</xdr:colOff>
      <xdr:row>39</xdr:row>
      <xdr:rowOff>126093</xdr:rowOff>
    </xdr:to>
    <xdr:sp macro="" textlink="">
      <xdr:nvSpPr>
        <xdr:cNvPr id="89" name="楕円 88"/>
        <xdr:cNvSpPr/>
      </xdr:nvSpPr>
      <xdr:spPr>
        <a:xfrm>
          <a:off x="3937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110870</xdr:rowOff>
    </xdr:from>
    <xdr:ext cx="736600" cy="259045"/>
    <xdr:sp macro="" textlink="">
      <xdr:nvSpPr>
        <xdr:cNvPr id="90" name="テキスト ボックス 89"/>
        <xdr:cNvSpPr txBox="1"/>
      </xdr:nvSpPr>
      <xdr:spPr>
        <a:xfrm>
          <a:off x="3606800" y="679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103415</xdr:rowOff>
    </xdr:from>
    <xdr:to>
      <xdr:col>15</xdr:col>
      <xdr:colOff>149225</xdr:colOff>
      <xdr:row>41</xdr:row>
      <xdr:rowOff>33565</xdr:rowOff>
    </xdr:to>
    <xdr:sp macro="" textlink="">
      <xdr:nvSpPr>
        <xdr:cNvPr id="91" name="楕円 90"/>
        <xdr:cNvSpPr/>
      </xdr:nvSpPr>
      <xdr:spPr>
        <a:xfrm>
          <a:off x="3048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18342</xdr:rowOff>
    </xdr:from>
    <xdr:ext cx="762000" cy="259045"/>
    <xdr:sp macro="" textlink="">
      <xdr:nvSpPr>
        <xdr:cNvPr id="92" name="テキスト ボックス 91"/>
        <xdr:cNvSpPr txBox="1"/>
      </xdr:nvSpPr>
      <xdr:spPr>
        <a:xfrm>
          <a:off x="2717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40822</xdr:rowOff>
    </xdr:from>
    <xdr:to>
      <xdr:col>11</xdr:col>
      <xdr:colOff>60325</xdr:colOff>
      <xdr:row>37</xdr:row>
      <xdr:rowOff>142422</xdr:rowOff>
    </xdr:to>
    <xdr:sp macro="" textlink="">
      <xdr:nvSpPr>
        <xdr:cNvPr id="93" name="楕円 92"/>
        <xdr:cNvSpPr/>
      </xdr:nvSpPr>
      <xdr:spPr>
        <a:xfrm>
          <a:off x="2159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127199</xdr:rowOff>
    </xdr:from>
    <xdr:ext cx="762000" cy="259045"/>
    <xdr:sp macro="" textlink="">
      <xdr:nvSpPr>
        <xdr:cNvPr id="94" name="テキスト ボックス 93"/>
        <xdr:cNvSpPr txBox="1"/>
      </xdr:nvSpPr>
      <xdr:spPr>
        <a:xfrm>
          <a:off x="1828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95" name="楕円 94"/>
        <xdr:cNvSpPr/>
      </xdr:nvSpPr>
      <xdr:spPr>
        <a:xfrm>
          <a:off x="1270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113591</xdr:rowOff>
    </xdr:from>
    <xdr:ext cx="762000" cy="259045"/>
    <xdr:sp macro="" textlink="">
      <xdr:nvSpPr>
        <xdr:cNvPr id="96" name="テキスト ボックス 95"/>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消防や廃棄物処理を市単独で行っているため、その施設管理等に係る経費が類似団体に比して大きくなっており、経常収支比率に占める物件費の割合も高い水準になっています。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また、令和４年度は、プレミアム商品券事業による経済対策支援事業に係る委託料や新図書館整備事業に伴う備品購入費などにより増となっています。</a:t>
          </a:r>
        </a:p>
        <a:p>
          <a:r>
            <a:rPr kumimoji="1" lang="ja-JP" altLang="en-US" sz="1200">
              <a:latin typeface="ＭＳ Ｐゴシック" panose="020B0600070205080204" pitchFamily="50" charset="-128"/>
              <a:ea typeface="ＭＳ Ｐゴシック" panose="020B0600070205080204" pitchFamily="50" charset="-128"/>
            </a:rPr>
            <a:t>今後も引き続き、持続可能な健全財政を目指して行財政改革に取組みます。</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4" name="直線コネクタ 123"/>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5"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6" name="直線コネクタ 125"/>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153670</xdr:rowOff>
    </xdr:from>
    <xdr:to>
      <xdr:col>82</xdr:col>
      <xdr:colOff>107950</xdr:colOff>
      <xdr:row>19</xdr:row>
      <xdr:rowOff>16510</xdr:rowOff>
    </xdr:to>
    <xdr:cxnSp macro="">
      <xdr:nvCxnSpPr>
        <xdr:cNvPr id="129" name="直線コネクタ 128"/>
        <xdr:cNvCxnSpPr/>
      </xdr:nvCxnSpPr>
      <xdr:spPr>
        <a:xfrm>
          <a:off x="15671800" y="30683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0"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153670</xdr:rowOff>
    </xdr:from>
    <xdr:to>
      <xdr:col>78</xdr:col>
      <xdr:colOff>69850</xdr:colOff>
      <xdr:row>18</xdr:row>
      <xdr:rowOff>12700</xdr:rowOff>
    </xdr:to>
    <xdr:cxnSp macro="">
      <xdr:nvCxnSpPr>
        <xdr:cNvPr id="132" name="直線コネクタ 131"/>
        <xdr:cNvCxnSpPr/>
      </xdr:nvCxnSpPr>
      <xdr:spPr>
        <a:xfrm flipV="1">
          <a:off x="14782800" y="3068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20</xdr:row>
      <xdr:rowOff>73660</xdr:rowOff>
    </xdr:to>
    <xdr:cxnSp macro="">
      <xdr:nvCxnSpPr>
        <xdr:cNvPr id="135" name="直線コネクタ 134"/>
        <xdr:cNvCxnSpPr/>
      </xdr:nvCxnSpPr>
      <xdr:spPr>
        <a:xfrm flipV="1">
          <a:off x="13893800" y="309880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7" name="テキスト ボックス 136"/>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168910</xdr:rowOff>
    </xdr:from>
    <xdr:to>
      <xdr:col>69</xdr:col>
      <xdr:colOff>92075</xdr:colOff>
      <xdr:row>20</xdr:row>
      <xdr:rowOff>73660</xdr:rowOff>
    </xdr:to>
    <xdr:cxnSp macro="">
      <xdr:nvCxnSpPr>
        <xdr:cNvPr id="138" name="直線コネクタ 137"/>
        <xdr:cNvCxnSpPr/>
      </xdr:nvCxnSpPr>
      <xdr:spPr>
        <a:xfrm>
          <a:off x="13004800" y="3426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9" name="フローチャート: 判断 138"/>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40" name="テキスト ボックス 139"/>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41" name="フローチャート: 判断 140"/>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42" name="テキスト ボックス 141"/>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137160</xdr:rowOff>
    </xdr:from>
    <xdr:to>
      <xdr:col>82</xdr:col>
      <xdr:colOff>158750</xdr:colOff>
      <xdr:row>19</xdr:row>
      <xdr:rowOff>67310</xdr:rowOff>
    </xdr:to>
    <xdr:sp macro="" textlink="">
      <xdr:nvSpPr>
        <xdr:cNvPr id="148" name="楕円 147"/>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109237</xdr:rowOff>
    </xdr:from>
    <xdr:ext cx="762000" cy="259045"/>
    <xdr:sp macro="" textlink="">
      <xdr:nvSpPr>
        <xdr:cNvPr id="149" name="物件費該当値テキスト"/>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102870</xdr:rowOff>
    </xdr:from>
    <xdr:to>
      <xdr:col>78</xdr:col>
      <xdr:colOff>120650</xdr:colOff>
      <xdr:row>18</xdr:row>
      <xdr:rowOff>33020</xdr:rowOff>
    </xdr:to>
    <xdr:sp macro="" textlink="">
      <xdr:nvSpPr>
        <xdr:cNvPr id="150" name="楕円 149"/>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51" name="テキスト ボックス 150"/>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2" name="楕円 151"/>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53" name="テキスト ボックス 152"/>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22860</xdr:rowOff>
    </xdr:from>
    <xdr:to>
      <xdr:col>69</xdr:col>
      <xdr:colOff>142875</xdr:colOff>
      <xdr:row>20</xdr:row>
      <xdr:rowOff>124460</xdr:rowOff>
    </xdr:to>
    <xdr:sp macro="" textlink="">
      <xdr:nvSpPr>
        <xdr:cNvPr id="154" name="楕円 153"/>
        <xdr:cNvSpPr/>
      </xdr:nvSpPr>
      <xdr:spPr>
        <a:xfrm>
          <a:off x="13843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109237</xdr:rowOff>
    </xdr:from>
    <xdr:ext cx="762000" cy="259045"/>
    <xdr:sp macro="" textlink="">
      <xdr:nvSpPr>
        <xdr:cNvPr id="155" name="テキスト ボックス 154"/>
        <xdr:cNvSpPr txBox="1"/>
      </xdr:nvSpPr>
      <xdr:spPr>
        <a:xfrm>
          <a:off x="13512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118110</xdr:rowOff>
    </xdr:from>
    <xdr:to>
      <xdr:col>65</xdr:col>
      <xdr:colOff>53975</xdr:colOff>
      <xdr:row>20</xdr:row>
      <xdr:rowOff>48260</xdr:rowOff>
    </xdr:to>
    <xdr:sp macro="" textlink="">
      <xdr:nvSpPr>
        <xdr:cNvPr id="156" name="楕円 155"/>
        <xdr:cNvSpPr/>
      </xdr:nvSpPr>
      <xdr:spPr>
        <a:xfrm>
          <a:off x="12954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33037</xdr:rowOff>
    </xdr:from>
    <xdr:ext cx="762000" cy="259045"/>
    <xdr:sp macro="" textlink="">
      <xdr:nvSpPr>
        <xdr:cNvPr id="157" name="テキスト ボックス 156"/>
        <xdr:cNvSpPr txBox="1"/>
      </xdr:nvSpPr>
      <xdr:spPr>
        <a:xfrm>
          <a:off x="12623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扶助費については、年々上昇が見込まれており、前年度と比較して、０．２ポイント上昇しております。</a:t>
          </a:r>
        </a:p>
        <a:p>
          <a:r>
            <a:rPr kumimoji="1" lang="ja-JP" altLang="en-US" sz="1300">
              <a:latin typeface="ＭＳ Ｐゴシック" panose="020B0600070205080204" pitchFamily="50" charset="-128"/>
              <a:ea typeface="ＭＳ Ｐゴシック" panose="020B0600070205080204" pitchFamily="50" charset="-128"/>
            </a:rPr>
            <a:t>今後も資格審査等を適正に行うとともに各種手当への適正な給付に努めるなど、扶助費の上昇を極力抑制するよう努めます。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5" name="直線コネクタ 184"/>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6"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7" name="直線コネクタ 186"/>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152400</xdr:rowOff>
    </xdr:to>
    <xdr:cxnSp macro="">
      <xdr:nvCxnSpPr>
        <xdr:cNvPr id="190" name="直線コネクタ 189"/>
        <xdr:cNvCxnSpPr/>
      </xdr:nvCxnSpPr>
      <xdr:spPr>
        <a:xfrm>
          <a:off x="3987800" y="9385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91"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2" name="フローチャート: 判断 191"/>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57150</xdr:rowOff>
    </xdr:to>
    <xdr:cxnSp macro="">
      <xdr:nvCxnSpPr>
        <xdr:cNvPr id="193" name="直線コネクタ 192"/>
        <xdr:cNvCxnSpPr/>
      </xdr:nvCxnSpPr>
      <xdr:spPr>
        <a:xfrm flipV="1">
          <a:off x="3098800" y="9385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4" name="フローチャート: 判断 193"/>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5" name="テキスト ボックス 194"/>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56</xdr:row>
      <xdr:rowOff>63500</xdr:rowOff>
    </xdr:to>
    <xdr:cxnSp macro="">
      <xdr:nvCxnSpPr>
        <xdr:cNvPr id="196" name="直線コネクタ 195"/>
        <xdr:cNvCxnSpPr/>
      </xdr:nvCxnSpPr>
      <xdr:spPr>
        <a:xfrm flipV="1">
          <a:off x="2209800" y="9486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7" name="フローチャート: 判断 196"/>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8" name="テキスト ボックス 197"/>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63500</xdr:rowOff>
    </xdr:to>
    <xdr:cxnSp macro="">
      <xdr:nvCxnSpPr>
        <xdr:cNvPr id="199" name="直線コネクタ 198"/>
        <xdr:cNvCxnSpPr/>
      </xdr:nvCxnSpPr>
      <xdr:spPr>
        <a:xfrm>
          <a:off x="1320800" y="957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01" name="テキスト ボックス 200"/>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2" name="フローチャート: 判断 201"/>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3" name="テキスト ボックス 202"/>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9" name="楕円 208"/>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10" name="扶助費該当値テキスト"/>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1" name="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13" name="楕円 212"/>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118127</xdr:rowOff>
    </xdr:from>
    <xdr:ext cx="762000" cy="259045"/>
    <xdr:sp macro="" textlink="">
      <xdr:nvSpPr>
        <xdr:cNvPr id="214" name="テキスト ボックス 213"/>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5" name="楕円 214"/>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6" name="テキスト ボックス 21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7" name="楕円 216"/>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8" name="テキスト ボックス 217"/>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前年度と比較し、１．５ポイント低下しております。</a:t>
          </a:r>
        </a:p>
        <a:p>
          <a:r>
            <a:rPr kumimoji="1" lang="ja-JP" altLang="en-US" sz="1300">
              <a:latin typeface="ＭＳ Ｐゴシック" panose="020B0600070205080204" pitchFamily="50" charset="-128"/>
              <a:ea typeface="ＭＳ Ｐゴシック" panose="020B0600070205080204" pitchFamily="50" charset="-128"/>
            </a:rPr>
            <a:t>今後も引き続き、他会計の経営の健全化に努めるとともに、歳入</a:t>
          </a:r>
        </a:p>
        <a:p>
          <a:r>
            <a:rPr kumimoji="1" lang="ja-JP" altLang="en-US" sz="1300">
              <a:latin typeface="ＭＳ Ｐゴシック" panose="020B0600070205080204" pitchFamily="50" charset="-128"/>
              <a:ea typeface="ＭＳ Ｐゴシック" panose="020B0600070205080204" pitchFamily="50" charset="-128"/>
            </a:rPr>
            <a:t>確保、経費の縮減に努め、経営の健全化に努めます。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6" name="直線コネクタ 245"/>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7" name="その他最小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8" name="直線コネクタ 247"/>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146050</xdr:rowOff>
    </xdr:to>
    <xdr:cxnSp macro="">
      <xdr:nvCxnSpPr>
        <xdr:cNvPr id="251" name="直線コネクタ 250"/>
        <xdr:cNvCxnSpPr/>
      </xdr:nvCxnSpPr>
      <xdr:spPr>
        <a:xfrm flipV="1">
          <a:off x="15671800" y="9461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2" name="その他平均値テキスト"/>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3" name="フローチャート: 判断 252"/>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20320</xdr:rowOff>
    </xdr:to>
    <xdr:cxnSp macro="">
      <xdr:nvCxnSpPr>
        <xdr:cNvPr id="254" name="直線コネクタ 253"/>
        <xdr:cNvCxnSpPr/>
      </xdr:nvCxnSpPr>
      <xdr:spPr>
        <a:xfrm flipV="1">
          <a:off x="14782800" y="957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5" name="フローチャート: 判断 254"/>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6" name="テキスト ボックス 255"/>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20320</xdr:rowOff>
    </xdr:to>
    <xdr:cxnSp macro="">
      <xdr:nvCxnSpPr>
        <xdr:cNvPr id="257" name="直線コネクタ 256"/>
        <xdr:cNvCxnSpPr/>
      </xdr:nvCxnSpPr>
      <xdr:spPr>
        <a:xfrm>
          <a:off x="13893800" y="961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8" name="フローチャート: 判断 257"/>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9" name="テキスト ボックス 258"/>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56</xdr:row>
      <xdr:rowOff>12700</xdr:rowOff>
    </xdr:to>
    <xdr:cxnSp macro="">
      <xdr:nvCxnSpPr>
        <xdr:cNvPr id="260" name="直線コネクタ 259"/>
        <xdr:cNvCxnSpPr/>
      </xdr:nvCxnSpPr>
      <xdr:spPr>
        <a:xfrm>
          <a:off x="13004800" y="960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1" name="フローチャート: 判断 260"/>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2" name="テキスト ボックス 261"/>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0" name="楕円 269"/>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1"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2" name="楕円 271"/>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3" name="テキスト ボックス 272"/>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4" name="楕円 273"/>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5" name="テキスト ボックス 274"/>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7" name="テキスト ボックス 27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8" name="楕円 277"/>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9" name="テキスト ボックス 278"/>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前年度と比較し、２．０ポイント上昇しております。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年度に農業集落排水事業の公営企業化に伴い農業集落排水事業への繰出金を「投資及び出資金」や「補助金等」に分類したことによります。</a:t>
          </a:r>
        </a:p>
        <a:p>
          <a:r>
            <a:rPr kumimoji="1" lang="ja-JP" altLang="en-US" sz="1300">
              <a:latin typeface="ＭＳ Ｐゴシック" panose="020B0600070205080204" pitchFamily="50" charset="-128"/>
              <a:ea typeface="ＭＳ Ｐゴシック" panose="020B0600070205080204" pitchFamily="50" charset="-128"/>
            </a:rPr>
            <a:t>今後も引き続き、他会計の経営の健全化や、団体補助等の適正化に努めるなど、持続可能な健全財政を目指して行財政改革に取組みます。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6" name="直線コネクタ 305"/>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7" name="補助費等最小値テキスト"/>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8" name="直線コネクタ 307"/>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9" name="補助費等最大値テキスト"/>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10" name="直線コネクタ 309"/>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35560</xdr:rowOff>
    </xdr:from>
    <xdr:to>
      <xdr:col>82</xdr:col>
      <xdr:colOff>107950</xdr:colOff>
      <xdr:row>34</xdr:row>
      <xdr:rowOff>111760</xdr:rowOff>
    </xdr:to>
    <xdr:cxnSp macro="">
      <xdr:nvCxnSpPr>
        <xdr:cNvPr id="311" name="直線コネクタ 310"/>
        <xdr:cNvCxnSpPr/>
      </xdr:nvCxnSpPr>
      <xdr:spPr>
        <a:xfrm>
          <a:off x="15671800" y="58648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2" name="補助費等平均値テキスト"/>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3" name="フローチャート: 判断 312"/>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39370</xdr:rowOff>
    </xdr:to>
    <xdr:cxnSp macro="">
      <xdr:nvCxnSpPr>
        <xdr:cNvPr id="314" name="直線コネクタ 313"/>
        <xdr:cNvCxnSpPr/>
      </xdr:nvCxnSpPr>
      <xdr:spPr>
        <a:xfrm flipV="1">
          <a:off x="14782800" y="5864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5" name="フローチャート: 判断 314"/>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6" name="テキスト ボックス 315"/>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39370</xdr:rowOff>
    </xdr:from>
    <xdr:to>
      <xdr:col>73</xdr:col>
      <xdr:colOff>180975</xdr:colOff>
      <xdr:row>34</xdr:row>
      <xdr:rowOff>69850</xdr:rowOff>
    </xdr:to>
    <xdr:cxnSp macro="">
      <xdr:nvCxnSpPr>
        <xdr:cNvPr id="317" name="直線コネクタ 316"/>
        <xdr:cNvCxnSpPr/>
      </xdr:nvCxnSpPr>
      <xdr:spPr>
        <a:xfrm flipV="1">
          <a:off x="13893800" y="5868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8" name="フローチャート: 判断 317"/>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9" name="テキスト ボックス 318"/>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69850</xdr:rowOff>
    </xdr:from>
    <xdr:to>
      <xdr:col>69</xdr:col>
      <xdr:colOff>92075</xdr:colOff>
      <xdr:row>34</xdr:row>
      <xdr:rowOff>69850</xdr:rowOff>
    </xdr:to>
    <xdr:cxnSp macro="">
      <xdr:nvCxnSpPr>
        <xdr:cNvPr id="320" name="直線コネクタ 319"/>
        <xdr:cNvCxnSpPr/>
      </xdr:nvCxnSpPr>
      <xdr:spPr>
        <a:xfrm>
          <a:off x="13004800" y="5899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64770</xdr:rowOff>
    </xdr:from>
    <xdr:to>
      <xdr:col>69</xdr:col>
      <xdr:colOff>142875</xdr:colOff>
      <xdr:row>35</xdr:row>
      <xdr:rowOff>166370</xdr:rowOff>
    </xdr:to>
    <xdr:sp macro="" textlink="">
      <xdr:nvSpPr>
        <xdr:cNvPr id="321" name="フローチャート: 判断 320"/>
        <xdr:cNvSpPr/>
      </xdr:nvSpPr>
      <xdr:spPr>
        <a:xfrm>
          <a:off x="13843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151147</xdr:rowOff>
    </xdr:from>
    <xdr:ext cx="762000" cy="259045"/>
    <xdr:sp macro="" textlink="">
      <xdr:nvSpPr>
        <xdr:cNvPr id="322" name="テキスト ボックス 321"/>
        <xdr:cNvSpPr txBox="1"/>
      </xdr:nvSpPr>
      <xdr:spPr>
        <a:xfrm>
          <a:off x="13512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45720</xdr:rowOff>
    </xdr:from>
    <xdr:to>
      <xdr:col>65</xdr:col>
      <xdr:colOff>53975</xdr:colOff>
      <xdr:row>35</xdr:row>
      <xdr:rowOff>147320</xdr:rowOff>
    </xdr:to>
    <xdr:sp macro="" textlink="">
      <xdr:nvSpPr>
        <xdr:cNvPr id="323" name="フローチャート: 判断 322"/>
        <xdr:cNvSpPr/>
      </xdr:nvSpPr>
      <xdr:spPr>
        <a:xfrm>
          <a:off x="129540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132097</xdr:rowOff>
    </xdr:from>
    <xdr:ext cx="762000" cy="259045"/>
    <xdr:sp macro="" textlink="">
      <xdr:nvSpPr>
        <xdr:cNvPr id="324" name="テキスト ボックス 323"/>
        <xdr:cNvSpPr txBox="1"/>
      </xdr:nvSpPr>
      <xdr:spPr>
        <a:xfrm>
          <a:off x="12623800" y="613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60960</xdr:rowOff>
    </xdr:from>
    <xdr:to>
      <xdr:col>82</xdr:col>
      <xdr:colOff>158750</xdr:colOff>
      <xdr:row>34</xdr:row>
      <xdr:rowOff>162560</xdr:rowOff>
    </xdr:to>
    <xdr:sp macro="" textlink="">
      <xdr:nvSpPr>
        <xdr:cNvPr id="330" name="楕円 329"/>
        <xdr:cNvSpPr/>
      </xdr:nvSpPr>
      <xdr:spPr>
        <a:xfrm>
          <a:off x="16459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77487</xdr:rowOff>
    </xdr:from>
    <xdr:ext cx="762000" cy="259045"/>
    <xdr:sp macro="" textlink="">
      <xdr:nvSpPr>
        <xdr:cNvPr id="331" name="補助費等該当値テキスト"/>
        <xdr:cNvSpPr txBox="1"/>
      </xdr:nvSpPr>
      <xdr:spPr>
        <a:xfrm>
          <a:off x="16598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32" name="楕円 331"/>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33" name="テキスト ボックス 332"/>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160020</xdr:rowOff>
    </xdr:from>
    <xdr:to>
      <xdr:col>74</xdr:col>
      <xdr:colOff>31750</xdr:colOff>
      <xdr:row>34</xdr:row>
      <xdr:rowOff>90170</xdr:rowOff>
    </xdr:to>
    <xdr:sp macro="" textlink="">
      <xdr:nvSpPr>
        <xdr:cNvPr id="334" name="楕円 333"/>
        <xdr:cNvSpPr/>
      </xdr:nvSpPr>
      <xdr:spPr>
        <a:xfrm>
          <a:off x="147320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100347</xdr:rowOff>
    </xdr:from>
    <xdr:ext cx="762000" cy="259045"/>
    <xdr:sp macro="" textlink="">
      <xdr:nvSpPr>
        <xdr:cNvPr id="335" name="テキスト ボックス 334"/>
        <xdr:cNvSpPr txBox="1"/>
      </xdr:nvSpPr>
      <xdr:spPr>
        <a:xfrm>
          <a:off x="14401800" y="558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19050</xdr:rowOff>
    </xdr:from>
    <xdr:to>
      <xdr:col>69</xdr:col>
      <xdr:colOff>142875</xdr:colOff>
      <xdr:row>34</xdr:row>
      <xdr:rowOff>120650</xdr:rowOff>
    </xdr:to>
    <xdr:sp macro="" textlink="">
      <xdr:nvSpPr>
        <xdr:cNvPr id="336" name="楕円 335"/>
        <xdr:cNvSpPr/>
      </xdr:nvSpPr>
      <xdr:spPr>
        <a:xfrm>
          <a:off x="13843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130827</xdr:rowOff>
    </xdr:from>
    <xdr:ext cx="762000" cy="259045"/>
    <xdr:sp macro="" textlink="">
      <xdr:nvSpPr>
        <xdr:cNvPr id="337" name="テキスト ボックス 336"/>
        <xdr:cNvSpPr txBox="1"/>
      </xdr:nvSpPr>
      <xdr:spPr>
        <a:xfrm>
          <a:off x="13512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19050</xdr:rowOff>
    </xdr:from>
    <xdr:to>
      <xdr:col>65</xdr:col>
      <xdr:colOff>53975</xdr:colOff>
      <xdr:row>34</xdr:row>
      <xdr:rowOff>120650</xdr:rowOff>
    </xdr:to>
    <xdr:sp macro="" textlink="">
      <xdr:nvSpPr>
        <xdr:cNvPr id="338" name="楕円 337"/>
        <xdr:cNvSpPr/>
      </xdr:nvSpPr>
      <xdr:spPr>
        <a:xfrm>
          <a:off x="12954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130827</xdr:rowOff>
    </xdr:from>
    <xdr:ext cx="762000" cy="259045"/>
    <xdr:sp macro="" textlink="">
      <xdr:nvSpPr>
        <xdr:cNvPr id="339" name="テキスト ボックス 338"/>
        <xdr:cNvSpPr txBox="1"/>
      </xdr:nvSpPr>
      <xdr:spPr>
        <a:xfrm>
          <a:off x="12623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合併特例債の段階的な償還などにより、前年度より１．１ポイント上昇しました。</a:t>
          </a:r>
        </a:p>
        <a:p>
          <a:r>
            <a:rPr kumimoji="1" lang="ja-JP" altLang="en-US" sz="1300">
              <a:latin typeface="ＭＳ Ｐゴシック" panose="020B0600070205080204" pitchFamily="50" charset="-128"/>
              <a:ea typeface="ＭＳ Ｐゴシック" panose="020B0600070205080204" pitchFamily="50" charset="-128"/>
            </a:rPr>
            <a:t>今後も可能な限り市債発行を抑制することで、公債費の抑制を図ります。</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4" name="直線コネクタ 363"/>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5" name="公債費最小値テキスト"/>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6" name="直線コネクタ 365"/>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77</xdr:row>
      <xdr:rowOff>42418</xdr:rowOff>
    </xdr:to>
    <xdr:cxnSp macro="">
      <xdr:nvCxnSpPr>
        <xdr:cNvPr id="369" name="直線コネクタ 368"/>
        <xdr:cNvCxnSpPr/>
      </xdr:nvCxnSpPr>
      <xdr:spPr>
        <a:xfrm>
          <a:off x="3987800" y="131937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0"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1" name="フローチャート: 判断 370"/>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24130</xdr:rowOff>
    </xdr:to>
    <xdr:cxnSp macro="">
      <xdr:nvCxnSpPr>
        <xdr:cNvPr id="372" name="直線コネクタ 371"/>
        <xdr:cNvCxnSpPr/>
      </xdr:nvCxnSpPr>
      <xdr:spPr>
        <a:xfrm flipV="1">
          <a:off x="3098800" y="13193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3" name="フローチャート: 判断 372"/>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4" name="テキスト ボックス 373"/>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46989</xdr:rowOff>
    </xdr:to>
    <xdr:cxnSp macro="">
      <xdr:nvCxnSpPr>
        <xdr:cNvPr id="375" name="直線コネクタ 374"/>
        <xdr:cNvCxnSpPr/>
      </xdr:nvCxnSpPr>
      <xdr:spPr>
        <a:xfrm flipV="1">
          <a:off x="2209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6" name="フローチャート: 判断 375"/>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7" name="テキスト ボックス 376"/>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133858</xdr:rowOff>
    </xdr:to>
    <xdr:cxnSp macro="">
      <xdr:nvCxnSpPr>
        <xdr:cNvPr id="378" name="直線コネクタ 377"/>
        <xdr:cNvCxnSpPr/>
      </xdr:nvCxnSpPr>
      <xdr:spPr>
        <a:xfrm flipV="1">
          <a:off x="1320800" y="132486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9" name="フローチャート: 判断 378"/>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80" name="テキスト ボックス 379"/>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81" name="フローチャート: 判断 380"/>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2" name="テキスト ボックス 381"/>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88" name="楕円 387"/>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89"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90" name="楕円 389"/>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91" name="テキスト ボックス 390"/>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2" name="楕円 391"/>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3" name="テキスト ボックス 392"/>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4" name="楕円 393"/>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5" name="テキスト ボックス 394"/>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96" name="楕円 395"/>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97" name="テキスト ボックス 396"/>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前年度と比較し、３．５ポイント上昇しております。</a:t>
          </a:r>
        </a:p>
        <a:p>
          <a:r>
            <a:rPr kumimoji="1" lang="ja-JP" altLang="en-US" sz="1300">
              <a:latin typeface="ＭＳ Ｐゴシック" panose="020B0600070205080204" pitchFamily="50" charset="-128"/>
              <a:ea typeface="ＭＳ Ｐゴシック" panose="020B0600070205080204" pitchFamily="50" charset="-128"/>
            </a:rPr>
            <a:t>今後も引き続き、自主財源の確保を図るとともに、持続可能な健全財政を目指して行財政改革に取組みます。</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3" name="直線コネクタ 422"/>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6" name="公債費以外最大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7" name="直線コネクタ 426"/>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76</xdr:row>
      <xdr:rowOff>49276</xdr:rowOff>
    </xdr:to>
    <xdr:cxnSp macro="">
      <xdr:nvCxnSpPr>
        <xdr:cNvPr id="428" name="直線コネクタ 427"/>
        <xdr:cNvCxnSpPr/>
      </xdr:nvCxnSpPr>
      <xdr:spPr>
        <a:xfrm>
          <a:off x="15671800" y="12919456"/>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9"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30" name="フローチャート: 判断 429"/>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76</xdr:row>
      <xdr:rowOff>81280</xdr:rowOff>
    </xdr:to>
    <xdr:cxnSp macro="">
      <xdr:nvCxnSpPr>
        <xdr:cNvPr id="431" name="直線コネクタ 430"/>
        <xdr:cNvCxnSpPr/>
      </xdr:nvCxnSpPr>
      <xdr:spPr>
        <a:xfrm flipV="1">
          <a:off x="14782800" y="1291945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2" name="フローチャート: 判断 431"/>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3" name="テキスト ボックス 432"/>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77</xdr:row>
      <xdr:rowOff>5842</xdr:rowOff>
    </xdr:to>
    <xdr:cxnSp macro="">
      <xdr:nvCxnSpPr>
        <xdr:cNvPr id="434" name="直線コネクタ 433"/>
        <xdr:cNvCxnSpPr/>
      </xdr:nvCxnSpPr>
      <xdr:spPr>
        <a:xfrm flipV="1">
          <a:off x="13893800" y="131114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5" name="フローチャート: 判断 434"/>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6" name="テキスト ボックス 435"/>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17272</xdr:rowOff>
    </xdr:from>
    <xdr:to>
      <xdr:col>69</xdr:col>
      <xdr:colOff>92075</xdr:colOff>
      <xdr:row>77</xdr:row>
      <xdr:rowOff>5842</xdr:rowOff>
    </xdr:to>
    <xdr:cxnSp macro="">
      <xdr:nvCxnSpPr>
        <xdr:cNvPr id="437" name="直線コネクタ 436"/>
        <xdr:cNvCxnSpPr/>
      </xdr:nvCxnSpPr>
      <xdr:spPr>
        <a:xfrm>
          <a:off x="13004800" y="1304747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8" name="フローチャート: 判断 437"/>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9" name="テキスト ボックス 438"/>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0" name="フローチャート: 判断 439"/>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1" name="テキスト ボックス 440"/>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47" name="楕円 446"/>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48"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49" name="楕円 448"/>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50" name="テキスト ボックス 449"/>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51" name="楕円 450"/>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52" name="テキスト ボックス 451"/>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3" name="楕円 452"/>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54" name="テキスト ボックス 453"/>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55" name="楕円 454"/>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56" name="テキスト ボックス 455"/>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28264</xdr:rowOff>
    </xdr:from>
    <xdr:to>
      <xdr:col>29</xdr:col>
      <xdr:colOff>127000</xdr:colOff>
      <xdr:row>16</xdr:row>
      <xdr:rowOff>31264</xdr:rowOff>
    </xdr:to>
    <xdr:cxnSp macro="">
      <xdr:nvCxnSpPr>
        <xdr:cNvPr id="54" name="直線コネクタ 53"/>
        <xdr:cNvCxnSpPr/>
      </xdr:nvCxnSpPr>
      <xdr:spPr bwMode="auto">
        <a:xfrm>
          <a:off x="5003800" y="2819089"/>
          <a:ext cx="647700" cy="3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16041</xdr:rowOff>
    </xdr:from>
    <xdr:ext cx="762000" cy="259045"/>
    <xdr:sp macro="" textlink="">
      <xdr:nvSpPr>
        <xdr:cNvPr id="55" name="人口1人当たり決算額の推移平均値テキスト130"/>
        <xdr:cNvSpPr txBox="1"/>
      </xdr:nvSpPr>
      <xdr:spPr>
        <a:xfrm>
          <a:off x="5740400" y="2806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28264</xdr:rowOff>
    </xdr:from>
    <xdr:to>
      <xdr:col>26</xdr:col>
      <xdr:colOff>50800</xdr:colOff>
      <xdr:row>16</xdr:row>
      <xdr:rowOff>42923</xdr:rowOff>
    </xdr:to>
    <xdr:cxnSp macro="">
      <xdr:nvCxnSpPr>
        <xdr:cNvPr id="57" name="直線コネクタ 56"/>
        <xdr:cNvCxnSpPr/>
      </xdr:nvCxnSpPr>
      <xdr:spPr bwMode="auto">
        <a:xfrm flipV="1">
          <a:off x="4305300" y="2819089"/>
          <a:ext cx="698500" cy="14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42923</xdr:rowOff>
    </xdr:from>
    <xdr:to>
      <xdr:col>22</xdr:col>
      <xdr:colOff>114300</xdr:colOff>
      <xdr:row>16</xdr:row>
      <xdr:rowOff>98373</xdr:rowOff>
    </xdr:to>
    <xdr:cxnSp macro="">
      <xdr:nvCxnSpPr>
        <xdr:cNvPr id="60" name="直線コネクタ 59"/>
        <xdr:cNvCxnSpPr/>
      </xdr:nvCxnSpPr>
      <xdr:spPr bwMode="auto">
        <a:xfrm flipV="1">
          <a:off x="3606800" y="2833748"/>
          <a:ext cx="698500" cy="55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98373</xdr:rowOff>
    </xdr:from>
    <xdr:to>
      <xdr:col>18</xdr:col>
      <xdr:colOff>177800</xdr:colOff>
      <xdr:row>16</xdr:row>
      <xdr:rowOff>125433</xdr:rowOff>
    </xdr:to>
    <xdr:cxnSp macro="">
      <xdr:nvCxnSpPr>
        <xdr:cNvPr id="63" name="直線コネクタ 62"/>
        <xdr:cNvCxnSpPr/>
      </xdr:nvCxnSpPr>
      <xdr:spPr bwMode="auto">
        <a:xfrm flipV="1">
          <a:off x="2908300" y="2889198"/>
          <a:ext cx="698500" cy="27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125582</xdr:rowOff>
    </xdr:from>
    <xdr:to>
      <xdr:col>19</xdr:col>
      <xdr:colOff>38100</xdr:colOff>
      <xdr:row>18</xdr:row>
      <xdr:rowOff>55732</xdr:rowOff>
    </xdr:to>
    <xdr:sp macro="" textlink="">
      <xdr:nvSpPr>
        <xdr:cNvPr id="64" name="フローチャート: 判断 63"/>
        <xdr:cNvSpPr/>
      </xdr:nvSpPr>
      <xdr:spPr bwMode="auto">
        <a:xfrm>
          <a:off x="35560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40509</xdr:rowOff>
    </xdr:from>
    <xdr:ext cx="762000" cy="259045"/>
    <xdr:sp macro="" textlink="">
      <xdr:nvSpPr>
        <xdr:cNvPr id="65" name="テキスト ボックス 64"/>
        <xdr:cNvSpPr txBox="1"/>
      </xdr:nvSpPr>
      <xdr:spPr>
        <a:xfrm>
          <a:off x="3225800" y="31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143442</xdr:rowOff>
    </xdr:from>
    <xdr:to>
      <xdr:col>15</xdr:col>
      <xdr:colOff>101600</xdr:colOff>
      <xdr:row>18</xdr:row>
      <xdr:rowOff>73592</xdr:rowOff>
    </xdr:to>
    <xdr:sp macro="" textlink="">
      <xdr:nvSpPr>
        <xdr:cNvPr id="66" name="フローチャート: 判断 65"/>
        <xdr:cNvSpPr/>
      </xdr:nvSpPr>
      <xdr:spPr bwMode="auto">
        <a:xfrm>
          <a:off x="28575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58369</xdr:rowOff>
    </xdr:from>
    <xdr:ext cx="762000" cy="259045"/>
    <xdr:sp macro="" textlink="">
      <xdr:nvSpPr>
        <xdr:cNvPr id="67" name="テキスト ボックス 66"/>
        <xdr:cNvSpPr txBox="1"/>
      </xdr:nvSpPr>
      <xdr:spPr>
        <a:xfrm>
          <a:off x="2527300" y="31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151914</xdr:rowOff>
    </xdr:from>
    <xdr:to>
      <xdr:col>29</xdr:col>
      <xdr:colOff>177800</xdr:colOff>
      <xdr:row>16</xdr:row>
      <xdr:rowOff>82064</xdr:rowOff>
    </xdr:to>
    <xdr:sp macro="" textlink="">
      <xdr:nvSpPr>
        <xdr:cNvPr id="73" name="楕円 72"/>
        <xdr:cNvSpPr/>
      </xdr:nvSpPr>
      <xdr:spPr bwMode="auto">
        <a:xfrm>
          <a:off x="5600700" y="2771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168441</xdr:rowOff>
    </xdr:from>
    <xdr:ext cx="762000" cy="259045"/>
    <xdr:sp macro="" textlink="">
      <xdr:nvSpPr>
        <xdr:cNvPr id="74" name="人口1人当たり決算額の推移該当値テキスト130"/>
        <xdr:cNvSpPr txBox="1"/>
      </xdr:nvSpPr>
      <xdr:spPr>
        <a:xfrm>
          <a:off x="5740400" y="261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148914</xdr:rowOff>
    </xdr:from>
    <xdr:to>
      <xdr:col>26</xdr:col>
      <xdr:colOff>101600</xdr:colOff>
      <xdr:row>16</xdr:row>
      <xdr:rowOff>79064</xdr:rowOff>
    </xdr:to>
    <xdr:sp macro="" textlink="">
      <xdr:nvSpPr>
        <xdr:cNvPr id="75" name="楕円 74"/>
        <xdr:cNvSpPr/>
      </xdr:nvSpPr>
      <xdr:spPr bwMode="auto">
        <a:xfrm>
          <a:off x="4953000" y="2768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89241</xdr:rowOff>
    </xdr:from>
    <xdr:ext cx="736600" cy="259045"/>
    <xdr:sp macro="" textlink="">
      <xdr:nvSpPr>
        <xdr:cNvPr id="76" name="テキスト ボックス 75"/>
        <xdr:cNvSpPr txBox="1"/>
      </xdr:nvSpPr>
      <xdr:spPr>
        <a:xfrm>
          <a:off x="4622800" y="2537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163573</xdr:rowOff>
    </xdr:from>
    <xdr:to>
      <xdr:col>22</xdr:col>
      <xdr:colOff>165100</xdr:colOff>
      <xdr:row>16</xdr:row>
      <xdr:rowOff>93723</xdr:rowOff>
    </xdr:to>
    <xdr:sp macro="" textlink="">
      <xdr:nvSpPr>
        <xdr:cNvPr id="77" name="楕円 76"/>
        <xdr:cNvSpPr/>
      </xdr:nvSpPr>
      <xdr:spPr bwMode="auto">
        <a:xfrm>
          <a:off x="4254500" y="2782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103900</xdr:rowOff>
    </xdr:from>
    <xdr:ext cx="762000" cy="259045"/>
    <xdr:sp macro="" textlink="">
      <xdr:nvSpPr>
        <xdr:cNvPr id="78" name="テキスト ボックス 77"/>
        <xdr:cNvSpPr txBox="1"/>
      </xdr:nvSpPr>
      <xdr:spPr>
        <a:xfrm>
          <a:off x="3924300" y="255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47573</xdr:rowOff>
    </xdr:from>
    <xdr:to>
      <xdr:col>19</xdr:col>
      <xdr:colOff>38100</xdr:colOff>
      <xdr:row>16</xdr:row>
      <xdr:rowOff>149173</xdr:rowOff>
    </xdr:to>
    <xdr:sp macro="" textlink="">
      <xdr:nvSpPr>
        <xdr:cNvPr id="79" name="楕円 78"/>
        <xdr:cNvSpPr/>
      </xdr:nvSpPr>
      <xdr:spPr bwMode="auto">
        <a:xfrm>
          <a:off x="3556000" y="2838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159350</xdr:rowOff>
    </xdr:from>
    <xdr:ext cx="762000" cy="259045"/>
    <xdr:sp macro="" textlink="">
      <xdr:nvSpPr>
        <xdr:cNvPr id="80" name="テキスト ボックス 79"/>
        <xdr:cNvSpPr txBox="1"/>
      </xdr:nvSpPr>
      <xdr:spPr>
        <a:xfrm>
          <a:off x="3225800" y="260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74633</xdr:rowOff>
    </xdr:from>
    <xdr:to>
      <xdr:col>15</xdr:col>
      <xdr:colOff>101600</xdr:colOff>
      <xdr:row>17</xdr:row>
      <xdr:rowOff>4783</xdr:rowOff>
    </xdr:to>
    <xdr:sp macro="" textlink="">
      <xdr:nvSpPr>
        <xdr:cNvPr id="81" name="楕円 80"/>
        <xdr:cNvSpPr/>
      </xdr:nvSpPr>
      <xdr:spPr bwMode="auto">
        <a:xfrm>
          <a:off x="2857500" y="2865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14960</xdr:rowOff>
    </xdr:from>
    <xdr:ext cx="762000" cy="259045"/>
    <xdr:sp macro="" textlink="">
      <xdr:nvSpPr>
        <xdr:cNvPr id="82" name="テキスト ボックス 81"/>
        <xdr:cNvSpPr txBox="1"/>
      </xdr:nvSpPr>
      <xdr:spPr>
        <a:xfrm>
          <a:off x="2527300" y="2634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212594</xdr:rowOff>
    </xdr:from>
    <xdr:to>
      <xdr:col>29</xdr:col>
      <xdr:colOff>127000</xdr:colOff>
      <xdr:row>37</xdr:row>
      <xdr:rowOff>266283</xdr:rowOff>
    </xdr:to>
    <xdr:cxnSp macro="">
      <xdr:nvCxnSpPr>
        <xdr:cNvPr id="118" name="直線コネクタ 117"/>
        <xdr:cNvCxnSpPr/>
      </xdr:nvCxnSpPr>
      <xdr:spPr bwMode="auto">
        <a:xfrm flipV="1">
          <a:off x="5003800" y="7337294"/>
          <a:ext cx="647700" cy="53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266283</xdr:rowOff>
    </xdr:from>
    <xdr:to>
      <xdr:col>26</xdr:col>
      <xdr:colOff>50800</xdr:colOff>
      <xdr:row>37</xdr:row>
      <xdr:rowOff>334536</xdr:rowOff>
    </xdr:to>
    <xdr:cxnSp macro="">
      <xdr:nvCxnSpPr>
        <xdr:cNvPr id="121" name="直線コネクタ 120"/>
        <xdr:cNvCxnSpPr/>
      </xdr:nvCxnSpPr>
      <xdr:spPr bwMode="auto">
        <a:xfrm flipV="1">
          <a:off x="4305300" y="7390983"/>
          <a:ext cx="698500" cy="68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280750</xdr:rowOff>
    </xdr:from>
    <xdr:to>
      <xdr:col>22</xdr:col>
      <xdr:colOff>114300</xdr:colOff>
      <xdr:row>37</xdr:row>
      <xdr:rowOff>334536</xdr:rowOff>
    </xdr:to>
    <xdr:cxnSp macro="">
      <xdr:nvCxnSpPr>
        <xdr:cNvPr id="124" name="直線コネクタ 123"/>
        <xdr:cNvCxnSpPr/>
      </xdr:nvCxnSpPr>
      <xdr:spPr bwMode="auto">
        <a:xfrm>
          <a:off x="3606800" y="7405450"/>
          <a:ext cx="698500" cy="53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280750</xdr:rowOff>
    </xdr:from>
    <xdr:to>
      <xdr:col>18</xdr:col>
      <xdr:colOff>177800</xdr:colOff>
      <xdr:row>38</xdr:row>
      <xdr:rowOff>58028</xdr:rowOff>
    </xdr:to>
    <xdr:cxnSp macro="">
      <xdr:nvCxnSpPr>
        <xdr:cNvPr id="127" name="直線コネクタ 126"/>
        <xdr:cNvCxnSpPr/>
      </xdr:nvCxnSpPr>
      <xdr:spPr bwMode="auto">
        <a:xfrm flipV="1">
          <a:off x="2908300" y="7405450"/>
          <a:ext cx="698500" cy="120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8992</xdr:rowOff>
    </xdr:from>
    <xdr:to>
      <xdr:col>19</xdr:col>
      <xdr:colOff>38100</xdr:colOff>
      <xdr:row>37</xdr:row>
      <xdr:rowOff>110592</xdr:rowOff>
    </xdr:to>
    <xdr:sp macro="" textlink="">
      <xdr:nvSpPr>
        <xdr:cNvPr id="128" name="フローチャート: 判断 127"/>
        <xdr:cNvSpPr/>
      </xdr:nvSpPr>
      <xdr:spPr bwMode="auto">
        <a:xfrm>
          <a:off x="3556000" y="71336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292219</xdr:rowOff>
    </xdr:from>
    <xdr:ext cx="762000" cy="259045"/>
    <xdr:sp macro="" textlink="">
      <xdr:nvSpPr>
        <xdr:cNvPr id="129" name="テキスト ボックス 128"/>
        <xdr:cNvSpPr txBox="1"/>
      </xdr:nvSpPr>
      <xdr:spPr>
        <a:xfrm>
          <a:off x="3225800" y="690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165746</xdr:rowOff>
    </xdr:from>
    <xdr:to>
      <xdr:col>15</xdr:col>
      <xdr:colOff>101600</xdr:colOff>
      <xdr:row>37</xdr:row>
      <xdr:rowOff>95896</xdr:rowOff>
    </xdr:to>
    <xdr:sp macro="" textlink="">
      <xdr:nvSpPr>
        <xdr:cNvPr id="130" name="フローチャート: 判断 129"/>
        <xdr:cNvSpPr/>
      </xdr:nvSpPr>
      <xdr:spPr bwMode="auto">
        <a:xfrm>
          <a:off x="2857500" y="7118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277523</xdr:rowOff>
    </xdr:from>
    <xdr:ext cx="762000" cy="259045"/>
    <xdr:sp macro="" textlink="">
      <xdr:nvSpPr>
        <xdr:cNvPr id="131" name="テキスト ボックス 130"/>
        <xdr:cNvSpPr txBox="1"/>
      </xdr:nvSpPr>
      <xdr:spPr>
        <a:xfrm>
          <a:off x="2527300" y="688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161794</xdr:rowOff>
    </xdr:from>
    <xdr:to>
      <xdr:col>29</xdr:col>
      <xdr:colOff>177800</xdr:colOff>
      <xdr:row>37</xdr:row>
      <xdr:rowOff>263394</xdr:rowOff>
    </xdr:to>
    <xdr:sp macro="" textlink="">
      <xdr:nvSpPr>
        <xdr:cNvPr id="137" name="楕円 136"/>
        <xdr:cNvSpPr/>
      </xdr:nvSpPr>
      <xdr:spPr bwMode="auto">
        <a:xfrm>
          <a:off x="5600700" y="7286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133871</xdr:rowOff>
    </xdr:from>
    <xdr:ext cx="762000" cy="259045"/>
    <xdr:sp macro="" textlink="">
      <xdr:nvSpPr>
        <xdr:cNvPr id="138" name="人口1人当たり決算額の推移該当値テキスト445"/>
        <xdr:cNvSpPr txBox="1"/>
      </xdr:nvSpPr>
      <xdr:spPr>
        <a:xfrm>
          <a:off x="5740400" y="725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215483</xdr:rowOff>
    </xdr:from>
    <xdr:to>
      <xdr:col>26</xdr:col>
      <xdr:colOff>101600</xdr:colOff>
      <xdr:row>37</xdr:row>
      <xdr:rowOff>317083</xdr:rowOff>
    </xdr:to>
    <xdr:sp macro="" textlink="">
      <xdr:nvSpPr>
        <xdr:cNvPr id="139" name="楕円 138"/>
        <xdr:cNvSpPr/>
      </xdr:nvSpPr>
      <xdr:spPr bwMode="auto">
        <a:xfrm>
          <a:off x="4953000" y="7340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301860</xdr:rowOff>
    </xdr:from>
    <xdr:ext cx="736600" cy="259045"/>
    <xdr:sp macro="" textlink="">
      <xdr:nvSpPr>
        <xdr:cNvPr id="140" name="テキスト ボックス 139"/>
        <xdr:cNvSpPr txBox="1"/>
      </xdr:nvSpPr>
      <xdr:spPr>
        <a:xfrm>
          <a:off x="4622800" y="7426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283736</xdr:rowOff>
    </xdr:from>
    <xdr:to>
      <xdr:col>22</xdr:col>
      <xdr:colOff>165100</xdr:colOff>
      <xdr:row>38</xdr:row>
      <xdr:rowOff>42436</xdr:rowOff>
    </xdr:to>
    <xdr:sp macro="" textlink="">
      <xdr:nvSpPr>
        <xdr:cNvPr id="141" name="楕円 140"/>
        <xdr:cNvSpPr/>
      </xdr:nvSpPr>
      <xdr:spPr bwMode="auto">
        <a:xfrm>
          <a:off x="4254500" y="7408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27213</xdr:rowOff>
    </xdr:from>
    <xdr:ext cx="762000" cy="259045"/>
    <xdr:sp macro="" textlink="">
      <xdr:nvSpPr>
        <xdr:cNvPr id="142" name="テキスト ボックス 141"/>
        <xdr:cNvSpPr txBox="1"/>
      </xdr:nvSpPr>
      <xdr:spPr>
        <a:xfrm>
          <a:off x="3924300" y="749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229950</xdr:rowOff>
    </xdr:from>
    <xdr:to>
      <xdr:col>19</xdr:col>
      <xdr:colOff>38100</xdr:colOff>
      <xdr:row>37</xdr:row>
      <xdr:rowOff>331550</xdr:rowOff>
    </xdr:to>
    <xdr:sp macro="" textlink="">
      <xdr:nvSpPr>
        <xdr:cNvPr id="143" name="楕円 142"/>
        <xdr:cNvSpPr/>
      </xdr:nvSpPr>
      <xdr:spPr bwMode="auto">
        <a:xfrm>
          <a:off x="3556000" y="7354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316327</xdr:rowOff>
    </xdr:from>
    <xdr:ext cx="762000" cy="259045"/>
    <xdr:sp macro="" textlink="">
      <xdr:nvSpPr>
        <xdr:cNvPr id="144" name="テキスト ボックス 143"/>
        <xdr:cNvSpPr txBox="1"/>
      </xdr:nvSpPr>
      <xdr:spPr>
        <a:xfrm>
          <a:off x="3225800" y="74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7228</xdr:rowOff>
    </xdr:from>
    <xdr:to>
      <xdr:col>15</xdr:col>
      <xdr:colOff>101600</xdr:colOff>
      <xdr:row>38</xdr:row>
      <xdr:rowOff>108828</xdr:rowOff>
    </xdr:to>
    <xdr:sp macro="" textlink="">
      <xdr:nvSpPr>
        <xdr:cNvPr id="145" name="楕円 144"/>
        <xdr:cNvSpPr/>
      </xdr:nvSpPr>
      <xdr:spPr bwMode="auto">
        <a:xfrm>
          <a:off x="2857500" y="7474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93605</xdr:rowOff>
    </xdr:from>
    <xdr:ext cx="762000" cy="259045"/>
    <xdr:sp macro="" textlink="">
      <xdr:nvSpPr>
        <xdr:cNvPr id="146" name="テキスト ボックス 145"/>
        <xdr:cNvSpPr txBox="1"/>
      </xdr:nvSpPr>
      <xdr:spPr>
        <a:xfrm>
          <a:off x="2527300" y="75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49,503
47,266
191.04
24,776,434
23,991,060
694,262
13,268,996
15,918,696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170414</xdr:rowOff>
    </xdr:from>
    <xdr:to>
      <xdr:col>24</xdr:col>
      <xdr:colOff>63500</xdr:colOff>
      <xdr:row>34</xdr:row>
      <xdr:rowOff>54399</xdr:rowOff>
    </xdr:to>
    <xdr:cxnSp macro="">
      <xdr:nvCxnSpPr>
        <xdr:cNvPr id="63" name="直線コネクタ 62"/>
        <xdr:cNvCxnSpPr/>
      </xdr:nvCxnSpPr>
      <xdr:spPr>
        <a:xfrm>
          <a:off x="3797300" y="5828264"/>
          <a:ext cx="8382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170414</xdr:rowOff>
    </xdr:from>
    <xdr:to>
      <xdr:col>19</xdr:col>
      <xdr:colOff>177800</xdr:colOff>
      <xdr:row>34</xdr:row>
      <xdr:rowOff>16958</xdr:rowOff>
    </xdr:to>
    <xdr:cxnSp macro="">
      <xdr:nvCxnSpPr>
        <xdr:cNvPr id="66" name="直線コネクタ 65"/>
        <xdr:cNvCxnSpPr/>
      </xdr:nvCxnSpPr>
      <xdr:spPr>
        <a:xfrm flipV="1">
          <a:off x="2908300" y="5828264"/>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16958</xdr:rowOff>
    </xdr:from>
    <xdr:to>
      <xdr:col>15</xdr:col>
      <xdr:colOff>50800</xdr:colOff>
      <xdr:row>36</xdr:row>
      <xdr:rowOff>17154</xdr:rowOff>
    </xdr:to>
    <xdr:cxnSp macro="">
      <xdr:nvCxnSpPr>
        <xdr:cNvPr id="69" name="直線コネクタ 68"/>
        <xdr:cNvCxnSpPr/>
      </xdr:nvCxnSpPr>
      <xdr:spPr>
        <a:xfrm flipV="1">
          <a:off x="2019300" y="5846258"/>
          <a:ext cx="889000" cy="34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17154</xdr:rowOff>
    </xdr:from>
    <xdr:to>
      <xdr:col>10</xdr:col>
      <xdr:colOff>114300</xdr:colOff>
      <xdr:row>36</xdr:row>
      <xdr:rowOff>40618</xdr:rowOff>
    </xdr:to>
    <xdr:cxnSp macro="">
      <xdr:nvCxnSpPr>
        <xdr:cNvPr id="72" name="直線コネクタ 71"/>
        <xdr:cNvCxnSpPr/>
      </xdr:nvCxnSpPr>
      <xdr:spPr>
        <a:xfrm flipV="1">
          <a:off x="1130300" y="6189354"/>
          <a:ext cx="889000" cy="2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10539</xdr:rowOff>
    </xdr:from>
    <xdr:to>
      <xdr:col>10</xdr:col>
      <xdr:colOff>165100</xdr:colOff>
      <xdr:row>37</xdr:row>
      <xdr:rowOff>112139</xdr:rowOff>
    </xdr:to>
    <xdr:sp macro="" textlink="">
      <xdr:nvSpPr>
        <xdr:cNvPr id="73" name="フローチャート: 判断 72"/>
        <xdr:cNvSpPr/>
      </xdr:nvSpPr>
      <xdr:spPr>
        <a:xfrm>
          <a:off x="1968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103266</xdr:rowOff>
    </xdr:from>
    <xdr:ext cx="534377" cy="259045"/>
    <xdr:sp macro="" textlink="">
      <xdr:nvSpPr>
        <xdr:cNvPr id="74" name="テキスト ボックス 73"/>
        <xdr:cNvSpPr txBox="1"/>
      </xdr:nvSpPr>
      <xdr:spPr>
        <a:xfrm>
          <a:off x="1752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21186</xdr:rowOff>
    </xdr:from>
    <xdr:to>
      <xdr:col>6</xdr:col>
      <xdr:colOff>38100</xdr:colOff>
      <xdr:row>37</xdr:row>
      <xdr:rowOff>122786</xdr:rowOff>
    </xdr:to>
    <xdr:sp macro="" textlink="">
      <xdr:nvSpPr>
        <xdr:cNvPr id="75" name="フローチャート: 判断 74"/>
        <xdr:cNvSpPr/>
      </xdr:nvSpPr>
      <xdr:spPr>
        <a:xfrm>
          <a:off x="1079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113913</xdr:rowOff>
    </xdr:from>
    <xdr:ext cx="534377" cy="259045"/>
    <xdr:sp macro="" textlink="">
      <xdr:nvSpPr>
        <xdr:cNvPr id="76" name="テキスト ボックス 75"/>
        <xdr:cNvSpPr txBox="1"/>
      </xdr:nvSpPr>
      <xdr:spPr>
        <a:xfrm>
          <a:off x="863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3599</xdr:rowOff>
    </xdr:from>
    <xdr:to>
      <xdr:col>24</xdr:col>
      <xdr:colOff>114300</xdr:colOff>
      <xdr:row>34</xdr:row>
      <xdr:rowOff>105199</xdr:rowOff>
    </xdr:to>
    <xdr:sp macro="" textlink="">
      <xdr:nvSpPr>
        <xdr:cNvPr id="82" name="楕円 81"/>
        <xdr:cNvSpPr/>
      </xdr:nvSpPr>
      <xdr:spPr>
        <a:xfrm>
          <a:off x="4584700" y="58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26476</xdr:rowOff>
    </xdr:from>
    <xdr:ext cx="534377" cy="259045"/>
    <xdr:sp macro="" textlink="">
      <xdr:nvSpPr>
        <xdr:cNvPr id="83" name="人件費該当値テキスト"/>
        <xdr:cNvSpPr txBox="1"/>
      </xdr:nvSpPr>
      <xdr:spPr>
        <a:xfrm>
          <a:off x="4686300" y="56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119614</xdr:rowOff>
    </xdr:from>
    <xdr:to>
      <xdr:col>20</xdr:col>
      <xdr:colOff>38100</xdr:colOff>
      <xdr:row>34</xdr:row>
      <xdr:rowOff>49764</xdr:rowOff>
    </xdr:to>
    <xdr:sp macro="" textlink="">
      <xdr:nvSpPr>
        <xdr:cNvPr id="84" name="楕円 83"/>
        <xdr:cNvSpPr/>
      </xdr:nvSpPr>
      <xdr:spPr>
        <a:xfrm>
          <a:off x="3746500" y="57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66291</xdr:rowOff>
    </xdr:from>
    <xdr:ext cx="534377" cy="259045"/>
    <xdr:sp macro="" textlink="">
      <xdr:nvSpPr>
        <xdr:cNvPr id="85" name="テキスト ボックス 84"/>
        <xdr:cNvSpPr txBox="1"/>
      </xdr:nvSpPr>
      <xdr:spPr>
        <a:xfrm>
          <a:off x="3530111" y="555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137608</xdr:rowOff>
    </xdr:from>
    <xdr:to>
      <xdr:col>15</xdr:col>
      <xdr:colOff>101600</xdr:colOff>
      <xdr:row>34</xdr:row>
      <xdr:rowOff>67758</xdr:rowOff>
    </xdr:to>
    <xdr:sp macro="" textlink="">
      <xdr:nvSpPr>
        <xdr:cNvPr id="86" name="楕円 85"/>
        <xdr:cNvSpPr/>
      </xdr:nvSpPr>
      <xdr:spPr>
        <a:xfrm>
          <a:off x="2857500" y="579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84285</xdr:rowOff>
    </xdr:from>
    <xdr:ext cx="534377" cy="259045"/>
    <xdr:sp macro="" textlink="">
      <xdr:nvSpPr>
        <xdr:cNvPr id="87" name="テキスト ボックス 86"/>
        <xdr:cNvSpPr txBox="1"/>
      </xdr:nvSpPr>
      <xdr:spPr>
        <a:xfrm>
          <a:off x="2641111" y="557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137804</xdr:rowOff>
    </xdr:from>
    <xdr:to>
      <xdr:col>10</xdr:col>
      <xdr:colOff>165100</xdr:colOff>
      <xdr:row>36</xdr:row>
      <xdr:rowOff>67954</xdr:rowOff>
    </xdr:to>
    <xdr:sp macro="" textlink="">
      <xdr:nvSpPr>
        <xdr:cNvPr id="88" name="楕円 87"/>
        <xdr:cNvSpPr/>
      </xdr:nvSpPr>
      <xdr:spPr>
        <a:xfrm>
          <a:off x="1968500" y="61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84481</xdr:rowOff>
    </xdr:from>
    <xdr:ext cx="534377" cy="259045"/>
    <xdr:sp macro="" textlink="">
      <xdr:nvSpPr>
        <xdr:cNvPr id="89" name="テキスト ボックス 88"/>
        <xdr:cNvSpPr txBox="1"/>
      </xdr:nvSpPr>
      <xdr:spPr>
        <a:xfrm>
          <a:off x="1752111" y="59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161268</xdr:rowOff>
    </xdr:from>
    <xdr:to>
      <xdr:col>6</xdr:col>
      <xdr:colOff>38100</xdr:colOff>
      <xdr:row>36</xdr:row>
      <xdr:rowOff>91418</xdr:rowOff>
    </xdr:to>
    <xdr:sp macro="" textlink="">
      <xdr:nvSpPr>
        <xdr:cNvPr id="90" name="楕円 89"/>
        <xdr:cNvSpPr/>
      </xdr:nvSpPr>
      <xdr:spPr>
        <a:xfrm>
          <a:off x="1079500" y="616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107945</xdr:rowOff>
    </xdr:from>
    <xdr:ext cx="534377" cy="259045"/>
    <xdr:sp macro="" textlink="">
      <xdr:nvSpPr>
        <xdr:cNvPr id="91" name="テキスト ボックス 90"/>
        <xdr:cNvSpPr txBox="1"/>
      </xdr:nvSpPr>
      <xdr:spPr>
        <a:xfrm>
          <a:off x="863111" y="593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49192</xdr:rowOff>
    </xdr:from>
    <xdr:to>
      <xdr:col>24</xdr:col>
      <xdr:colOff>63500</xdr:colOff>
      <xdr:row>57</xdr:row>
      <xdr:rowOff>30639</xdr:rowOff>
    </xdr:to>
    <xdr:cxnSp macro="">
      <xdr:nvCxnSpPr>
        <xdr:cNvPr id="119" name="直線コネクタ 118"/>
        <xdr:cNvCxnSpPr/>
      </xdr:nvCxnSpPr>
      <xdr:spPr>
        <a:xfrm flipV="1">
          <a:off x="3797300" y="9650392"/>
          <a:ext cx="838200" cy="15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30639</xdr:rowOff>
    </xdr:from>
    <xdr:to>
      <xdr:col>19</xdr:col>
      <xdr:colOff>177800</xdr:colOff>
      <xdr:row>57</xdr:row>
      <xdr:rowOff>38549</xdr:rowOff>
    </xdr:to>
    <xdr:cxnSp macro="">
      <xdr:nvCxnSpPr>
        <xdr:cNvPr id="122" name="直線コネクタ 121"/>
        <xdr:cNvCxnSpPr/>
      </xdr:nvCxnSpPr>
      <xdr:spPr>
        <a:xfrm flipV="1">
          <a:off x="2908300" y="9803289"/>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163017</xdr:rowOff>
    </xdr:from>
    <xdr:to>
      <xdr:col>15</xdr:col>
      <xdr:colOff>50800</xdr:colOff>
      <xdr:row>57</xdr:row>
      <xdr:rowOff>38549</xdr:rowOff>
    </xdr:to>
    <xdr:cxnSp macro="">
      <xdr:nvCxnSpPr>
        <xdr:cNvPr id="125" name="直線コネクタ 124"/>
        <xdr:cNvCxnSpPr/>
      </xdr:nvCxnSpPr>
      <xdr:spPr>
        <a:xfrm>
          <a:off x="2019300" y="9764217"/>
          <a:ext cx="889000" cy="4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163017</xdr:rowOff>
    </xdr:from>
    <xdr:to>
      <xdr:col>10</xdr:col>
      <xdr:colOff>114300</xdr:colOff>
      <xdr:row>57</xdr:row>
      <xdr:rowOff>19886</xdr:rowOff>
    </xdr:to>
    <xdr:cxnSp macro="">
      <xdr:nvCxnSpPr>
        <xdr:cNvPr id="128" name="直線コネクタ 127"/>
        <xdr:cNvCxnSpPr/>
      </xdr:nvCxnSpPr>
      <xdr:spPr>
        <a:xfrm flipV="1">
          <a:off x="1130300" y="9764217"/>
          <a:ext cx="889000" cy="2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127552</xdr:rowOff>
    </xdr:from>
    <xdr:to>
      <xdr:col>10</xdr:col>
      <xdr:colOff>165100</xdr:colOff>
      <xdr:row>58</xdr:row>
      <xdr:rowOff>57702</xdr:rowOff>
    </xdr:to>
    <xdr:sp macro="" textlink="">
      <xdr:nvSpPr>
        <xdr:cNvPr id="129" name="フローチャート: 判断 128"/>
        <xdr:cNvSpPr/>
      </xdr:nvSpPr>
      <xdr:spPr>
        <a:xfrm>
          <a:off x="1968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48829</xdr:rowOff>
    </xdr:from>
    <xdr:ext cx="534377" cy="259045"/>
    <xdr:sp macro="" textlink="">
      <xdr:nvSpPr>
        <xdr:cNvPr id="130" name="テキスト ボックス 129"/>
        <xdr:cNvSpPr txBox="1"/>
      </xdr:nvSpPr>
      <xdr:spPr>
        <a:xfrm>
          <a:off x="1752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153338</xdr:rowOff>
    </xdr:from>
    <xdr:to>
      <xdr:col>6</xdr:col>
      <xdr:colOff>38100</xdr:colOff>
      <xdr:row>58</xdr:row>
      <xdr:rowOff>83488</xdr:rowOff>
    </xdr:to>
    <xdr:sp macro="" textlink="">
      <xdr:nvSpPr>
        <xdr:cNvPr id="131" name="フローチャート: 判断 130"/>
        <xdr:cNvSpPr/>
      </xdr:nvSpPr>
      <xdr:spPr>
        <a:xfrm>
          <a:off x="1079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74615</xdr:rowOff>
    </xdr:from>
    <xdr:ext cx="534377" cy="259045"/>
    <xdr:sp macro="" textlink="">
      <xdr:nvSpPr>
        <xdr:cNvPr id="132" name="テキスト ボックス 131"/>
        <xdr:cNvSpPr txBox="1"/>
      </xdr:nvSpPr>
      <xdr:spPr>
        <a:xfrm>
          <a:off x="863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169842</xdr:rowOff>
    </xdr:from>
    <xdr:to>
      <xdr:col>24</xdr:col>
      <xdr:colOff>114300</xdr:colOff>
      <xdr:row>56</xdr:row>
      <xdr:rowOff>99992</xdr:rowOff>
    </xdr:to>
    <xdr:sp macro="" textlink="">
      <xdr:nvSpPr>
        <xdr:cNvPr id="138" name="楕円 137"/>
        <xdr:cNvSpPr/>
      </xdr:nvSpPr>
      <xdr:spPr>
        <a:xfrm>
          <a:off x="4584700" y="95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21269</xdr:rowOff>
    </xdr:from>
    <xdr:ext cx="534377" cy="259045"/>
    <xdr:sp macro="" textlink="">
      <xdr:nvSpPr>
        <xdr:cNvPr id="139" name="物件費該当値テキスト"/>
        <xdr:cNvSpPr txBox="1"/>
      </xdr:nvSpPr>
      <xdr:spPr>
        <a:xfrm>
          <a:off x="4686300" y="945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151289</xdr:rowOff>
    </xdr:from>
    <xdr:to>
      <xdr:col>20</xdr:col>
      <xdr:colOff>38100</xdr:colOff>
      <xdr:row>57</xdr:row>
      <xdr:rowOff>81439</xdr:rowOff>
    </xdr:to>
    <xdr:sp macro="" textlink="">
      <xdr:nvSpPr>
        <xdr:cNvPr id="140" name="楕円 139"/>
        <xdr:cNvSpPr/>
      </xdr:nvSpPr>
      <xdr:spPr>
        <a:xfrm>
          <a:off x="3746500" y="97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97966</xdr:rowOff>
    </xdr:from>
    <xdr:ext cx="534377" cy="259045"/>
    <xdr:sp macro="" textlink="">
      <xdr:nvSpPr>
        <xdr:cNvPr id="141" name="テキスト ボックス 140"/>
        <xdr:cNvSpPr txBox="1"/>
      </xdr:nvSpPr>
      <xdr:spPr>
        <a:xfrm>
          <a:off x="3530111" y="95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159199</xdr:rowOff>
    </xdr:from>
    <xdr:to>
      <xdr:col>15</xdr:col>
      <xdr:colOff>101600</xdr:colOff>
      <xdr:row>57</xdr:row>
      <xdr:rowOff>89349</xdr:rowOff>
    </xdr:to>
    <xdr:sp macro="" textlink="">
      <xdr:nvSpPr>
        <xdr:cNvPr id="142" name="楕円 141"/>
        <xdr:cNvSpPr/>
      </xdr:nvSpPr>
      <xdr:spPr>
        <a:xfrm>
          <a:off x="2857500" y="976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105876</xdr:rowOff>
    </xdr:from>
    <xdr:ext cx="534377" cy="259045"/>
    <xdr:sp macro="" textlink="">
      <xdr:nvSpPr>
        <xdr:cNvPr id="143" name="テキスト ボックス 142"/>
        <xdr:cNvSpPr txBox="1"/>
      </xdr:nvSpPr>
      <xdr:spPr>
        <a:xfrm>
          <a:off x="2641111" y="953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112217</xdr:rowOff>
    </xdr:from>
    <xdr:to>
      <xdr:col>10</xdr:col>
      <xdr:colOff>165100</xdr:colOff>
      <xdr:row>57</xdr:row>
      <xdr:rowOff>42367</xdr:rowOff>
    </xdr:to>
    <xdr:sp macro="" textlink="">
      <xdr:nvSpPr>
        <xdr:cNvPr id="144" name="楕円 143"/>
        <xdr:cNvSpPr/>
      </xdr:nvSpPr>
      <xdr:spPr>
        <a:xfrm>
          <a:off x="1968500" y="97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58894</xdr:rowOff>
    </xdr:from>
    <xdr:ext cx="534377" cy="259045"/>
    <xdr:sp macro="" textlink="">
      <xdr:nvSpPr>
        <xdr:cNvPr id="145" name="テキスト ボックス 144"/>
        <xdr:cNvSpPr txBox="1"/>
      </xdr:nvSpPr>
      <xdr:spPr>
        <a:xfrm>
          <a:off x="1752111" y="94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140536</xdr:rowOff>
    </xdr:from>
    <xdr:to>
      <xdr:col>6</xdr:col>
      <xdr:colOff>38100</xdr:colOff>
      <xdr:row>57</xdr:row>
      <xdr:rowOff>70686</xdr:rowOff>
    </xdr:to>
    <xdr:sp macro="" textlink="">
      <xdr:nvSpPr>
        <xdr:cNvPr id="146" name="楕円 145"/>
        <xdr:cNvSpPr/>
      </xdr:nvSpPr>
      <xdr:spPr>
        <a:xfrm>
          <a:off x="1079500" y="974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87213</xdr:rowOff>
    </xdr:from>
    <xdr:ext cx="534377" cy="259045"/>
    <xdr:sp macro="" textlink="">
      <xdr:nvSpPr>
        <xdr:cNvPr id="147" name="テキスト ボックス 146"/>
        <xdr:cNvSpPr txBox="1"/>
      </xdr:nvSpPr>
      <xdr:spPr>
        <a:xfrm>
          <a:off x="863111" y="951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170996</xdr:rowOff>
    </xdr:from>
    <xdr:to>
      <xdr:col>24</xdr:col>
      <xdr:colOff>63500</xdr:colOff>
      <xdr:row>77</xdr:row>
      <xdr:rowOff>42728</xdr:rowOff>
    </xdr:to>
    <xdr:cxnSp macro="">
      <xdr:nvCxnSpPr>
        <xdr:cNvPr id="174" name="直線コネクタ 173"/>
        <xdr:cNvCxnSpPr/>
      </xdr:nvCxnSpPr>
      <xdr:spPr>
        <a:xfrm>
          <a:off x="3797300" y="13201196"/>
          <a:ext cx="838200" cy="4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56080</xdr:rowOff>
    </xdr:from>
    <xdr:ext cx="469744" cy="259045"/>
    <xdr:sp macro="" textlink="">
      <xdr:nvSpPr>
        <xdr:cNvPr id="175" name="維持補修費平均値テキスト"/>
        <xdr:cNvSpPr txBox="1"/>
      </xdr:nvSpPr>
      <xdr:spPr>
        <a:xfrm>
          <a:off x="4686300" y="13257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170996</xdr:rowOff>
    </xdr:from>
    <xdr:to>
      <xdr:col>19</xdr:col>
      <xdr:colOff>177800</xdr:colOff>
      <xdr:row>77</xdr:row>
      <xdr:rowOff>20507</xdr:rowOff>
    </xdr:to>
    <xdr:cxnSp macro="">
      <xdr:nvCxnSpPr>
        <xdr:cNvPr id="177" name="直線コネクタ 176"/>
        <xdr:cNvCxnSpPr/>
      </xdr:nvCxnSpPr>
      <xdr:spPr>
        <a:xfrm flipV="1">
          <a:off x="2908300" y="13201196"/>
          <a:ext cx="889000" cy="2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153829</xdr:rowOff>
    </xdr:from>
    <xdr:ext cx="469744" cy="259045"/>
    <xdr:sp macro="" textlink="">
      <xdr:nvSpPr>
        <xdr:cNvPr id="179" name="テキスト ボックス 178"/>
        <xdr:cNvSpPr txBox="1"/>
      </xdr:nvSpPr>
      <xdr:spPr>
        <a:xfrm>
          <a:off x="3562428" y="133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20507</xdr:rowOff>
    </xdr:from>
    <xdr:to>
      <xdr:col>15</xdr:col>
      <xdr:colOff>50800</xdr:colOff>
      <xdr:row>77</xdr:row>
      <xdr:rowOff>22062</xdr:rowOff>
    </xdr:to>
    <xdr:cxnSp macro="">
      <xdr:nvCxnSpPr>
        <xdr:cNvPr id="180" name="直線コネクタ 179"/>
        <xdr:cNvCxnSpPr/>
      </xdr:nvCxnSpPr>
      <xdr:spPr>
        <a:xfrm flipV="1">
          <a:off x="2019300" y="13222157"/>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168048</xdr:rowOff>
    </xdr:from>
    <xdr:ext cx="469744" cy="259045"/>
    <xdr:sp macro="" textlink="">
      <xdr:nvSpPr>
        <xdr:cNvPr id="182" name="テキスト ボックス 181"/>
        <xdr:cNvSpPr txBox="1"/>
      </xdr:nvSpPr>
      <xdr:spPr>
        <a:xfrm>
          <a:off x="2673428" y="133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22062</xdr:rowOff>
    </xdr:from>
    <xdr:to>
      <xdr:col>10</xdr:col>
      <xdr:colOff>114300</xdr:colOff>
      <xdr:row>77</xdr:row>
      <xdr:rowOff>43391</xdr:rowOff>
    </xdr:to>
    <xdr:cxnSp macro="">
      <xdr:nvCxnSpPr>
        <xdr:cNvPr id="183" name="直線コネクタ 182"/>
        <xdr:cNvCxnSpPr/>
      </xdr:nvCxnSpPr>
      <xdr:spPr>
        <a:xfrm flipV="1">
          <a:off x="1130300" y="13223712"/>
          <a:ext cx="8890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171425</xdr:rowOff>
    </xdr:from>
    <xdr:to>
      <xdr:col>10</xdr:col>
      <xdr:colOff>165100</xdr:colOff>
      <xdr:row>78</xdr:row>
      <xdr:rowOff>101575</xdr:rowOff>
    </xdr:to>
    <xdr:sp macro="" textlink="">
      <xdr:nvSpPr>
        <xdr:cNvPr id="184" name="フローチャート: 判断 183"/>
        <xdr:cNvSpPr/>
      </xdr:nvSpPr>
      <xdr:spPr>
        <a:xfrm>
          <a:off x="1968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92702</xdr:rowOff>
    </xdr:from>
    <xdr:ext cx="469744" cy="259045"/>
    <xdr:sp macro="" textlink="">
      <xdr:nvSpPr>
        <xdr:cNvPr id="185" name="テキスト ボックス 184"/>
        <xdr:cNvSpPr txBox="1"/>
      </xdr:nvSpPr>
      <xdr:spPr>
        <a:xfrm>
          <a:off x="1784428" y="134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167149</xdr:rowOff>
    </xdr:from>
    <xdr:to>
      <xdr:col>6</xdr:col>
      <xdr:colOff>38100</xdr:colOff>
      <xdr:row>78</xdr:row>
      <xdr:rowOff>97299</xdr:rowOff>
    </xdr:to>
    <xdr:sp macro="" textlink="">
      <xdr:nvSpPr>
        <xdr:cNvPr id="186" name="フローチャート: 判断 185"/>
        <xdr:cNvSpPr/>
      </xdr:nvSpPr>
      <xdr:spPr>
        <a:xfrm>
          <a:off x="1079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88426</xdr:rowOff>
    </xdr:from>
    <xdr:ext cx="469744" cy="259045"/>
    <xdr:sp macro="" textlink="">
      <xdr:nvSpPr>
        <xdr:cNvPr id="187" name="テキスト ボックス 186"/>
        <xdr:cNvSpPr txBox="1"/>
      </xdr:nvSpPr>
      <xdr:spPr>
        <a:xfrm>
          <a:off x="895428" y="1346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163378</xdr:rowOff>
    </xdr:from>
    <xdr:to>
      <xdr:col>24</xdr:col>
      <xdr:colOff>114300</xdr:colOff>
      <xdr:row>77</xdr:row>
      <xdr:rowOff>93528</xdr:rowOff>
    </xdr:to>
    <xdr:sp macro="" textlink="">
      <xdr:nvSpPr>
        <xdr:cNvPr id="193" name="楕円 192"/>
        <xdr:cNvSpPr/>
      </xdr:nvSpPr>
      <xdr:spPr>
        <a:xfrm>
          <a:off x="4584700" y="1319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14805</xdr:rowOff>
    </xdr:from>
    <xdr:ext cx="534377" cy="259045"/>
    <xdr:sp macro="" textlink="">
      <xdr:nvSpPr>
        <xdr:cNvPr id="194" name="維持補修費該当値テキスト"/>
        <xdr:cNvSpPr txBox="1"/>
      </xdr:nvSpPr>
      <xdr:spPr>
        <a:xfrm>
          <a:off x="4686300" y="1304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120196</xdr:rowOff>
    </xdr:from>
    <xdr:to>
      <xdr:col>20</xdr:col>
      <xdr:colOff>38100</xdr:colOff>
      <xdr:row>77</xdr:row>
      <xdr:rowOff>50346</xdr:rowOff>
    </xdr:to>
    <xdr:sp macro="" textlink="">
      <xdr:nvSpPr>
        <xdr:cNvPr id="195" name="楕円 194"/>
        <xdr:cNvSpPr/>
      </xdr:nvSpPr>
      <xdr:spPr>
        <a:xfrm>
          <a:off x="3746500" y="1315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66872</xdr:rowOff>
    </xdr:from>
    <xdr:ext cx="534377" cy="259045"/>
    <xdr:sp macro="" textlink="">
      <xdr:nvSpPr>
        <xdr:cNvPr id="196" name="テキスト ボックス 195"/>
        <xdr:cNvSpPr txBox="1"/>
      </xdr:nvSpPr>
      <xdr:spPr>
        <a:xfrm>
          <a:off x="3530111" y="1292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141157</xdr:rowOff>
    </xdr:from>
    <xdr:to>
      <xdr:col>15</xdr:col>
      <xdr:colOff>101600</xdr:colOff>
      <xdr:row>77</xdr:row>
      <xdr:rowOff>71307</xdr:rowOff>
    </xdr:to>
    <xdr:sp macro="" textlink="">
      <xdr:nvSpPr>
        <xdr:cNvPr id="197" name="楕円 196"/>
        <xdr:cNvSpPr/>
      </xdr:nvSpPr>
      <xdr:spPr>
        <a:xfrm>
          <a:off x="2857500" y="1317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87835</xdr:rowOff>
    </xdr:from>
    <xdr:ext cx="534377" cy="259045"/>
    <xdr:sp macro="" textlink="">
      <xdr:nvSpPr>
        <xdr:cNvPr id="198" name="テキスト ボックス 197"/>
        <xdr:cNvSpPr txBox="1"/>
      </xdr:nvSpPr>
      <xdr:spPr>
        <a:xfrm>
          <a:off x="2641111" y="1294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142712</xdr:rowOff>
    </xdr:from>
    <xdr:to>
      <xdr:col>10</xdr:col>
      <xdr:colOff>165100</xdr:colOff>
      <xdr:row>77</xdr:row>
      <xdr:rowOff>72862</xdr:rowOff>
    </xdr:to>
    <xdr:sp macro="" textlink="">
      <xdr:nvSpPr>
        <xdr:cNvPr id="199" name="楕円 198"/>
        <xdr:cNvSpPr/>
      </xdr:nvSpPr>
      <xdr:spPr>
        <a:xfrm>
          <a:off x="1968500" y="131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89389</xdr:rowOff>
    </xdr:from>
    <xdr:ext cx="534377" cy="259045"/>
    <xdr:sp macro="" textlink="">
      <xdr:nvSpPr>
        <xdr:cNvPr id="200" name="テキスト ボックス 199"/>
        <xdr:cNvSpPr txBox="1"/>
      </xdr:nvSpPr>
      <xdr:spPr>
        <a:xfrm>
          <a:off x="1752111" y="129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164041</xdr:rowOff>
    </xdr:from>
    <xdr:to>
      <xdr:col>6</xdr:col>
      <xdr:colOff>38100</xdr:colOff>
      <xdr:row>77</xdr:row>
      <xdr:rowOff>94191</xdr:rowOff>
    </xdr:to>
    <xdr:sp macro="" textlink="">
      <xdr:nvSpPr>
        <xdr:cNvPr id="201" name="楕円 200"/>
        <xdr:cNvSpPr/>
      </xdr:nvSpPr>
      <xdr:spPr>
        <a:xfrm>
          <a:off x="1079500" y="131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110718</xdr:rowOff>
    </xdr:from>
    <xdr:ext cx="534377" cy="259045"/>
    <xdr:sp macro="" textlink="">
      <xdr:nvSpPr>
        <xdr:cNvPr id="202" name="テキスト ボックス 201"/>
        <xdr:cNvSpPr txBox="1"/>
      </xdr:nvSpPr>
      <xdr:spPr>
        <a:xfrm>
          <a:off x="863111" y="129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15735</xdr:rowOff>
    </xdr:from>
    <xdr:to>
      <xdr:col>24</xdr:col>
      <xdr:colOff>63500</xdr:colOff>
      <xdr:row>97</xdr:row>
      <xdr:rowOff>80696</xdr:rowOff>
    </xdr:to>
    <xdr:cxnSp macro="">
      <xdr:nvCxnSpPr>
        <xdr:cNvPr id="232" name="直線コネクタ 231"/>
        <xdr:cNvCxnSpPr/>
      </xdr:nvCxnSpPr>
      <xdr:spPr>
        <a:xfrm>
          <a:off x="3797300" y="16474935"/>
          <a:ext cx="838200" cy="23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15735</xdr:rowOff>
    </xdr:from>
    <xdr:to>
      <xdr:col>19</xdr:col>
      <xdr:colOff>177800</xdr:colOff>
      <xdr:row>98</xdr:row>
      <xdr:rowOff>12891</xdr:rowOff>
    </xdr:to>
    <xdr:cxnSp macro="">
      <xdr:nvCxnSpPr>
        <xdr:cNvPr id="235" name="直線コネクタ 234"/>
        <xdr:cNvCxnSpPr/>
      </xdr:nvCxnSpPr>
      <xdr:spPr>
        <a:xfrm flipV="1">
          <a:off x="2908300" y="16474935"/>
          <a:ext cx="889000" cy="3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12891</xdr:rowOff>
    </xdr:from>
    <xdr:to>
      <xdr:col>15</xdr:col>
      <xdr:colOff>50800</xdr:colOff>
      <xdr:row>98</xdr:row>
      <xdr:rowOff>19393</xdr:rowOff>
    </xdr:to>
    <xdr:cxnSp macro="">
      <xdr:nvCxnSpPr>
        <xdr:cNvPr id="238" name="直線コネクタ 237"/>
        <xdr:cNvCxnSpPr/>
      </xdr:nvCxnSpPr>
      <xdr:spPr>
        <a:xfrm flipV="1">
          <a:off x="2019300" y="16814991"/>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19393</xdr:rowOff>
    </xdr:from>
    <xdr:to>
      <xdr:col>10</xdr:col>
      <xdr:colOff>114300</xdr:colOff>
      <xdr:row>98</xdr:row>
      <xdr:rowOff>55271</xdr:rowOff>
    </xdr:to>
    <xdr:cxnSp macro="">
      <xdr:nvCxnSpPr>
        <xdr:cNvPr id="241" name="直線コネクタ 240"/>
        <xdr:cNvCxnSpPr/>
      </xdr:nvCxnSpPr>
      <xdr:spPr>
        <a:xfrm flipV="1">
          <a:off x="1130300" y="16821493"/>
          <a:ext cx="889000" cy="3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31483</xdr:rowOff>
    </xdr:from>
    <xdr:to>
      <xdr:col>10</xdr:col>
      <xdr:colOff>165100</xdr:colOff>
      <xdr:row>97</xdr:row>
      <xdr:rowOff>133083</xdr:rowOff>
    </xdr:to>
    <xdr:sp macro="" textlink="">
      <xdr:nvSpPr>
        <xdr:cNvPr id="242" name="フローチャート: 判断 241"/>
        <xdr:cNvSpPr/>
      </xdr:nvSpPr>
      <xdr:spPr>
        <a:xfrm>
          <a:off x="1968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149610</xdr:rowOff>
    </xdr:from>
    <xdr:ext cx="534377" cy="259045"/>
    <xdr:sp macro="" textlink="">
      <xdr:nvSpPr>
        <xdr:cNvPr id="243" name="テキスト ボックス 242"/>
        <xdr:cNvSpPr txBox="1"/>
      </xdr:nvSpPr>
      <xdr:spPr>
        <a:xfrm>
          <a:off x="1752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80975</xdr:rowOff>
    </xdr:from>
    <xdr:to>
      <xdr:col>6</xdr:col>
      <xdr:colOff>38100</xdr:colOff>
      <xdr:row>98</xdr:row>
      <xdr:rowOff>11125</xdr:rowOff>
    </xdr:to>
    <xdr:sp macro="" textlink="">
      <xdr:nvSpPr>
        <xdr:cNvPr id="244" name="フローチャート: 判断 243"/>
        <xdr:cNvSpPr/>
      </xdr:nvSpPr>
      <xdr:spPr>
        <a:xfrm>
          <a:off x="1079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27652</xdr:rowOff>
    </xdr:from>
    <xdr:ext cx="534377" cy="259045"/>
    <xdr:sp macro="" textlink="">
      <xdr:nvSpPr>
        <xdr:cNvPr id="245" name="テキスト ボックス 244"/>
        <xdr:cNvSpPr txBox="1"/>
      </xdr:nvSpPr>
      <xdr:spPr>
        <a:xfrm>
          <a:off x="863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29896</xdr:rowOff>
    </xdr:from>
    <xdr:to>
      <xdr:col>24</xdr:col>
      <xdr:colOff>114300</xdr:colOff>
      <xdr:row>97</xdr:row>
      <xdr:rowOff>131496</xdr:rowOff>
    </xdr:to>
    <xdr:sp macro="" textlink="">
      <xdr:nvSpPr>
        <xdr:cNvPr id="251" name="楕円 250"/>
        <xdr:cNvSpPr/>
      </xdr:nvSpPr>
      <xdr:spPr>
        <a:xfrm>
          <a:off x="4584700" y="166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8323</xdr:rowOff>
    </xdr:from>
    <xdr:ext cx="534377" cy="259045"/>
    <xdr:sp macro="" textlink="">
      <xdr:nvSpPr>
        <xdr:cNvPr id="252" name="扶助費該当値テキスト"/>
        <xdr:cNvSpPr txBox="1"/>
      </xdr:nvSpPr>
      <xdr:spPr>
        <a:xfrm>
          <a:off x="4686300" y="166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136385</xdr:rowOff>
    </xdr:from>
    <xdr:to>
      <xdr:col>20</xdr:col>
      <xdr:colOff>38100</xdr:colOff>
      <xdr:row>96</xdr:row>
      <xdr:rowOff>66535</xdr:rowOff>
    </xdr:to>
    <xdr:sp macro="" textlink="">
      <xdr:nvSpPr>
        <xdr:cNvPr id="253" name="楕円 252"/>
        <xdr:cNvSpPr/>
      </xdr:nvSpPr>
      <xdr:spPr>
        <a:xfrm>
          <a:off x="3746500" y="1642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57662</xdr:rowOff>
    </xdr:from>
    <xdr:ext cx="599010" cy="259045"/>
    <xdr:sp macro="" textlink="">
      <xdr:nvSpPr>
        <xdr:cNvPr id="254" name="テキスト ボックス 253"/>
        <xdr:cNvSpPr txBox="1"/>
      </xdr:nvSpPr>
      <xdr:spPr>
        <a:xfrm>
          <a:off x="3497795" y="1651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133541</xdr:rowOff>
    </xdr:from>
    <xdr:to>
      <xdr:col>15</xdr:col>
      <xdr:colOff>101600</xdr:colOff>
      <xdr:row>98</xdr:row>
      <xdr:rowOff>63691</xdr:rowOff>
    </xdr:to>
    <xdr:sp macro="" textlink="">
      <xdr:nvSpPr>
        <xdr:cNvPr id="255" name="楕円 254"/>
        <xdr:cNvSpPr/>
      </xdr:nvSpPr>
      <xdr:spPr>
        <a:xfrm>
          <a:off x="2857500" y="1676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54818</xdr:rowOff>
    </xdr:from>
    <xdr:ext cx="534377" cy="259045"/>
    <xdr:sp macro="" textlink="">
      <xdr:nvSpPr>
        <xdr:cNvPr id="256" name="テキスト ボックス 255"/>
        <xdr:cNvSpPr txBox="1"/>
      </xdr:nvSpPr>
      <xdr:spPr>
        <a:xfrm>
          <a:off x="2641111" y="1685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140043</xdr:rowOff>
    </xdr:from>
    <xdr:to>
      <xdr:col>10</xdr:col>
      <xdr:colOff>165100</xdr:colOff>
      <xdr:row>98</xdr:row>
      <xdr:rowOff>70193</xdr:rowOff>
    </xdr:to>
    <xdr:sp macro="" textlink="">
      <xdr:nvSpPr>
        <xdr:cNvPr id="257" name="楕円 256"/>
        <xdr:cNvSpPr/>
      </xdr:nvSpPr>
      <xdr:spPr>
        <a:xfrm>
          <a:off x="1968500" y="167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61320</xdr:rowOff>
    </xdr:from>
    <xdr:ext cx="534377" cy="259045"/>
    <xdr:sp macro="" textlink="">
      <xdr:nvSpPr>
        <xdr:cNvPr id="258" name="テキスト ボックス 257"/>
        <xdr:cNvSpPr txBox="1"/>
      </xdr:nvSpPr>
      <xdr:spPr>
        <a:xfrm>
          <a:off x="1752111" y="1686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4471</xdr:rowOff>
    </xdr:from>
    <xdr:to>
      <xdr:col>6</xdr:col>
      <xdr:colOff>38100</xdr:colOff>
      <xdr:row>98</xdr:row>
      <xdr:rowOff>106071</xdr:rowOff>
    </xdr:to>
    <xdr:sp macro="" textlink="">
      <xdr:nvSpPr>
        <xdr:cNvPr id="259" name="楕円 258"/>
        <xdr:cNvSpPr/>
      </xdr:nvSpPr>
      <xdr:spPr>
        <a:xfrm>
          <a:off x="1079500" y="168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97198</xdr:rowOff>
    </xdr:from>
    <xdr:ext cx="534377" cy="259045"/>
    <xdr:sp macro="" textlink="">
      <xdr:nvSpPr>
        <xdr:cNvPr id="260" name="テキスト ボックス 259"/>
        <xdr:cNvSpPr txBox="1"/>
      </xdr:nvSpPr>
      <xdr:spPr>
        <a:xfrm>
          <a:off x="863111" y="168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75623</xdr:rowOff>
    </xdr:from>
    <xdr:to>
      <xdr:col>55</xdr:col>
      <xdr:colOff>0</xdr:colOff>
      <xdr:row>37</xdr:row>
      <xdr:rowOff>77650</xdr:rowOff>
    </xdr:to>
    <xdr:cxnSp macro="">
      <xdr:nvCxnSpPr>
        <xdr:cNvPr id="289" name="直線コネクタ 288"/>
        <xdr:cNvCxnSpPr/>
      </xdr:nvCxnSpPr>
      <xdr:spPr>
        <a:xfrm flipV="1">
          <a:off x="9639300" y="6419273"/>
          <a:ext cx="838200" cy="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44302</xdr:rowOff>
    </xdr:from>
    <xdr:ext cx="534377" cy="259045"/>
    <xdr:sp macro="" textlink="">
      <xdr:nvSpPr>
        <xdr:cNvPr id="290" name="補助費等平均値テキスト"/>
        <xdr:cNvSpPr txBox="1"/>
      </xdr:nvSpPr>
      <xdr:spPr>
        <a:xfrm>
          <a:off x="10528300" y="587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14945</xdr:rowOff>
    </xdr:from>
    <xdr:to>
      <xdr:col>50</xdr:col>
      <xdr:colOff>114300</xdr:colOff>
      <xdr:row>37</xdr:row>
      <xdr:rowOff>77650</xdr:rowOff>
    </xdr:to>
    <xdr:cxnSp macro="">
      <xdr:nvCxnSpPr>
        <xdr:cNvPr id="292" name="直線コネクタ 291"/>
        <xdr:cNvCxnSpPr/>
      </xdr:nvCxnSpPr>
      <xdr:spPr>
        <a:xfrm>
          <a:off x="8750300" y="5672795"/>
          <a:ext cx="889000" cy="74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10225</xdr:rowOff>
    </xdr:from>
    <xdr:ext cx="534377" cy="259045"/>
    <xdr:sp macro="" textlink="">
      <xdr:nvSpPr>
        <xdr:cNvPr id="294" name="テキスト ボックス 293"/>
        <xdr:cNvSpPr txBox="1"/>
      </xdr:nvSpPr>
      <xdr:spPr>
        <a:xfrm>
          <a:off x="9372111" y="58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14945</xdr:rowOff>
    </xdr:from>
    <xdr:to>
      <xdr:col>45</xdr:col>
      <xdr:colOff>177800</xdr:colOff>
      <xdr:row>37</xdr:row>
      <xdr:rowOff>110142</xdr:rowOff>
    </xdr:to>
    <xdr:cxnSp macro="">
      <xdr:nvCxnSpPr>
        <xdr:cNvPr id="295" name="直線コネクタ 294"/>
        <xdr:cNvCxnSpPr/>
      </xdr:nvCxnSpPr>
      <xdr:spPr>
        <a:xfrm flipV="1">
          <a:off x="7861300" y="5672795"/>
          <a:ext cx="889000" cy="78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6" name="フローチャート: 判断 295"/>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68541</xdr:rowOff>
    </xdr:from>
    <xdr:ext cx="599010" cy="259045"/>
    <xdr:sp macro="" textlink="">
      <xdr:nvSpPr>
        <xdr:cNvPr id="297" name="テキスト ボックス 296"/>
        <xdr:cNvSpPr txBox="1"/>
      </xdr:nvSpPr>
      <xdr:spPr>
        <a:xfrm>
          <a:off x="8450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110142</xdr:rowOff>
    </xdr:from>
    <xdr:to>
      <xdr:col>41</xdr:col>
      <xdr:colOff>50800</xdr:colOff>
      <xdr:row>37</xdr:row>
      <xdr:rowOff>121648</xdr:rowOff>
    </xdr:to>
    <xdr:cxnSp macro="">
      <xdr:nvCxnSpPr>
        <xdr:cNvPr id="298" name="直線コネクタ 297"/>
        <xdr:cNvCxnSpPr/>
      </xdr:nvCxnSpPr>
      <xdr:spPr>
        <a:xfrm flipV="1">
          <a:off x="6972300" y="6453792"/>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131823</xdr:rowOff>
    </xdr:from>
    <xdr:to>
      <xdr:col>41</xdr:col>
      <xdr:colOff>101600</xdr:colOff>
      <xdr:row>37</xdr:row>
      <xdr:rowOff>61973</xdr:rowOff>
    </xdr:to>
    <xdr:sp macro="" textlink="">
      <xdr:nvSpPr>
        <xdr:cNvPr id="299" name="フローチャート: 判断 298"/>
        <xdr:cNvSpPr/>
      </xdr:nvSpPr>
      <xdr:spPr>
        <a:xfrm>
          <a:off x="7810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78500</xdr:rowOff>
    </xdr:from>
    <xdr:ext cx="534377" cy="259045"/>
    <xdr:sp macro="" textlink="">
      <xdr:nvSpPr>
        <xdr:cNvPr id="300" name="テキスト ボックス 299"/>
        <xdr:cNvSpPr txBox="1"/>
      </xdr:nvSpPr>
      <xdr:spPr>
        <a:xfrm>
          <a:off x="7594111" y="60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163241</xdr:rowOff>
    </xdr:from>
    <xdr:to>
      <xdr:col>36</xdr:col>
      <xdr:colOff>165100</xdr:colOff>
      <xdr:row>37</xdr:row>
      <xdr:rowOff>93391</xdr:rowOff>
    </xdr:to>
    <xdr:sp macro="" textlink="">
      <xdr:nvSpPr>
        <xdr:cNvPr id="301" name="フローチャート: 判断 300"/>
        <xdr:cNvSpPr/>
      </xdr:nvSpPr>
      <xdr:spPr>
        <a:xfrm>
          <a:off x="6921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109918</xdr:rowOff>
    </xdr:from>
    <xdr:ext cx="534377" cy="259045"/>
    <xdr:sp macro="" textlink="">
      <xdr:nvSpPr>
        <xdr:cNvPr id="302" name="テキスト ボックス 301"/>
        <xdr:cNvSpPr txBox="1"/>
      </xdr:nvSpPr>
      <xdr:spPr>
        <a:xfrm>
          <a:off x="6705111" y="611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24823</xdr:rowOff>
    </xdr:from>
    <xdr:to>
      <xdr:col>55</xdr:col>
      <xdr:colOff>50800</xdr:colOff>
      <xdr:row>37</xdr:row>
      <xdr:rowOff>126423</xdr:rowOff>
    </xdr:to>
    <xdr:sp macro="" textlink="">
      <xdr:nvSpPr>
        <xdr:cNvPr id="308" name="楕円 307"/>
        <xdr:cNvSpPr/>
      </xdr:nvSpPr>
      <xdr:spPr>
        <a:xfrm>
          <a:off x="10426700" y="636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111200</xdr:rowOff>
    </xdr:from>
    <xdr:ext cx="534377" cy="259045"/>
    <xdr:sp macro="" textlink="">
      <xdr:nvSpPr>
        <xdr:cNvPr id="309" name="補助費等該当値テキスト"/>
        <xdr:cNvSpPr txBox="1"/>
      </xdr:nvSpPr>
      <xdr:spPr>
        <a:xfrm>
          <a:off x="10528300" y="62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26850</xdr:rowOff>
    </xdr:from>
    <xdr:to>
      <xdr:col>50</xdr:col>
      <xdr:colOff>165100</xdr:colOff>
      <xdr:row>37</xdr:row>
      <xdr:rowOff>128450</xdr:rowOff>
    </xdr:to>
    <xdr:sp macro="" textlink="">
      <xdr:nvSpPr>
        <xdr:cNvPr id="310" name="楕円 309"/>
        <xdr:cNvSpPr/>
      </xdr:nvSpPr>
      <xdr:spPr>
        <a:xfrm>
          <a:off x="9588500" y="63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119577</xdr:rowOff>
    </xdr:from>
    <xdr:ext cx="534377" cy="259045"/>
    <xdr:sp macro="" textlink="">
      <xdr:nvSpPr>
        <xdr:cNvPr id="311" name="テキスト ボックス 310"/>
        <xdr:cNvSpPr txBox="1"/>
      </xdr:nvSpPr>
      <xdr:spPr>
        <a:xfrm>
          <a:off x="9372111" y="646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135595</xdr:rowOff>
    </xdr:from>
    <xdr:to>
      <xdr:col>46</xdr:col>
      <xdr:colOff>38100</xdr:colOff>
      <xdr:row>33</xdr:row>
      <xdr:rowOff>65745</xdr:rowOff>
    </xdr:to>
    <xdr:sp macro="" textlink="">
      <xdr:nvSpPr>
        <xdr:cNvPr id="312" name="楕円 311"/>
        <xdr:cNvSpPr/>
      </xdr:nvSpPr>
      <xdr:spPr>
        <a:xfrm>
          <a:off x="8699500" y="56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56872</xdr:rowOff>
    </xdr:from>
    <xdr:ext cx="599010" cy="259045"/>
    <xdr:sp macro="" textlink="">
      <xdr:nvSpPr>
        <xdr:cNvPr id="313" name="テキスト ボックス 312"/>
        <xdr:cNvSpPr txBox="1"/>
      </xdr:nvSpPr>
      <xdr:spPr>
        <a:xfrm>
          <a:off x="8450795" y="571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59342</xdr:rowOff>
    </xdr:from>
    <xdr:to>
      <xdr:col>41</xdr:col>
      <xdr:colOff>101600</xdr:colOff>
      <xdr:row>37</xdr:row>
      <xdr:rowOff>160942</xdr:rowOff>
    </xdr:to>
    <xdr:sp macro="" textlink="">
      <xdr:nvSpPr>
        <xdr:cNvPr id="314" name="楕円 313"/>
        <xdr:cNvSpPr/>
      </xdr:nvSpPr>
      <xdr:spPr>
        <a:xfrm>
          <a:off x="7810500" y="64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152069</xdr:rowOff>
    </xdr:from>
    <xdr:ext cx="534377" cy="259045"/>
    <xdr:sp macro="" textlink="">
      <xdr:nvSpPr>
        <xdr:cNvPr id="315" name="テキスト ボックス 314"/>
        <xdr:cNvSpPr txBox="1"/>
      </xdr:nvSpPr>
      <xdr:spPr>
        <a:xfrm>
          <a:off x="7594111" y="649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70848</xdr:rowOff>
    </xdr:from>
    <xdr:to>
      <xdr:col>36</xdr:col>
      <xdr:colOff>165100</xdr:colOff>
      <xdr:row>38</xdr:row>
      <xdr:rowOff>998</xdr:rowOff>
    </xdr:to>
    <xdr:sp macro="" textlink="">
      <xdr:nvSpPr>
        <xdr:cNvPr id="316" name="楕円 315"/>
        <xdr:cNvSpPr/>
      </xdr:nvSpPr>
      <xdr:spPr>
        <a:xfrm>
          <a:off x="6921500" y="641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163575</xdr:rowOff>
    </xdr:from>
    <xdr:ext cx="534377" cy="259045"/>
    <xdr:sp macro="" textlink="">
      <xdr:nvSpPr>
        <xdr:cNvPr id="317" name="テキスト ボックス 316"/>
        <xdr:cNvSpPr txBox="1"/>
      </xdr:nvSpPr>
      <xdr:spPr>
        <a:xfrm>
          <a:off x="6705111" y="650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163459</xdr:rowOff>
    </xdr:from>
    <xdr:to>
      <xdr:col>55</xdr:col>
      <xdr:colOff>0</xdr:colOff>
      <xdr:row>56</xdr:row>
      <xdr:rowOff>111902</xdr:rowOff>
    </xdr:to>
    <xdr:cxnSp macro="">
      <xdr:nvCxnSpPr>
        <xdr:cNvPr id="346" name="直線コネクタ 345"/>
        <xdr:cNvCxnSpPr/>
      </xdr:nvCxnSpPr>
      <xdr:spPr>
        <a:xfrm flipV="1">
          <a:off x="9639300" y="9593209"/>
          <a:ext cx="838200" cy="11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7" name="普通建設事業費平均値テキスト"/>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111902</xdr:rowOff>
    </xdr:from>
    <xdr:to>
      <xdr:col>50</xdr:col>
      <xdr:colOff>114300</xdr:colOff>
      <xdr:row>56</xdr:row>
      <xdr:rowOff>139159</xdr:rowOff>
    </xdr:to>
    <xdr:cxnSp macro="">
      <xdr:nvCxnSpPr>
        <xdr:cNvPr id="349" name="直線コネクタ 348"/>
        <xdr:cNvCxnSpPr/>
      </xdr:nvCxnSpPr>
      <xdr:spPr>
        <a:xfrm flipV="1">
          <a:off x="8750300" y="9713102"/>
          <a:ext cx="889000" cy="2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1" name="テキスト ボックス 350"/>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127729</xdr:rowOff>
    </xdr:from>
    <xdr:to>
      <xdr:col>45</xdr:col>
      <xdr:colOff>177800</xdr:colOff>
      <xdr:row>56</xdr:row>
      <xdr:rowOff>139159</xdr:rowOff>
    </xdr:to>
    <xdr:cxnSp macro="">
      <xdr:nvCxnSpPr>
        <xdr:cNvPr id="352" name="直線コネクタ 351"/>
        <xdr:cNvCxnSpPr/>
      </xdr:nvCxnSpPr>
      <xdr:spPr>
        <a:xfrm>
          <a:off x="7861300" y="972892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3" name="フローチャート: 判断 352"/>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4" name="テキスト ボックス 353"/>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127729</xdr:rowOff>
    </xdr:from>
    <xdr:to>
      <xdr:col>41</xdr:col>
      <xdr:colOff>50800</xdr:colOff>
      <xdr:row>57</xdr:row>
      <xdr:rowOff>52047</xdr:rowOff>
    </xdr:to>
    <xdr:cxnSp macro="">
      <xdr:nvCxnSpPr>
        <xdr:cNvPr id="355" name="直線コネクタ 354"/>
        <xdr:cNvCxnSpPr/>
      </xdr:nvCxnSpPr>
      <xdr:spPr>
        <a:xfrm flipV="1">
          <a:off x="6972300" y="9728929"/>
          <a:ext cx="889000" cy="9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32641</xdr:rowOff>
    </xdr:from>
    <xdr:to>
      <xdr:col>41</xdr:col>
      <xdr:colOff>101600</xdr:colOff>
      <xdr:row>56</xdr:row>
      <xdr:rowOff>134241</xdr:rowOff>
    </xdr:to>
    <xdr:sp macro="" textlink="">
      <xdr:nvSpPr>
        <xdr:cNvPr id="356" name="フローチャート: 判断 355"/>
        <xdr:cNvSpPr/>
      </xdr:nvSpPr>
      <xdr:spPr>
        <a:xfrm>
          <a:off x="7810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150768</xdr:rowOff>
    </xdr:from>
    <xdr:ext cx="534377" cy="259045"/>
    <xdr:sp macro="" textlink="">
      <xdr:nvSpPr>
        <xdr:cNvPr id="357" name="テキスト ボックス 356"/>
        <xdr:cNvSpPr txBox="1"/>
      </xdr:nvSpPr>
      <xdr:spPr>
        <a:xfrm>
          <a:off x="7594111" y="94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91308</xdr:rowOff>
    </xdr:from>
    <xdr:to>
      <xdr:col>36</xdr:col>
      <xdr:colOff>165100</xdr:colOff>
      <xdr:row>57</xdr:row>
      <xdr:rowOff>21458</xdr:rowOff>
    </xdr:to>
    <xdr:sp macro="" textlink="">
      <xdr:nvSpPr>
        <xdr:cNvPr id="358" name="フローチャート: 判断 357"/>
        <xdr:cNvSpPr/>
      </xdr:nvSpPr>
      <xdr:spPr>
        <a:xfrm>
          <a:off x="6921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37985</xdr:rowOff>
    </xdr:from>
    <xdr:ext cx="534377" cy="259045"/>
    <xdr:sp macro="" textlink="">
      <xdr:nvSpPr>
        <xdr:cNvPr id="359" name="テキスト ボックス 358"/>
        <xdr:cNvSpPr txBox="1"/>
      </xdr:nvSpPr>
      <xdr:spPr>
        <a:xfrm>
          <a:off x="6705111" y="94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112659</xdr:rowOff>
    </xdr:from>
    <xdr:to>
      <xdr:col>55</xdr:col>
      <xdr:colOff>50800</xdr:colOff>
      <xdr:row>56</xdr:row>
      <xdr:rowOff>42809</xdr:rowOff>
    </xdr:to>
    <xdr:sp macro="" textlink="">
      <xdr:nvSpPr>
        <xdr:cNvPr id="365" name="楕円 364"/>
        <xdr:cNvSpPr/>
      </xdr:nvSpPr>
      <xdr:spPr>
        <a:xfrm>
          <a:off x="10426700" y="954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135536</xdr:rowOff>
    </xdr:from>
    <xdr:ext cx="534377" cy="259045"/>
    <xdr:sp macro="" textlink="">
      <xdr:nvSpPr>
        <xdr:cNvPr id="366" name="普通建設事業費該当値テキスト"/>
        <xdr:cNvSpPr txBox="1"/>
      </xdr:nvSpPr>
      <xdr:spPr>
        <a:xfrm>
          <a:off x="10528300" y="939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61102</xdr:rowOff>
    </xdr:from>
    <xdr:to>
      <xdr:col>50</xdr:col>
      <xdr:colOff>165100</xdr:colOff>
      <xdr:row>56</xdr:row>
      <xdr:rowOff>162702</xdr:rowOff>
    </xdr:to>
    <xdr:sp macro="" textlink="">
      <xdr:nvSpPr>
        <xdr:cNvPr id="367" name="楕円 366"/>
        <xdr:cNvSpPr/>
      </xdr:nvSpPr>
      <xdr:spPr>
        <a:xfrm>
          <a:off x="9588500" y="966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153829</xdr:rowOff>
    </xdr:from>
    <xdr:ext cx="534377" cy="259045"/>
    <xdr:sp macro="" textlink="">
      <xdr:nvSpPr>
        <xdr:cNvPr id="368" name="テキスト ボックス 367"/>
        <xdr:cNvSpPr txBox="1"/>
      </xdr:nvSpPr>
      <xdr:spPr>
        <a:xfrm>
          <a:off x="9372111" y="975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88359</xdr:rowOff>
    </xdr:from>
    <xdr:to>
      <xdr:col>46</xdr:col>
      <xdr:colOff>38100</xdr:colOff>
      <xdr:row>57</xdr:row>
      <xdr:rowOff>18509</xdr:rowOff>
    </xdr:to>
    <xdr:sp macro="" textlink="">
      <xdr:nvSpPr>
        <xdr:cNvPr id="369" name="楕円 368"/>
        <xdr:cNvSpPr/>
      </xdr:nvSpPr>
      <xdr:spPr>
        <a:xfrm>
          <a:off x="8699500" y="968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9636</xdr:rowOff>
    </xdr:from>
    <xdr:ext cx="534377" cy="259045"/>
    <xdr:sp macro="" textlink="">
      <xdr:nvSpPr>
        <xdr:cNvPr id="370" name="テキスト ボックス 369"/>
        <xdr:cNvSpPr txBox="1"/>
      </xdr:nvSpPr>
      <xdr:spPr>
        <a:xfrm>
          <a:off x="8483111" y="97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76929</xdr:rowOff>
    </xdr:from>
    <xdr:to>
      <xdr:col>41</xdr:col>
      <xdr:colOff>101600</xdr:colOff>
      <xdr:row>57</xdr:row>
      <xdr:rowOff>7079</xdr:rowOff>
    </xdr:to>
    <xdr:sp macro="" textlink="">
      <xdr:nvSpPr>
        <xdr:cNvPr id="371" name="楕円 370"/>
        <xdr:cNvSpPr/>
      </xdr:nvSpPr>
      <xdr:spPr>
        <a:xfrm>
          <a:off x="7810500" y="96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169656</xdr:rowOff>
    </xdr:from>
    <xdr:ext cx="534377" cy="259045"/>
    <xdr:sp macro="" textlink="">
      <xdr:nvSpPr>
        <xdr:cNvPr id="372" name="テキスト ボックス 371"/>
        <xdr:cNvSpPr txBox="1"/>
      </xdr:nvSpPr>
      <xdr:spPr>
        <a:xfrm>
          <a:off x="7594111" y="977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1247</xdr:rowOff>
    </xdr:from>
    <xdr:to>
      <xdr:col>36</xdr:col>
      <xdr:colOff>165100</xdr:colOff>
      <xdr:row>57</xdr:row>
      <xdr:rowOff>102847</xdr:rowOff>
    </xdr:to>
    <xdr:sp macro="" textlink="">
      <xdr:nvSpPr>
        <xdr:cNvPr id="373" name="楕円 372"/>
        <xdr:cNvSpPr/>
      </xdr:nvSpPr>
      <xdr:spPr>
        <a:xfrm>
          <a:off x="6921500" y="977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93974</xdr:rowOff>
    </xdr:from>
    <xdr:ext cx="534377" cy="259045"/>
    <xdr:sp macro="" textlink="">
      <xdr:nvSpPr>
        <xdr:cNvPr id="374" name="テキスト ボックス 373"/>
        <xdr:cNvSpPr txBox="1"/>
      </xdr:nvSpPr>
      <xdr:spPr>
        <a:xfrm>
          <a:off x="6705111" y="986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124851</xdr:rowOff>
    </xdr:from>
    <xdr:to>
      <xdr:col>55</xdr:col>
      <xdr:colOff>0</xdr:colOff>
      <xdr:row>77</xdr:row>
      <xdr:rowOff>352</xdr:rowOff>
    </xdr:to>
    <xdr:cxnSp macro="">
      <xdr:nvCxnSpPr>
        <xdr:cNvPr id="405" name="直線コネクタ 404"/>
        <xdr:cNvCxnSpPr/>
      </xdr:nvCxnSpPr>
      <xdr:spPr>
        <a:xfrm flipV="1">
          <a:off x="9639300" y="13155051"/>
          <a:ext cx="838200" cy="4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7118</xdr:rowOff>
    </xdr:from>
    <xdr:ext cx="534377" cy="259045"/>
    <xdr:sp macro="" textlink="">
      <xdr:nvSpPr>
        <xdr:cNvPr id="406" name="普通建設事業費 （ うち新規整備　）平均値テキスト"/>
        <xdr:cNvSpPr txBox="1"/>
      </xdr:nvSpPr>
      <xdr:spPr>
        <a:xfrm>
          <a:off x="10528300" y="133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154907</xdr:rowOff>
    </xdr:from>
    <xdr:to>
      <xdr:col>50</xdr:col>
      <xdr:colOff>114300</xdr:colOff>
      <xdr:row>77</xdr:row>
      <xdr:rowOff>352</xdr:rowOff>
    </xdr:to>
    <xdr:cxnSp macro="">
      <xdr:nvCxnSpPr>
        <xdr:cNvPr id="408" name="直線コネクタ 407"/>
        <xdr:cNvCxnSpPr/>
      </xdr:nvCxnSpPr>
      <xdr:spPr>
        <a:xfrm>
          <a:off x="8750300" y="13185107"/>
          <a:ext cx="889000" cy="1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10" name="テキスト ボックス 409"/>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104724</xdr:rowOff>
    </xdr:from>
    <xdr:to>
      <xdr:col>45</xdr:col>
      <xdr:colOff>177800</xdr:colOff>
      <xdr:row>76</xdr:row>
      <xdr:rowOff>154907</xdr:rowOff>
    </xdr:to>
    <xdr:cxnSp macro="">
      <xdr:nvCxnSpPr>
        <xdr:cNvPr id="411" name="直線コネクタ 410"/>
        <xdr:cNvCxnSpPr/>
      </xdr:nvCxnSpPr>
      <xdr:spPr>
        <a:xfrm>
          <a:off x="7861300" y="13134924"/>
          <a:ext cx="889000" cy="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78322</xdr:rowOff>
    </xdr:from>
    <xdr:ext cx="534377" cy="259045"/>
    <xdr:sp macro="" textlink="">
      <xdr:nvSpPr>
        <xdr:cNvPr id="413" name="テキスト ボックス 412"/>
        <xdr:cNvSpPr txBox="1"/>
      </xdr:nvSpPr>
      <xdr:spPr>
        <a:xfrm>
          <a:off x="8483111" y="134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104724</xdr:rowOff>
    </xdr:from>
    <xdr:to>
      <xdr:col>41</xdr:col>
      <xdr:colOff>50800</xdr:colOff>
      <xdr:row>77</xdr:row>
      <xdr:rowOff>95472</xdr:rowOff>
    </xdr:to>
    <xdr:cxnSp macro="">
      <xdr:nvCxnSpPr>
        <xdr:cNvPr id="414" name="直線コネクタ 413"/>
        <xdr:cNvCxnSpPr/>
      </xdr:nvCxnSpPr>
      <xdr:spPr>
        <a:xfrm flipV="1">
          <a:off x="6972300" y="13134924"/>
          <a:ext cx="889000" cy="16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30107</xdr:rowOff>
    </xdr:from>
    <xdr:to>
      <xdr:col>41</xdr:col>
      <xdr:colOff>101600</xdr:colOff>
      <xdr:row>78</xdr:row>
      <xdr:rowOff>131707</xdr:rowOff>
    </xdr:to>
    <xdr:sp macro="" textlink="">
      <xdr:nvSpPr>
        <xdr:cNvPr id="415" name="フローチャート: 判断 414"/>
        <xdr:cNvSpPr/>
      </xdr:nvSpPr>
      <xdr:spPr>
        <a:xfrm>
          <a:off x="7810500" y="1340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122834</xdr:rowOff>
    </xdr:from>
    <xdr:ext cx="534377" cy="259045"/>
    <xdr:sp macro="" textlink="">
      <xdr:nvSpPr>
        <xdr:cNvPr id="416" name="テキスト ボックス 415"/>
        <xdr:cNvSpPr txBox="1"/>
      </xdr:nvSpPr>
      <xdr:spPr>
        <a:xfrm>
          <a:off x="7594111" y="134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65419</xdr:rowOff>
    </xdr:from>
    <xdr:to>
      <xdr:col>36</xdr:col>
      <xdr:colOff>165100</xdr:colOff>
      <xdr:row>78</xdr:row>
      <xdr:rowOff>167019</xdr:rowOff>
    </xdr:to>
    <xdr:sp macro="" textlink="">
      <xdr:nvSpPr>
        <xdr:cNvPr id="417" name="フローチャート: 判断 416"/>
        <xdr:cNvSpPr/>
      </xdr:nvSpPr>
      <xdr:spPr>
        <a:xfrm>
          <a:off x="6921500" y="1343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158146</xdr:rowOff>
    </xdr:from>
    <xdr:ext cx="534377" cy="259045"/>
    <xdr:sp macro="" textlink="">
      <xdr:nvSpPr>
        <xdr:cNvPr id="418" name="テキスト ボックス 417"/>
        <xdr:cNvSpPr txBox="1"/>
      </xdr:nvSpPr>
      <xdr:spPr>
        <a:xfrm>
          <a:off x="6705111" y="135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74051</xdr:rowOff>
    </xdr:from>
    <xdr:to>
      <xdr:col>55</xdr:col>
      <xdr:colOff>50800</xdr:colOff>
      <xdr:row>77</xdr:row>
      <xdr:rowOff>4201</xdr:rowOff>
    </xdr:to>
    <xdr:sp macro="" textlink="">
      <xdr:nvSpPr>
        <xdr:cNvPr id="424" name="楕円 423"/>
        <xdr:cNvSpPr/>
      </xdr:nvSpPr>
      <xdr:spPr>
        <a:xfrm>
          <a:off x="10426700" y="1310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96929</xdr:rowOff>
    </xdr:from>
    <xdr:ext cx="534377" cy="259045"/>
    <xdr:sp macro="" textlink="">
      <xdr:nvSpPr>
        <xdr:cNvPr id="425" name="普通建設事業費 （ うち新規整備　）該当値テキスト"/>
        <xdr:cNvSpPr txBox="1"/>
      </xdr:nvSpPr>
      <xdr:spPr>
        <a:xfrm>
          <a:off x="10528300" y="1295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121002</xdr:rowOff>
    </xdr:from>
    <xdr:to>
      <xdr:col>50</xdr:col>
      <xdr:colOff>165100</xdr:colOff>
      <xdr:row>77</xdr:row>
      <xdr:rowOff>51152</xdr:rowOff>
    </xdr:to>
    <xdr:sp macro="" textlink="">
      <xdr:nvSpPr>
        <xdr:cNvPr id="426" name="楕円 425"/>
        <xdr:cNvSpPr/>
      </xdr:nvSpPr>
      <xdr:spPr>
        <a:xfrm>
          <a:off x="9588500" y="131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67679</xdr:rowOff>
    </xdr:from>
    <xdr:ext cx="534377" cy="259045"/>
    <xdr:sp macro="" textlink="">
      <xdr:nvSpPr>
        <xdr:cNvPr id="427" name="テキスト ボックス 426"/>
        <xdr:cNvSpPr txBox="1"/>
      </xdr:nvSpPr>
      <xdr:spPr>
        <a:xfrm>
          <a:off x="9372111" y="1292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104107</xdr:rowOff>
    </xdr:from>
    <xdr:to>
      <xdr:col>46</xdr:col>
      <xdr:colOff>38100</xdr:colOff>
      <xdr:row>77</xdr:row>
      <xdr:rowOff>34257</xdr:rowOff>
    </xdr:to>
    <xdr:sp macro="" textlink="">
      <xdr:nvSpPr>
        <xdr:cNvPr id="428" name="楕円 427"/>
        <xdr:cNvSpPr/>
      </xdr:nvSpPr>
      <xdr:spPr>
        <a:xfrm>
          <a:off x="8699500" y="131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50785</xdr:rowOff>
    </xdr:from>
    <xdr:ext cx="534377" cy="259045"/>
    <xdr:sp macro="" textlink="">
      <xdr:nvSpPr>
        <xdr:cNvPr id="429" name="テキスト ボックス 428"/>
        <xdr:cNvSpPr txBox="1"/>
      </xdr:nvSpPr>
      <xdr:spPr>
        <a:xfrm>
          <a:off x="8483111" y="129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53924</xdr:rowOff>
    </xdr:from>
    <xdr:to>
      <xdr:col>41</xdr:col>
      <xdr:colOff>101600</xdr:colOff>
      <xdr:row>76</xdr:row>
      <xdr:rowOff>155524</xdr:rowOff>
    </xdr:to>
    <xdr:sp macro="" textlink="">
      <xdr:nvSpPr>
        <xdr:cNvPr id="430" name="楕円 429"/>
        <xdr:cNvSpPr/>
      </xdr:nvSpPr>
      <xdr:spPr>
        <a:xfrm>
          <a:off x="7810500" y="130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601</xdr:rowOff>
    </xdr:from>
    <xdr:ext cx="534377" cy="259045"/>
    <xdr:sp macro="" textlink="">
      <xdr:nvSpPr>
        <xdr:cNvPr id="431" name="テキスト ボックス 430"/>
        <xdr:cNvSpPr txBox="1"/>
      </xdr:nvSpPr>
      <xdr:spPr>
        <a:xfrm>
          <a:off x="7594111" y="1285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44672</xdr:rowOff>
    </xdr:from>
    <xdr:to>
      <xdr:col>36</xdr:col>
      <xdr:colOff>165100</xdr:colOff>
      <xdr:row>77</xdr:row>
      <xdr:rowOff>146272</xdr:rowOff>
    </xdr:to>
    <xdr:sp macro="" textlink="">
      <xdr:nvSpPr>
        <xdr:cNvPr id="432" name="楕円 431"/>
        <xdr:cNvSpPr/>
      </xdr:nvSpPr>
      <xdr:spPr>
        <a:xfrm>
          <a:off x="6921500" y="1324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162799</xdr:rowOff>
    </xdr:from>
    <xdr:ext cx="534377" cy="259045"/>
    <xdr:sp macro="" textlink="">
      <xdr:nvSpPr>
        <xdr:cNvPr id="433" name="テキスト ボックス 432"/>
        <xdr:cNvSpPr txBox="1"/>
      </xdr:nvSpPr>
      <xdr:spPr>
        <a:xfrm>
          <a:off x="6705111" y="130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16698</xdr:rowOff>
    </xdr:from>
    <xdr:to>
      <xdr:col>55</xdr:col>
      <xdr:colOff>0</xdr:colOff>
      <xdr:row>99</xdr:row>
      <xdr:rowOff>24957</xdr:rowOff>
    </xdr:to>
    <xdr:cxnSp macro="">
      <xdr:nvCxnSpPr>
        <xdr:cNvPr id="466" name="直線コネクタ 465"/>
        <xdr:cNvCxnSpPr/>
      </xdr:nvCxnSpPr>
      <xdr:spPr>
        <a:xfrm flipV="1">
          <a:off x="9639300" y="16990248"/>
          <a:ext cx="838200" cy="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67" name="普通建設事業費 （ うち更新整備　）平均値テキスト"/>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19771</xdr:rowOff>
    </xdr:from>
    <xdr:to>
      <xdr:col>50</xdr:col>
      <xdr:colOff>114300</xdr:colOff>
      <xdr:row>99</xdr:row>
      <xdr:rowOff>24957</xdr:rowOff>
    </xdr:to>
    <xdr:cxnSp macro="">
      <xdr:nvCxnSpPr>
        <xdr:cNvPr id="469" name="直線コネクタ 468"/>
        <xdr:cNvCxnSpPr/>
      </xdr:nvCxnSpPr>
      <xdr:spPr>
        <a:xfrm>
          <a:off x="8750300" y="16993321"/>
          <a:ext cx="8890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1" name="テキスト ボックス 470"/>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9798</xdr:rowOff>
    </xdr:from>
    <xdr:to>
      <xdr:col>45</xdr:col>
      <xdr:colOff>177800</xdr:colOff>
      <xdr:row>99</xdr:row>
      <xdr:rowOff>19771</xdr:rowOff>
    </xdr:to>
    <xdr:cxnSp macro="">
      <xdr:nvCxnSpPr>
        <xdr:cNvPr id="472" name="直線コネクタ 471"/>
        <xdr:cNvCxnSpPr/>
      </xdr:nvCxnSpPr>
      <xdr:spPr>
        <a:xfrm>
          <a:off x="7861300" y="16983348"/>
          <a:ext cx="889000" cy="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3" name="フローチャート: 判断 472"/>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4" name="テキスト ボックス 473"/>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9798</xdr:rowOff>
    </xdr:from>
    <xdr:to>
      <xdr:col>41</xdr:col>
      <xdr:colOff>50800</xdr:colOff>
      <xdr:row>99</xdr:row>
      <xdr:rowOff>18213</xdr:rowOff>
    </xdr:to>
    <xdr:cxnSp macro="">
      <xdr:nvCxnSpPr>
        <xdr:cNvPr id="475" name="直線コネクタ 474"/>
        <xdr:cNvCxnSpPr/>
      </xdr:nvCxnSpPr>
      <xdr:spPr>
        <a:xfrm flipV="1">
          <a:off x="6972300" y="16983348"/>
          <a:ext cx="889000" cy="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105474</xdr:rowOff>
    </xdr:from>
    <xdr:to>
      <xdr:col>41</xdr:col>
      <xdr:colOff>101600</xdr:colOff>
      <xdr:row>97</xdr:row>
      <xdr:rowOff>35624</xdr:rowOff>
    </xdr:to>
    <xdr:sp macro="" textlink="">
      <xdr:nvSpPr>
        <xdr:cNvPr id="476" name="フローチャート: 判断 475"/>
        <xdr:cNvSpPr/>
      </xdr:nvSpPr>
      <xdr:spPr>
        <a:xfrm>
          <a:off x="7810500" y="1656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52151</xdr:rowOff>
    </xdr:from>
    <xdr:ext cx="534377" cy="259045"/>
    <xdr:sp macro="" textlink="">
      <xdr:nvSpPr>
        <xdr:cNvPr id="477" name="テキスト ボックス 476"/>
        <xdr:cNvSpPr txBox="1"/>
      </xdr:nvSpPr>
      <xdr:spPr>
        <a:xfrm>
          <a:off x="7594111" y="1633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170952</xdr:rowOff>
    </xdr:from>
    <xdr:to>
      <xdr:col>36</xdr:col>
      <xdr:colOff>165100</xdr:colOff>
      <xdr:row>97</xdr:row>
      <xdr:rowOff>101102</xdr:rowOff>
    </xdr:to>
    <xdr:sp macro="" textlink="">
      <xdr:nvSpPr>
        <xdr:cNvPr id="478" name="フローチャート: 判断 477"/>
        <xdr:cNvSpPr/>
      </xdr:nvSpPr>
      <xdr:spPr>
        <a:xfrm>
          <a:off x="6921500" y="1663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117629</xdr:rowOff>
    </xdr:from>
    <xdr:ext cx="534377" cy="259045"/>
    <xdr:sp macro="" textlink="">
      <xdr:nvSpPr>
        <xdr:cNvPr id="479" name="テキスト ボックス 478"/>
        <xdr:cNvSpPr txBox="1"/>
      </xdr:nvSpPr>
      <xdr:spPr>
        <a:xfrm>
          <a:off x="6705111" y="1640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137348</xdr:rowOff>
    </xdr:from>
    <xdr:to>
      <xdr:col>55</xdr:col>
      <xdr:colOff>50800</xdr:colOff>
      <xdr:row>99</xdr:row>
      <xdr:rowOff>67498</xdr:rowOff>
    </xdr:to>
    <xdr:sp macro="" textlink="">
      <xdr:nvSpPr>
        <xdr:cNvPr id="485" name="楕円 484"/>
        <xdr:cNvSpPr/>
      </xdr:nvSpPr>
      <xdr:spPr>
        <a:xfrm>
          <a:off x="10426700" y="1693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52275</xdr:rowOff>
    </xdr:from>
    <xdr:ext cx="469744" cy="259045"/>
    <xdr:sp macro="" textlink="">
      <xdr:nvSpPr>
        <xdr:cNvPr id="486" name="普通建設事業費 （ うち更新整備　）該当値テキスト"/>
        <xdr:cNvSpPr txBox="1"/>
      </xdr:nvSpPr>
      <xdr:spPr>
        <a:xfrm>
          <a:off x="10528300" y="1685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145607</xdr:rowOff>
    </xdr:from>
    <xdr:to>
      <xdr:col>50</xdr:col>
      <xdr:colOff>165100</xdr:colOff>
      <xdr:row>99</xdr:row>
      <xdr:rowOff>75757</xdr:rowOff>
    </xdr:to>
    <xdr:sp macro="" textlink="">
      <xdr:nvSpPr>
        <xdr:cNvPr id="487" name="楕円 486"/>
        <xdr:cNvSpPr/>
      </xdr:nvSpPr>
      <xdr:spPr>
        <a:xfrm>
          <a:off x="9588500" y="1694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66884</xdr:rowOff>
    </xdr:from>
    <xdr:ext cx="469744" cy="259045"/>
    <xdr:sp macro="" textlink="">
      <xdr:nvSpPr>
        <xdr:cNvPr id="488" name="テキスト ボックス 487"/>
        <xdr:cNvSpPr txBox="1"/>
      </xdr:nvSpPr>
      <xdr:spPr>
        <a:xfrm>
          <a:off x="9404428" y="170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140421</xdr:rowOff>
    </xdr:from>
    <xdr:to>
      <xdr:col>46</xdr:col>
      <xdr:colOff>38100</xdr:colOff>
      <xdr:row>99</xdr:row>
      <xdr:rowOff>70571</xdr:rowOff>
    </xdr:to>
    <xdr:sp macro="" textlink="">
      <xdr:nvSpPr>
        <xdr:cNvPr id="489" name="楕円 488"/>
        <xdr:cNvSpPr/>
      </xdr:nvSpPr>
      <xdr:spPr>
        <a:xfrm>
          <a:off x="8699500" y="169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61698</xdr:rowOff>
    </xdr:from>
    <xdr:ext cx="469744" cy="259045"/>
    <xdr:sp macro="" textlink="">
      <xdr:nvSpPr>
        <xdr:cNvPr id="490" name="テキスト ボックス 489"/>
        <xdr:cNvSpPr txBox="1"/>
      </xdr:nvSpPr>
      <xdr:spPr>
        <a:xfrm>
          <a:off x="8515428" y="170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130448</xdr:rowOff>
    </xdr:from>
    <xdr:to>
      <xdr:col>41</xdr:col>
      <xdr:colOff>101600</xdr:colOff>
      <xdr:row>99</xdr:row>
      <xdr:rowOff>60598</xdr:rowOff>
    </xdr:to>
    <xdr:sp macro="" textlink="">
      <xdr:nvSpPr>
        <xdr:cNvPr id="491" name="楕円 490"/>
        <xdr:cNvSpPr/>
      </xdr:nvSpPr>
      <xdr:spPr>
        <a:xfrm>
          <a:off x="7810500" y="1693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51725</xdr:rowOff>
    </xdr:from>
    <xdr:ext cx="469744" cy="259045"/>
    <xdr:sp macro="" textlink="">
      <xdr:nvSpPr>
        <xdr:cNvPr id="492" name="テキスト ボックス 491"/>
        <xdr:cNvSpPr txBox="1"/>
      </xdr:nvSpPr>
      <xdr:spPr>
        <a:xfrm>
          <a:off x="7626428" y="1702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138863</xdr:rowOff>
    </xdr:from>
    <xdr:to>
      <xdr:col>36</xdr:col>
      <xdr:colOff>165100</xdr:colOff>
      <xdr:row>99</xdr:row>
      <xdr:rowOff>69013</xdr:rowOff>
    </xdr:to>
    <xdr:sp macro="" textlink="">
      <xdr:nvSpPr>
        <xdr:cNvPr id="493" name="楕円 492"/>
        <xdr:cNvSpPr/>
      </xdr:nvSpPr>
      <xdr:spPr>
        <a:xfrm>
          <a:off x="6921500" y="169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60140</xdr:rowOff>
    </xdr:from>
    <xdr:ext cx="469744" cy="259045"/>
    <xdr:sp macro="" textlink="">
      <xdr:nvSpPr>
        <xdr:cNvPr id="494" name="テキスト ボックス 493"/>
        <xdr:cNvSpPr txBox="1"/>
      </xdr:nvSpPr>
      <xdr:spPr>
        <a:xfrm>
          <a:off x="6737428" y="1703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103673</xdr:rowOff>
    </xdr:from>
    <xdr:to>
      <xdr:col>85</xdr:col>
      <xdr:colOff>127000</xdr:colOff>
      <xdr:row>38</xdr:row>
      <xdr:rowOff>128087</xdr:rowOff>
    </xdr:to>
    <xdr:cxnSp macro="">
      <xdr:nvCxnSpPr>
        <xdr:cNvPr id="521" name="直線コネクタ 520"/>
        <xdr:cNvCxnSpPr/>
      </xdr:nvCxnSpPr>
      <xdr:spPr>
        <a:xfrm flipV="1">
          <a:off x="15481300" y="6618773"/>
          <a:ext cx="8382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2" name="災害復旧事業費平均値テキスト"/>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128087</xdr:rowOff>
    </xdr:from>
    <xdr:to>
      <xdr:col>81</xdr:col>
      <xdr:colOff>50800</xdr:colOff>
      <xdr:row>38</xdr:row>
      <xdr:rowOff>136271</xdr:rowOff>
    </xdr:to>
    <xdr:cxnSp macro="">
      <xdr:nvCxnSpPr>
        <xdr:cNvPr id="524" name="直線コネクタ 523"/>
        <xdr:cNvCxnSpPr/>
      </xdr:nvCxnSpPr>
      <xdr:spPr>
        <a:xfrm flipV="1">
          <a:off x="14592300" y="6643187"/>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6" name="テキスト ボックス 525"/>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136271</xdr:rowOff>
    </xdr:from>
    <xdr:to>
      <xdr:col>76</xdr:col>
      <xdr:colOff>114300</xdr:colOff>
      <xdr:row>38</xdr:row>
      <xdr:rowOff>139700</xdr:rowOff>
    </xdr:to>
    <xdr:cxnSp macro="">
      <xdr:nvCxnSpPr>
        <xdr:cNvPr id="527" name="直線コネクタ 526"/>
        <xdr:cNvCxnSpPr/>
      </xdr:nvCxnSpPr>
      <xdr:spPr>
        <a:xfrm flipV="1">
          <a:off x="13703300" y="66513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8" name="フローチャート: 判断 527"/>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9" name="テキスト ボックス 528"/>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71394</xdr:rowOff>
    </xdr:from>
    <xdr:to>
      <xdr:col>71</xdr:col>
      <xdr:colOff>177800</xdr:colOff>
      <xdr:row>38</xdr:row>
      <xdr:rowOff>139700</xdr:rowOff>
    </xdr:to>
    <xdr:cxnSp macro="">
      <xdr:nvCxnSpPr>
        <xdr:cNvPr id="530" name="直線コネクタ 529"/>
        <xdr:cNvCxnSpPr/>
      </xdr:nvCxnSpPr>
      <xdr:spPr>
        <a:xfrm>
          <a:off x="12814300" y="6586494"/>
          <a:ext cx="889000" cy="6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107919</xdr:rowOff>
    </xdr:from>
    <xdr:to>
      <xdr:col>72</xdr:col>
      <xdr:colOff>38100</xdr:colOff>
      <xdr:row>38</xdr:row>
      <xdr:rowOff>38069</xdr:rowOff>
    </xdr:to>
    <xdr:sp macro="" textlink="">
      <xdr:nvSpPr>
        <xdr:cNvPr id="531" name="フローチャート: 判断 530"/>
        <xdr:cNvSpPr/>
      </xdr:nvSpPr>
      <xdr:spPr>
        <a:xfrm>
          <a:off x="13652500" y="645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54596</xdr:rowOff>
    </xdr:from>
    <xdr:ext cx="469744" cy="259045"/>
    <xdr:sp macro="" textlink="">
      <xdr:nvSpPr>
        <xdr:cNvPr id="532" name="テキスト ボックス 531"/>
        <xdr:cNvSpPr txBox="1"/>
      </xdr:nvSpPr>
      <xdr:spPr>
        <a:xfrm>
          <a:off x="13468428" y="622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160863</xdr:rowOff>
    </xdr:from>
    <xdr:to>
      <xdr:col>67</xdr:col>
      <xdr:colOff>101600</xdr:colOff>
      <xdr:row>38</xdr:row>
      <xdr:rowOff>91013</xdr:rowOff>
    </xdr:to>
    <xdr:sp macro="" textlink="">
      <xdr:nvSpPr>
        <xdr:cNvPr id="533" name="フローチャート: 判断 532"/>
        <xdr:cNvSpPr/>
      </xdr:nvSpPr>
      <xdr:spPr>
        <a:xfrm>
          <a:off x="12763500" y="65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107540</xdr:rowOff>
    </xdr:from>
    <xdr:ext cx="469744" cy="259045"/>
    <xdr:sp macro="" textlink="">
      <xdr:nvSpPr>
        <xdr:cNvPr id="534" name="テキスト ボックス 533"/>
        <xdr:cNvSpPr txBox="1"/>
      </xdr:nvSpPr>
      <xdr:spPr>
        <a:xfrm>
          <a:off x="12579428" y="62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52873</xdr:rowOff>
    </xdr:from>
    <xdr:to>
      <xdr:col>85</xdr:col>
      <xdr:colOff>177800</xdr:colOff>
      <xdr:row>38</xdr:row>
      <xdr:rowOff>154473</xdr:rowOff>
    </xdr:to>
    <xdr:sp macro="" textlink="">
      <xdr:nvSpPr>
        <xdr:cNvPr id="540" name="楕円 539"/>
        <xdr:cNvSpPr/>
      </xdr:nvSpPr>
      <xdr:spPr>
        <a:xfrm>
          <a:off x="16268700" y="656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139250</xdr:rowOff>
    </xdr:from>
    <xdr:ext cx="378565" cy="259045"/>
    <xdr:sp macro="" textlink="">
      <xdr:nvSpPr>
        <xdr:cNvPr id="541" name="災害復旧事業費該当値テキスト"/>
        <xdr:cNvSpPr txBox="1"/>
      </xdr:nvSpPr>
      <xdr:spPr>
        <a:xfrm>
          <a:off x="16370300" y="6482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77287</xdr:rowOff>
    </xdr:from>
    <xdr:to>
      <xdr:col>81</xdr:col>
      <xdr:colOff>101600</xdr:colOff>
      <xdr:row>39</xdr:row>
      <xdr:rowOff>7437</xdr:rowOff>
    </xdr:to>
    <xdr:sp macro="" textlink="">
      <xdr:nvSpPr>
        <xdr:cNvPr id="542" name="楕円 541"/>
        <xdr:cNvSpPr/>
      </xdr:nvSpPr>
      <xdr:spPr>
        <a:xfrm>
          <a:off x="15430500" y="65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170014</xdr:rowOff>
    </xdr:from>
    <xdr:ext cx="378565" cy="259045"/>
    <xdr:sp macro="" textlink="">
      <xdr:nvSpPr>
        <xdr:cNvPr id="543" name="テキスト ボックス 542"/>
        <xdr:cNvSpPr txBox="1"/>
      </xdr:nvSpPr>
      <xdr:spPr>
        <a:xfrm>
          <a:off x="15292017" y="668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85471</xdr:rowOff>
    </xdr:from>
    <xdr:to>
      <xdr:col>76</xdr:col>
      <xdr:colOff>165100</xdr:colOff>
      <xdr:row>39</xdr:row>
      <xdr:rowOff>15621</xdr:rowOff>
    </xdr:to>
    <xdr:sp macro="" textlink="">
      <xdr:nvSpPr>
        <xdr:cNvPr id="544" name="楕円 543"/>
        <xdr:cNvSpPr/>
      </xdr:nvSpPr>
      <xdr:spPr>
        <a:xfrm>
          <a:off x="14541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6748</xdr:rowOff>
    </xdr:from>
    <xdr:ext cx="313932" cy="259045"/>
    <xdr:sp macro="" textlink="">
      <xdr:nvSpPr>
        <xdr:cNvPr id="545" name="テキスト ボックス 544"/>
        <xdr:cNvSpPr txBox="1"/>
      </xdr:nvSpPr>
      <xdr:spPr>
        <a:xfrm>
          <a:off x="14435333" y="6693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6" name="楕円 54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7" name="テキスト ボックス 54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20594</xdr:rowOff>
    </xdr:from>
    <xdr:to>
      <xdr:col>67</xdr:col>
      <xdr:colOff>101600</xdr:colOff>
      <xdr:row>38</xdr:row>
      <xdr:rowOff>122194</xdr:rowOff>
    </xdr:to>
    <xdr:sp macro="" textlink="">
      <xdr:nvSpPr>
        <xdr:cNvPr id="548" name="楕円 547"/>
        <xdr:cNvSpPr/>
      </xdr:nvSpPr>
      <xdr:spPr>
        <a:xfrm>
          <a:off x="12763500" y="653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113321</xdr:rowOff>
    </xdr:from>
    <xdr:ext cx="469744" cy="259045"/>
    <xdr:sp macro="" textlink="">
      <xdr:nvSpPr>
        <xdr:cNvPr id="549" name="テキスト ボックス 548"/>
        <xdr:cNvSpPr txBox="1"/>
      </xdr:nvSpPr>
      <xdr:spPr>
        <a:xfrm>
          <a:off x="12579428" y="66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2" name="直線コネクタ 621"/>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3" name="公債費最小値テキスト"/>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4" name="直線コネクタ 623"/>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5" name="公債費最大値テキスト"/>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6" name="直線コネクタ 625"/>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36182</xdr:rowOff>
    </xdr:from>
    <xdr:to>
      <xdr:col>85</xdr:col>
      <xdr:colOff>127000</xdr:colOff>
      <xdr:row>76</xdr:row>
      <xdr:rowOff>55638</xdr:rowOff>
    </xdr:to>
    <xdr:cxnSp macro="">
      <xdr:nvCxnSpPr>
        <xdr:cNvPr id="627" name="直線コネクタ 626"/>
        <xdr:cNvCxnSpPr/>
      </xdr:nvCxnSpPr>
      <xdr:spPr>
        <a:xfrm>
          <a:off x="15481300" y="13066382"/>
          <a:ext cx="838200" cy="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28" name="公債費平均値テキスト"/>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9" name="フローチャート: 判断 628"/>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36182</xdr:rowOff>
    </xdr:from>
    <xdr:to>
      <xdr:col>81</xdr:col>
      <xdr:colOff>50800</xdr:colOff>
      <xdr:row>76</xdr:row>
      <xdr:rowOff>84570</xdr:rowOff>
    </xdr:to>
    <xdr:cxnSp macro="">
      <xdr:nvCxnSpPr>
        <xdr:cNvPr id="630" name="直線コネクタ 629"/>
        <xdr:cNvCxnSpPr/>
      </xdr:nvCxnSpPr>
      <xdr:spPr>
        <a:xfrm flipV="1">
          <a:off x="14592300" y="13066382"/>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1" name="フローチャート: 判断 630"/>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2" name="テキスト ボックス 631"/>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84138</xdr:rowOff>
    </xdr:from>
    <xdr:to>
      <xdr:col>76</xdr:col>
      <xdr:colOff>114300</xdr:colOff>
      <xdr:row>76</xdr:row>
      <xdr:rowOff>84570</xdr:rowOff>
    </xdr:to>
    <xdr:cxnSp macro="">
      <xdr:nvCxnSpPr>
        <xdr:cNvPr id="633" name="直線コネクタ 632"/>
        <xdr:cNvCxnSpPr/>
      </xdr:nvCxnSpPr>
      <xdr:spPr>
        <a:xfrm>
          <a:off x="13703300" y="13114338"/>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4" name="フローチャート: 判断 633"/>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5" name="テキスト ボックス 634"/>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162294</xdr:rowOff>
    </xdr:from>
    <xdr:to>
      <xdr:col>71</xdr:col>
      <xdr:colOff>177800</xdr:colOff>
      <xdr:row>76</xdr:row>
      <xdr:rowOff>84138</xdr:rowOff>
    </xdr:to>
    <xdr:cxnSp macro="">
      <xdr:nvCxnSpPr>
        <xdr:cNvPr id="636" name="直線コネクタ 635"/>
        <xdr:cNvCxnSpPr/>
      </xdr:nvCxnSpPr>
      <xdr:spPr>
        <a:xfrm>
          <a:off x="12814300" y="13021044"/>
          <a:ext cx="889000" cy="9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166915</xdr:rowOff>
    </xdr:from>
    <xdr:to>
      <xdr:col>72</xdr:col>
      <xdr:colOff>38100</xdr:colOff>
      <xdr:row>76</xdr:row>
      <xdr:rowOff>97065</xdr:rowOff>
    </xdr:to>
    <xdr:sp macro="" textlink="">
      <xdr:nvSpPr>
        <xdr:cNvPr id="637" name="フローチャート: 判断 636"/>
        <xdr:cNvSpPr/>
      </xdr:nvSpPr>
      <xdr:spPr>
        <a:xfrm>
          <a:off x="13652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113593</xdr:rowOff>
    </xdr:from>
    <xdr:ext cx="534377" cy="259045"/>
    <xdr:sp macro="" textlink="">
      <xdr:nvSpPr>
        <xdr:cNvPr id="638" name="テキスト ボックス 637"/>
        <xdr:cNvSpPr txBox="1"/>
      </xdr:nvSpPr>
      <xdr:spPr>
        <a:xfrm>
          <a:off x="13436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39" name="フローチャート: 判断 638"/>
        <xdr:cNvSpPr/>
      </xdr:nvSpPr>
      <xdr:spPr>
        <a:xfrm>
          <a:off x="12763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80700</xdr:rowOff>
    </xdr:from>
    <xdr:ext cx="534377" cy="259045"/>
    <xdr:sp macro="" textlink="">
      <xdr:nvSpPr>
        <xdr:cNvPr id="640" name="テキスト ボックス 639"/>
        <xdr:cNvSpPr txBox="1"/>
      </xdr:nvSpPr>
      <xdr:spPr>
        <a:xfrm>
          <a:off x="12547111"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4838</xdr:rowOff>
    </xdr:from>
    <xdr:to>
      <xdr:col>85</xdr:col>
      <xdr:colOff>177800</xdr:colOff>
      <xdr:row>76</xdr:row>
      <xdr:rowOff>106438</xdr:rowOff>
    </xdr:to>
    <xdr:sp macro="" textlink="">
      <xdr:nvSpPr>
        <xdr:cNvPr id="646" name="楕円 645"/>
        <xdr:cNvSpPr/>
      </xdr:nvSpPr>
      <xdr:spPr>
        <a:xfrm>
          <a:off x="16268700" y="1303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154715</xdr:rowOff>
    </xdr:from>
    <xdr:ext cx="534377" cy="259045"/>
    <xdr:sp macro="" textlink="">
      <xdr:nvSpPr>
        <xdr:cNvPr id="647" name="公債費該当値テキスト"/>
        <xdr:cNvSpPr txBox="1"/>
      </xdr:nvSpPr>
      <xdr:spPr>
        <a:xfrm>
          <a:off x="16370300" y="1301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156832</xdr:rowOff>
    </xdr:from>
    <xdr:to>
      <xdr:col>81</xdr:col>
      <xdr:colOff>101600</xdr:colOff>
      <xdr:row>76</xdr:row>
      <xdr:rowOff>86982</xdr:rowOff>
    </xdr:to>
    <xdr:sp macro="" textlink="">
      <xdr:nvSpPr>
        <xdr:cNvPr id="648" name="楕円 647"/>
        <xdr:cNvSpPr/>
      </xdr:nvSpPr>
      <xdr:spPr>
        <a:xfrm>
          <a:off x="15430500" y="130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78109</xdr:rowOff>
    </xdr:from>
    <xdr:ext cx="534377" cy="259045"/>
    <xdr:sp macro="" textlink="">
      <xdr:nvSpPr>
        <xdr:cNvPr id="649" name="テキスト ボックス 648"/>
        <xdr:cNvSpPr txBox="1"/>
      </xdr:nvSpPr>
      <xdr:spPr>
        <a:xfrm>
          <a:off x="15214111" y="1310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33770</xdr:rowOff>
    </xdr:from>
    <xdr:to>
      <xdr:col>76</xdr:col>
      <xdr:colOff>165100</xdr:colOff>
      <xdr:row>76</xdr:row>
      <xdr:rowOff>135370</xdr:rowOff>
    </xdr:to>
    <xdr:sp macro="" textlink="">
      <xdr:nvSpPr>
        <xdr:cNvPr id="650" name="楕円 649"/>
        <xdr:cNvSpPr/>
      </xdr:nvSpPr>
      <xdr:spPr>
        <a:xfrm>
          <a:off x="14541500" y="130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126497</xdr:rowOff>
    </xdr:from>
    <xdr:ext cx="534377" cy="259045"/>
    <xdr:sp macro="" textlink="">
      <xdr:nvSpPr>
        <xdr:cNvPr id="651" name="テキスト ボックス 650"/>
        <xdr:cNvSpPr txBox="1"/>
      </xdr:nvSpPr>
      <xdr:spPr>
        <a:xfrm>
          <a:off x="14325111" y="131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33338</xdr:rowOff>
    </xdr:from>
    <xdr:to>
      <xdr:col>72</xdr:col>
      <xdr:colOff>38100</xdr:colOff>
      <xdr:row>76</xdr:row>
      <xdr:rowOff>134938</xdr:rowOff>
    </xdr:to>
    <xdr:sp macro="" textlink="">
      <xdr:nvSpPr>
        <xdr:cNvPr id="652" name="楕円 651"/>
        <xdr:cNvSpPr/>
      </xdr:nvSpPr>
      <xdr:spPr>
        <a:xfrm>
          <a:off x="13652500" y="130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126065</xdr:rowOff>
    </xdr:from>
    <xdr:ext cx="534377" cy="259045"/>
    <xdr:sp macro="" textlink="">
      <xdr:nvSpPr>
        <xdr:cNvPr id="653" name="テキスト ボックス 652"/>
        <xdr:cNvSpPr txBox="1"/>
      </xdr:nvSpPr>
      <xdr:spPr>
        <a:xfrm>
          <a:off x="13436111" y="131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111493</xdr:rowOff>
    </xdr:from>
    <xdr:to>
      <xdr:col>67</xdr:col>
      <xdr:colOff>101600</xdr:colOff>
      <xdr:row>76</xdr:row>
      <xdr:rowOff>41644</xdr:rowOff>
    </xdr:to>
    <xdr:sp macro="" textlink="">
      <xdr:nvSpPr>
        <xdr:cNvPr id="654" name="楕円 653"/>
        <xdr:cNvSpPr/>
      </xdr:nvSpPr>
      <xdr:spPr>
        <a:xfrm>
          <a:off x="12763500" y="129702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58170</xdr:rowOff>
    </xdr:from>
    <xdr:ext cx="534377" cy="259045"/>
    <xdr:sp macro="" textlink="">
      <xdr:nvSpPr>
        <xdr:cNvPr id="655" name="テキスト ボックス 654"/>
        <xdr:cNvSpPr txBox="1"/>
      </xdr:nvSpPr>
      <xdr:spPr>
        <a:xfrm>
          <a:off x="12547111" y="1274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9" name="直線コネクタ 678"/>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0" name="積立金最小値テキスト"/>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1" name="直線コネクタ 680"/>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2" name="積立金最大値テキスト"/>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3" name="直線コネクタ 682"/>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96749</xdr:rowOff>
    </xdr:from>
    <xdr:to>
      <xdr:col>85</xdr:col>
      <xdr:colOff>127000</xdr:colOff>
      <xdr:row>98</xdr:row>
      <xdr:rowOff>169430</xdr:rowOff>
    </xdr:to>
    <xdr:cxnSp macro="">
      <xdr:nvCxnSpPr>
        <xdr:cNvPr id="684" name="直線コネクタ 683"/>
        <xdr:cNvCxnSpPr/>
      </xdr:nvCxnSpPr>
      <xdr:spPr>
        <a:xfrm>
          <a:off x="15481300" y="16898849"/>
          <a:ext cx="838200" cy="7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5" name="積立金平均値テキスト"/>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6" name="フローチャート: 判断 685"/>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96749</xdr:rowOff>
    </xdr:from>
    <xdr:to>
      <xdr:col>81</xdr:col>
      <xdr:colOff>50800</xdr:colOff>
      <xdr:row>99</xdr:row>
      <xdr:rowOff>15227</xdr:rowOff>
    </xdr:to>
    <xdr:cxnSp macro="">
      <xdr:nvCxnSpPr>
        <xdr:cNvPr id="687" name="直線コネクタ 686"/>
        <xdr:cNvCxnSpPr/>
      </xdr:nvCxnSpPr>
      <xdr:spPr>
        <a:xfrm flipV="1">
          <a:off x="14592300" y="16898849"/>
          <a:ext cx="889000" cy="8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8" name="フローチャート: 判断 687"/>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89" name="テキスト ボックス 688"/>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15227</xdr:rowOff>
    </xdr:from>
    <xdr:to>
      <xdr:col>76</xdr:col>
      <xdr:colOff>114300</xdr:colOff>
      <xdr:row>99</xdr:row>
      <xdr:rowOff>17247</xdr:rowOff>
    </xdr:to>
    <xdr:cxnSp macro="">
      <xdr:nvCxnSpPr>
        <xdr:cNvPr id="690" name="直線コネクタ 689"/>
        <xdr:cNvCxnSpPr/>
      </xdr:nvCxnSpPr>
      <xdr:spPr>
        <a:xfrm flipV="1">
          <a:off x="13703300" y="16988777"/>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1" name="フローチャート: 判断 690"/>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2" name="テキスト ボックス 691"/>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17247</xdr:rowOff>
    </xdr:from>
    <xdr:to>
      <xdr:col>71</xdr:col>
      <xdr:colOff>177800</xdr:colOff>
      <xdr:row>99</xdr:row>
      <xdr:rowOff>18047</xdr:rowOff>
    </xdr:to>
    <xdr:cxnSp macro="">
      <xdr:nvCxnSpPr>
        <xdr:cNvPr id="693" name="直線コネクタ 692"/>
        <xdr:cNvCxnSpPr/>
      </xdr:nvCxnSpPr>
      <xdr:spPr>
        <a:xfrm flipV="1">
          <a:off x="12814300" y="1699079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4" name="フローチャート: 判断 693"/>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5" name="テキスト ボックス 694"/>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6" name="フローチャート: 判断 695"/>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697" name="テキスト ボックス 696"/>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118630</xdr:rowOff>
    </xdr:from>
    <xdr:to>
      <xdr:col>85</xdr:col>
      <xdr:colOff>177800</xdr:colOff>
      <xdr:row>99</xdr:row>
      <xdr:rowOff>48780</xdr:rowOff>
    </xdr:to>
    <xdr:sp macro="" textlink="">
      <xdr:nvSpPr>
        <xdr:cNvPr id="703" name="楕円 702"/>
        <xdr:cNvSpPr/>
      </xdr:nvSpPr>
      <xdr:spPr>
        <a:xfrm>
          <a:off x="16268700" y="169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33557</xdr:rowOff>
    </xdr:from>
    <xdr:ext cx="469744" cy="259045"/>
    <xdr:sp macro="" textlink="">
      <xdr:nvSpPr>
        <xdr:cNvPr id="704" name="積立金該当値テキスト"/>
        <xdr:cNvSpPr txBox="1"/>
      </xdr:nvSpPr>
      <xdr:spPr>
        <a:xfrm>
          <a:off x="16370300" y="16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45949</xdr:rowOff>
    </xdr:from>
    <xdr:to>
      <xdr:col>81</xdr:col>
      <xdr:colOff>101600</xdr:colOff>
      <xdr:row>98</xdr:row>
      <xdr:rowOff>147549</xdr:rowOff>
    </xdr:to>
    <xdr:sp macro="" textlink="">
      <xdr:nvSpPr>
        <xdr:cNvPr id="705" name="楕円 704"/>
        <xdr:cNvSpPr/>
      </xdr:nvSpPr>
      <xdr:spPr>
        <a:xfrm>
          <a:off x="15430500" y="168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138676</xdr:rowOff>
    </xdr:from>
    <xdr:ext cx="469744" cy="259045"/>
    <xdr:sp macro="" textlink="">
      <xdr:nvSpPr>
        <xdr:cNvPr id="706" name="テキスト ボックス 705"/>
        <xdr:cNvSpPr txBox="1"/>
      </xdr:nvSpPr>
      <xdr:spPr>
        <a:xfrm>
          <a:off x="15246428" y="1694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135877</xdr:rowOff>
    </xdr:from>
    <xdr:to>
      <xdr:col>76</xdr:col>
      <xdr:colOff>165100</xdr:colOff>
      <xdr:row>99</xdr:row>
      <xdr:rowOff>66027</xdr:rowOff>
    </xdr:to>
    <xdr:sp macro="" textlink="">
      <xdr:nvSpPr>
        <xdr:cNvPr id="707" name="楕円 706"/>
        <xdr:cNvSpPr/>
      </xdr:nvSpPr>
      <xdr:spPr>
        <a:xfrm>
          <a:off x="14541500" y="1693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57154</xdr:rowOff>
    </xdr:from>
    <xdr:ext cx="469744" cy="259045"/>
    <xdr:sp macro="" textlink="">
      <xdr:nvSpPr>
        <xdr:cNvPr id="708" name="テキスト ボックス 707"/>
        <xdr:cNvSpPr txBox="1"/>
      </xdr:nvSpPr>
      <xdr:spPr>
        <a:xfrm>
          <a:off x="14357428" y="1703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137897</xdr:rowOff>
    </xdr:from>
    <xdr:to>
      <xdr:col>72</xdr:col>
      <xdr:colOff>38100</xdr:colOff>
      <xdr:row>99</xdr:row>
      <xdr:rowOff>68047</xdr:rowOff>
    </xdr:to>
    <xdr:sp macro="" textlink="">
      <xdr:nvSpPr>
        <xdr:cNvPr id="709" name="楕円 708"/>
        <xdr:cNvSpPr/>
      </xdr:nvSpPr>
      <xdr:spPr>
        <a:xfrm>
          <a:off x="13652500" y="1693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59174</xdr:rowOff>
    </xdr:from>
    <xdr:ext cx="469744" cy="259045"/>
    <xdr:sp macro="" textlink="">
      <xdr:nvSpPr>
        <xdr:cNvPr id="710" name="テキスト ボックス 709"/>
        <xdr:cNvSpPr txBox="1"/>
      </xdr:nvSpPr>
      <xdr:spPr>
        <a:xfrm>
          <a:off x="13468428" y="1703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138697</xdr:rowOff>
    </xdr:from>
    <xdr:to>
      <xdr:col>67</xdr:col>
      <xdr:colOff>101600</xdr:colOff>
      <xdr:row>99</xdr:row>
      <xdr:rowOff>68847</xdr:rowOff>
    </xdr:to>
    <xdr:sp macro="" textlink="">
      <xdr:nvSpPr>
        <xdr:cNvPr id="711" name="楕円 710"/>
        <xdr:cNvSpPr/>
      </xdr:nvSpPr>
      <xdr:spPr>
        <a:xfrm>
          <a:off x="12763500" y="169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59974</xdr:rowOff>
    </xdr:from>
    <xdr:ext cx="469744" cy="259045"/>
    <xdr:sp macro="" textlink="">
      <xdr:nvSpPr>
        <xdr:cNvPr id="712" name="テキスト ボックス 711"/>
        <xdr:cNvSpPr txBox="1"/>
      </xdr:nvSpPr>
      <xdr:spPr>
        <a:xfrm>
          <a:off x="12579428" y="170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8" name="直線コネクタ 737"/>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1" name="投資及び出資金最大値テキスト"/>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2" name="直線コネクタ 741"/>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78925</xdr:rowOff>
    </xdr:from>
    <xdr:to>
      <xdr:col>116</xdr:col>
      <xdr:colOff>63500</xdr:colOff>
      <xdr:row>39</xdr:row>
      <xdr:rowOff>91825</xdr:rowOff>
    </xdr:to>
    <xdr:cxnSp macro="">
      <xdr:nvCxnSpPr>
        <xdr:cNvPr id="743" name="直線コネクタ 742"/>
        <xdr:cNvCxnSpPr/>
      </xdr:nvCxnSpPr>
      <xdr:spPr>
        <a:xfrm flipV="1">
          <a:off x="21323300" y="6594025"/>
          <a:ext cx="838200" cy="18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4" name="投資及び出資金平均値テキスト"/>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5" name="フローチャート: 判断 744"/>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91825</xdr:rowOff>
    </xdr:from>
    <xdr:to>
      <xdr:col>111</xdr:col>
      <xdr:colOff>177800</xdr:colOff>
      <xdr:row>39</xdr:row>
      <xdr:rowOff>95678</xdr:rowOff>
    </xdr:to>
    <xdr:cxnSp macro="">
      <xdr:nvCxnSpPr>
        <xdr:cNvPr id="746" name="直線コネクタ 745"/>
        <xdr:cNvCxnSpPr/>
      </xdr:nvCxnSpPr>
      <xdr:spPr>
        <a:xfrm flipV="1">
          <a:off x="20434300" y="6778375"/>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7" name="フローチャート: 判断 746"/>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48" name="テキスト ボックス 747"/>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69062</xdr:rowOff>
    </xdr:from>
    <xdr:to>
      <xdr:col>107</xdr:col>
      <xdr:colOff>50800</xdr:colOff>
      <xdr:row>39</xdr:row>
      <xdr:rowOff>95678</xdr:rowOff>
    </xdr:to>
    <xdr:cxnSp macro="">
      <xdr:nvCxnSpPr>
        <xdr:cNvPr id="749" name="直線コネクタ 748"/>
        <xdr:cNvCxnSpPr/>
      </xdr:nvCxnSpPr>
      <xdr:spPr>
        <a:xfrm>
          <a:off x="19545300" y="6755612"/>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0" name="フローチャート: 判断 749"/>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1" name="テキスト ボックス 750"/>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67854</xdr:rowOff>
    </xdr:from>
    <xdr:to>
      <xdr:col>102</xdr:col>
      <xdr:colOff>114300</xdr:colOff>
      <xdr:row>39</xdr:row>
      <xdr:rowOff>69062</xdr:rowOff>
    </xdr:to>
    <xdr:cxnSp macro="">
      <xdr:nvCxnSpPr>
        <xdr:cNvPr id="752" name="直線コネクタ 751"/>
        <xdr:cNvCxnSpPr/>
      </xdr:nvCxnSpPr>
      <xdr:spPr>
        <a:xfrm>
          <a:off x="18656300" y="6754404"/>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130930</xdr:rowOff>
    </xdr:from>
    <xdr:to>
      <xdr:col>102</xdr:col>
      <xdr:colOff>165100</xdr:colOff>
      <xdr:row>39</xdr:row>
      <xdr:rowOff>61080</xdr:rowOff>
    </xdr:to>
    <xdr:sp macro="" textlink="">
      <xdr:nvSpPr>
        <xdr:cNvPr id="753" name="フローチャート: 判断 752"/>
        <xdr:cNvSpPr/>
      </xdr:nvSpPr>
      <xdr:spPr>
        <a:xfrm>
          <a:off x="19494500" y="664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77607</xdr:rowOff>
    </xdr:from>
    <xdr:ext cx="469744" cy="259045"/>
    <xdr:sp macro="" textlink="">
      <xdr:nvSpPr>
        <xdr:cNvPr id="754" name="テキスト ボックス 753"/>
        <xdr:cNvSpPr txBox="1"/>
      </xdr:nvSpPr>
      <xdr:spPr>
        <a:xfrm>
          <a:off x="19310428" y="642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136808</xdr:rowOff>
    </xdr:from>
    <xdr:to>
      <xdr:col>98</xdr:col>
      <xdr:colOff>38100</xdr:colOff>
      <xdr:row>39</xdr:row>
      <xdr:rowOff>66958</xdr:rowOff>
    </xdr:to>
    <xdr:sp macro="" textlink="">
      <xdr:nvSpPr>
        <xdr:cNvPr id="755" name="フローチャート: 判断 754"/>
        <xdr:cNvSpPr/>
      </xdr:nvSpPr>
      <xdr:spPr>
        <a:xfrm>
          <a:off x="18605500" y="66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83485</xdr:rowOff>
    </xdr:from>
    <xdr:ext cx="469744" cy="259045"/>
    <xdr:sp macro="" textlink="">
      <xdr:nvSpPr>
        <xdr:cNvPr id="756" name="テキスト ボックス 755"/>
        <xdr:cNvSpPr txBox="1"/>
      </xdr:nvSpPr>
      <xdr:spPr>
        <a:xfrm>
          <a:off x="18421428" y="64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28125</xdr:rowOff>
    </xdr:from>
    <xdr:to>
      <xdr:col>116</xdr:col>
      <xdr:colOff>114300</xdr:colOff>
      <xdr:row>38</xdr:row>
      <xdr:rowOff>129725</xdr:rowOff>
    </xdr:to>
    <xdr:sp macro="" textlink="">
      <xdr:nvSpPr>
        <xdr:cNvPr id="762" name="楕円 761"/>
        <xdr:cNvSpPr/>
      </xdr:nvSpPr>
      <xdr:spPr>
        <a:xfrm>
          <a:off x="22110700" y="65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51002</xdr:rowOff>
    </xdr:from>
    <xdr:ext cx="469744" cy="259045"/>
    <xdr:sp macro="" textlink="">
      <xdr:nvSpPr>
        <xdr:cNvPr id="763" name="投資及び出資金該当値テキスト"/>
        <xdr:cNvSpPr txBox="1"/>
      </xdr:nvSpPr>
      <xdr:spPr>
        <a:xfrm>
          <a:off x="22212300" y="639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41025</xdr:rowOff>
    </xdr:from>
    <xdr:to>
      <xdr:col>112</xdr:col>
      <xdr:colOff>38100</xdr:colOff>
      <xdr:row>39</xdr:row>
      <xdr:rowOff>142625</xdr:rowOff>
    </xdr:to>
    <xdr:sp macro="" textlink="">
      <xdr:nvSpPr>
        <xdr:cNvPr id="764" name="楕円 763"/>
        <xdr:cNvSpPr/>
      </xdr:nvSpPr>
      <xdr:spPr>
        <a:xfrm>
          <a:off x="21272500" y="67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133752</xdr:rowOff>
    </xdr:from>
    <xdr:ext cx="378565" cy="259045"/>
    <xdr:sp macro="" textlink="">
      <xdr:nvSpPr>
        <xdr:cNvPr id="765" name="テキスト ボックス 764"/>
        <xdr:cNvSpPr txBox="1"/>
      </xdr:nvSpPr>
      <xdr:spPr>
        <a:xfrm>
          <a:off x="21134017" y="6820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44878</xdr:rowOff>
    </xdr:from>
    <xdr:to>
      <xdr:col>107</xdr:col>
      <xdr:colOff>101600</xdr:colOff>
      <xdr:row>39</xdr:row>
      <xdr:rowOff>146478</xdr:rowOff>
    </xdr:to>
    <xdr:sp macro="" textlink="">
      <xdr:nvSpPr>
        <xdr:cNvPr id="766" name="楕円 765"/>
        <xdr:cNvSpPr/>
      </xdr:nvSpPr>
      <xdr:spPr>
        <a:xfrm>
          <a:off x="20383500" y="67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137605</xdr:rowOff>
    </xdr:from>
    <xdr:ext cx="313932" cy="259045"/>
    <xdr:sp macro="" textlink="">
      <xdr:nvSpPr>
        <xdr:cNvPr id="767" name="テキスト ボックス 766"/>
        <xdr:cNvSpPr txBox="1"/>
      </xdr:nvSpPr>
      <xdr:spPr>
        <a:xfrm>
          <a:off x="20277333" y="6824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18262</xdr:rowOff>
    </xdr:from>
    <xdr:to>
      <xdr:col>102</xdr:col>
      <xdr:colOff>165100</xdr:colOff>
      <xdr:row>39</xdr:row>
      <xdr:rowOff>119862</xdr:rowOff>
    </xdr:to>
    <xdr:sp macro="" textlink="">
      <xdr:nvSpPr>
        <xdr:cNvPr id="768" name="楕円 767"/>
        <xdr:cNvSpPr/>
      </xdr:nvSpPr>
      <xdr:spPr>
        <a:xfrm>
          <a:off x="19494500" y="670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110989</xdr:rowOff>
    </xdr:from>
    <xdr:ext cx="378565" cy="259045"/>
    <xdr:sp macro="" textlink="">
      <xdr:nvSpPr>
        <xdr:cNvPr id="769" name="テキスト ボックス 768"/>
        <xdr:cNvSpPr txBox="1"/>
      </xdr:nvSpPr>
      <xdr:spPr>
        <a:xfrm>
          <a:off x="19356017" y="6797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17054</xdr:rowOff>
    </xdr:from>
    <xdr:to>
      <xdr:col>98</xdr:col>
      <xdr:colOff>38100</xdr:colOff>
      <xdr:row>39</xdr:row>
      <xdr:rowOff>118654</xdr:rowOff>
    </xdr:to>
    <xdr:sp macro="" textlink="">
      <xdr:nvSpPr>
        <xdr:cNvPr id="770" name="楕円 769"/>
        <xdr:cNvSpPr/>
      </xdr:nvSpPr>
      <xdr:spPr>
        <a:xfrm>
          <a:off x="18605500" y="670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109781</xdr:rowOff>
    </xdr:from>
    <xdr:ext cx="378565" cy="259045"/>
    <xdr:sp macro="" textlink="">
      <xdr:nvSpPr>
        <xdr:cNvPr id="771" name="テキスト ボックス 770"/>
        <xdr:cNvSpPr txBox="1"/>
      </xdr:nvSpPr>
      <xdr:spPr>
        <a:xfrm>
          <a:off x="18467017" y="679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5" name="直線コネクタ 794"/>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8" name="貸付金最大値テキスト"/>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9" name="直線コネクタ 798"/>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31344</xdr:rowOff>
    </xdr:from>
    <xdr:to>
      <xdr:col>116</xdr:col>
      <xdr:colOff>63500</xdr:colOff>
      <xdr:row>59</xdr:row>
      <xdr:rowOff>32144</xdr:rowOff>
    </xdr:to>
    <xdr:cxnSp macro="">
      <xdr:nvCxnSpPr>
        <xdr:cNvPr id="800" name="直線コネクタ 799"/>
        <xdr:cNvCxnSpPr/>
      </xdr:nvCxnSpPr>
      <xdr:spPr>
        <a:xfrm>
          <a:off x="21323300" y="10146894"/>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1" name="貸付金平均値テキスト"/>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2" name="フローチャート: 判断 801"/>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28296</xdr:rowOff>
    </xdr:from>
    <xdr:to>
      <xdr:col>111</xdr:col>
      <xdr:colOff>177800</xdr:colOff>
      <xdr:row>59</xdr:row>
      <xdr:rowOff>31344</xdr:rowOff>
    </xdr:to>
    <xdr:cxnSp macro="">
      <xdr:nvCxnSpPr>
        <xdr:cNvPr id="803" name="直線コネクタ 802"/>
        <xdr:cNvCxnSpPr/>
      </xdr:nvCxnSpPr>
      <xdr:spPr>
        <a:xfrm>
          <a:off x="20434300" y="1014384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4" name="フローチャート: 判断 803"/>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5" name="テキスト ボックス 804"/>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161493</xdr:rowOff>
    </xdr:from>
    <xdr:to>
      <xdr:col>107</xdr:col>
      <xdr:colOff>50800</xdr:colOff>
      <xdr:row>59</xdr:row>
      <xdr:rowOff>28296</xdr:rowOff>
    </xdr:to>
    <xdr:cxnSp macro="">
      <xdr:nvCxnSpPr>
        <xdr:cNvPr id="806" name="直線コネクタ 805"/>
        <xdr:cNvCxnSpPr/>
      </xdr:nvCxnSpPr>
      <xdr:spPr>
        <a:xfrm>
          <a:off x="19545300" y="10105593"/>
          <a:ext cx="889000" cy="3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7" name="フローチャート: 判断 806"/>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08" name="テキスト ボックス 807"/>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116536</xdr:rowOff>
    </xdr:from>
    <xdr:to>
      <xdr:col>102</xdr:col>
      <xdr:colOff>114300</xdr:colOff>
      <xdr:row>58</xdr:row>
      <xdr:rowOff>161493</xdr:rowOff>
    </xdr:to>
    <xdr:cxnSp macro="">
      <xdr:nvCxnSpPr>
        <xdr:cNvPr id="809" name="直線コネクタ 808"/>
        <xdr:cNvCxnSpPr/>
      </xdr:nvCxnSpPr>
      <xdr:spPr>
        <a:xfrm>
          <a:off x="18656300" y="10060636"/>
          <a:ext cx="8890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0" name="フローチャート: 判断 809"/>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1" name="テキスト ボックス 810"/>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2" name="フローチャート: 判断 811"/>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3" name="テキスト ボックス 812"/>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152794</xdr:rowOff>
    </xdr:from>
    <xdr:to>
      <xdr:col>116</xdr:col>
      <xdr:colOff>114300</xdr:colOff>
      <xdr:row>59</xdr:row>
      <xdr:rowOff>82944</xdr:rowOff>
    </xdr:to>
    <xdr:sp macro="" textlink="">
      <xdr:nvSpPr>
        <xdr:cNvPr id="819" name="楕円 818"/>
        <xdr:cNvSpPr/>
      </xdr:nvSpPr>
      <xdr:spPr>
        <a:xfrm>
          <a:off x="22110700" y="100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67721</xdr:rowOff>
    </xdr:from>
    <xdr:ext cx="378565" cy="259045"/>
    <xdr:sp macro="" textlink="">
      <xdr:nvSpPr>
        <xdr:cNvPr id="820" name="貸付金該当値テキスト"/>
        <xdr:cNvSpPr txBox="1"/>
      </xdr:nvSpPr>
      <xdr:spPr>
        <a:xfrm>
          <a:off x="22212300" y="10011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151994</xdr:rowOff>
    </xdr:from>
    <xdr:to>
      <xdr:col>112</xdr:col>
      <xdr:colOff>38100</xdr:colOff>
      <xdr:row>59</xdr:row>
      <xdr:rowOff>82144</xdr:rowOff>
    </xdr:to>
    <xdr:sp macro="" textlink="">
      <xdr:nvSpPr>
        <xdr:cNvPr id="821" name="楕円 820"/>
        <xdr:cNvSpPr/>
      </xdr:nvSpPr>
      <xdr:spPr>
        <a:xfrm>
          <a:off x="21272500" y="100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73271</xdr:rowOff>
    </xdr:from>
    <xdr:ext cx="378565" cy="259045"/>
    <xdr:sp macro="" textlink="">
      <xdr:nvSpPr>
        <xdr:cNvPr id="822" name="テキスト ボックス 821"/>
        <xdr:cNvSpPr txBox="1"/>
      </xdr:nvSpPr>
      <xdr:spPr>
        <a:xfrm>
          <a:off x="21134017" y="1018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148946</xdr:rowOff>
    </xdr:from>
    <xdr:to>
      <xdr:col>107</xdr:col>
      <xdr:colOff>101600</xdr:colOff>
      <xdr:row>59</xdr:row>
      <xdr:rowOff>79096</xdr:rowOff>
    </xdr:to>
    <xdr:sp macro="" textlink="">
      <xdr:nvSpPr>
        <xdr:cNvPr id="823" name="楕円 822"/>
        <xdr:cNvSpPr/>
      </xdr:nvSpPr>
      <xdr:spPr>
        <a:xfrm>
          <a:off x="20383500" y="100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70223</xdr:rowOff>
    </xdr:from>
    <xdr:ext cx="378565" cy="259045"/>
    <xdr:sp macro="" textlink="">
      <xdr:nvSpPr>
        <xdr:cNvPr id="824" name="テキスト ボックス 823"/>
        <xdr:cNvSpPr txBox="1"/>
      </xdr:nvSpPr>
      <xdr:spPr>
        <a:xfrm>
          <a:off x="20245017" y="1018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110693</xdr:rowOff>
    </xdr:from>
    <xdr:to>
      <xdr:col>102</xdr:col>
      <xdr:colOff>165100</xdr:colOff>
      <xdr:row>59</xdr:row>
      <xdr:rowOff>40843</xdr:rowOff>
    </xdr:to>
    <xdr:sp macro="" textlink="">
      <xdr:nvSpPr>
        <xdr:cNvPr id="825" name="楕円 824"/>
        <xdr:cNvSpPr/>
      </xdr:nvSpPr>
      <xdr:spPr>
        <a:xfrm>
          <a:off x="19494500" y="100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31970</xdr:rowOff>
    </xdr:from>
    <xdr:ext cx="469744" cy="259045"/>
    <xdr:sp macro="" textlink="">
      <xdr:nvSpPr>
        <xdr:cNvPr id="826" name="テキスト ボックス 825"/>
        <xdr:cNvSpPr txBox="1"/>
      </xdr:nvSpPr>
      <xdr:spPr>
        <a:xfrm>
          <a:off x="19310428" y="1014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65736</xdr:rowOff>
    </xdr:from>
    <xdr:to>
      <xdr:col>98</xdr:col>
      <xdr:colOff>38100</xdr:colOff>
      <xdr:row>58</xdr:row>
      <xdr:rowOff>167336</xdr:rowOff>
    </xdr:to>
    <xdr:sp macro="" textlink="">
      <xdr:nvSpPr>
        <xdr:cNvPr id="827" name="楕円 826"/>
        <xdr:cNvSpPr/>
      </xdr:nvSpPr>
      <xdr:spPr>
        <a:xfrm>
          <a:off x="18605500" y="100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158463</xdr:rowOff>
    </xdr:from>
    <xdr:ext cx="469744" cy="259045"/>
    <xdr:sp macro="" textlink="">
      <xdr:nvSpPr>
        <xdr:cNvPr id="828" name="テキスト ボックス 827"/>
        <xdr:cNvSpPr txBox="1"/>
      </xdr:nvSpPr>
      <xdr:spPr>
        <a:xfrm>
          <a:off x="18421428" y="1010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3" name="直線コネクタ 852"/>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4" name="繰出金最小値テキスト"/>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5" name="直線コネクタ 854"/>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6" name="繰出金最大値テキスト"/>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7" name="直線コネクタ 856"/>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43193</xdr:rowOff>
    </xdr:from>
    <xdr:to>
      <xdr:col>116</xdr:col>
      <xdr:colOff>63500</xdr:colOff>
      <xdr:row>78</xdr:row>
      <xdr:rowOff>14236</xdr:rowOff>
    </xdr:to>
    <xdr:cxnSp macro="">
      <xdr:nvCxnSpPr>
        <xdr:cNvPr id="858" name="直線コネクタ 857"/>
        <xdr:cNvCxnSpPr/>
      </xdr:nvCxnSpPr>
      <xdr:spPr>
        <a:xfrm>
          <a:off x="21323300" y="13244843"/>
          <a:ext cx="838200" cy="14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59" name="繰出金平均値テキスト"/>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0" name="フローチャート: 判断 859"/>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43193</xdr:rowOff>
    </xdr:from>
    <xdr:to>
      <xdr:col>111</xdr:col>
      <xdr:colOff>177800</xdr:colOff>
      <xdr:row>77</xdr:row>
      <xdr:rowOff>52051</xdr:rowOff>
    </xdr:to>
    <xdr:cxnSp macro="">
      <xdr:nvCxnSpPr>
        <xdr:cNvPr id="861" name="直線コネクタ 860"/>
        <xdr:cNvCxnSpPr/>
      </xdr:nvCxnSpPr>
      <xdr:spPr>
        <a:xfrm flipV="1">
          <a:off x="20434300" y="13244843"/>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2" name="フローチャート: 判断 861"/>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3" name="テキスト ボックス 862"/>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52051</xdr:rowOff>
    </xdr:from>
    <xdr:to>
      <xdr:col>107</xdr:col>
      <xdr:colOff>50800</xdr:colOff>
      <xdr:row>77</xdr:row>
      <xdr:rowOff>64739</xdr:rowOff>
    </xdr:to>
    <xdr:cxnSp macro="">
      <xdr:nvCxnSpPr>
        <xdr:cNvPr id="864" name="直線コネクタ 863"/>
        <xdr:cNvCxnSpPr/>
      </xdr:nvCxnSpPr>
      <xdr:spPr>
        <a:xfrm flipV="1">
          <a:off x="19545300" y="13253701"/>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5" name="フローチャート: 判断 864"/>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6" name="テキスト ボックス 865"/>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64739</xdr:rowOff>
    </xdr:from>
    <xdr:to>
      <xdr:col>102</xdr:col>
      <xdr:colOff>114300</xdr:colOff>
      <xdr:row>77</xdr:row>
      <xdr:rowOff>66263</xdr:rowOff>
    </xdr:to>
    <xdr:cxnSp macro="">
      <xdr:nvCxnSpPr>
        <xdr:cNvPr id="867" name="直線コネクタ 866"/>
        <xdr:cNvCxnSpPr/>
      </xdr:nvCxnSpPr>
      <xdr:spPr>
        <a:xfrm flipV="1">
          <a:off x="18656300" y="1326638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116712</xdr:rowOff>
    </xdr:from>
    <xdr:to>
      <xdr:col>102</xdr:col>
      <xdr:colOff>165100</xdr:colOff>
      <xdr:row>77</xdr:row>
      <xdr:rowOff>46862</xdr:rowOff>
    </xdr:to>
    <xdr:sp macro="" textlink="">
      <xdr:nvSpPr>
        <xdr:cNvPr id="868" name="フローチャート: 判断 867"/>
        <xdr:cNvSpPr/>
      </xdr:nvSpPr>
      <xdr:spPr>
        <a:xfrm>
          <a:off x="19494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63390</xdr:rowOff>
    </xdr:from>
    <xdr:ext cx="534377" cy="259045"/>
    <xdr:sp macro="" textlink="">
      <xdr:nvSpPr>
        <xdr:cNvPr id="869" name="テキスト ボックス 868"/>
        <xdr:cNvSpPr txBox="1"/>
      </xdr:nvSpPr>
      <xdr:spPr>
        <a:xfrm>
          <a:off x="19278111" y="129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91624</xdr:rowOff>
    </xdr:from>
    <xdr:to>
      <xdr:col>98</xdr:col>
      <xdr:colOff>38100</xdr:colOff>
      <xdr:row>77</xdr:row>
      <xdr:rowOff>21774</xdr:rowOff>
    </xdr:to>
    <xdr:sp macro="" textlink="">
      <xdr:nvSpPr>
        <xdr:cNvPr id="870" name="フローチャート: 判断 869"/>
        <xdr:cNvSpPr/>
      </xdr:nvSpPr>
      <xdr:spPr>
        <a:xfrm>
          <a:off x="18605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38301</xdr:rowOff>
    </xdr:from>
    <xdr:ext cx="534377" cy="259045"/>
    <xdr:sp macro="" textlink="">
      <xdr:nvSpPr>
        <xdr:cNvPr id="871" name="テキスト ボックス 870"/>
        <xdr:cNvSpPr txBox="1"/>
      </xdr:nvSpPr>
      <xdr:spPr>
        <a:xfrm>
          <a:off x="18389111" y="128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134886</xdr:rowOff>
    </xdr:from>
    <xdr:to>
      <xdr:col>116</xdr:col>
      <xdr:colOff>114300</xdr:colOff>
      <xdr:row>78</xdr:row>
      <xdr:rowOff>65036</xdr:rowOff>
    </xdr:to>
    <xdr:sp macro="" textlink="">
      <xdr:nvSpPr>
        <xdr:cNvPr id="877" name="楕円 876"/>
        <xdr:cNvSpPr/>
      </xdr:nvSpPr>
      <xdr:spPr>
        <a:xfrm>
          <a:off x="22110700" y="1333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113313</xdr:rowOff>
    </xdr:from>
    <xdr:ext cx="534377" cy="259045"/>
    <xdr:sp macro="" textlink="">
      <xdr:nvSpPr>
        <xdr:cNvPr id="878" name="繰出金該当値テキスト"/>
        <xdr:cNvSpPr txBox="1"/>
      </xdr:nvSpPr>
      <xdr:spPr>
        <a:xfrm>
          <a:off x="22212300" y="1331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163843</xdr:rowOff>
    </xdr:from>
    <xdr:to>
      <xdr:col>112</xdr:col>
      <xdr:colOff>38100</xdr:colOff>
      <xdr:row>77</xdr:row>
      <xdr:rowOff>93993</xdr:rowOff>
    </xdr:to>
    <xdr:sp macro="" textlink="">
      <xdr:nvSpPr>
        <xdr:cNvPr id="879" name="楕円 878"/>
        <xdr:cNvSpPr/>
      </xdr:nvSpPr>
      <xdr:spPr>
        <a:xfrm>
          <a:off x="21272500" y="1319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85120</xdr:rowOff>
    </xdr:from>
    <xdr:ext cx="534377" cy="259045"/>
    <xdr:sp macro="" textlink="">
      <xdr:nvSpPr>
        <xdr:cNvPr id="880" name="テキスト ボックス 879"/>
        <xdr:cNvSpPr txBox="1"/>
      </xdr:nvSpPr>
      <xdr:spPr>
        <a:xfrm>
          <a:off x="21056111" y="132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1251</xdr:rowOff>
    </xdr:from>
    <xdr:to>
      <xdr:col>107</xdr:col>
      <xdr:colOff>101600</xdr:colOff>
      <xdr:row>77</xdr:row>
      <xdr:rowOff>102851</xdr:rowOff>
    </xdr:to>
    <xdr:sp macro="" textlink="">
      <xdr:nvSpPr>
        <xdr:cNvPr id="881" name="楕円 880"/>
        <xdr:cNvSpPr/>
      </xdr:nvSpPr>
      <xdr:spPr>
        <a:xfrm>
          <a:off x="20383500" y="1320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93978</xdr:rowOff>
    </xdr:from>
    <xdr:ext cx="534377" cy="259045"/>
    <xdr:sp macro="" textlink="">
      <xdr:nvSpPr>
        <xdr:cNvPr id="882" name="テキスト ボックス 881"/>
        <xdr:cNvSpPr txBox="1"/>
      </xdr:nvSpPr>
      <xdr:spPr>
        <a:xfrm>
          <a:off x="20167111" y="132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13939</xdr:rowOff>
    </xdr:from>
    <xdr:to>
      <xdr:col>102</xdr:col>
      <xdr:colOff>165100</xdr:colOff>
      <xdr:row>77</xdr:row>
      <xdr:rowOff>115539</xdr:rowOff>
    </xdr:to>
    <xdr:sp macro="" textlink="">
      <xdr:nvSpPr>
        <xdr:cNvPr id="883" name="楕円 882"/>
        <xdr:cNvSpPr/>
      </xdr:nvSpPr>
      <xdr:spPr>
        <a:xfrm>
          <a:off x="19494500" y="1321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106666</xdr:rowOff>
    </xdr:from>
    <xdr:ext cx="534377" cy="259045"/>
    <xdr:sp macro="" textlink="">
      <xdr:nvSpPr>
        <xdr:cNvPr id="884" name="テキスト ボックス 883"/>
        <xdr:cNvSpPr txBox="1"/>
      </xdr:nvSpPr>
      <xdr:spPr>
        <a:xfrm>
          <a:off x="19278111" y="1330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15463</xdr:rowOff>
    </xdr:from>
    <xdr:to>
      <xdr:col>98</xdr:col>
      <xdr:colOff>38100</xdr:colOff>
      <xdr:row>77</xdr:row>
      <xdr:rowOff>117063</xdr:rowOff>
    </xdr:to>
    <xdr:sp macro="" textlink="">
      <xdr:nvSpPr>
        <xdr:cNvPr id="885" name="楕円 884"/>
        <xdr:cNvSpPr/>
      </xdr:nvSpPr>
      <xdr:spPr>
        <a:xfrm>
          <a:off x="18605500" y="132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108190</xdr:rowOff>
    </xdr:from>
    <xdr:ext cx="534377" cy="259045"/>
    <xdr:sp macro="" textlink="">
      <xdr:nvSpPr>
        <xdr:cNvPr id="886" name="テキスト ボックス 885"/>
        <xdr:cNvSpPr txBox="1"/>
      </xdr:nvSpPr>
      <xdr:spPr>
        <a:xfrm>
          <a:off x="18389111" y="133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住民一人当たりのコストについて、人件費・物件費・維持補修費・普通建設事業費（うち新規整備）、投資及び出資金等は、類似団体内平均値を上回っております。</a:t>
          </a:r>
        </a:p>
        <a:p>
          <a:r>
            <a:rPr kumimoji="1" lang="ja-JP" altLang="en-US" sz="1300">
              <a:latin typeface="ＭＳ Ｐゴシック" panose="020B0600070205080204" pitchFamily="50" charset="-128"/>
              <a:ea typeface="ＭＳ Ｐゴシック" panose="020B0600070205080204" pitchFamily="50" charset="-128"/>
            </a:rPr>
            <a:t>人件費については、一般職員人件費の減により前年度に比べ減となっておりますが、物件費については、プレミアム付き商品券事業による経済支援対策事業に係る委託費の増等により前年度に比べ増となっております。</a:t>
          </a:r>
        </a:p>
        <a:p>
          <a:r>
            <a:rPr kumimoji="1" lang="ja-JP" altLang="en-US" sz="1300">
              <a:latin typeface="ＭＳ Ｐゴシック" panose="020B0600070205080204" pitchFamily="50" charset="-128"/>
              <a:ea typeface="ＭＳ Ｐゴシック" panose="020B0600070205080204" pitchFamily="50" charset="-128"/>
            </a:rPr>
            <a:t>維持補修費については、高速道路の慢性的な渋滞発生による大型車等の迂回措置として、川崎白木線などの道路舗装を順次進めているほか、橋梁維持補修等が増大しており、当市のおかれている地理的な要因によるものです。</a:t>
          </a:r>
        </a:p>
        <a:p>
          <a:r>
            <a:rPr kumimoji="1" lang="ja-JP" altLang="en-US" sz="1300">
              <a:latin typeface="ＭＳ Ｐゴシック" panose="020B0600070205080204" pitchFamily="50" charset="-128"/>
              <a:ea typeface="ＭＳ Ｐゴシック" panose="020B0600070205080204" pitchFamily="50" charset="-128"/>
            </a:rPr>
            <a:t>普通建設事業費（うち新規整備）については、亀山駅周辺整備事業等及び図書館整備事業が令和４年度に完了したことによるものです。</a:t>
          </a:r>
        </a:p>
        <a:p>
          <a:r>
            <a:rPr kumimoji="1" lang="ja-JP" altLang="en-US" sz="1300">
              <a:latin typeface="ＭＳ Ｐゴシック" panose="020B0600070205080204" pitchFamily="50" charset="-128"/>
              <a:ea typeface="ＭＳ Ｐゴシック" panose="020B0600070205080204" pitchFamily="50" charset="-128"/>
            </a:rPr>
            <a:t>今後も引き続き、持続可能な健全財政を目指して行財政改革に取組みます。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49,503
47,266
191.04
24,776,434
23,991,060
694,262
13,268,996
15,918,696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122555</xdr:rowOff>
    </xdr:from>
    <xdr:to>
      <xdr:col>24</xdr:col>
      <xdr:colOff>63500</xdr:colOff>
      <xdr:row>35</xdr:row>
      <xdr:rowOff>155702</xdr:rowOff>
    </xdr:to>
    <xdr:cxnSp macro="">
      <xdr:nvCxnSpPr>
        <xdr:cNvPr id="61" name="直線コネクタ 60"/>
        <xdr:cNvCxnSpPr/>
      </xdr:nvCxnSpPr>
      <xdr:spPr>
        <a:xfrm>
          <a:off x="3797300" y="6123305"/>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122555</xdr:rowOff>
    </xdr:from>
    <xdr:to>
      <xdr:col>19</xdr:col>
      <xdr:colOff>177800</xdr:colOff>
      <xdr:row>35</xdr:row>
      <xdr:rowOff>140462</xdr:rowOff>
    </xdr:to>
    <xdr:cxnSp macro="">
      <xdr:nvCxnSpPr>
        <xdr:cNvPr id="64" name="直線コネクタ 63"/>
        <xdr:cNvCxnSpPr/>
      </xdr:nvCxnSpPr>
      <xdr:spPr>
        <a:xfrm flipV="1">
          <a:off x="2908300" y="6123305"/>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87122</xdr:rowOff>
    </xdr:from>
    <xdr:to>
      <xdr:col>15</xdr:col>
      <xdr:colOff>50800</xdr:colOff>
      <xdr:row>35</xdr:row>
      <xdr:rowOff>140462</xdr:rowOff>
    </xdr:to>
    <xdr:cxnSp macro="">
      <xdr:nvCxnSpPr>
        <xdr:cNvPr id="67" name="直線コネクタ 66"/>
        <xdr:cNvCxnSpPr/>
      </xdr:nvCxnSpPr>
      <xdr:spPr>
        <a:xfrm>
          <a:off x="2019300" y="6087872"/>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87122</xdr:rowOff>
    </xdr:from>
    <xdr:to>
      <xdr:col>10</xdr:col>
      <xdr:colOff>114300</xdr:colOff>
      <xdr:row>35</xdr:row>
      <xdr:rowOff>113030</xdr:rowOff>
    </xdr:to>
    <xdr:cxnSp macro="">
      <xdr:nvCxnSpPr>
        <xdr:cNvPr id="70" name="直線コネクタ 69"/>
        <xdr:cNvCxnSpPr/>
      </xdr:nvCxnSpPr>
      <xdr:spPr>
        <a:xfrm flipV="1">
          <a:off x="1130300" y="6087872"/>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41656</xdr:rowOff>
    </xdr:from>
    <xdr:to>
      <xdr:col>10</xdr:col>
      <xdr:colOff>165100</xdr:colOff>
      <xdr:row>38</xdr:row>
      <xdr:rowOff>143256</xdr:rowOff>
    </xdr:to>
    <xdr:sp macro="" textlink="">
      <xdr:nvSpPr>
        <xdr:cNvPr id="71" name="フローチャート: 判断 70"/>
        <xdr:cNvSpPr/>
      </xdr:nvSpPr>
      <xdr:spPr>
        <a:xfrm>
          <a:off x="1968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134383</xdr:rowOff>
    </xdr:from>
    <xdr:ext cx="469744" cy="259045"/>
    <xdr:sp macro="" textlink="">
      <xdr:nvSpPr>
        <xdr:cNvPr id="72" name="テキスト ボックス 71"/>
        <xdr:cNvSpPr txBox="1"/>
      </xdr:nvSpPr>
      <xdr:spPr>
        <a:xfrm>
          <a:off x="1784428"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40513</xdr:rowOff>
    </xdr:from>
    <xdr:to>
      <xdr:col>6</xdr:col>
      <xdr:colOff>38100</xdr:colOff>
      <xdr:row>38</xdr:row>
      <xdr:rowOff>142113</xdr:rowOff>
    </xdr:to>
    <xdr:sp macro="" textlink="">
      <xdr:nvSpPr>
        <xdr:cNvPr id="73" name="フローチャート: 判断 72"/>
        <xdr:cNvSpPr/>
      </xdr:nvSpPr>
      <xdr:spPr>
        <a:xfrm>
          <a:off x="1079500" y="655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133240</xdr:rowOff>
    </xdr:from>
    <xdr:ext cx="469744" cy="259045"/>
    <xdr:sp macro="" textlink="">
      <xdr:nvSpPr>
        <xdr:cNvPr id="74" name="テキスト ボックス 73"/>
        <xdr:cNvSpPr txBox="1"/>
      </xdr:nvSpPr>
      <xdr:spPr>
        <a:xfrm>
          <a:off x="895428" y="664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104902</xdr:rowOff>
    </xdr:from>
    <xdr:to>
      <xdr:col>24</xdr:col>
      <xdr:colOff>114300</xdr:colOff>
      <xdr:row>36</xdr:row>
      <xdr:rowOff>35052</xdr:rowOff>
    </xdr:to>
    <xdr:sp macro="" textlink="">
      <xdr:nvSpPr>
        <xdr:cNvPr id="80" name="楕円 79"/>
        <xdr:cNvSpPr/>
      </xdr:nvSpPr>
      <xdr:spPr>
        <a:xfrm>
          <a:off x="45847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83329</xdr:rowOff>
    </xdr:from>
    <xdr:ext cx="469744" cy="259045"/>
    <xdr:sp macro="" textlink="">
      <xdr:nvSpPr>
        <xdr:cNvPr id="81" name="議会費該当値テキスト"/>
        <xdr:cNvSpPr txBox="1"/>
      </xdr:nvSpPr>
      <xdr:spPr>
        <a:xfrm>
          <a:off x="4686300"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71755</xdr:rowOff>
    </xdr:from>
    <xdr:to>
      <xdr:col>20</xdr:col>
      <xdr:colOff>38100</xdr:colOff>
      <xdr:row>36</xdr:row>
      <xdr:rowOff>1905</xdr:rowOff>
    </xdr:to>
    <xdr:sp macro="" textlink="">
      <xdr:nvSpPr>
        <xdr:cNvPr id="82" name="楕円 81"/>
        <xdr:cNvSpPr/>
      </xdr:nvSpPr>
      <xdr:spPr>
        <a:xfrm>
          <a:off x="37465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164482</xdr:rowOff>
    </xdr:from>
    <xdr:ext cx="469744" cy="259045"/>
    <xdr:sp macro="" textlink="">
      <xdr:nvSpPr>
        <xdr:cNvPr id="83" name="テキスト ボックス 82"/>
        <xdr:cNvSpPr txBox="1"/>
      </xdr:nvSpPr>
      <xdr:spPr>
        <a:xfrm>
          <a:off x="3562428" y="616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89662</xdr:rowOff>
    </xdr:from>
    <xdr:to>
      <xdr:col>15</xdr:col>
      <xdr:colOff>101600</xdr:colOff>
      <xdr:row>36</xdr:row>
      <xdr:rowOff>19812</xdr:rowOff>
    </xdr:to>
    <xdr:sp macro="" textlink="">
      <xdr:nvSpPr>
        <xdr:cNvPr id="84" name="楕円 83"/>
        <xdr:cNvSpPr/>
      </xdr:nvSpPr>
      <xdr:spPr>
        <a:xfrm>
          <a:off x="2857500" y="60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36339</xdr:rowOff>
    </xdr:from>
    <xdr:ext cx="469744" cy="259045"/>
    <xdr:sp macro="" textlink="">
      <xdr:nvSpPr>
        <xdr:cNvPr id="85" name="テキスト ボックス 84"/>
        <xdr:cNvSpPr txBox="1"/>
      </xdr:nvSpPr>
      <xdr:spPr>
        <a:xfrm>
          <a:off x="2673428"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36322</xdr:rowOff>
    </xdr:from>
    <xdr:to>
      <xdr:col>10</xdr:col>
      <xdr:colOff>165100</xdr:colOff>
      <xdr:row>35</xdr:row>
      <xdr:rowOff>137922</xdr:rowOff>
    </xdr:to>
    <xdr:sp macro="" textlink="">
      <xdr:nvSpPr>
        <xdr:cNvPr id="86" name="楕円 85"/>
        <xdr:cNvSpPr/>
      </xdr:nvSpPr>
      <xdr:spPr>
        <a:xfrm>
          <a:off x="19685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154449</xdr:rowOff>
    </xdr:from>
    <xdr:ext cx="469744" cy="259045"/>
    <xdr:sp macro="" textlink="">
      <xdr:nvSpPr>
        <xdr:cNvPr id="87" name="テキスト ボックス 86"/>
        <xdr:cNvSpPr txBox="1"/>
      </xdr:nvSpPr>
      <xdr:spPr>
        <a:xfrm>
          <a:off x="1784428" y="58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62230</xdr:rowOff>
    </xdr:from>
    <xdr:to>
      <xdr:col>6</xdr:col>
      <xdr:colOff>38100</xdr:colOff>
      <xdr:row>35</xdr:row>
      <xdr:rowOff>163830</xdr:rowOff>
    </xdr:to>
    <xdr:sp macro="" textlink="">
      <xdr:nvSpPr>
        <xdr:cNvPr id="88" name="楕円 87"/>
        <xdr:cNvSpPr/>
      </xdr:nvSpPr>
      <xdr:spPr>
        <a:xfrm>
          <a:off x="10795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8907</xdr:rowOff>
    </xdr:from>
    <xdr:ext cx="469744" cy="259045"/>
    <xdr:sp macro="" textlink="">
      <xdr:nvSpPr>
        <xdr:cNvPr id="89" name="テキスト ボックス 88"/>
        <xdr:cNvSpPr txBox="1"/>
      </xdr:nvSpPr>
      <xdr:spPr>
        <a:xfrm>
          <a:off x="895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64335</xdr:rowOff>
    </xdr:from>
    <xdr:to>
      <xdr:col>24</xdr:col>
      <xdr:colOff>63500</xdr:colOff>
      <xdr:row>57</xdr:row>
      <xdr:rowOff>110768</xdr:rowOff>
    </xdr:to>
    <xdr:cxnSp macro="">
      <xdr:nvCxnSpPr>
        <xdr:cNvPr id="116" name="直線コネクタ 115"/>
        <xdr:cNvCxnSpPr/>
      </xdr:nvCxnSpPr>
      <xdr:spPr>
        <a:xfrm>
          <a:off x="3797300" y="9836985"/>
          <a:ext cx="838200" cy="4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164457</xdr:rowOff>
    </xdr:from>
    <xdr:to>
      <xdr:col>19</xdr:col>
      <xdr:colOff>177800</xdr:colOff>
      <xdr:row>57</xdr:row>
      <xdr:rowOff>64335</xdr:rowOff>
    </xdr:to>
    <xdr:cxnSp macro="">
      <xdr:nvCxnSpPr>
        <xdr:cNvPr id="119" name="直線コネクタ 118"/>
        <xdr:cNvCxnSpPr/>
      </xdr:nvCxnSpPr>
      <xdr:spPr>
        <a:xfrm>
          <a:off x="2908300" y="9422757"/>
          <a:ext cx="889000" cy="4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164457</xdr:rowOff>
    </xdr:from>
    <xdr:to>
      <xdr:col>15</xdr:col>
      <xdr:colOff>50800</xdr:colOff>
      <xdr:row>57</xdr:row>
      <xdr:rowOff>108345</xdr:rowOff>
    </xdr:to>
    <xdr:cxnSp macro="">
      <xdr:nvCxnSpPr>
        <xdr:cNvPr id="122" name="直線コネクタ 121"/>
        <xdr:cNvCxnSpPr/>
      </xdr:nvCxnSpPr>
      <xdr:spPr>
        <a:xfrm flipV="1">
          <a:off x="2019300" y="9422757"/>
          <a:ext cx="889000" cy="45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108345</xdr:rowOff>
    </xdr:from>
    <xdr:to>
      <xdr:col>10</xdr:col>
      <xdr:colOff>114300</xdr:colOff>
      <xdr:row>57</xdr:row>
      <xdr:rowOff>117356</xdr:rowOff>
    </xdr:to>
    <xdr:cxnSp macro="">
      <xdr:nvCxnSpPr>
        <xdr:cNvPr id="125" name="直線コネクタ 124"/>
        <xdr:cNvCxnSpPr/>
      </xdr:nvCxnSpPr>
      <xdr:spPr>
        <a:xfrm flipV="1">
          <a:off x="1130300" y="9880995"/>
          <a:ext cx="8890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151152</xdr:rowOff>
    </xdr:from>
    <xdr:to>
      <xdr:col>10</xdr:col>
      <xdr:colOff>165100</xdr:colOff>
      <xdr:row>57</xdr:row>
      <xdr:rowOff>81302</xdr:rowOff>
    </xdr:to>
    <xdr:sp macro="" textlink="">
      <xdr:nvSpPr>
        <xdr:cNvPr id="126" name="フローチャート: 判断 125"/>
        <xdr:cNvSpPr/>
      </xdr:nvSpPr>
      <xdr:spPr>
        <a:xfrm>
          <a:off x="1968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97829</xdr:rowOff>
    </xdr:from>
    <xdr:ext cx="534377" cy="259045"/>
    <xdr:sp macro="" textlink="">
      <xdr:nvSpPr>
        <xdr:cNvPr id="127" name="テキスト ボックス 126"/>
        <xdr:cNvSpPr txBox="1"/>
      </xdr:nvSpPr>
      <xdr:spPr>
        <a:xfrm>
          <a:off x="1752111" y="95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157544</xdr:rowOff>
    </xdr:from>
    <xdr:to>
      <xdr:col>6</xdr:col>
      <xdr:colOff>38100</xdr:colOff>
      <xdr:row>57</xdr:row>
      <xdr:rowOff>87694</xdr:rowOff>
    </xdr:to>
    <xdr:sp macro="" textlink="">
      <xdr:nvSpPr>
        <xdr:cNvPr id="128" name="フローチャート: 判断 127"/>
        <xdr:cNvSpPr/>
      </xdr:nvSpPr>
      <xdr:spPr>
        <a:xfrm>
          <a:off x="1079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104221</xdr:rowOff>
    </xdr:from>
    <xdr:ext cx="534377" cy="259045"/>
    <xdr:sp macro="" textlink="">
      <xdr:nvSpPr>
        <xdr:cNvPr id="129" name="テキスト ボックス 128"/>
        <xdr:cNvSpPr txBox="1"/>
      </xdr:nvSpPr>
      <xdr:spPr>
        <a:xfrm>
          <a:off x="863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59968</xdr:rowOff>
    </xdr:from>
    <xdr:to>
      <xdr:col>24</xdr:col>
      <xdr:colOff>114300</xdr:colOff>
      <xdr:row>57</xdr:row>
      <xdr:rowOff>161568</xdr:rowOff>
    </xdr:to>
    <xdr:sp macro="" textlink="">
      <xdr:nvSpPr>
        <xdr:cNvPr id="135" name="楕円 134"/>
        <xdr:cNvSpPr/>
      </xdr:nvSpPr>
      <xdr:spPr>
        <a:xfrm>
          <a:off x="4584700" y="983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146345</xdr:rowOff>
    </xdr:from>
    <xdr:ext cx="534377" cy="259045"/>
    <xdr:sp macro="" textlink="">
      <xdr:nvSpPr>
        <xdr:cNvPr id="136" name="総務費該当値テキスト"/>
        <xdr:cNvSpPr txBox="1"/>
      </xdr:nvSpPr>
      <xdr:spPr>
        <a:xfrm>
          <a:off x="4686300" y="974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13535</xdr:rowOff>
    </xdr:from>
    <xdr:to>
      <xdr:col>20</xdr:col>
      <xdr:colOff>38100</xdr:colOff>
      <xdr:row>57</xdr:row>
      <xdr:rowOff>115135</xdr:rowOff>
    </xdr:to>
    <xdr:sp macro="" textlink="">
      <xdr:nvSpPr>
        <xdr:cNvPr id="137" name="楕円 136"/>
        <xdr:cNvSpPr/>
      </xdr:nvSpPr>
      <xdr:spPr>
        <a:xfrm>
          <a:off x="3746500" y="978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106262</xdr:rowOff>
    </xdr:from>
    <xdr:ext cx="534377" cy="259045"/>
    <xdr:sp macro="" textlink="">
      <xdr:nvSpPr>
        <xdr:cNvPr id="138" name="テキスト ボックス 137"/>
        <xdr:cNvSpPr txBox="1"/>
      </xdr:nvSpPr>
      <xdr:spPr>
        <a:xfrm>
          <a:off x="3530111" y="987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113657</xdr:rowOff>
    </xdr:from>
    <xdr:to>
      <xdr:col>15</xdr:col>
      <xdr:colOff>101600</xdr:colOff>
      <xdr:row>55</xdr:row>
      <xdr:rowOff>43807</xdr:rowOff>
    </xdr:to>
    <xdr:sp macro="" textlink="">
      <xdr:nvSpPr>
        <xdr:cNvPr id="139" name="楕円 138"/>
        <xdr:cNvSpPr/>
      </xdr:nvSpPr>
      <xdr:spPr>
        <a:xfrm>
          <a:off x="2857500" y="93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34934</xdr:rowOff>
    </xdr:from>
    <xdr:ext cx="599010" cy="259045"/>
    <xdr:sp macro="" textlink="">
      <xdr:nvSpPr>
        <xdr:cNvPr id="140" name="テキスト ボックス 139"/>
        <xdr:cNvSpPr txBox="1"/>
      </xdr:nvSpPr>
      <xdr:spPr>
        <a:xfrm>
          <a:off x="2608795" y="946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57545</xdr:rowOff>
    </xdr:from>
    <xdr:to>
      <xdr:col>10</xdr:col>
      <xdr:colOff>165100</xdr:colOff>
      <xdr:row>57</xdr:row>
      <xdr:rowOff>159145</xdr:rowOff>
    </xdr:to>
    <xdr:sp macro="" textlink="">
      <xdr:nvSpPr>
        <xdr:cNvPr id="141" name="楕円 140"/>
        <xdr:cNvSpPr/>
      </xdr:nvSpPr>
      <xdr:spPr>
        <a:xfrm>
          <a:off x="1968500" y="98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150272</xdr:rowOff>
    </xdr:from>
    <xdr:ext cx="534377" cy="259045"/>
    <xdr:sp macro="" textlink="">
      <xdr:nvSpPr>
        <xdr:cNvPr id="142" name="テキスト ボックス 141"/>
        <xdr:cNvSpPr txBox="1"/>
      </xdr:nvSpPr>
      <xdr:spPr>
        <a:xfrm>
          <a:off x="1752111" y="992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66556</xdr:rowOff>
    </xdr:from>
    <xdr:to>
      <xdr:col>6</xdr:col>
      <xdr:colOff>38100</xdr:colOff>
      <xdr:row>57</xdr:row>
      <xdr:rowOff>168156</xdr:rowOff>
    </xdr:to>
    <xdr:sp macro="" textlink="">
      <xdr:nvSpPr>
        <xdr:cNvPr id="143" name="楕円 142"/>
        <xdr:cNvSpPr/>
      </xdr:nvSpPr>
      <xdr:spPr>
        <a:xfrm>
          <a:off x="1079500" y="9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159283</xdr:rowOff>
    </xdr:from>
    <xdr:ext cx="534377" cy="259045"/>
    <xdr:sp macro="" textlink="">
      <xdr:nvSpPr>
        <xdr:cNvPr id="144" name="テキスト ボックス 143"/>
        <xdr:cNvSpPr txBox="1"/>
      </xdr:nvSpPr>
      <xdr:spPr>
        <a:xfrm>
          <a:off x="863111" y="99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62271</xdr:rowOff>
    </xdr:from>
    <xdr:to>
      <xdr:col>24</xdr:col>
      <xdr:colOff>63500</xdr:colOff>
      <xdr:row>77</xdr:row>
      <xdr:rowOff>50164</xdr:rowOff>
    </xdr:to>
    <xdr:cxnSp macro="">
      <xdr:nvCxnSpPr>
        <xdr:cNvPr id="176" name="直線コネクタ 175"/>
        <xdr:cNvCxnSpPr/>
      </xdr:nvCxnSpPr>
      <xdr:spPr>
        <a:xfrm>
          <a:off x="3797300" y="13092471"/>
          <a:ext cx="838200" cy="15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62271</xdr:rowOff>
    </xdr:from>
    <xdr:to>
      <xdr:col>19</xdr:col>
      <xdr:colOff>177800</xdr:colOff>
      <xdr:row>78</xdr:row>
      <xdr:rowOff>8255</xdr:rowOff>
    </xdr:to>
    <xdr:cxnSp macro="">
      <xdr:nvCxnSpPr>
        <xdr:cNvPr id="179" name="直線コネクタ 178"/>
        <xdr:cNvCxnSpPr/>
      </xdr:nvCxnSpPr>
      <xdr:spPr>
        <a:xfrm flipV="1">
          <a:off x="2908300" y="13092471"/>
          <a:ext cx="889000" cy="28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8255</xdr:rowOff>
    </xdr:from>
    <xdr:to>
      <xdr:col>15</xdr:col>
      <xdr:colOff>50800</xdr:colOff>
      <xdr:row>78</xdr:row>
      <xdr:rowOff>73613</xdr:rowOff>
    </xdr:to>
    <xdr:cxnSp macro="">
      <xdr:nvCxnSpPr>
        <xdr:cNvPr id="182" name="直線コネクタ 181"/>
        <xdr:cNvCxnSpPr/>
      </xdr:nvCxnSpPr>
      <xdr:spPr>
        <a:xfrm flipV="1">
          <a:off x="2019300" y="13381355"/>
          <a:ext cx="889000" cy="6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73613</xdr:rowOff>
    </xdr:from>
    <xdr:to>
      <xdr:col>10</xdr:col>
      <xdr:colOff>114300</xdr:colOff>
      <xdr:row>78</xdr:row>
      <xdr:rowOff>125527</xdr:rowOff>
    </xdr:to>
    <xdr:cxnSp macro="">
      <xdr:nvCxnSpPr>
        <xdr:cNvPr id="185" name="直線コネクタ 184"/>
        <xdr:cNvCxnSpPr/>
      </xdr:nvCxnSpPr>
      <xdr:spPr>
        <a:xfrm flipV="1">
          <a:off x="1130300" y="13446713"/>
          <a:ext cx="889000" cy="5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119010</xdr:rowOff>
    </xdr:from>
    <xdr:to>
      <xdr:col>10</xdr:col>
      <xdr:colOff>165100</xdr:colOff>
      <xdr:row>78</xdr:row>
      <xdr:rowOff>49160</xdr:rowOff>
    </xdr:to>
    <xdr:sp macro="" textlink="">
      <xdr:nvSpPr>
        <xdr:cNvPr id="186" name="フローチャート: 判断 185"/>
        <xdr:cNvSpPr/>
      </xdr:nvSpPr>
      <xdr:spPr>
        <a:xfrm>
          <a:off x="1968500" y="13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65687</xdr:rowOff>
    </xdr:from>
    <xdr:ext cx="599010" cy="259045"/>
    <xdr:sp macro="" textlink="">
      <xdr:nvSpPr>
        <xdr:cNvPr id="187" name="テキスト ボックス 186"/>
        <xdr:cNvSpPr txBox="1"/>
      </xdr:nvSpPr>
      <xdr:spPr>
        <a:xfrm>
          <a:off x="1719795" y="1309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8367</xdr:rowOff>
    </xdr:from>
    <xdr:to>
      <xdr:col>6</xdr:col>
      <xdr:colOff>38100</xdr:colOff>
      <xdr:row>78</xdr:row>
      <xdr:rowOff>109967</xdr:rowOff>
    </xdr:to>
    <xdr:sp macro="" textlink="">
      <xdr:nvSpPr>
        <xdr:cNvPr id="188" name="フローチャート: 判断 187"/>
        <xdr:cNvSpPr/>
      </xdr:nvSpPr>
      <xdr:spPr>
        <a:xfrm>
          <a:off x="1079500" y="1338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126494</xdr:rowOff>
    </xdr:from>
    <xdr:ext cx="599010" cy="259045"/>
    <xdr:sp macro="" textlink="">
      <xdr:nvSpPr>
        <xdr:cNvPr id="189" name="テキスト ボックス 188"/>
        <xdr:cNvSpPr txBox="1"/>
      </xdr:nvSpPr>
      <xdr:spPr>
        <a:xfrm>
          <a:off x="830795" y="1315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170814</xdr:rowOff>
    </xdr:from>
    <xdr:to>
      <xdr:col>24</xdr:col>
      <xdr:colOff>114300</xdr:colOff>
      <xdr:row>77</xdr:row>
      <xdr:rowOff>100964</xdr:rowOff>
    </xdr:to>
    <xdr:sp macro="" textlink="">
      <xdr:nvSpPr>
        <xdr:cNvPr id="195" name="楕円 194"/>
        <xdr:cNvSpPr/>
      </xdr:nvSpPr>
      <xdr:spPr>
        <a:xfrm>
          <a:off x="4584700" y="1320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149241</xdr:rowOff>
    </xdr:from>
    <xdr:ext cx="599010" cy="259045"/>
    <xdr:sp macro="" textlink="">
      <xdr:nvSpPr>
        <xdr:cNvPr id="196" name="民生費該当値テキスト"/>
        <xdr:cNvSpPr txBox="1"/>
      </xdr:nvSpPr>
      <xdr:spPr>
        <a:xfrm>
          <a:off x="4686300" y="1317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11471</xdr:rowOff>
    </xdr:from>
    <xdr:to>
      <xdr:col>20</xdr:col>
      <xdr:colOff>38100</xdr:colOff>
      <xdr:row>76</xdr:row>
      <xdr:rowOff>113071</xdr:rowOff>
    </xdr:to>
    <xdr:sp macro="" textlink="">
      <xdr:nvSpPr>
        <xdr:cNvPr id="197" name="楕円 196"/>
        <xdr:cNvSpPr/>
      </xdr:nvSpPr>
      <xdr:spPr>
        <a:xfrm>
          <a:off x="3746500" y="1304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104198</xdr:rowOff>
    </xdr:from>
    <xdr:ext cx="599010" cy="259045"/>
    <xdr:sp macro="" textlink="">
      <xdr:nvSpPr>
        <xdr:cNvPr id="198" name="テキスト ボックス 197"/>
        <xdr:cNvSpPr txBox="1"/>
      </xdr:nvSpPr>
      <xdr:spPr>
        <a:xfrm>
          <a:off x="3497795" y="1313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128905</xdr:rowOff>
    </xdr:from>
    <xdr:to>
      <xdr:col>15</xdr:col>
      <xdr:colOff>101600</xdr:colOff>
      <xdr:row>78</xdr:row>
      <xdr:rowOff>59055</xdr:rowOff>
    </xdr:to>
    <xdr:sp macro="" textlink="">
      <xdr:nvSpPr>
        <xdr:cNvPr id="199" name="楕円 198"/>
        <xdr:cNvSpPr/>
      </xdr:nvSpPr>
      <xdr:spPr>
        <a:xfrm>
          <a:off x="2857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50182</xdr:rowOff>
    </xdr:from>
    <xdr:ext cx="599010" cy="259045"/>
    <xdr:sp macro="" textlink="">
      <xdr:nvSpPr>
        <xdr:cNvPr id="200" name="テキスト ボックス 199"/>
        <xdr:cNvSpPr txBox="1"/>
      </xdr:nvSpPr>
      <xdr:spPr>
        <a:xfrm>
          <a:off x="2608795" y="1342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22813</xdr:rowOff>
    </xdr:from>
    <xdr:to>
      <xdr:col>10</xdr:col>
      <xdr:colOff>165100</xdr:colOff>
      <xdr:row>78</xdr:row>
      <xdr:rowOff>124413</xdr:rowOff>
    </xdr:to>
    <xdr:sp macro="" textlink="">
      <xdr:nvSpPr>
        <xdr:cNvPr id="201" name="楕円 200"/>
        <xdr:cNvSpPr/>
      </xdr:nvSpPr>
      <xdr:spPr>
        <a:xfrm>
          <a:off x="1968500" y="133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115540</xdr:rowOff>
    </xdr:from>
    <xdr:ext cx="599010" cy="259045"/>
    <xdr:sp macro="" textlink="">
      <xdr:nvSpPr>
        <xdr:cNvPr id="202" name="テキスト ボックス 201"/>
        <xdr:cNvSpPr txBox="1"/>
      </xdr:nvSpPr>
      <xdr:spPr>
        <a:xfrm>
          <a:off x="1719795" y="1348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74727</xdr:rowOff>
    </xdr:from>
    <xdr:to>
      <xdr:col>6</xdr:col>
      <xdr:colOff>38100</xdr:colOff>
      <xdr:row>79</xdr:row>
      <xdr:rowOff>4877</xdr:rowOff>
    </xdr:to>
    <xdr:sp macro="" textlink="">
      <xdr:nvSpPr>
        <xdr:cNvPr id="203" name="楕円 202"/>
        <xdr:cNvSpPr/>
      </xdr:nvSpPr>
      <xdr:spPr>
        <a:xfrm>
          <a:off x="1079500" y="134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167454</xdr:rowOff>
    </xdr:from>
    <xdr:ext cx="599010" cy="259045"/>
    <xdr:sp macro="" textlink="">
      <xdr:nvSpPr>
        <xdr:cNvPr id="204" name="テキスト ボックス 203"/>
        <xdr:cNvSpPr txBox="1"/>
      </xdr:nvSpPr>
      <xdr:spPr>
        <a:xfrm>
          <a:off x="830795" y="1354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14297</xdr:rowOff>
    </xdr:from>
    <xdr:to>
      <xdr:col>24</xdr:col>
      <xdr:colOff>63500</xdr:colOff>
      <xdr:row>98</xdr:row>
      <xdr:rowOff>23527</xdr:rowOff>
    </xdr:to>
    <xdr:cxnSp macro="">
      <xdr:nvCxnSpPr>
        <xdr:cNvPr id="236" name="直線コネクタ 235"/>
        <xdr:cNvCxnSpPr/>
      </xdr:nvCxnSpPr>
      <xdr:spPr>
        <a:xfrm flipV="1">
          <a:off x="3797300" y="16816397"/>
          <a:ext cx="838200" cy="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23527</xdr:rowOff>
    </xdr:from>
    <xdr:to>
      <xdr:col>19</xdr:col>
      <xdr:colOff>177800</xdr:colOff>
      <xdr:row>98</xdr:row>
      <xdr:rowOff>135269</xdr:rowOff>
    </xdr:to>
    <xdr:cxnSp macro="">
      <xdr:nvCxnSpPr>
        <xdr:cNvPr id="239" name="直線コネクタ 238"/>
        <xdr:cNvCxnSpPr/>
      </xdr:nvCxnSpPr>
      <xdr:spPr>
        <a:xfrm flipV="1">
          <a:off x="2908300" y="16825627"/>
          <a:ext cx="889000" cy="1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117483</xdr:rowOff>
    </xdr:from>
    <xdr:to>
      <xdr:col>15</xdr:col>
      <xdr:colOff>50800</xdr:colOff>
      <xdr:row>98</xdr:row>
      <xdr:rowOff>135269</xdr:rowOff>
    </xdr:to>
    <xdr:cxnSp macro="">
      <xdr:nvCxnSpPr>
        <xdr:cNvPr id="242" name="直線コネクタ 241"/>
        <xdr:cNvCxnSpPr/>
      </xdr:nvCxnSpPr>
      <xdr:spPr>
        <a:xfrm>
          <a:off x="2019300" y="16919583"/>
          <a:ext cx="889000" cy="1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117483</xdr:rowOff>
    </xdr:from>
    <xdr:to>
      <xdr:col>10</xdr:col>
      <xdr:colOff>114300</xdr:colOff>
      <xdr:row>98</xdr:row>
      <xdr:rowOff>142466</xdr:rowOff>
    </xdr:to>
    <xdr:cxnSp macro="">
      <xdr:nvCxnSpPr>
        <xdr:cNvPr id="245" name="直線コネクタ 244"/>
        <xdr:cNvCxnSpPr/>
      </xdr:nvCxnSpPr>
      <xdr:spPr>
        <a:xfrm flipV="1">
          <a:off x="1130300" y="16919583"/>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129373</xdr:rowOff>
    </xdr:from>
    <xdr:to>
      <xdr:col>10</xdr:col>
      <xdr:colOff>165100</xdr:colOff>
      <xdr:row>99</xdr:row>
      <xdr:rowOff>59523</xdr:rowOff>
    </xdr:to>
    <xdr:sp macro="" textlink="">
      <xdr:nvSpPr>
        <xdr:cNvPr id="246" name="フローチャート: 判断 245"/>
        <xdr:cNvSpPr/>
      </xdr:nvSpPr>
      <xdr:spPr>
        <a:xfrm>
          <a:off x="1968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50650</xdr:rowOff>
    </xdr:from>
    <xdr:ext cx="534377" cy="259045"/>
    <xdr:sp macro="" textlink="">
      <xdr:nvSpPr>
        <xdr:cNvPr id="247" name="テキスト ボックス 246"/>
        <xdr:cNvSpPr txBox="1"/>
      </xdr:nvSpPr>
      <xdr:spPr>
        <a:xfrm>
          <a:off x="1752111" y="1702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133586</xdr:rowOff>
    </xdr:from>
    <xdr:to>
      <xdr:col>6</xdr:col>
      <xdr:colOff>38100</xdr:colOff>
      <xdr:row>99</xdr:row>
      <xdr:rowOff>63736</xdr:rowOff>
    </xdr:to>
    <xdr:sp macro="" textlink="">
      <xdr:nvSpPr>
        <xdr:cNvPr id="248" name="フローチャート: 判断 247"/>
        <xdr:cNvSpPr/>
      </xdr:nvSpPr>
      <xdr:spPr>
        <a:xfrm>
          <a:off x="1079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54863</xdr:rowOff>
    </xdr:from>
    <xdr:ext cx="534377" cy="259045"/>
    <xdr:sp macro="" textlink="">
      <xdr:nvSpPr>
        <xdr:cNvPr id="249" name="テキスト ボックス 248"/>
        <xdr:cNvSpPr txBox="1"/>
      </xdr:nvSpPr>
      <xdr:spPr>
        <a:xfrm>
          <a:off x="863111" y="1702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134947</xdr:rowOff>
    </xdr:from>
    <xdr:to>
      <xdr:col>24</xdr:col>
      <xdr:colOff>114300</xdr:colOff>
      <xdr:row>98</xdr:row>
      <xdr:rowOff>65097</xdr:rowOff>
    </xdr:to>
    <xdr:sp macro="" textlink="">
      <xdr:nvSpPr>
        <xdr:cNvPr id="255" name="楕円 254"/>
        <xdr:cNvSpPr/>
      </xdr:nvSpPr>
      <xdr:spPr>
        <a:xfrm>
          <a:off x="4584700" y="167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113374</xdr:rowOff>
    </xdr:from>
    <xdr:ext cx="534377" cy="259045"/>
    <xdr:sp macro="" textlink="">
      <xdr:nvSpPr>
        <xdr:cNvPr id="256" name="衛生費該当値テキスト"/>
        <xdr:cNvSpPr txBox="1"/>
      </xdr:nvSpPr>
      <xdr:spPr>
        <a:xfrm>
          <a:off x="4686300" y="1674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144177</xdr:rowOff>
    </xdr:from>
    <xdr:to>
      <xdr:col>20</xdr:col>
      <xdr:colOff>38100</xdr:colOff>
      <xdr:row>98</xdr:row>
      <xdr:rowOff>74327</xdr:rowOff>
    </xdr:to>
    <xdr:sp macro="" textlink="">
      <xdr:nvSpPr>
        <xdr:cNvPr id="257" name="楕円 256"/>
        <xdr:cNvSpPr/>
      </xdr:nvSpPr>
      <xdr:spPr>
        <a:xfrm>
          <a:off x="3746500" y="167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65454</xdr:rowOff>
    </xdr:from>
    <xdr:ext cx="534377" cy="259045"/>
    <xdr:sp macro="" textlink="">
      <xdr:nvSpPr>
        <xdr:cNvPr id="258" name="テキスト ボックス 257"/>
        <xdr:cNvSpPr txBox="1"/>
      </xdr:nvSpPr>
      <xdr:spPr>
        <a:xfrm>
          <a:off x="3530111" y="1686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84469</xdr:rowOff>
    </xdr:from>
    <xdr:to>
      <xdr:col>15</xdr:col>
      <xdr:colOff>101600</xdr:colOff>
      <xdr:row>99</xdr:row>
      <xdr:rowOff>14619</xdr:rowOff>
    </xdr:to>
    <xdr:sp macro="" textlink="">
      <xdr:nvSpPr>
        <xdr:cNvPr id="259" name="楕円 258"/>
        <xdr:cNvSpPr/>
      </xdr:nvSpPr>
      <xdr:spPr>
        <a:xfrm>
          <a:off x="2857500" y="168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5746</xdr:rowOff>
    </xdr:from>
    <xdr:ext cx="534377" cy="259045"/>
    <xdr:sp macro="" textlink="">
      <xdr:nvSpPr>
        <xdr:cNvPr id="260" name="テキスト ボックス 259"/>
        <xdr:cNvSpPr txBox="1"/>
      </xdr:nvSpPr>
      <xdr:spPr>
        <a:xfrm>
          <a:off x="2641111" y="1697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66683</xdr:rowOff>
    </xdr:from>
    <xdr:to>
      <xdr:col>10</xdr:col>
      <xdr:colOff>165100</xdr:colOff>
      <xdr:row>98</xdr:row>
      <xdr:rowOff>168283</xdr:rowOff>
    </xdr:to>
    <xdr:sp macro="" textlink="">
      <xdr:nvSpPr>
        <xdr:cNvPr id="261" name="楕円 260"/>
        <xdr:cNvSpPr/>
      </xdr:nvSpPr>
      <xdr:spPr>
        <a:xfrm>
          <a:off x="1968500" y="168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13360</xdr:rowOff>
    </xdr:from>
    <xdr:ext cx="534377" cy="259045"/>
    <xdr:sp macro="" textlink="">
      <xdr:nvSpPr>
        <xdr:cNvPr id="262" name="テキスト ボックス 261"/>
        <xdr:cNvSpPr txBox="1"/>
      </xdr:nvSpPr>
      <xdr:spPr>
        <a:xfrm>
          <a:off x="1752111" y="166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91666</xdr:rowOff>
    </xdr:from>
    <xdr:to>
      <xdr:col>6</xdr:col>
      <xdr:colOff>38100</xdr:colOff>
      <xdr:row>99</xdr:row>
      <xdr:rowOff>21816</xdr:rowOff>
    </xdr:to>
    <xdr:sp macro="" textlink="">
      <xdr:nvSpPr>
        <xdr:cNvPr id="263" name="楕円 262"/>
        <xdr:cNvSpPr/>
      </xdr:nvSpPr>
      <xdr:spPr>
        <a:xfrm>
          <a:off x="1079500" y="1689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38343</xdr:rowOff>
    </xdr:from>
    <xdr:ext cx="534377" cy="259045"/>
    <xdr:sp macro="" textlink="">
      <xdr:nvSpPr>
        <xdr:cNvPr id="264" name="テキスト ボックス 263"/>
        <xdr:cNvSpPr txBox="1"/>
      </xdr:nvSpPr>
      <xdr:spPr>
        <a:xfrm>
          <a:off x="863111" y="1666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120759</xdr:rowOff>
    </xdr:from>
    <xdr:to>
      <xdr:col>55</xdr:col>
      <xdr:colOff>0</xdr:colOff>
      <xdr:row>38</xdr:row>
      <xdr:rowOff>128597</xdr:rowOff>
    </xdr:to>
    <xdr:cxnSp macro="">
      <xdr:nvCxnSpPr>
        <xdr:cNvPr id="295" name="直線コネクタ 294"/>
        <xdr:cNvCxnSpPr/>
      </xdr:nvCxnSpPr>
      <xdr:spPr>
        <a:xfrm>
          <a:off x="9639300" y="6635859"/>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95939</xdr:rowOff>
    </xdr:from>
    <xdr:to>
      <xdr:col>50</xdr:col>
      <xdr:colOff>114300</xdr:colOff>
      <xdr:row>38</xdr:row>
      <xdr:rowOff>120759</xdr:rowOff>
    </xdr:to>
    <xdr:cxnSp macro="">
      <xdr:nvCxnSpPr>
        <xdr:cNvPr id="298" name="直線コネクタ 297"/>
        <xdr:cNvCxnSpPr/>
      </xdr:nvCxnSpPr>
      <xdr:spPr>
        <a:xfrm>
          <a:off x="8750300" y="6611039"/>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87775</xdr:rowOff>
    </xdr:from>
    <xdr:to>
      <xdr:col>45</xdr:col>
      <xdr:colOff>177800</xdr:colOff>
      <xdr:row>38</xdr:row>
      <xdr:rowOff>95939</xdr:rowOff>
    </xdr:to>
    <xdr:cxnSp macro="">
      <xdr:nvCxnSpPr>
        <xdr:cNvPr id="301" name="直線コネクタ 300"/>
        <xdr:cNvCxnSpPr/>
      </xdr:nvCxnSpPr>
      <xdr:spPr>
        <a:xfrm>
          <a:off x="7861300" y="6602875"/>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31278</xdr:rowOff>
    </xdr:from>
    <xdr:to>
      <xdr:col>41</xdr:col>
      <xdr:colOff>50800</xdr:colOff>
      <xdr:row>38</xdr:row>
      <xdr:rowOff>87775</xdr:rowOff>
    </xdr:to>
    <xdr:cxnSp macro="">
      <xdr:nvCxnSpPr>
        <xdr:cNvPr id="304" name="直線コネクタ 303"/>
        <xdr:cNvCxnSpPr/>
      </xdr:nvCxnSpPr>
      <xdr:spPr>
        <a:xfrm>
          <a:off x="6972300" y="6546378"/>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116985</xdr:rowOff>
    </xdr:from>
    <xdr:to>
      <xdr:col>41</xdr:col>
      <xdr:colOff>101600</xdr:colOff>
      <xdr:row>37</xdr:row>
      <xdr:rowOff>47135</xdr:rowOff>
    </xdr:to>
    <xdr:sp macro="" textlink="">
      <xdr:nvSpPr>
        <xdr:cNvPr id="305" name="フローチャート: 判断 304"/>
        <xdr:cNvSpPr/>
      </xdr:nvSpPr>
      <xdr:spPr>
        <a:xfrm>
          <a:off x="7810500" y="62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63662</xdr:rowOff>
    </xdr:from>
    <xdr:ext cx="469744" cy="259045"/>
    <xdr:sp macro="" textlink="">
      <xdr:nvSpPr>
        <xdr:cNvPr id="306" name="テキスト ボックス 305"/>
        <xdr:cNvSpPr txBox="1"/>
      </xdr:nvSpPr>
      <xdr:spPr>
        <a:xfrm>
          <a:off x="7626428" y="606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92492</xdr:rowOff>
    </xdr:from>
    <xdr:to>
      <xdr:col>36</xdr:col>
      <xdr:colOff>165100</xdr:colOff>
      <xdr:row>37</xdr:row>
      <xdr:rowOff>22642</xdr:rowOff>
    </xdr:to>
    <xdr:sp macro="" textlink="">
      <xdr:nvSpPr>
        <xdr:cNvPr id="307" name="フローチャート: 判断 306"/>
        <xdr:cNvSpPr/>
      </xdr:nvSpPr>
      <xdr:spPr>
        <a:xfrm>
          <a:off x="6921500" y="62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39169</xdr:rowOff>
    </xdr:from>
    <xdr:ext cx="469744" cy="259045"/>
    <xdr:sp macro="" textlink="">
      <xdr:nvSpPr>
        <xdr:cNvPr id="308" name="テキスト ボックス 307"/>
        <xdr:cNvSpPr txBox="1"/>
      </xdr:nvSpPr>
      <xdr:spPr>
        <a:xfrm>
          <a:off x="6737428" y="603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77797</xdr:rowOff>
    </xdr:from>
    <xdr:to>
      <xdr:col>55</xdr:col>
      <xdr:colOff>50800</xdr:colOff>
      <xdr:row>39</xdr:row>
      <xdr:rowOff>7947</xdr:rowOff>
    </xdr:to>
    <xdr:sp macro="" textlink="">
      <xdr:nvSpPr>
        <xdr:cNvPr id="314" name="楕円 313"/>
        <xdr:cNvSpPr/>
      </xdr:nvSpPr>
      <xdr:spPr>
        <a:xfrm>
          <a:off x="10426700" y="65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56224</xdr:rowOff>
    </xdr:from>
    <xdr:ext cx="378565" cy="259045"/>
    <xdr:sp macro="" textlink="">
      <xdr:nvSpPr>
        <xdr:cNvPr id="315" name="労働費該当値テキスト"/>
        <xdr:cNvSpPr txBox="1"/>
      </xdr:nvSpPr>
      <xdr:spPr>
        <a:xfrm>
          <a:off x="10528300" y="6571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69959</xdr:rowOff>
    </xdr:from>
    <xdr:to>
      <xdr:col>50</xdr:col>
      <xdr:colOff>165100</xdr:colOff>
      <xdr:row>39</xdr:row>
      <xdr:rowOff>109</xdr:rowOff>
    </xdr:to>
    <xdr:sp macro="" textlink="">
      <xdr:nvSpPr>
        <xdr:cNvPr id="316" name="楕円 315"/>
        <xdr:cNvSpPr/>
      </xdr:nvSpPr>
      <xdr:spPr>
        <a:xfrm>
          <a:off x="9588500" y="65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162686</xdr:rowOff>
    </xdr:from>
    <xdr:ext cx="378565" cy="259045"/>
    <xdr:sp macro="" textlink="">
      <xdr:nvSpPr>
        <xdr:cNvPr id="317" name="テキスト ボックス 316"/>
        <xdr:cNvSpPr txBox="1"/>
      </xdr:nvSpPr>
      <xdr:spPr>
        <a:xfrm>
          <a:off x="9450017" y="6677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45139</xdr:rowOff>
    </xdr:from>
    <xdr:to>
      <xdr:col>46</xdr:col>
      <xdr:colOff>38100</xdr:colOff>
      <xdr:row>38</xdr:row>
      <xdr:rowOff>146739</xdr:rowOff>
    </xdr:to>
    <xdr:sp macro="" textlink="">
      <xdr:nvSpPr>
        <xdr:cNvPr id="318" name="楕円 317"/>
        <xdr:cNvSpPr/>
      </xdr:nvSpPr>
      <xdr:spPr>
        <a:xfrm>
          <a:off x="8699500" y="65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137866</xdr:rowOff>
    </xdr:from>
    <xdr:ext cx="378565" cy="259045"/>
    <xdr:sp macro="" textlink="">
      <xdr:nvSpPr>
        <xdr:cNvPr id="319" name="テキスト ボックス 318"/>
        <xdr:cNvSpPr txBox="1"/>
      </xdr:nvSpPr>
      <xdr:spPr>
        <a:xfrm>
          <a:off x="8561017" y="6652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36975</xdr:rowOff>
    </xdr:from>
    <xdr:to>
      <xdr:col>41</xdr:col>
      <xdr:colOff>101600</xdr:colOff>
      <xdr:row>38</xdr:row>
      <xdr:rowOff>138575</xdr:rowOff>
    </xdr:to>
    <xdr:sp macro="" textlink="">
      <xdr:nvSpPr>
        <xdr:cNvPr id="320" name="楕円 319"/>
        <xdr:cNvSpPr/>
      </xdr:nvSpPr>
      <xdr:spPr>
        <a:xfrm>
          <a:off x="7810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129702</xdr:rowOff>
    </xdr:from>
    <xdr:ext cx="378565" cy="259045"/>
    <xdr:sp macro="" textlink="">
      <xdr:nvSpPr>
        <xdr:cNvPr id="321" name="テキスト ボックス 320"/>
        <xdr:cNvSpPr txBox="1"/>
      </xdr:nvSpPr>
      <xdr:spPr>
        <a:xfrm>
          <a:off x="7672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151928</xdr:rowOff>
    </xdr:from>
    <xdr:to>
      <xdr:col>36</xdr:col>
      <xdr:colOff>165100</xdr:colOff>
      <xdr:row>38</xdr:row>
      <xdr:rowOff>82079</xdr:rowOff>
    </xdr:to>
    <xdr:sp macro="" textlink="">
      <xdr:nvSpPr>
        <xdr:cNvPr id="322" name="楕円 321"/>
        <xdr:cNvSpPr/>
      </xdr:nvSpPr>
      <xdr:spPr>
        <a:xfrm>
          <a:off x="6921500" y="64955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73205</xdr:rowOff>
    </xdr:from>
    <xdr:ext cx="378565" cy="259045"/>
    <xdr:sp macro="" textlink="">
      <xdr:nvSpPr>
        <xdr:cNvPr id="323" name="テキスト ボックス 322"/>
        <xdr:cNvSpPr txBox="1"/>
      </xdr:nvSpPr>
      <xdr:spPr>
        <a:xfrm>
          <a:off x="6783017" y="6588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74644</xdr:rowOff>
    </xdr:from>
    <xdr:to>
      <xdr:col>55</xdr:col>
      <xdr:colOff>0</xdr:colOff>
      <xdr:row>57</xdr:row>
      <xdr:rowOff>97999</xdr:rowOff>
    </xdr:to>
    <xdr:cxnSp macro="">
      <xdr:nvCxnSpPr>
        <xdr:cNvPr id="352" name="直線コネクタ 351"/>
        <xdr:cNvCxnSpPr/>
      </xdr:nvCxnSpPr>
      <xdr:spPr>
        <a:xfrm>
          <a:off x="9639300" y="9847294"/>
          <a:ext cx="8382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74644</xdr:rowOff>
    </xdr:from>
    <xdr:to>
      <xdr:col>50</xdr:col>
      <xdr:colOff>114300</xdr:colOff>
      <xdr:row>57</xdr:row>
      <xdr:rowOff>77350</xdr:rowOff>
    </xdr:to>
    <xdr:cxnSp macro="">
      <xdr:nvCxnSpPr>
        <xdr:cNvPr id="355" name="直線コネクタ 354"/>
        <xdr:cNvCxnSpPr/>
      </xdr:nvCxnSpPr>
      <xdr:spPr>
        <a:xfrm flipV="1">
          <a:off x="8750300" y="9847294"/>
          <a:ext cx="8890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77350</xdr:rowOff>
    </xdr:from>
    <xdr:to>
      <xdr:col>45</xdr:col>
      <xdr:colOff>177800</xdr:colOff>
      <xdr:row>57</xdr:row>
      <xdr:rowOff>123965</xdr:rowOff>
    </xdr:to>
    <xdr:cxnSp macro="">
      <xdr:nvCxnSpPr>
        <xdr:cNvPr id="358" name="直線コネクタ 357"/>
        <xdr:cNvCxnSpPr/>
      </xdr:nvCxnSpPr>
      <xdr:spPr>
        <a:xfrm flipV="1">
          <a:off x="7861300" y="9850000"/>
          <a:ext cx="889000" cy="4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123965</xdr:rowOff>
    </xdr:from>
    <xdr:to>
      <xdr:col>41</xdr:col>
      <xdr:colOff>50800</xdr:colOff>
      <xdr:row>57</xdr:row>
      <xdr:rowOff>127736</xdr:rowOff>
    </xdr:to>
    <xdr:cxnSp macro="">
      <xdr:nvCxnSpPr>
        <xdr:cNvPr id="361" name="直線コネクタ 360"/>
        <xdr:cNvCxnSpPr/>
      </xdr:nvCxnSpPr>
      <xdr:spPr>
        <a:xfrm flipV="1">
          <a:off x="6972300" y="9896615"/>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62" name="フローチャート: 判断 361"/>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170921</xdr:rowOff>
    </xdr:from>
    <xdr:ext cx="534377" cy="259045"/>
    <xdr:sp macro="" textlink="">
      <xdr:nvSpPr>
        <xdr:cNvPr id="363" name="テキスト ボックス 362"/>
        <xdr:cNvSpPr txBox="1"/>
      </xdr:nvSpPr>
      <xdr:spPr>
        <a:xfrm>
          <a:off x="7594111" y="99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4" name="フローチャート: 判断 363"/>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14311</xdr:rowOff>
    </xdr:from>
    <xdr:ext cx="534377" cy="259045"/>
    <xdr:sp macro="" textlink="">
      <xdr:nvSpPr>
        <xdr:cNvPr id="365" name="テキスト ボックス 364"/>
        <xdr:cNvSpPr txBox="1"/>
      </xdr:nvSpPr>
      <xdr:spPr>
        <a:xfrm>
          <a:off x="6705111" y="99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47199</xdr:rowOff>
    </xdr:from>
    <xdr:to>
      <xdr:col>55</xdr:col>
      <xdr:colOff>50800</xdr:colOff>
      <xdr:row>57</xdr:row>
      <xdr:rowOff>148799</xdr:rowOff>
    </xdr:to>
    <xdr:sp macro="" textlink="">
      <xdr:nvSpPr>
        <xdr:cNvPr id="371" name="楕円 370"/>
        <xdr:cNvSpPr/>
      </xdr:nvSpPr>
      <xdr:spPr>
        <a:xfrm>
          <a:off x="10426700" y="98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25626</xdr:rowOff>
    </xdr:from>
    <xdr:ext cx="534377" cy="259045"/>
    <xdr:sp macro="" textlink="">
      <xdr:nvSpPr>
        <xdr:cNvPr id="372" name="農林水産業費該当値テキスト"/>
        <xdr:cNvSpPr txBox="1"/>
      </xdr:nvSpPr>
      <xdr:spPr>
        <a:xfrm>
          <a:off x="10528300" y="979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23844</xdr:rowOff>
    </xdr:from>
    <xdr:to>
      <xdr:col>50</xdr:col>
      <xdr:colOff>165100</xdr:colOff>
      <xdr:row>57</xdr:row>
      <xdr:rowOff>125444</xdr:rowOff>
    </xdr:to>
    <xdr:sp macro="" textlink="">
      <xdr:nvSpPr>
        <xdr:cNvPr id="373" name="楕円 372"/>
        <xdr:cNvSpPr/>
      </xdr:nvSpPr>
      <xdr:spPr>
        <a:xfrm>
          <a:off x="9588500" y="97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116571</xdr:rowOff>
    </xdr:from>
    <xdr:ext cx="534377" cy="259045"/>
    <xdr:sp macro="" textlink="">
      <xdr:nvSpPr>
        <xdr:cNvPr id="374" name="テキスト ボックス 373"/>
        <xdr:cNvSpPr txBox="1"/>
      </xdr:nvSpPr>
      <xdr:spPr>
        <a:xfrm>
          <a:off x="9372111" y="988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26550</xdr:rowOff>
    </xdr:from>
    <xdr:to>
      <xdr:col>46</xdr:col>
      <xdr:colOff>38100</xdr:colOff>
      <xdr:row>57</xdr:row>
      <xdr:rowOff>128150</xdr:rowOff>
    </xdr:to>
    <xdr:sp macro="" textlink="">
      <xdr:nvSpPr>
        <xdr:cNvPr id="375" name="楕円 374"/>
        <xdr:cNvSpPr/>
      </xdr:nvSpPr>
      <xdr:spPr>
        <a:xfrm>
          <a:off x="8699500" y="97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119277</xdr:rowOff>
    </xdr:from>
    <xdr:ext cx="534377" cy="259045"/>
    <xdr:sp macro="" textlink="">
      <xdr:nvSpPr>
        <xdr:cNvPr id="376" name="テキスト ボックス 375"/>
        <xdr:cNvSpPr txBox="1"/>
      </xdr:nvSpPr>
      <xdr:spPr>
        <a:xfrm>
          <a:off x="8483111" y="989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73165</xdr:rowOff>
    </xdr:from>
    <xdr:to>
      <xdr:col>41</xdr:col>
      <xdr:colOff>101600</xdr:colOff>
      <xdr:row>58</xdr:row>
      <xdr:rowOff>3315</xdr:rowOff>
    </xdr:to>
    <xdr:sp macro="" textlink="">
      <xdr:nvSpPr>
        <xdr:cNvPr id="377" name="楕円 376"/>
        <xdr:cNvSpPr/>
      </xdr:nvSpPr>
      <xdr:spPr>
        <a:xfrm>
          <a:off x="7810500" y="98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19842</xdr:rowOff>
    </xdr:from>
    <xdr:ext cx="534377" cy="259045"/>
    <xdr:sp macro="" textlink="">
      <xdr:nvSpPr>
        <xdr:cNvPr id="378" name="テキスト ボックス 377"/>
        <xdr:cNvSpPr txBox="1"/>
      </xdr:nvSpPr>
      <xdr:spPr>
        <a:xfrm>
          <a:off x="7594111" y="962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76936</xdr:rowOff>
    </xdr:from>
    <xdr:to>
      <xdr:col>36</xdr:col>
      <xdr:colOff>165100</xdr:colOff>
      <xdr:row>58</xdr:row>
      <xdr:rowOff>7086</xdr:rowOff>
    </xdr:to>
    <xdr:sp macro="" textlink="">
      <xdr:nvSpPr>
        <xdr:cNvPr id="379" name="楕円 378"/>
        <xdr:cNvSpPr/>
      </xdr:nvSpPr>
      <xdr:spPr>
        <a:xfrm>
          <a:off x="6921500" y="984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23613</xdr:rowOff>
    </xdr:from>
    <xdr:ext cx="534377" cy="259045"/>
    <xdr:sp macro="" textlink="">
      <xdr:nvSpPr>
        <xdr:cNvPr id="380" name="テキスト ボックス 379"/>
        <xdr:cNvSpPr txBox="1"/>
      </xdr:nvSpPr>
      <xdr:spPr>
        <a:xfrm>
          <a:off x="6705111" y="962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139036</xdr:rowOff>
    </xdr:from>
    <xdr:to>
      <xdr:col>55</xdr:col>
      <xdr:colOff>0</xdr:colOff>
      <xdr:row>77</xdr:row>
      <xdr:rowOff>112497</xdr:rowOff>
    </xdr:to>
    <xdr:cxnSp macro="">
      <xdr:nvCxnSpPr>
        <xdr:cNvPr id="407" name="直線コネクタ 406"/>
        <xdr:cNvCxnSpPr/>
      </xdr:nvCxnSpPr>
      <xdr:spPr>
        <a:xfrm flipV="1">
          <a:off x="9639300" y="13169236"/>
          <a:ext cx="838200" cy="14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59713</xdr:rowOff>
    </xdr:from>
    <xdr:to>
      <xdr:col>50</xdr:col>
      <xdr:colOff>114300</xdr:colOff>
      <xdr:row>77</xdr:row>
      <xdr:rowOff>112497</xdr:rowOff>
    </xdr:to>
    <xdr:cxnSp macro="">
      <xdr:nvCxnSpPr>
        <xdr:cNvPr id="410" name="直線コネクタ 409"/>
        <xdr:cNvCxnSpPr/>
      </xdr:nvCxnSpPr>
      <xdr:spPr>
        <a:xfrm>
          <a:off x="8750300" y="13261363"/>
          <a:ext cx="889000" cy="5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59713</xdr:rowOff>
    </xdr:from>
    <xdr:to>
      <xdr:col>45</xdr:col>
      <xdr:colOff>177800</xdr:colOff>
      <xdr:row>77</xdr:row>
      <xdr:rowOff>145552</xdr:rowOff>
    </xdr:to>
    <xdr:cxnSp macro="">
      <xdr:nvCxnSpPr>
        <xdr:cNvPr id="413" name="直線コネクタ 412"/>
        <xdr:cNvCxnSpPr/>
      </xdr:nvCxnSpPr>
      <xdr:spPr>
        <a:xfrm flipV="1">
          <a:off x="7861300" y="13261363"/>
          <a:ext cx="889000" cy="8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145552</xdr:rowOff>
    </xdr:from>
    <xdr:to>
      <xdr:col>41</xdr:col>
      <xdr:colOff>50800</xdr:colOff>
      <xdr:row>77</xdr:row>
      <xdr:rowOff>160457</xdr:rowOff>
    </xdr:to>
    <xdr:cxnSp macro="">
      <xdr:nvCxnSpPr>
        <xdr:cNvPr id="416" name="直線コネクタ 415"/>
        <xdr:cNvCxnSpPr/>
      </xdr:nvCxnSpPr>
      <xdr:spPr>
        <a:xfrm flipV="1">
          <a:off x="6972300" y="13347202"/>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152177</xdr:rowOff>
    </xdr:from>
    <xdr:to>
      <xdr:col>41</xdr:col>
      <xdr:colOff>101600</xdr:colOff>
      <xdr:row>77</xdr:row>
      <xdr:rowOff>82327</xdr:rowOff>
    </xdr:to>
    <xdr:sp macro="" textlink="">
      <xdr:nvSpPr>
        <xdr:cNvPr id="417" name="フローチャート: 判断 416"/>
        <xdr:cNvSpPr/>
      </xdr:nvSpPr>
      <xdr:spPr>
        <a:xfrm>
          <a:off x="7810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98854</xdr:rowOff>
    </xdr:from>
    <xdr:ext cx="534377" cy="259045"/>
    <xdr:sp macro="" textlink="">
      <xdr:nvSpPr>
        <xdr:cNvPr id="418" name="テキスト ボックス 417"/>
        <xdr:cNvSpPr txBox="1"/>
      </xdr:nvSpPr>
      <xdr:spPr>
        <a:xfrm>
          <a:off x="7594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167287</xdr:rowOff>
    </xdr:from>
    <xdr:to>
      <xdr:col>36</xdr:col>
      <xdr:colOff>165100</xdr:colOff>
      <xdr:row>77</xdr:row>
      <xdr:rowOff>97437</xdr:rowOff>
    </xdr:to>
    <xdr:sp macro="" textlink="">
      <xdr:nvSpPr>
        <xdr:cNvPr id="419" name="フローチャート: 判断 418"/>
        <xdr:cNvSpPr/>
      </xdr:nvSpPr>
      <xdr:spPr>
        <a:xfrm>
          <a:off x="6921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113964</xdr:rowOff>
    </xdr:from>
    <xdr:ext cx="534377" cy="259045"/>
    <xdr:sp macro="" textlink="">
      <xdr:nvSpPr>
        <xdr:cNvPr id="420" name="テキスト ボックス 419"/>
        <xdr:cNvSpPr txBox="1"/>
      </xdr:nvSpPr>
      <xdr:spPr>
        <a:xfrm>
          <a:off x="6705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88236</xdr:rowOff>
    </xdr:from>
    <xdr:to>
      <xdr:col>55</xdr:col>
      <xdr:colOff>50800</xdr:colOff>
      <xdr:row>77</xdr:row>
      <xdr:rowOff>18386</xdr:rowOff>
    </xdr:to>
    <xdr:sp macro="" textlink="">
      <xdr:nvSpPr>
        <xdr:cNvPr id="426" name="楕円 425"/>
        <xdr:cNvSpPr/>
      </xdr:nvSpPr>
      <xdr:spPr>
        <a:xfrm>
          <a:off x="10426700" y="1311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66663</xdr:rowOff>
    </xdr:from>
    <xdr:ext cx="534377" cy="259045"/>
    <xdr:sp macro="" textlink="">
      <xdr:nvSpPr>
        <xdr:cNvPr id="427" name="商工費該当値テキスト"/>
        <xdr:cNvSpPr txBox="1"/>
      </xdr:nvSpPr>
      <xdr:spPr>
        <a:xfrm>
          <a:off x="10528300" y="1309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61697</xdr:rowOff>
    </xdr:from>
    <xdr:to>
      <xdr:col>50</xdr:col>
      <xdr:colOff>165100</xdr:colOff>
      <xdr:row>77</xdr:row>
      <xdr:rowOff>163297</xdr:rowOff>
    </xdr:to>
    <xdr:sp macro="" textlink="">
      <xdr:nvSpPr>
        <xdr:cNvPr id="428" name="楕円 427"/>
        <xdr:cNvSpPr/>
      </xdr:nvSpPr>
      <xdr:spPr>
        <a:xfrm>
          <a:off x="9588500" y="132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154424</xdr:rowOff>
    </xdr:from>
    <xdr:ext cx="469744" cy="259045"/>
    <xdr:sp macro="" textlink="">
      <xdr:nvSpPr>
        <xdr:cNvPr id="429" name="テキスト ボックス 428"/>
        <xdr:cNvSpPr txBox="1"/>
      </xdr:nvSpPr>
      <xdr:spPr>
        <a:xfrm>
          <a:off x="9404428" y="1335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8913</xdr:rowOff>
    </xdr:from>
    <xdr:to>
      <xdr:col>46</xdr:col>
      <xdr:colOff>38100</xdr:colOff>
      <xdr:row>77</xdr:row>
      <xdr:rowOff>110513</xdr:rowOff>
    </xdr:to>
    <xdr:sp macro="" textlink="">
      <xdr:nvSpPr>
        <xdr:cNvPr id="430" name="楕円 429"/>
        <xdr:cNvSpPr/>
      </xdr:nvSpPr>
      <xdr:spPr>
        <a:xfrm>
          <a:off x="8699500" y="1321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101640</xdr:rowOff>
    </xdr:from>
    <xdr:ext cx="534377" cy="259045"/>
    <xdr:sp macro="" textlink="">
      <xdr:nvSpPr>
        <xdr:cNvPr id="431" name="テキスト ボックス 430"/>
        <xdr:cNvSpPr txBox="1"/>
      </xdr:nvSpPr>
      <xdr:spPr>
        <a:xfrm>
          <a:off x="8483111" y="1330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94752</xdr:rowOff>
    </xdr:from>
    <xdr:to>
      <xdr:col>41</xdr:col>
      <xdr:colOff>101600</xdr:colOff>
      <xdr:row>78</xdr:row>
      <xdr:rowOff>24902</xdr:rowOff>
    </xdr:to>
    <xdr:sp macro="" textlink="">
      <xdr:nvSpPr>
        <xdr:cNvPr id="432" name="楕円 431"/>
        <xdr:cNvSpPr/>
      </xdr:nvSpPr>
      <xdr:spPr>
        <a:xfrm>
          <a:off x="7810500" y="1329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16029</xdr:rowOff>
    </xdr:from>
    <xdr:ext cx="469744" cy="259045"/>
    <xdr:sp macro="" textlink="">
      <xdr:nvSpPr>
        <xdr:cNvPr id="433" name="テキスト ボックス 432"/>
        <xdr:cNvSpPr txBox="1"/>
      </xdr:nvSpPr>
      <xdr:spPr>
        <a:xfrm>
          <a:off x="7626428" y="1338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109657</xdr:rowOff>
    </xdr:from>
    <xdr:to>
      <xdr:col>36</xdr:col>
      <xdr:colOff>165100</xdr:colOff>
      <xdr:row>78</xdr:row>
      <xdr:rowOff>39807</xdr:rowOff>
    </xdr:to>
    <xdr:sp macro="" textlink="">
      <xdr:nvSpPr>
        <xdr:cNvPr id="434" name="楕円 433"/>
        <xdr:cNvSpPr/>
      </xdr:nvSpPr>
      <xdr:spPr>
        <a:xfrm>
          <a:off x="6921500" y="1331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30934</xdr:rowOff>
    </xdr:from>
    <xdr:ext cx="469744" cy="259045"/>
    <xdr:sp macro="" textlink="">
      <xdr:nvSpPr>
        <xdr:cNvPr id="435" name="テキスト ボックス 434"/>
        <xdr:cNvSpPr txBox="1"/>
      </xdr:nvSpPr>
      <xdr:spPr>
        <a:xfrm>
          <a:off x="6737428" y="1340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15317</xdr:rowOff>
    </xdr:from>
    <xdr:to>
      <xdr:col>55</xdr:col>
      <xdr:colOff>0</xdr:colOff>
      <xdr:row>97</xdr:row>
      <xdr:rowOff>27039</xdr:rowOff>
    </xdr:to>
    <xdr:cxnSp macro="">
      <xdr:nvCxnSpPr>
        <xdr:cNvPr id="465" name="直線コネクタ 464"/>
        <xdr:cNvCxnSpPr/>
      </xdr:nvCxnSpPr>
      <xdr:spPr>
        <a:xfrm flipV="1">
          <a:off x="9639300" y="16474517"/>
          <a:ext cx="838200" cy="18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27039</xdr:rowOff>
    </xdr:from>
    <xdr:to>
      <xdr:col>50</xdr:col>
      <xdr:colOff>114300</xdr:colOff>
      <xdr:row>97</xdr:row>
      <xdr:rowOff>155080</xdr:rowOff>
    </xdr:to>
    <xdr:cxnSp macro="">
      <xdr:nvCxnSpPr>
        <xdr:cNvPr id="468" name="直線コネクタ 467"/>
        <xdr:cNvCxnSpPr/>
      </xdr:nvCxnSpPr>
      <xdr:spPr>
        <a:xfrm flipV="1">
          <a:off x="8750300" y="16657689"/>
          <a:ext cx="889000" cy="1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77927</xdr:rowOff>
    </xdr:from>
    <xdr:to>
      <xdr:col>45</xdr:col>
      <xdr:colOff>177800</xdr:colOff>
      <xdr:row>97</xdr:row>
      <xdr:rowOff>155080</xdr:rowOff>
    </xdr:to>
    <xdr:cxnSp macro="">
      <xdr:nvCxnSpPr>
        <xdr:cNvPr id="471" name="直線コネクタ 470"/>
        <xdr:cNvCxnSpPr/>
      </xdr:nvCxnSpPr>
      <xdr:spPr>
        <a:xfrm>
          <a:off x="7861300" y="16537127"/>
          <a:ext cx="889000" cy="24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77927</xdr:rowOff>
    </xdr:from>
    <xdr:to>
      <xdr:col>41</xdr:col>
      <xdr:colOff>50800</xdr:colOff>
      <xdr:row>97</xdr:row>
      <xdr:rowOff>166446</xdr:rowOff>
    </xdr:to>
    <xdr:cxnSp macro="">
      <xdr:nvCxnSpPr>
        <xdr:cNvPr id="474" name="直線コネクタ 473"/>
        <xdr:cNvCxnSpPr/>
      </xdr:nvCxnSpPr>
      <xdr:spPr>
        <a:xfrm flipV="1">
          <a:off x="6972300" y="16537127"/>
          <a:ext cx="889000" cy="2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158890</xdr:rowOff>
    </xdr:from>
    <xdr:to>
      <xdr:col>41</xdr:col>
      <xdr:colOff>101600</xdr:colOff>
      <xdr:row>98</xdr:row>
      <xdr:rowOff>89040</xdr:rowOff>
    </xdr:to>
    <xdr:sp macro="" textlink="">
      <xdr:nvSpPr>
        <xdr:cNvPr id="475" name="フローチャート: 判断 474"/>
        <xdr:cNvSpPr/>
      </xdr:nvSpPr>
      <xdr:spPr>
        <a:xfrm>
          <a:off x="7810500" y="167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80167</xdr:rowOff>
    </xdr:from>
    <xdr:ext cx="534377" cy="259045"/>
    <xdr:sp macro="" textlink="">
      <xdr:nvSpPr>
        <xdr:cNvPr id="476" name="テキスト ボックス 475"/>
        <xdr:cNvSpPr txBox="1"/>
      </xdr:nvSpPr>
      <xdr:spPr>
        <a:xfrm>
          <a:off x="7594111" y="1688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164351</xdr:rowOff>
    </xdr:from>
    <xdr:to>
      <xdr:col>36</xdr:col>
      <xdr:colOff>165100</xdr:colOff>
      <xdr:row>98</xdr:row>
      <xdr:rowOff>94501</xdr:rowOff>
    </xdr:to>
    <xdr:sp macro="" textlink="">
      <xdr:nvSpPr>
        <xdr:cNvPr id="477" name="フローチャート: 判断 476"/>
        <xdr:cNvSpPr/>
      </xdr:nvSpPr>
      <xdr:spPr>
        <a:xfrm>
          <a:off x="6921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85628</xdr:rowOff>
    </xdr:from>
    <xdr:ext cx="534377" cy="259045"/>
    <xdr:sp macro="" textlink="">
      <xdr:nvSpPr>
        <xdr:cNvPr id="478" name="テキスト ボックス 477"/>
        <xdr:cNvSpPr txBox="1"/>
      </xdr:nvSpPr>
      <xdr:spPr>
        <a:xfrm>
          <a:off x="6705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135967</xdr:rowOff>
    </xdr:from>
    <xdr:to>
      <xdr:col>55</xdr:col>
      <xdr:colOff>50800</xdr:colOff>
      <xdr:row>96</xdr:row>
      <xdr:rowOff>66117</xdr:rowOff>
    </xdr:to>
    <xdr:sp macro="" textlink="">
      <xdr:nvSpPr>
        <xdr:cNvPr id="484" name="楕円 483"/>
        <xdr:cNvSpPr/>
      </xdr:nvSpPr>
      <xdr:spPr>
        <a:xfrm>
          <a:off x="10426700" y="1642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158844</xdr:rowOff>
    </xdr:from>
    <xdr:ext cx="534377" cy="259045"/>
    <xdr:sp macro="" textlink="">
      <xdr:nvSpPr>
        <xdr:cNvPr id="485" name="土木費該当値テキスト"/>
        <xdr:cNvSpPr txBox="1"/>
      </xdr:nvSpPr>
      <xdr:spPr>
        <a:xfrm>
          <a:off x="10528300" y="162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147689</xdr:rowOff>
    </xdr:from>
    <xdr:to>
      <xdr:col>50</xdr:col>
      <xdr:colOff>165100</xdr:colOff>
      <xdr:row>97</xdr:row>
      <xdr:rowOff>77839</xdr:rowOff>
    </xdr:to>
    <xdr:sp macro="" textlink="">
      <xdr:nvSpPr>
        <xdr:cNvPr id="486" name="楕円 485"/>
        <xdr:cNvSpPr/>
      </xdr:nvSpPr>
      <xdr:spPr>
        <a:xfrm>
          <a:off x="9588500" y="166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68966</xdr:rowOff>
    </xdr:from>
    <xdr:ext cx="534377" cy="259045"/>
    <xdr:sp macro="" textlink="">
      <xdr:nvSpPr>
        <xdr:cNvPr id="487" name="テキスト ボックス 486"/>
        <xdr:cNvSpPr txBox="1"/>
      </xdr:nvSpPr>
      <xdr:spPr>
        <a:xfrm>
          <a:off x="9372111" y="1669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104280</xdr:rowOff>
    </xdr:from>
    <xdr:to>
      <xdr:col>46</xdr:col>
      <xdr:colOff>38100</xdr:colOff>
      <xdr:row>98</xdr:row>
      <xdr:rowOff>34430</xdr:rowOff>
    </xdr:to>
    <xdr:sp macro="" textlink="">
      <xdr:nvSpPr>
        <xdr:cNvPr id="488" name="楕円 487"/>
        <xdr:cNvSpPr/>
      </xdr:nvSpPr>
      <xdr:spPr>
        <a:xfrm>
          <a:off x="8699500" y="1673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25557</xdr:rowOff>
    </xdr:from>
    <xdr:ext cx="534377" cy="259045"/>
    <xdr:sp macro="" textlink="">
      <xdr:nvSpPr>
        <xdr:cNvPr id="489" name="テキスト ボックス 488"/>
        <xdr:cNvSpPr txBox="1"/>
      </xdr:nvSpPr>
      <xdr:spPr>
        <a:xfrm>
          <a:off x="8483111" y="1682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27127</xdr:rowOff>
    </xdr:from>
    <xdr:to>
      <xdr:col>41</xdr:col>
      <xdr:colOff>101600</xdr:colOff>
      <xdr:row>96</xdr:row>
      <xdr:rowOff>128727</xdr:rowOff>
    </xdr:to>
    <xdr:sp macro="" textlink="">
      <xdr:nvSpPr>
        <xdr:cNvPr id="490" name="楕円 489"/>
        <xdr:cNvSpPr/>
      </xdr:nvSpPr>
      <xdr:spPr>
        <a:xfrm>
          <a:off x="7810500" y="164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145254</xdr:rowOff>
    </xdr:from>
    <xdr:ext cx="534377" cy="259045"/>
    <xdr:sp macro="" textlink="">
      <xdr:nvSpPr>
        <xdr:cNvPr id="491" name="テキスト ボックス 490"/>
        <xdr:cNvSpPr txBox="1"/>
      </xdr:nvSpPr>
      <xdr:spPr>
        <a:xfrm>
          <a:off x="7594111" y="162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115646</xdr:rowOff>
    </xdr:from>
    <xdr:to>
      <xdr:col>36</xdr:col>
      <xdr:colOff>165100</xdr:colOff>
      <xdr:row>98</xdr:row>
      <xdr:rowOff>45796</xdr:rowOff>
    </xdr:to>
    <xdr:sp macro="" textlink="">
      <xdr:nvSpPr>
        <xdr:cNvPr id="492" name="楕円 491"/>
        <xdr:cNvSpPr/>
      </xdr:nvSpPr>
      <xdr:spPr>
        <a:xfrm>
          <a:off x="6921500" y="1674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62323</xdr:rowOff>
    </xdr:from>
    <xdr:ext cx="534377" cy="259045"/>
    <xdr:sp macro="" textlink="">
      <xdr:nvSpPr>
        <xdr:cNvPr id="493" name="テキスト ボックス 492"/>
        <xdr:cNvSpPr txBox="1"/>
      </xdr:nvSpPr>
      <xdr:spPr>
        <a:xfrm>
          <a:off x="6705111" y="1652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63424</xdr:rowOff>
    </xdr:from>
    <xdr:to>
      <xdr:col>85</xdr:col>
      <xdr:colOff>127000</xdr:colOff>
      <xdr:row>37</xdr:row>
      <xdr:rowOff>81978</xdr:rowOff>
    </xdr:to>
    <xdr:cxnSp macro="">
      <xdr:nvCxnSpPr>
        <xdr:cNvPr id="523" name="直線コネクタ 522"/>
        <xdr:cNvCxnSpPr/>
      </xdr:nvCxnSpPr>
      <xdr:spPr>
        <a:xfrm flipV="1">
          <a:off x="15481300" y="6407074"/>
          <a:ext cx="8382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133376</xdr:rowOff>
    </xdr:from>
    <xdr:to>
      <xdr:col>81</xdr:col>
      <xdr:colOff>50800</xdr:colOff>
      <xdr:row>37</xdr:row>
      <xdr:rowOff>81978</xdr:rowOff>
    </xdr:to>
    <xdr:cxnSp macro="">
      <xdr:nvCxnSpPr>
        <xdr:cNvPr id="526" name="直線コネクタ 525"/>
        <xdr:cNvCxnSpPr/>
      </xdr:nvCxnSpPr>
      <xdr:spPr>
        <a:xfrm>
          <a:off x="14592300" y="6305576"/>
          <a:ext cx="889000" cy="1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133376</xdr:rowOff>
    </xdr:from>
    <xdr:to>
      <xdr:col>76</xdr:col>
      <xdr:colOff>114300</xdr:colOff>
      <xdr:row>37</xdr:row>
      <xdr:rowOff>71730</xdr:rowOff>
    </xdr:to>
    <xdr:cxnSp macro="">
      <xdr:nvCxnSpPr>
        <xdr:cNvPr id="529" name="直線コネクタ 528"/>
        <xdr:cNvCxnSpPr/>
      </xdr:nvCxnSpPr>
      <xdr:spPr>
        <a:xfrm flipV="1">
          <a:off x="13703300" y="6305576"/>
          <a:ext cx="889000" cy="10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71730</xdr:rowOff>
    </xdr:from>
    <xdr:to>
      <xdr:col>71</xdr:col>
      <xdr:colOff>177800</xdr:colOff>
      <xdr:row>37</xdr:row>
      <xdr:rowOff>92494</xdr:rowOff>
    </xdr:to>
    <xdr:cxnSp macro="">
      <xdr:nvCxnSpPr>
        <xdr:cNvPr id="532" name="直線コネクタ 531"/>
        <xdr:cNvCxnSpPr/>
      </xdr:nvCxnSpPr>
      <xdr:spPr>
        <a:xfrm flipV="1">
          <a:off x="12814300" y="6415380"/>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81928</xdr:rowOff>
    </xdr:from>
    <xdr:to>
      <xdr:col>72</xdr:col>
      <xdr:colOff>38100</xdr:colOff>
      <xdr:row>38</xdr:row>
      <xdr:rowOff>12078</xdr:rowOff>
    </xdr:to>
    <xdr:sp macro="" textlink="">
      <xdr:nvSpPr>
        <xdr:cNvPr id="533" name="フローチャート: 判断 532"/>
        <xdr:cNvSpPr/>
      </xdr:nvSpPr>
      <xdr:spPr>
        <a:xfrm>
          <a:off x="13652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3205</xdr:rowOff>
    </xdr:from>
    <xdr:ext cx="534377" cy="259045"/>
    <xdr:sp macro="" textlink="">
      <xdr:nvSpPr>
        <xdr:cNvPr id="534" name="テキスト ボックス 533"/>
        <xdr:cNvSpPr txBox="1"/>
      </xdr:nvSpPr>
      <xdr:spPr>
        <a:xfrm>
          <a:off x="13436111" y="65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108674</xdr:rowOff>
    </xdr:from>
    <xdr:to>
      <xdr:col>67</xdr:col>
      <xdr:colOff>101600</xdr:colOff>
      <xdr:row>38</xdr:row>
      <xdr:rowOff>38824</xdr:rowOff>
    </xdr:to>
    <xdr:sp macro="" textlink="">
      <xdr:nvSpPr>
        <xdr:cNvPr id="535" name="フローチャート: 判断 534"/>
        <xdr:cNvSpPr/>
      </xdr:nvSpPr>
      <xdr:spPr>
        <a:xfrm>
          <a:off x="12763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29951</xdr:rowOff>
    </xdr:from>
    <xdr:ext cx="534377" cy="259045"/>
    <xdr:sp macro="" textlink="">
      <xdr:nvSpPr>
        <xdr:cNvPr id="536" name="テキスト ボックス 535"/>
        <xdr:cNvSpPr txBox="1"/>
      </xdr:nvSpPr>
      <xdr:spPr>
        <a:xfrm>
          <a:off x="12547111" y="65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12624</xdr:rowOff>
    </xdr:from>
    <xdr:to>
      <xdr:col>85</xdr:col>
      <xdr:colOff>177800</xdr:colOff>
      <xdr:row>37</xdr:row>
      <xdr:rowOff>114224</xdr:rowOff>
    </xdr:to>
    <xdr:sp macro="" textlink="">
      <xdr:nvSpPr>
        <xdr:cNvPr id="542" name="楕円 541"/>
        <xdr:cNvSpPr/>
      </xdr:nvSpPr>
      <xdr:spPr>
        <a:xfrm>
          <a:off x="16268700" y="63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162501</xdr:rowOff>
    </xdr:from>
    <xdr:ext cx="534377" cy="259045"/>
    <xdr:sp macro="" textlink="">
      <xdr:nvSpPr>
        <xdr:cNvPr id="543" name="消防費該当値テキスト"/>
        <xdr:cNvSpPr txBox="1"/>
      </xdr:nvSpPr>
      <xdr:spPr>
        <a:xfrm>
          <a:off x="16370300" y="633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31178</xdr:rowOff>
    </xdr:from>
    <xdr:to>
      <xdr:col>81</xdr:col>
      <xdr:colOff>101600</xdr:colOff>
      <xdr:row>37</xdr:row>
      <xdr:rowOff>132778</xdr:rowOff>
    </xdr:to>
    <xdr:sp macro="" textlink="">
      <xdr:nvSpPr>
        <xdr:cNvPr id="544" name="楕円 543"/>
        <xdr:cNvSpPr/>
      </xdr:nvSpPr>
      <xdr:spPr>
        <a:xfrm>
          <a:off x="15430500" y="63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123905</xdr:rowOff>
    </xdr:from>
    <xdr:ext cx="534377" cy="259045"/>
    <xdr:sp macro="" textlink="">
      <xdr:nvSpPr>
        <xdr:cNvPr id="545" name="テキスト ボックス 544"/>
        <xdr:cNvSpPr txBox="1"/>
      </xdr:nvSpPr>
      <xdr:spPr>
        <a:xfrm>
          <a:off x="15214111" y="64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82576</xdr:rowOff>
    </xdr:from>
    <xdr:to>
      <xdr:col>76</xdr:col>
      <xdr:colOff>165100</xdr:colOff>
      <xdr:row>37</xdr:row>
      <xdr:rowOff>12726</xdr:rowOff>
    </xdr:to>
    <xdr:sp macro="" textlink="">
      <xdr:nvSpPr>
        <xdr:cNvPr id="546" name="楕円 545"/>
        <xdr:cNvSpPr/>
      </xdr:nvSpPr>
      <xdr:spPr>
        <a:xfrm>
          <a:off x="14541500" y="62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3853</xdr:rowOff>
    </xdr:from>
    <xdr:ext cx="534377" cy="259045"/>
    <xdr:sp macro="" textlink="">
      <xdr:nvSpPr>
        <xdr:cNvPr id="547" name="テキスト ボックス 546"/>
        <xdr:cNvSpPr txBox="1"/>
      </xdr:nvSpPr>
      <xdr:spPr>
        <a:xfrm>
          <a:off x="14325111" y="634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20930</xdr:rowOff>
    </xdr:from>
    <xdr:to>
      <xdr:col>72</xdr:col>
      <xdr:colOff>38100</xdr:colOff>
      <xdr:row>37</xdr:row>
      <xdr:rowOff>122530</xdr:rowOff>
    </xdr:to>
    <xdr:sp macro="" textlink="">
      <xdr:nvSpPr>
        <xdr:cNvPr id="548" name="楕円 547"/>
        <xdr:cNvSpPr/>
      </xdr:nvSpPr>
      <xdr:spPr>
        <a:xfrm>
          <a:off x="13652500" y="63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139057</xdr:rowOff>
    </xdr:from>
    <xdr:ext cx="534377" cy="259045"/>
    <xdr:sp macro="" textlink="">
      <xdr:nvSpPr>
        <xdr:cNvPr id="549" name="テキスト ボックス 548"/>
        <xdr:cNvSpPr txBox="1"/>
      </xdr:nvSpPr>
      <xdr:spPr>
        <a:xfrm>
          <a:off x="13436111" y="61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41694</xdr:rowOff>
    </xdr:from>
    <xdr:to>
      <xdr:col>67</xdr:col>
      <xdr:colOff>101600</xdr:colOff>
      <xdr:row>37</xdr:row>
      <xdr:rowOff>143294</xdr:rowOff>
    </xdr:to>
    <xdr:sp macro="" textlink="">
      <xdr:nvSpPr>
        <xdr:cNvPr id="550" name="楕円 549"/>
        <xdr:cNvSpPr/>
      </xdr:nvSpPr>
      <xdr:spPr>
        <a:xfrm>
          <a:off x="12763500" y="63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159821</xdr:rowOff>
    </xdr:from>
    <xdr:ext cx="534377" cy="259045"/>
    <xdr:sp macro="" textlink="">
      <xdr:nvSpPr>
        <xdr:cNvPr id="551" name="テキスト ボックス 550"/>
        <xdr:cNvSpPr txBox="1"/>
      </xdr:nvSpPr>
      <xdr:spPr>
        <a:xfrm>
          <a:off x="12547111" y="61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121247</xdr:rowOff>
    </xdr:from>
    <xdr:to>
      <xdr:col>85</xdr:col>
      <xdr:colOff>127000</xdr:colOff>
      <xdr:row>57</xdr:row>
      <xdr:rowOff>16853</xdr:rowOff>
    </xdr:to>
    <xdr:cxnSp macro="">
      <xdr:nvCxnSpPr>
        <xdr:cNvPr id="581" name="直線コネクタ 580"/>
        <xdr:cNvCxnSpPr/>
      </xdr:nvCxnSpPr>
      <xdr:spPr>
        <a:xfrm flipV="1">
          <a:off x="15481300" y="9722447"/>
          <a:ext cx="8382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2" name="教育費平均値テキスト"/>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82309</xdr:rowOff>
    </xdr:from>
    <xdr:to>
      <xdr:col>81</xdr:col>
      <xdr:colOff>50800</xdr:colOff>
      <xdr:row>57</xdr:row>
      <xdr:rowOff>16853</xdr:rowOff>
    </xdr:to>
    <xdr:cxnSp macro="">
      <xdr:nvCxnSpPr>
        <xdr:cNvPr id="584" name="直線コネクタ 583"/>
        <xdr:cNvCxnSpPr/>
      </xdr:nvCxnSpPr>
      <xdr:spPr>
        <a:xfrm>
          <a:off x="14592300" y="9683509"/>
          <a:ext cx="889000" cy="10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82309</xdr:rowOff>
    </xdr:from>
    <xdr:to>
      <xdr:col>76</xdr:col>
      <xdr:colOff>114300</xdr:colOff>
      <xdr:row>58</xdr:row>
      <xdr:rowOff>25298</xdr:rowOff>
    </xdr:to>
    <xdr:cxnSp macro="">
      <xdr:nvCxnSpPr>
        <xdr:cNvPr id="587" name="直線コネクタ 586"/>
        <xdr:cNvCxnSpPr/>
      </xdr:nvCxnSpPr>
      <xdr:spPr>
        <a:xfrm flipV="1">
          <a:off x="13703300" y="9683509"/>
          <a:ext cx="889000" cy="2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9" name="テキスト ボックス 588"/>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76124</xdr:rowOff>
    </xdr:from>
    <xdr:to>
      <xdr:col>71</xdr:col>
      <xdr:colOff>177800</xdr:colOff>
      <xdr:row>58</xdr:row>
      <xdr:rowOff>25298</xdr:rowOff>
    </xdr:to>
    <xdr:cxnSp macro="">
      <xdr:nvCxnSpPr>
        <xdr:cNvPr id="590" name="直線コネクタ 589"/>
        <xdr:cNvCxnSpPr/>
      </xdr:nvCxnSpPr>
      <xdr:spPr>
        <a:xfrm>
          <a:off x="12814300" y="9848774"/>
          <a:ext cx="889000" cy="1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91" name="フローチャート: 判断 590"/>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92" name="テキスト ボックス 591"/>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3" name="フローチャート: 判断 592"/>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4" name="テキスト ボックス 593"/>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70447</xdr:rowOff>
    </xdr:from>
    <xdr:to>
      <xdr:col>85</xdr:col>
      <xdr:colOff>177800</xdr:colOff>
      <xdr:row>57</xdr:row>
      <xdr:rowOff>597</xdr:rowOff>
    </xdr:to>
    <xdr:sp macro="" textlink="">
      <xdr:nvSpPr>
        <xdr:cNvPr id="600" name="楕円 599"/>
        <xdr:cNvSpPr/>
      </xdr:nvSpPr>
      <xdr:spPr>
        <a:xfrm>
          <a:off x="16268700" y="967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93324</xdr:rowOff>
    </xdr:from>
    <xdr:ext cx="534377" cy="259045"/>
    <xdr:sp macro="" textlink="">
      <xdr:nvSpPr>
        <xdr:cNvPr id="601" name="教育費該当値テキスト"/>
        <xdr:cNvSpPr txBox="1"/>
      </xdr:nvSpPr>
      <xdr:spPr>
        <a:xfrm>
          <a:off x="16370300" y="95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137503</xdr:rowOff>
    </xdr:from>
    <xdr:to>
      <xdr:col>81</xdr:col>
      <xdr:colOff>101600</xdr:colOff>
      <xdr:row>57</xdr:row>
      <xdr:rowOff>67653</xdr:rowOff>
    </xdr:to>
    <xdr:sp macro="" textlink="">
      <xdr:nvSpPr>
        <xdr:cNvPr id="602" name="楕円 601"/>
        <xdr:cNvSpPr/>
      </xdr:nvSpPr>
      <xdr:spPr>
        <a:xfrm>
          <a:off x="15430500" y="973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58780</xdr:rowOff>
    </xdr:from>
    <xdr:ext cx="534377" cy="259045"/>
    <xdr:sp macro="" textlink="">
      <xdr:nvSpPr>
        <xdr:cNvPr id="603" name="テキスト ボックス 602"/>
        <xdr:cNvSpPr txBox="1"/>
      </xdr:nvSpPr>
      <xdr:spPr>
        <a:xfrm>
          <a:off x="15214111" y="983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31509</xdr:rowOff>
    </xdr:from>
    <xdr:to>
      <xdr:col>76</xdr:col>
      <xdr:colOff>165100</xdr:colOff>
      <xdr:row>56</xdr:row>
      <xdr:rowOff>133109</xdr:rowOff>
    </xdr:to>
    <xdr:sp macro="" textlink="">
      <xdr:nvSpPr>
        <xdr:cNvPr id="604" name="楕円 603"/>
        <xdr:cNvSpPr/>
      </xdr:nvSpPr>
      <xdr:spPr>
        <a:xfrm>
          <a:off x="14541500" y="96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149636</xdr:rowOff>
    </xdr:from>
    <xdr:ext cx="534377" cy="259045"/>
    <xdr:sp macro="" textlink="">
      <xdr:nvSpPr>
        <xdr:cNvPr id="605" name="テキスト ボックス 604"/>
        <xdr:cNvSpPr txBox="1"/>
      </xdr:nvSpPr>
      <xdr:spPr>
        <a:xfrm>
          <a:off x="14325111" y="94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145948</xdr:rowOff>
    </xdr:from>
    <xdr:to>
      <xdr:col>72</xdr:col>
      <xdr:colOff>38100</xdr:colOff>
      <xdr:row>58</xdr:row>
      <xdr:rowOff>76098</xdr:rowOff>
    </xdr:to>
    <xdr:sp macro="" textlink="">
      <xdr:nvSpPr>
        <xdr:cNvPr id="606" name="楕円 605"/>
        <xdr:cNvSpPr/>
      </xdr:nvSpPr>
      <xdr:spPr>
        <a:xfrm>
          <a:off x="13652500" y="991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67225</xdr:rowOff>
    </xdr:from>
    <xdr:ext cx="534377" cy="259045"/>
    <xdr:sp macro="" textlink="">
      <xdr:nvSpPr>
        <xdr:cNvPr id="607" name="テキスト ボックス 606"/>
        <xdr:cNvSpPr txBox="1"/>
      </xdr:nvSpPr>
      <xdr:spPr>
        <a:xfrm>
          <a:off x="13436111" y="10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25324</xdr:rowOff>
    </xdr:from>
    <xdr:to>
      <xdr:col>67</xdr:col>
      <xdr:colOff>101600</xdr:colOff>
      <xdr:row>57</xdr:row>
      <xdr:rowOff>126924</xdr:rowOff>
    </xdr:to>
    <xdr:sp macro="" textlink="">
      <xdr:nvSpPr>
        <xdr:cNvPr id="608" name="楕円 607"/>
        <xdr:cNvSpPr/>
      </xdr:nvSpPr>
      <xdr:spPr>
        <a:xfrm>
          <a:off x="12763500" y="979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143451</xdr:rowOff>
    </xdr:from>
    <xdr:ext cx="534377" cy="259045"/>
    <xdr:sp macro="" textlink="">
      <xdr:nvSpPr>
        <xdr:cNvPr id="609" name="テキスト ボックス 608"/>
        <xdr:cNvSpPr txBox="1"/>
      </xdr:nvSpPr>
      <xdr:spPr>
        <a:xfrm>
          <a:off x="12547111" y="95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103673</xdr:rowOff>
    </xdr:from>
    <xdr:to>
      <xdr:col>85</xdr:col>
      <xdr:colOff>127000</xdr:colOff>
      <xdr:row>78</xdr:row>
      <xdr:rowOff>128087</xdr:rowOff>
    </xdr:to>
    <xdr:cxnSp macro="">
      <xdr:nvCxnSpPr>
        <xdr:cNvPr id="636" name="直線コネクタ 635"/>
        <xdr:cNvCxnSpPr/>
      </xdr:nvCxnSpPr>
      <xdr:spPr>
        <a:xfrm flipV="1">
          <a:off x="15481300" y="13476773"/>
          <a:ext cx="8382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128087</xdr:rowOff>
    </xdr:from>
    <xdr:to>
      <xdr:col>81</xdr:col>
      <xdr:colOff>50800</xdr:colOff>
      <xdr:row>78</xdr:row>
      <xdr:rowOff>136271</xdr:rowOff>
    </xdr:to>
    <xdr:cxnSp macro="">
      <xdr:nvCxnSpPr>
        <xdr:cNvPr id="639" name="直線コネクタ 638"/>
        <xdr:cNvCxnSpPr/>
      </xdr:nvCxnSpPr>
      <xdr:spPr>
        <a:xfrm flipV="1">
          <a:off x="14592300" y="13501187"/>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136271</xdr:rowOff>
    </xdr:from>
    <xdr:to>
      <xdr:col>76</xdr:col>
      <xdr:colOff>114300</xdr:colOff>
      <xdr:row>78</xdr:row>
      <xdr:rowOff>139700</xdr:rowOff>
    </xdr:to>
    <xdr:cxnSp macro="">
      <xdr:nvCxnSpPr>
        <xdr:cNvPr id="642" name="直線コネクタ 641"/>
        <xdr:cNvCxnSpPr/>
      </xdr:nvCxnSpPr>
      <xdr:spPr>
        <a:xfrm flipV="1">
          <a:off x="13703300" y="135093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71394</xdr:rowOff>
    </xdr:from>
    <xdr:to>
      <xdr:col>71</xdr:col>
      <xdr:colOff>177800</xdr:colOff>
      <xdr:row>78</xdr:row>
      <xdr:rowOff>139700</xdr:rowOff>
    </xdr:to>
    <xdr:cxnSp macro="">
      <xdr:nvCxnSpPr>
        <xdr:cNvPr id="645" name="直線コネクタ 644"/>
        <xdr:cNvCxnSpPr/>
      </xdr:nvCxnSpPr>
      <xdr:spPr>
        <a:xfrm>
          <a:off x="12814300" y="13444494"/>
          <a:ext cx="889000" cy="6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107919</xdr:rowOff>
    </xdr:from>
    <xdr:to>
      <xdr:col>72</xdr:col>
      <xdr:colOff>38100</xdr:colOff>
      <xdr:row>78</xdr:row>
      <xdr:rowOff>38069</xdr:rowOff>
    </xdr:to>
    <xdr:sp macro="" textlink="">
      <xdr:nvSpPr>
        <xdr:cNvPr id="646" name="フローチャート: 判断 645"/>
        <xdr:cNvSpPr/>
      </xdr:nvSpPr>
      <xdr:spPr>
        <a:xfrm>
          <a:off x="13652500" y="1330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54596</xdr:rowOff>
    </xdr:from>
    <xdr:ext cx="469744" cy="259045"/>
    <xdr:sp macro="" textlink="">
      <xdr:nvSpPr>
        <xdr:cNvPr id="647" name="テキスト ボックス 646"/>
        <xdr:cNvSpPr txBox="1"/>
      </xdr:nvSpPr>
      <xdr:spPr>
        <a:xfrm>
          <a:off x="13468428" y="1308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160818</xdr:rowOff>
    </xdr:from>
    <xdr:to>
      <xdr:col>67</xdr:col>
      <xdr:colOff>101600</xdr:colOff>
      <xdr:row>78</xdr:row>
      <xdr:rowOff>90968</xdr:rowOff>
    </xdr:to>
    <xdr:sp macro="" textlink="">
      <xdr:nvSpPr>
        <xdr:cNvPr id="648" name="フローチャート: 判断 647"/>
        <xdr:cNvSpPr/>
      </xdr:nvSpPr>
      <xdr:spPr>
        <a:xfrm>
          <a:off x="12763500" y="1336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107495</xdr:rowOff>
    </xdr:from>
    <xdr:ext cx="469744" cy="259045"/>
    <xdr:sp macro="" textlink="">
      <xdr:nvSpPr>
        <xdr:cNvPr id="649" name="テキスト ボックス 648"/>
        <xdr:cNvSpPr txBox="1"/>
      </xdr:nvSpPr>
      <xdr:spPr>
        <a:xfrm>
          <a:off x="12579428" y="1313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52873</xdr:rowOff>
    </xdr:from>
    <xdr:to>
      <xdr:col>85</xdr:col>
      <xdr:colOff>177800</xdr:colOff>
      <xdr:row>78</xdr:row>
      <xdr:rowOff>154473</xdr:rowOff>
    </xdr:to>
    <xdr:sp macro="" textlink="">
      <xdr:nvSpPr>
        <xdr:cNvPr id="655" name="楕円 654"/>
        <xdr:cNvSpPr/>
      </xdr:nvSpPr>
      <xdr:spPr>
        <a:xfrm>
          <a:off x="16268700" y="1342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139250</xdr:rowOff>
    </xdr:from>
    <xdr:ext cx="378565" cy="259045"/>
    <xdr:sp macro="" textlink="">
      <xdr:nvSpPr>
        <xdr:cNvPr id="656" name="災害復旧費該当値テキスト"/>
        <xdr:cNvSpPr txBox="1"/>
      </xdr:nvSpPr>
      <xdr:spPr>
        <a:xfrm>
          <a:off x="16370300" y="1334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77287</xdr:rowOff>
    </xdr:from>
    <xdr:to>
      <xdr:col>81</xdr:col>
      <xdr:colOff>101600</xdr:colOff>
      <xdr:row>79</xdr:row>
      <xdr:rowOff>7437</xdr:rowOff>
    </xdr:to>
    <xdr:sp macro="" textlink="">
      <xdr:nvSpPr>
        <xdr:cNvPr id="657" name="楕円 656"/>
        <xdr:cNvSpPr/>
      </xdr:nvSpPr>
      <xdr:spPr>
        <a:xfrm>
          <a:off x="15430500" y="1345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170014</xdr:rowOff>
    </xdr:from>
    <xdr:ext cx="378565" cy="259045"/>
    <xdr:sp macro="" textlink="">
      <xdr:nvSpPr>
        <xdr:cNvPr id="658" name="テキスト ボックス 657"/>
        <xdr:cNvSpPr txBox="1"/>
      </xdr:nvSpPr>
      <xdr:spPr>
        <a:xfrm>
          <a:off x="15292017" y="13543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85471</xdr:rowOff>
    </xdr:from>
    <xdr:to>
      <xdr:col>76</xdr:col>
      <xdr:colOff>165100</xdr:colOff>
      <xdr:row>79</xdr:row>
      <xdr:rowOff>15621</xdr:rowOff>
    </xdr:to>
    <xdr:sp macro="" textlink="">
      <xdr:nvSpPr>
        <xdr:cNvPr id="659" name="楕円 658"/>
        <xdr:cNvSpPr/>
      </xdr:nvSpPr>
      <xdr:spPr>
        <a:xfrm>
          <a:off x="14541500" y="1345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6748</xdr:rowOff>
    </xdr:from>
    <xdr:ext cx="313932" cy="259045"/>
    <xdr:sp macro="" textlink="">
      <xdr:nvSpPr>
        <xdr:cNvPr id="660" name="テキスト ボックス 659"/>
        <xdr:cNvSpPr txBox="1"/>
      </xdr:nvSpPr>
      <xdr:spPr>
        <a:xfrm>
          <a:off x="14435333" y="13551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20594</xdr:rowOff>
    </xdr:from>
    <xdr:to>
      <xdr:col>67</xdr:col>
      <xdr:colOff>101600</xdr:colOff>
      <xdr:row>78</xdr:row>
      <xdr:rowOff>122194</xdr:rowOff>
    </xdr:to>
    <xdr:sp macro="" textlink="">
      <xdr:nvSpPr>
        <xdr:cNvPr id="663" name="楕円 662"/>
        <xdr:cNvSpPr/>
      </xdr:nvSpPr>
      <xdr:spPr>
        <a:xfrm>
          <a:off x="12763500" y="133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113321</xdr:rowOff>
    </xdr:from>
    <xdr:ext cx="469744" cy="259045"/>
    <xdr:sp macro="" textlink="">
      <xdr:nvSpPr>
        <xdr:cNvPr id="664" name="テキスト ボックス 663"/>
        <xdr:cNvSpPr txBox="1"/>
      </xdr:nvSpPr>
      <xdr:spPr>
        <a:xfrm>
          <a:off x="12579428" y="1348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36182</xdr:rowOff>
    </xdr:from>
    <xdr:to>
      <xdr:col>85</xdr:col>
      <xdr:colOff>127000</xdr:colOff>
      <xdr:row>96</xdr:row>
      <xdr:rowOff>55638</xdr:rowOff>
    </xdr:to>
    <xdr:cxnSp macro="">
      <xdr:nvCxnSpPr>
        <xdr:cNvPr id="693" name="直線コネクタ 692"/>
        <xdr:cNvCxnSpPr/>
      </xdr:nvCxnSpPr>
      <xdr:spPr>
        <a:xfrm>
          <a:off x="15481300" y="16495382"/>
          <a:ext cx="838200" cy="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36182</xdr:rowOff>
    </xdr:from>
    <xdr:to>
      <xdr:col>81</xdr:col>
      <xdr:colOff>50800</xdr:colOff>
      <xdr:row>96</xdr:row>
      <xdr:rowOff>84570</xdr:rowOff>
    </xdr:to>
    <xdr:cxnSp macro="">
      <xdr:nvCxnSpPr>
        <xdr:cNvPr id="696" name="直線コネクタ 695"/>
        <xdr:cNvCxnSpPr/>
      </xdr:nvCxnSpPr>
      <xdr:spPr>
        <a:xfrm flipV="1">
          <a:off x="14592300" y="16495382"/>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84138</xdr:rowOff>
    </xdr:from>
    <xdr:to>
      <xdr:col>76</xdr:col>
      <xdr:colOff>114300</xdr:colOff>
      <xdr:row>96</xdr:row>
      <xdr:rowOff>84570</xdr:rowOff>
    </xdr:to>
    <xdr:cxnSp macro="">
      <xdr:nvCxnSpPr>
        <xdr:cNvPr id="699" name="直線コネクタ 698"/>
        <xdr:cNvCxnSpPr/>
      </xdr:nvCxnSpPr>
      <xdr:spPr>
        <a:xfrm>
          <a:off x="13703300" y="16543338"/>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162294</xdr:rowOff>
    </xdr:from>
    <xdr:to>
      <xdr:col>71</xdr:col>
      <xdr:colOff>177800</xdr:colOff>
      <xdr:row>96</xdr:row>
      <xdr:rowOff>84138</xdr:rowOff>
    </xdr:to>
    <xdr:cxnSp macro="">
      <xdr:nvCxnSpPr>
        <xdr:cNvPr id="702" name="直線コネクタ 701"/>
        <xdr:cNvCxnSpPr/>
      </xdr:nvCxnSpPr>
      <xdr:spPr>
        <a:xfrm>
          <a:off x="12814300" y="16450044"/>
          <a:ext cx="889000" cy="9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166903</xdr:rowOff>
    </xdr:from>
    <xdr:to>
      <xdr:col>72</xdr:col>
      <xdr:colOff>38100</xdr:colOff>
      <xdr:row>96</xdr:row>
      <xdr:rowOff>97053</xdr:rowOff>
    </xdr:to>
    <xdr:sp macro="" textlink="">
      <xdr:nvSpPr>
        <xdr:cNvPr id="703" name="フローチャート: 判断 702"/>
        <xdr:cNvSpPr/>
      </xdr:nvSpPr>
      <xdr:spPr>
        <a:xfrm>
          <a:off x="13652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113580</xdr:rowOff>
    </xdr:from>
    <xdr:ext cx="534377" cy="259045"/>
    <xdr:sp macro="" textlink="">
      <xdr:nvSpPr>
        <xdr:cNvPr id="704" name="テキスト ボックス 703"/>
        <xdr:cNvSpPr txBox="1"/>
      </xdr:nvSpPr>
      <xdr:spPr>
        <a:xfrm>
          <a:off x="13436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159283</xdr:rowOff>
    </xdr:from>
    <xdr:to>
      <xdr:col>67</xdr:col>
      <xdr:colOff>101600</xdr:colOff>
      <xdr:row>96</xdr:row>
      <xdr:rowOff>89433</xdr:rowOff>
    </xdr:to>
    <xdr:sp macro="" textlink="">
      <xdr:nvSpPr>
        <xdr:cNvPr id="705" name="フローチャート: 判断 704"/>
        <xdr:cNvSpPr/>
      </xdr:nvSpPr>
      <xdr:spPr>
        <a:xfrm>
          <a:off x="12763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80560</xdr:rowOff>
    </xdr:from>
    <xdr:ext cx="534377" cy="259045"/>
    <xdr:sp macro="" textlink="">
      <xdr:nvSpPr>
        <xdr:cNvPr id="706" name="テキスト ボックス 705"/>
        <xdr:cNvSpPr txBox="1"/>
      </xdr:nvSpPr>
      <xdr:spPr>
        <a:xfrm>
          <a:off x="12547111" y="165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4838</xdr:rowOff>
    </xdr:from>
    <xdr:to>
      <xdr:col>85</xdr:col>
      <xdr:colOff>177800</xdr:colOff>
      <xdr:row>96</xdr:row>
      <xdr:rowOff>106438</xdr:rowOff>
    </xdr:to>
    <xdr:sp macro="" textlink="">
      <xdr:nvSpPr>
        <xdr:cNvPr id="712" name="楕円 711"/>
        <xdr:cNvSpPr/>
      </xdr:nvSpPr>
      <xdr:spPr>
        <a:xfrm>
          <a:off x="16268700" y="1646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154715</xdr:rowOff>
    </xdr:from>
    <xdr:ext cx="534377" cy="259045"/>
    <xdr:sp macro="" textlink="">
      <xdr:nvSpPr>
        <xdr:cNvPr id="713" name="公債費該当値テキスト"/>
        <xdr:cNvSpPr txBox="1"/>
      </xdr:nvSpPr>
      <xdr:spPr>
        <a:xfrm>
          <a:off x="16370300" y="1644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156832</xdr:rowOff>
    </xdr:from>
    <xdr:to>
      <xdr:col>81</xdr:col>
      <xdr:colOff>101600</xdr:colOff>
      <xdr:row>96</xdr:row>
      <xdr:rowOff>86982</xdr:rowOff>
    </xdr:to>
    <xdr:sp macro="" textlink="">
      <xdr:nvSpPr>
        <xdr:cNvPr id="714" name="楕円 713"/>
        <xdr:cNvSpPr/>
      </xdr:nvSpPr>
      <xdr:spPr>
        <a:xfrm>
          <a:off x="15430500" y="164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78109</xdr:rowOff>
    </xdr:from>
    <xdr:ext cx="534377" cy="259045"/>
    <xdr:sp macro="" textlink="">
      <xdr:nvSpPr>
        <xdr:cNvPr id="715" name="テキスト ボックス 714"/>
        <xdr:cNvSpPr txBox="1"/>
      </xdr:nvSpPr>
      <xdr:spPr>
        <a:xfrm>
          <a:off x="15214111" y="165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33770</xdr:rowOff>
    </xdr:from>
    <xdr:to>
      <xdr:col>76</xdr:col>
      <xdr:colOff>165100</xdr:colOff>
      <xdr:row>96</xdr:row>
      <xdr:rowOff>135370</xdr:rowOff>
    </xdr:to>
    <xdr:sp macro="" textlink="">
      <xdr:nvSpPr>
        <xdr:cNvPr id="716" name="楕円 715"/>
        <xdr:cNvSpPr/>
      </xdr:nvSpPr>
      <xdr:spPr>
        <a:xfrm>
          <a:off x="14541500" y="164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126497</xdr:rowOff>
    </xdr:from>
    <xdr:ext cx="534377" cy="259045"/>
    <xdr:sp macro="" textlink="">
      <xdr:nvSpPr>
        <xdr:cNvPr id="717" name="テキスト ボックス 716"/>
        <xdr:cNvSpPr txBox="1"/>
      </xdr:nvSpPr>
      <xdr:spPr>
        <a:xfrm>
          <a:off x="14325111" y="165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33338</xdr:rowOff>
    </xdr:from>
    <xdr:to>
      <xdr:col>72</xdr:col>
      <xdr:colOff>38100</xdr:colOff>
      <xdr:row>96</xdr:row>
      <xdr:rowOff>134938</xdr:rowOff>
    </xdr:to>
    <xdr:sp macro="" textlink="">
      <xdr:nvSpPr>
        <xdr:cNvPr id="718" name="楕円 717"/>
        <xdr:cNvSpPr/>
      </xdr:nvSpPr>
      <xdr:spPr>
        <a:xfrm>
          <a:off x="13652500" y="164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126065</xdr:rowOff>
    </xdr:from>
    <xdr:ext cx="534377" cy="259045"/>
    <xdr:sp macro="" textlink="">
      <xdr:nvSpPr>
        <xdr:cNvPr id="719" name="テキスト ボックス 718"/>
        <xdr:cNvSpPr txBox="1"/>
      </xdr:nvSpPr>
      <xdr:spPr>
        <a:xfrm>
          <a:off x="13436111" y="1658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111494</xdr:rowOff>
    </xdr:from>
    <xdr:to>
      <xdr:col>67</xdr:col>
      <xdr:colOff>101600</xdr:colOff>
      <xdr:row>96</xdr:row>
      <xdr:rowOff>41644</xdr:rowOff>
    </xdr:to>
    <xdr:sp macro="" textlink="">
      <xdr:nvSpPr>
        <xdr:cNvPr id="720" name="楕円 719"/>
        <xdr:cNvSpPr/>
      </xdr:nvSpPr>
      <xdr:spPr>
        <a:xfrm>
          <a:off x="12763500" y="1639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58171</xdr:rowOff>
    </xdr:from>
    <xdr:ext cx="534377" cy="259045"/>
    <xdr:sp macro="" textlink="">
      <xdr:nvSpPr>
        <xdr:cNvPr id="721" name="テキスト ボックス 720"/>
        <xdr:cNvSpPr txBox="1"/>
      </xdr:nvSpPr>
      <xdr:spPr>
        <a:xfrm>
          <a:off x="12547111" y="1617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131191</xdr:rowOff>
    </xdr:from>
    <xdr:to>
      <xdr:col>102</xdr:col>
      <xdr:colOff>165100</xdr:colOff>
      <xdr:row>39</xdr:row>
      <xdr:rowOff>61341</xdr:rowOff>
    </xdr:to>
    <xdr:sp macro="" textlink="">
      <xdr:nvSpPr>
        <xdr:cNvPr id="760" name="フローチャート: 判断 759"/>
        <xdr:cNvSpPr/>
      </xdr:nvSpPr>
      <xdr:spPr>
        <a:xfrm>
          <a:off x="19494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77868</xdr:rowOff>
    </xdr:from>
    <xdr:ext cx="313932" cy="259045"/>
    <xdr:sp macro="" textlink="">
      <xdr:nvSpPr>
        <xdr:cNvPr id="761" name="テキスト ボックス 760"/>
        <xdr:cNvSpPr txBox="1"/>
      </xdr:nvSpPr>
      <xdr:spPr>
        <a:xfrm>
          <a:off x="19388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2" name="フローチャート: 判断 761"/>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77868</xdr:rowOff>
    </xdr:from>
    <xdr:ext cx="313932" cy="259045"/>
    <xdr:sp macro="" textlink="">
      <xdr:nvSpPr>
        <xdr:cNvPr id="763" name="テキスト ボックス 762"/>
        <xdr:cNvSpPr txBox="1"/>
      </xdr:nvSpPr>
      <xdr:spPr>
        <a:xfrm>
          <a:off x="18499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住民一人当たりのコストについて、土木費、教育費以外の費目において、類似団体内平均値を下回っております。</a:t>
          </a:r>
        </a:p>
        <a:p>
          <a:r>
            <a:rPr kumimoji="1" lang="ja-JP" altLang="en-US" sz="1300">
              <a:latin typeface="ＭＳ Ｐゴシック" panose="020B0600070205080204" pitchFamily="50" charset="-128"/>
              <a:ea typeface="ＭＳ Ｐゴシック" panose="020B0600070205080204" pitchFamily="50" charset="-128"/>
            </a:rPr>
            <a:t>衛生費については、廃棄物処理業務を市単独で実施しているほか、新型コロナウイルスワクチン接種に係る経費があり、消防費については、市単独で業務を実施していることから、類似団体平均値に近い値となっています。</a:t>
          </a:r>
        </a:p>
        <a:p>
          <a:r>
            <a:rPr kumimoji="1" lang="ja-JP" altLang="en-US" sz="1300">
              <a:latin typeface="ＭＳ Ｐゴシック" panose="020B0600070205080204" pitchFamily="50" charset="-128"/>
              <a:ea typeface="ＭＳ Ｐゴシック" panose="020B0600070205080204" pitchFamily="50" charset="-128"/>
            </a:rPr>
            <a:t>また、土木費について、前年度より増となった要因については令和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年度に完了した亀山駅周辺整備事業によるものです。</a:t>
          </a:r>
        </a:p>
        <a:p>
          <a:r>
            <a:rPr kumimoji="1" lang="ja-JP" altLang="en-US" sz="1300">
              <a:latin typeface="ＭＳ Ｐゴシック" panose="020B0600070205080204" pitchFamily="50" charset="-128"/>
              <a:ea typeface="ＭＳ Ｐゴシック" panose="020B0600070205080204" pitchFamily="50" charset="-128"/>
            </a:rPr>
            <a:t>教育費について、前年度より増となった要因については、令和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年度に完了した図書館整備事業によるものです。</a:t>
          </a:r>
        </a:p>
        <a:p>
          <a:r>
            <a:rPr kumimoji="1" lang="ja-JP" altLang="en-US" sz="1300">
              <a:latin typeface="ＭＳ Ｐゴシック" panose="020B0600070205080204" pitchFamily="50" charset="-128"/>
              <a:ea typeface="ＭＳ Ｐゴシック" panose="020B0600070205080204" pitchFamily="50" charset="-128"/>
            </a:rPr>
            <a:t>今後はより一層、行財政改革を推進することにより改善を図ります。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標準財政規模に対する財政調整基金残高の占める割合は、前年度より減少しております。また、実質単年度収支について、前年度より７．０９ポイント下降しています。主な要因としましては、国庫補助金等の減による歳入額の減とエネルギー価格の高騰等の影響による歳出額の増加により財政調整基金取崩額が増となったことによるものです。</a:t>
          </a:r>
        </a:p>
        <a:p>
          <a:r>
            <a:rPr kumimoji="1" lang="ja-JP" altLang="en-US" sz="1200">
              <a:latin typeface="ＭＳ ゴシック" pitchFamily="49" charset="-128"/>
              <a:ea typeface="ＭＳ ゴシック" pitchFamily="49" charset="-128"/>
            </a:rPr>
            <a:t>今後は、経済事情の影響や市税の減収などにより、財源不足が生じたときなど、年度間の財源の不均衡を調整するために、計画的な財政調整基金の運用を図ります。</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一般会計、特別会計及び企業会計において実質赤字はなく、連結実質赤字比率は、［指標なし］となっています。</a:t>
          </a:r>
        </a:p>
        <a:p>
          <a:r>
            <a:rPr kumimoji="1" lang="ja-JP" altLang="en-US" sz="1400">
              <a:latin typeface="ＭＳ ゴシック" pitchFamily="49" charset="-128"/>
              <a:ea typeface="ＭＳ ゴシック" pitchFamily="49" charset="-128"/>
            </a:rPr>
            <a:t>今後は、市税収入は横ばい傾向と見込まれるものの、特別会計にあっては、収入の増加に努め、事業の経費は、主として事業の経営に伴う収入を充てるという基本原則を再確認し、経営の健全化に努めます。</a:t>
          </a:r>
        </a:p>
        <a:p>
          <a:r>
            <a:rPr kumimoji="1" lang="ja-JP" altLang="en-US" sz="1400">
              <a:latin typeface="ＭＳ ゴシック" pitchFamily="49" charset="-128"/>
              <a:ea typeface="ＭＳ ゴシック" pitchFamily="49" charset="-128"/>
            </a:rPr>
            <a:t>また、企業会計については、独立採算制を基本原則に掲げ、経営の健全化に努め、歳入の確保、経費の縮減に努め、一般会計からの繰出しに依存しないような経営の健全化に努めます。</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24776434</v>
      </c>
      <c r="BO4" s="449"/>
      <c r="BP4" s="449"/>
      <c r="BQ4" s="449"/>
      <c r="BR4" s="449"/>
      <c r="BS4" s="449"/>
      <c r="BT4" s="449"/>
      <c r="BU4" s="450"/>
      <c r="BV4" s="448">
        <v>25167096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5.2</v>
      </c>
      <c r="CU4" s="589"/>
      <c r="CV4" s="589"/>
      <c r="CW4" s="589"/>
      <c r="CX4" s="589"/>
      <c r="CY4" s="589"/>
      <c r="CZ4" s="589"/>
      <c r="DA4" s="590"/>
      <c r="DB4" s="588">
        <v>7.9</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23991060</v>
      </c>
      <c r="BO5" s="420"/>
      <c r="BP5" s="420"/>
      <c r="BQ5" s="420"/>
      <c r="BR5" s="420"/>
      <c r="BS5" s="420"/>
      <c r="BT5" s="420"/>
      <c r="BU5" s="421"/>
      <c r="BV5" s="419">
        <v>23947372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85.2</v>
      </c>
      <c r="CU5" s="417"/>
      <c r="CV5" s="417"/>
      <c r="CW5" s="417"/>
      <c r="CX5" s="417"/>
      <c r="CY5" s="417"/>
      <c r="CZ5" s="417"/>
      <c r="DA5" s="418"/>
      <c r="DB5" s="416">
        <v>80.599999999999994</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785374</v>
      </c>
      <c r="BO6" s="420"/>
      <c r="BP6" s="420"/>
      <c r="BQ6" s="420"/>
      <c r="BR6" s="420"/>
      <c r="BS6" s="420"/>
      <c r="BT6" s="420"/>
      <c r="BU6" s="421"/>
      <c r="BV6" s="419">
        <v>1219724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87.5</v>
      </c>
      <c r="CU6" s="563"/>
      <c r="CV6" s="563"/>
      <c r="CW6" s="563"/>
      <c r="CX6" s="563"/>
      <c r="CY6" s="563"/>
      <c r="CZ6" s="563"/>
      <c r="DA6" s="564"/>
      <c r="DB6" s="562">
        <v>88.3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91112</v>
      </c>
      <c r="BO7" s="420"/>
      <c r="BP7" s="420"/>
      <c r="BQ7" s="420"/>
      <c r="BR7" s="420"/>
      <c r="BS7" s="420"/>
      <c r="BT7" s="420"/>
      <c r="BU7" s="421"/>
      <c r="BV7" s="419">
        <v>124720</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13268996</v>
      </c>
      <c r="CU7" s="420"/>
      <c r="CV7" s="420"/>
      <c r="CW7" s="420"/>
      <c r="CX7" s="420"/>
      <c r="CY7" s="420"/>
      <c r="CZ7" s="420"/>
      <c r="DA7" s="421"/>
      <c r="DB7" s="419">
        <v>13887299</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694262</v>
      </c>
      <c r="BO8" s="420"/>
      <c r="BP8" s="420"/>
      <c r="BQ8" s="420"/>
      <c r="BR8" s="420"/>
      <c r="BS8" s="420"/>
      <c r="BT8" s="420"/>
      <c r="BU8" s="421"/>
      <c r="BV8" s="419">
        <v>1095004</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0.84</v>
      </c>
      <c r="CU8" s="523"/>
      <c r="CV8" s="523"/>
      <c r="CW8" s="523"/>
      <c r="CX8" s="523"/>
      <c r="CY8" s="523"/>
      <c r="CZ8" s="523"/>
      <c r="DA8" s="524"/>
      <c r="DB8" s="522">
        <v>0.87</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49835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110</v>
      </c>
      <c r="AV9" s="478"/>
      <c r="AW9" s="478"/>
      <c r="AX9" s="478"/>
      <c r="AY9" s="433" t="s">
        <v>117</v>
      </c>
      <c r="AZ9" s="434"/>
      <c r="BA9" s="434"/>
      <c r="BB9" s="434"/>
      <c r="BC9" s="434"/>
      <c r="BD9" s="434"/>
      <c r="BE9" s="434"/>
      <c r="BF9" s="434"/>
      <c r="BG9" s="434"/>
      <c r="BH9" s="434"/>
      <c r="BI9" s="434"/>
      <c r="BJ9" s="434"/>
      <c r="BK9" s="434"/>
      <c r="BL9" s="434"/>
      <c r="BM9" s="435"/>
      <c r="BN9" s="419">
        <v>-400742</v>
      </c>
      <c r="BO9" s="420"/>
      <c r="BP9" s="420"/>
      <c r="BQ9" s="420"/>
      <c r="BR9" s="420"/>
      <c r="BS9" s="420"/>
      <c r="BT9" s="420"/>
      <c r="BU9" s="421"/>
      <c r="BV9" s="419">
        <v>198086</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12.2</v>
      </c>
      <c r="CU9" s="417"/>
      <c r="CV9" s="417"/>
      <c r="CW9" s="417"/>
      <c r="CX9" s="417"/>
      <c r="CY9" s="417"/>
      <c r="CZ9" s="417"/>
      <c r="DA9" s="418"/>
      <c r="DB9" s="416">
        <v>11.7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50254</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2444</v>
      </c>
      <c r="BO10" s="420"/>
      <c r="BP10" s="420"/>
      <c r="BQ10" s="420"/>
      <c r="BR10" s="420"/>
      <c r="BS10" s="420"/>
      <c r="BT10" s="420"/>
      <c r="BU10" s="421"/>
      <c r="BV10" s="419">
        <v>2525</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49503</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790574</v>
      </c>
      <c r="BO12" s="420"/>
      <c r="BP12" s="420"/>
      <c r="BQ12" s="420"/>
      <c r="BR12" s="420"/>
      <c r="BS12" s="420"/>
      <c r="BT12" s="420"/>
      <c r="BU12" s="421"/>
      <c r="BV12" s="419">
        <v>459795</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47266</v>
      </c>
      <c r="S13" s="507"/>
      <c r="T13" s="507"/>
      <c r="U13" s="507"/>
      <c r="V13" s="508"/>
      <c r="W13" s="509" t="s">
        <v>141</v>
      </c>
      <c r="X13" s="405"/>
      <c r="Y13" s="405"/>
      <c r="Z13" s="405"/>
      <c r="AA13" s="405"/>
      <c r="AB13" s="406"/>
      <c r="AC13" s="372">
        <v>602</v>
      </c>
      <c r="AD13" s="373"/>
      <c r="AE13" s="373"/>
      <c r="AF13" s="373"/>
      <c r="AG13" s="374"/>
      <c r="AH13" s="372">
        <v>717</v>
      </c>
      <c r="AI13" s="373"/>
      <c r="AJ13" s="373"/>
      <c r="AK13" s="373"/>
      <c r="AL13" s="432"/>
      <c r="AM13" s="476" t="s">
        <v>142</v>
      </c>
      <c r="AN13" s="376"/>
      <c r="AO13" s="376"/>
      <c r="AP13" s="376"/>
      <c r="AQ13" s="376"/>
      <c r="AR13" s="376"/>
      <c r="AS13" s="376"/>
      <c r="AT13" s="377"/>
      <c r="AU13" s="477" t="s">
        <v>110</v>
      </c>
      <c r="AV13" s="478"/>
      <c r="AW13" s="478"/>
      <c r="AX13" s="478"/>
      <c r="AY13" s="433" t="s">
        <v>143</v>
      </c>
      <c r="AZ13" s="434"/>
      <c r="BA13" s="434"/>
      <c r="BB13" s="434"/>
      <c r="BC13" s="434"/>
      <c r="BD13" s="434"/>
      <c r="BE13" s="434"/>
      <c r="BF13" s="434"/>
      <c r="BG13" s="434"/>
      <c r="BH13" s="434"/>
      <c r="BI13" s="434"/>
      <c r="BJ13" s="434"/>
      <c r="BK13" s="434"/>
      <c r="BL13" s="434"/>
      <c r="BM13" s="435"/>
      <c r="BN13" s="419">
        <v>-1188872</v>
      </c>
      <c r="BO13" s="420"/>
      <c r="BP13" s="420"/>
      <c r="BQ13" s="420"/>
      <c r="BR13" s="420"/>
      <c r="BS13" s="420"/>
      <c r="BT13" s="420"/>
      <c r="BU13" s="421"/>
      <c r="BV13" s="419">
        <v>-259184</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2.7</v>
      </c>
      <c r="CU13" s="417"/>
      <c r="CV13" s="417"/>
      <c r="CW13" s="417"/>
      <c r="CX13" s="417"/>
      <c r="CY13" s="417"/>
      <c r="CZ13" s="417"/>
      <c r="DA13" s="418"/>
      <c r="DB13" s="416">
        <v>2.5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49438</v>
      </c>
      <c r="S14" s="507"/>
      <c r="T14" s="507"/>
      <c r="U14" s="507"/>
      <c r="V14" s="508"/>
      <c r="W14" s="510"/>
      <c r="X14" s="408"/>
      <c r="Y14" s="408"/>
      <c r="Z14" s="408"/>
      <c r="AA14" s="408"/>
      <c r="AB14" s="409"/>
      <c r="AC14" s="499">
        <v>2.6</v>
      </c>
      <c r="AD14" s="500"/>
      <c r="AE14" s="500"/>
      <c r="AF14" s="500"/>
      <c r="AG14" s="501"/>
      <c r="AH14" s="499">
        <v>3.1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147</v>
      </c>
      <c r="CU14" s="517"/>
      <c r="CV14" s="517"/>
      <c r="CW14" s="517"/>
      <c r="CX14" s="517"/>
      <c r="CY14" s="517"/>
      <c r="CZ14" s="517"/>
      <c r="DA14" s="518"/>
      <c r="DB14" s="516" t="s">
        <v>130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140</v>
      </c>
      <c r="N15" s="504"/>
      <c r="O15" s="504"/>
      <c r="P15" s="504"/>
      <c r="Q15" s="505"/>
      <c r="R15" s="506">
        <v>47479</v>
      </c>
      <c r="S15" s="507"/>
      <c r="T15" s="507"/>
      <c r="U15" s="507"/>
      <c r="V15" s="508"/>
      <c r="W15" s="509" t="s">
        <v>148</v>
      </c>
      <c r="X15" s="405"/>
      <c r="Y15" s="405"/>
      <c r="Z15" s="405"/>
      <c r="AA15" s="405"/>
      <c r="AB15" s="406"/>
      <c r="AC15" s="372">
        <v>9103</v>
      </c>
      <c r="AD15" s="373"/>
      <c r="AE15" s="373"/>
      <c r="AF15" s="373"/>
      <c r="AG15" s="374"/>
      <c r="AH15" s="372">
        <v>9150</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8597714</v>
      </c>
      <c r="BO15" s="449"/>
      <c r="BP15" s="449"/>
      <c r="BQ15" s="449"/>
      <c r="BR15" s="449"/>
      <c r="BS15" s="449"/>
      <c r="BT15" s="449"/>
      <c r="BU15" s="450"/>
      <c r="BV15" s="448">
        <v>8595621</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39.6</v>
      </c>
      <c r="AD16" s="500"/>
      <c r="AE16" s="500"/>
      <c r="AF16" s="500"/>
      <c r="AG16" s="501"/>
      <c r="AH16" s="499">
        <v>39.5</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10533848</v>
      </c>
      <c r="BO16" s="420"/>
      <c r="BP16" s="420"/>
      <c r="BQ16" s="420"/>
      <c r="BR16" s="420"/>
      <c r="BS16" s="420"/>
      <c r="BT16" s="420"/>
      <c r="BU16" s="421"/>
      <c r="BV16" s="419">
        <v>10246019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13286</v>
      </c>
      <c r="AD17" s="373"/>
      <c r="AE17" s="373"/>
      <c r="AF17" s="373"/>
      <c r="AG17" s="374"/>
      <c r="AH17" s="372">
        <v>13276</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10972911</v>
      </c>
      <c r="BO17" s="420"/>
      <c r="BP17" s="420"/>
      <c r="BQ17" s="420"/>
      <c r="BR17" s="420"/>
      <c r="BS17" s="420"/>
      <c r="BT17" s="420"/>
      <c r="BU17" s="421"/>
      <c r="BV17" s="419">
        <v>10997905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191.04</v>
      </c>
      <c r="M18" s="472"/>
      <c r="N18" s="472"/>
      <c r="O18" s="472"/>
      <c r="P18" s="472"/>
      <c r="Q18" s="472"/>
      <c r="R18" s="473"/>
      <c r="S18" s="473"/>
      <c r="T18" s="473"/>
      <c r="U18" s="473"/>
      <c r="V18" s="474"/>
      <c r="W18" s="490"/>
      <c r="X18" s="491"/>
      <c r="Y18" s="491"/>
      <c r="Z18" s="491"/>
      <c r="AA18" s="491"/>
      <c r="AB18" s="515"/>
      <c r="AC18" s="389">
        <v>57.8</v>
      </c>
      <c r="AD18" s="390"/>
      <c r="AE18" s="390"/>
      <c r="AF18" s="390"/>
      <c r="AG18" s="475"/>
      <c r="AH18" s="389">
        <v>57.4</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11617741</v>
      </c>
      <c r="BO18" s="420"/>
      <c r="BP18" s="420"/>
      <c r="BQ18" s="420"/>
      <c r="BR18" s="420"/>
      <c r="BS18" s="420"/>
      <c r="BT18" s="420"/>
      <c r="BU18" s="421"/>
      <c r="BV18" s="419">
        <v>11398929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261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16140398</v>
      </c>
      <c r="BO19" s="420"/>
      <c r="BP19" s="420"/>
      <c r="BQ19" s="420"/>
      <c r="BR19" s="420"/>
      <c r="BS19" s="420"/>
      <c r="BT19" s="420"/>
      <c r="BU19" s="421"/>
      <c r="BV19" s="419">
        <v>16331214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20617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15918696</v>
      </c>
      <c r="BO22" s="449"/>
      <c r="BP22" s="449"/>
      <c r="BQ22" s="449"/>
      <c r="BR22" s="449"/>
      <c r="BS22" s="449"/>
      <c r="BT22" s="449"/>
      <c r="BU22" s="450"/>
      <c r="BV22" s="448">
        <v>16086169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11680960</v>
      </c>
      <c r="BO23" s="420"/>
      <c r="BP23" s="420"/>
      <c r="BQ23" s="420"/>
      <c r="BR23" s="420"/>
      <c r="BS23" s="420"/>
      <c r="BT23" s="420"/>
      <c r="BU23" s="421"/>
      <c r="BV23" s="419">
        <v>11432063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9453</v>
      </c>
      <c r="R24" s="373"/>
      <c r="S24" s="373"/>
      <c r="T24" s="373"/>
      <c r="U24" s="373"/>
      <c r="V24" s="374"/>
      <c r="W24" s="462"/>
      <c r="X24" s="399"/>
      <c r="Y24" s="400"/>
      <c r="Z24" s="375" t="s">
        <v>173</v>
      </c>
      <c r="AA24" s="376"/>
      <c r="AB24" s="376"/>
      <c r="AC24" s="376"/>
      <c r="AD24" s="376"/>
      <c r="AE24" s="376"/>
      <c r="AF24" s="376"/>
      <c r="AG24" s="377"/>
      <c r="AH24" s="372">
        <v>433</v>
      </c>
      <c r="AI24" s="373"/>
      <c r="AJ24" s="373"/>
      <c r="AK24" s="373"/>
      <c r="AL24" s="374"/>
      <c r="AM24" s="372">
        <v>1369579</v>
      </c>
      <c r="AN24" s="373"/>
      <c r="AO24" s="373"/>
      <c r="AP24" s="373"/>
      <c r="AQ24" s="373"/>
      <c r="AR24" s="374"/>
      <c r="AS24" s="372">
        <v>3163</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7681546</v>
      </c>
      <c r="BO24" s="420"/>
      <c r="BP24" s="420"/>
      <c r="BQ24" s="420"/>
      <c r="BR24" s="420"/>
      <c r="BS24" s="420"/>
      <c r="BT24" s="420"/>
      <c r="BU24" s="421"/>
      <c r="BV24" s="419">
        <v>7553373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1</v>
      </c>
      <c r="M25" s="373"/>
      <c r="N25" s="373"/>
      <c r="O25" s="373"/>
      <c r="P25" s="374"/>
      <c r="Q25" s="372">
        <v>7450</v>
      </c>
      <c r="R25" s="373"/>
      <c r="S25" s="373"/>
      <c r="T25" s="373"/>
      <c r="U25" s="373"/>
      <c r="V25" s="374"/>
      <c r="W25" s="462"/>
      <c r="X25" s="399"/>
      <c r="Y25" s="400"/>
      <c r="Z25" s="375" t="s">
        <v>176</v>
      </c>
      <c r="AA25" s="376"/>
      <c r="AB25" s="376"/>
      <c r="AC25" s="376"/>
      <c r="AD25" s="376"/>
      <c r="AE25" s="376"/>
      <c r="AF25" s="376"/>
      <c r="AG25" s="377"/>
      <c r="AH25" s="372">
        <v>80</v>
      </c>
      <c r="AI25" s="373"/>
      <c r="AJ25" s="373"/>
      <c r="AK25" s="373"/>
      <c r="AL25" s="374"/>
      <c r="AM25" s="372">
        <v>228320</v>
      </c>
      <c r="AN25" s="373"/>
      <c r="AO25" s="373"/>
      <c r="AP25" s="373"/>
      <c r="AQ25" s="373"/>
      <c r="AR25" s="374"/>
      <c r="AS25" s="372">
        <v>2854</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1716737</v>
      </c>
      <c r="BO25" s="449"/>
      <c r="BP25" s="449"/>
      <c r="BQ25" s="449"/>
      <c r="BR25" s="449"/>
      <c r="BS25" s="449"/>
      <c r="BT25" s="449"/>
      <c r="BU25" s="450"/>
      <c r="BV25" s="448">
        <v>4412546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6500</v>
      </c>
      <c r="R26" s="373"/>
      <c r="S26" s="373"/>
      <c r="T26" s="373"/>
      <c r="U26" s="373"/>
      <c r="V26" s="374"/>
      <c r="W26" s="462"/>
      <c r="X26" s="399"/>
      <c r="Y26" s="400"/>
      <c r="Z26" s="375" t="s">
        <v>179</v>
      </c>
      <c r="AA26" s="430"/>
      <c r="AB26" s="430"/>
      <c r="AC26" s="430"/>
      <c r="AD26" s="430"/>
      <c r="AE26" s="430"/>
      <c r="AF26" s="430"/>
      <c r="AG26" s="431"/>
      <c r="AH26" s="372">
        <v>22</v>
      </c>
      <c r="AI26" s="373"/>
      <c r="AJ26" s="373"/>
      <c r="AK26" s="373"/>
      <c r="AL26" s="374"/>
      <c r="AM26" s="372">
        <v>53152</v>
      </c>
      <c r="AN26" s="373"/>
      <c r="AO26" s="373"/>
      <c r="AP26" s="373"/>
      <c r="AQ26" s="373"/>
      <c r="AR26" s="374"/>
      <c r="AS26" s="372">
        <v>2416</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147</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4950</v>
      </c>
      <c r="R27" s="373"/>
      <c r="S27" s="373"/>
      <c r="T27" s="373"/>
      <c r="U27" s="373"/>
      <c r="V27" s="374"/>
      <c r="W27" s="462"/>
      <c r="X27" s="399"/>
      <c r="Y27" s="400"/>
      <c r="Z27" s="375" t="s">
        <v>182</v>
      </c>
      <c r="AA27" s="376"/>
      <c r="AB27" s="376"/>
      <c r="AC27" s="376"/>
      <c r="AD27" s="376"/>
      <c r="AE27" s="376"/>
      <c r="AF27" s="376"/>
      <c r="AG27" s="377"/>
      <c r="AH27" s="372">
        <v>17</v>
      </c>
      <c r="AI27" s="373"/>
      <c r="AJ27" s="373"/>
      <c r="AK27" s="373"/>
      <c r="AL27" s="374"/>
      <c r="AM27" s="372">
        <v>50354</v>
      </c>
      <c r="AN27" s="373"/>
      <c r="AO27" s="373"/>
      <c r="AP27" s="373"/>
      <c r="AQ27" s="373"/>
      <c r="AR27" s="374"/>
      <c r="AS27" s="372">
        <v>2962</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798125</v>
      </c>
      <c r="BO27" s="454"/>
      <c r="BP27" s="454"/>
      <c r="BQ27" s="454"/>
      <c r="BR27" s="454"/>
      <c r="BS27" s="454"/>
      <c r="BT27" s="454"/>
      <c r="BU27" s="455"/>
      <c r="BV27" s="453">
        <v>798125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4200</v>
      </c>
      <c r="R28" s="373"/>
      <c r="S28" s="373"/>
      <c r="T28" s="373"/>
      <c r="U28" s="373"/>
      <c r="V28" s="374"/>
      <c r="W28" s="462"/>
      <c r="X28" s="399"/>
      <c r="Y28" s="400"/>
      <c r="Z28" s="375" t="s">
        <v>185</v>
      </c>
      <c r="AA28" s="376"/>
      <c r="AB28" s="376"/>
      <c r="AC28" s="376"/>
      <c r="AD28" s="376"/>
      <c r="AE28" s="376"/>
      <c r="AF28" s="376"/>
      <c r="AG28" s="377"/>
      <c r="AH28" s="372" t="s">
        <v>147</v>
      </c>
      <c r="AI28" s="373"/>
      <c r="AJ28" s="373"/>
      <c r="AK28" s="373"/>
      <c r="AL28" s="374"/>
      <c r="AM28" s="372" t="s">
        <v>130</v>
      </c>
      <c r="AN28" s="373"/>
      <c r="AO28" s="373"/>
      <c r="AP28" s="373"/>
      <c r="AQ28" s="373"/>
      <c r="AR28" s="374"/>
      <c r="AS28" s="372" t="s">
        <v>147</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2138954</v>
      </c>
      <c r="BO28" s="449"/>
      <c r="BP28" s="449"/>
      <c r="BQ28" s="449"/>
      <c r="BR28" s="449"/>
      <c r="BS28" s="449"/>
      <c r="BT28" s="449"/>
      <c r="BU28" s="450"/>
      <c r="BV28" s="448">
        <v>2377084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16</v>
      </c>
      <c r="M29" s="373"/>
      <c r="N29" s="373"/>
      <c r="O29" s="373"/>
      <c r="P29" s="374"/>
      <c r="Q29" s="372">
        <v>3900</v>
      </c>
      <c r="R29" s="373"/>
      <c r="S29" s="373"/>
      <c r="T29" s="373"/>
      <c r="U29" s="373"/>
      <c r="V29" s="374"/>
      <c r="W29" s="463"/>
      <c r="X29" s="464"/>
      <c r="Y29" s="465"/>
      <c r="Z29" s="375" t="s">
        <v>188</v>
      </c>
      <c r="AA29" s="376"/>
      <c r="AB29" s="376"/>
      <c r="AC29" s="376"/>
      <c r="AD29" s="376"/>
      <c r="AE29" s="376"/>
      <c r="AF29" s="376"/>
      <c r="AG29" s="377"/>
      <c r="AH29" s="372">
        <v>450</v>
      </c>
      <c r="AI29" s="373"/>
      <c r="AJ29" s="373"/>
      <c r="AK29" s="373"/>
      <c r="AL29" s="374"/>
      <c r="AM29" s="372">
        <v>1419933</v>
      </c>
      <c r="AN29" s="373"/>
      <c r="AO29" s="373"/>
      <c r="AP29" s="373"/>
      <c r="AQ29" s="373"/>
      <c r="AR29" s="374"/>
      <c r="AS29" s="372">
        <v>3155</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666035</v>
      </c>
      <c r="BO29" s="420"/>
      <c r="BP29" s="420"/>
      <c r="BQ29" s="420"/>
      <c r="BR29" s="420"/>
      <c r="BS29" s="420"/>
      <c r="BT29" s="420"/>
      <c r="BU29" s="421"/>
      <c r="BV29" s="419">
        <v>665305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100.2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4516140</v>
      </c>
      <c r="BO30" s="454"/>
      <c r="BP30" s="454"/>
      <c r="BQ30" s="454"/>
      <c r="BR30" s="454"/>
      <c r="BS30" s="454"/>
      <c r="BT30" s="454"/>
      <c r="BU30" s="455"/>
      <c r="BV30" s="453">
        <v>4390569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199</v>
      </c>
      <c r="AN33" s="371"/>
      <c r="AO33" s="370" t="s">
        <v>198</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197</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三重県市町総合事務組合（うち一般会計）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亀山市地域社会振興会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後期高齢者医療事業特別会計</v>
      </c>
      <c r="X35" s="368"/>
      <c r="Y35" s="368"/>
      <c r="Z35" s="368"/>
      <c r="AA35" s="368"/>
      <c r="AB35" s="368"/>
      <c r="AC35" s="368"/>
      <c r="AD35" s="368"/>
      <c r="AE35" s="368"/>
      <c r="AF35" s="368"/>
      <c r="AG35" s="368"/>
      <c r="AH35" s="368"/>
      <c r="AI35" s="368"/>
      <c r="AJ35" s="368"/>
      <c r="AK35" s="368"/>
      <c r="AL35" s="181"/>
      <c r="AM35" s="367">
        <f t="shared" ref="AM35:AM43" si="0">IF(AO35="","",AM34+1)</f>
        <v>5</v>
      </c>
      <c r="AN35" s="367"/>
      <c r="AO35" s="368" t="str">
        <f>IF('各会計、関係団体の財政状況及び健全化判断比率'!B31="","",'各会計、関係団体の財政状況及び健全化判断比率'!B31)</f>
        <v>工業用水道事業会計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三重県市町総合事務組合（うち退職手当特別会計）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亀山市土地開発公社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f t="shared" si="0"/>
        <v>6</v>
      </c>
      <c r="AN36" s="367"/>
      <c r="AO36" s="368" t="str">
        <f>IF('各会計、関係団体の財政状況及び健全化判断比率'!B32="","",'各会計、関係団体の財政状況及び健全化判断比率'!B32)</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三重県市町総合事務組合（うちﾃﾞｼﾞﾀﾙ地図特別会計）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7</v>
      </c>
      <c r="AN37" s="367"/>
      <c r="AO37" s="368" t="str">
        <f>IF('各会計、関係団体の財政状況及び健全化判断比率'!B33="","",'各会計、関係団体の財政状況及び健全化判断比率'!B33)</f>
        <v>病院事業会計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三重県市町総合事務組合（うち共同研修特別会計）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三重県市町総合事務組合（うち物品特別会計）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三重県市町総合事務組合（うち公平委員会特別会計）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三重県市町総合事務組合（うち消防救急無線特別会計）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鈴鹿亀山地区広域連合（うち一般会計）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鈴鹿亀山地区広域連合（うち介護保険事業特別会計）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三重地方税管理回収機構（うち一般会計）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m/P23k9tY8+g8pKz3FDIHZxn0tBjVZQ7Y9UPOF3vzMyBP4/NSoZdV0rsJbSbLpUrKKfmGJgy1Z1P4R3W0fB8rw==" saltValue="1tFeGdkRhfEZazm1uuO/i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1" t="s">
        <v>567</v>
      </c>
      <c r="D34" s="1151"/>
      <c r="E34" s="1152"/>
      <c r="F34" s="32" t="s">
        <v>516</v>
      </c>
      <c r="G34" s="33" t="s">
        <v>516</v>
      </c>
      <c r="H34" s="33" t="s">
        <v>516</v>
      </c>
      <c r="I34" s="33" t="s">
        <v>516</v>
      </c>
      <c r="J34" s="34">
        <v>7.5</v>
      </c>
      <c r="K34" s="22"/>
      <c r="L34" s="22"/>
      <c r="M34" s="22"/>
      <c r="N34" s="22"/>
      <c r="O34" s="22"/>
      <c r="P34" s="22"/>
    </row>
    <row r="35" spans="1:16" ht="39" customHeight="1" x14ac:dyDescent="0.2">
      <c r="A35" s="22"/>
      <c r="B35" s="35"/>
      <c r="C35" s="1145" t="s">
        <v>568</v>
      </c>
      <c r="D35" s="1146"/>
      <c r="E35" s="1147"/>
      <c r="F35" s="36">
        <v>2.52</v>
      </c>
      <c r="G35" s="37">
        <v>2.64</v>
      </c>
      <c r="H35" s="37">
        <v>3.27</v>
      </c>
      <c r="I35" s="37">
        <v>3.75</v>
      </c>
      <c r="J35" s="38">
        <v>5.85</v>
      </c>
      <c r="K35" s="22"/>
      <c r="L35" s="22"/>
      <c r="M35" s="22"/>
      <c r="N35" s="22"/>
      <c r="O35" s="22"/>
      <c r="P35" s="22"/>
    </row>
    <row r="36" spans="1:16" ht="39" customHeight="1" x14ac:dyDescent="0.2">
      <c r="A36" s="22"/>
      <c r="B36" s="35"/>
      <c r="C36" s="1145" t="s">
        <v>569</v>
      </c>
      <c r="D36" s="1146"/>
      <c r="E36" s="1147"/>
      <c r="F36" s="36">
        <v>5.0199999999999996</v>
      </c>
      <c r="G36" s="37">
        <v>5.05</v>
      </c>
      <c r="H36" s="37">
        <v>5.23</v>
      </c>
      <c r="I36" s="37">
        <v>4.5599999999999996</v>
      </c>
      <c r="J36" s="38">
        <v>5.23</v>
      </c>
      <c r="K36" s="22"/>
      <c r="L36" s="22"/>
      <c r="M36" s="22"/>
      <c r="N36" s="22"/>
      <c r="O36" s="22"/>
      <c r="P36" s="22"/>
    </row>
    <row r="37" spans="1:16" ht="39" customHeight="1" x14ac:dyDescent="0.2">
      <c r="A37" s="22"/>
      <c r="B37" s="35"/>
      <c r="C37" s="1145" t="s">
        <v>570</v>
      </c>
      <c r="D37" s="1146"/>
      <c r="E37" s="1147"/>
      <c r="F37" s="36">
        <v>7.73</v>
      </c>
      <c r="G37" s="37">
        <v>5.1100000000000003</v>
      </c>
      <c r="H37" s="37">
        <v>6.74</v>
      </c>
      <c r="I37" s="37">
        <v>7.88</v>
      </c>
      <c r="J37" s="38">
        <v>5.23</v>
      </c>
      <c r="K37" s="22"/>
      <c r="L37" s="22"/>
      <c r="M37" s="22"/>
      <c r="N37" s="22"/>
      <c r="O37" s="22"/>
      <c r="P37" s="22"/>
    </row>
    <row r="38" spans="1:16" ht="39" customHeight="1" x14ac:dyDescent="0.2">
      <c r="A38" s="22"/>
      <c r="B38" s="35"/>
      <c r="C38" s="1145" t="s">
        <v>571</v>
      </c>
      <c r="D38" s="1146"/>
      <c r="E38" s="1147"/>
      <c r="F38" s="36">
        <v>1.91</v>
      </c>
      <c r="G38" s="37">
        <v>2.1800000000000002</v>
      </c>
      <c r="H38" s="37">
        <v>2.02</v>
      </c>
      <c r="I38" s="37">
        <v>1.91</v>
      </c>
      <c r="J38" s="38">
        <v>2.1</v>
      </c>
      <c r="K38" s="22"/>
      <c r="L38" s="22"/>
      <c r="M38" s="22"/>
      <c r="N38" s="22"/>
      <c r="O38" s="22"/>
      <c r="P38" s="22"/>
    </row>
    <row r="39" spans="1:16" ht="39" customHeight="1" x14ac:dyDescent="0.2">
      <c r="A39" s="22"/>
      <c r="B39" s="35"/>
      <c r="C39" s="1145" t="s">
        <v>572</v>
      </c>
      <c r="D39" s="1146"/>
      <c r="E39" s="1147"/>
      <c r="F39" s="36">
        <v>0.15</v>
      </c>
      <c r="G39" s="37">
        <v>0.18</v>
      </c>
      <c r="H39" s="37">
        <v>0.57999999999999996</v>
      </c>
      <c r="I39" s="37">
        <v>0.71</v>
      </c>
      <c r="J39" s="38">
        <v>0.73</v>
      </c>
      <c r="K39" s="22"/>
      <c r="L39" s="22"/>
      <c r="M39" s="22"/>
      <c r="N39" s="22"/>
      <c r="O39" s="22"/>
      <c r="P39" s="22"/>
    </row>
    <row r="40" spans="1:16" ht="39" customHeight="1" x14ac:dyDescent="0.2">
      <c r="A40" s="22"/>
      <c r="B40" s="35"/>
      <c r="C40" s="1145" t="s">
        <v>573</v>
      </c>
      <c r="D40" s="1146"/>
      <c r="E40" s="1147"/>
      <c r="F40" s="36">
        <v>0.19</v>
      </c>
      <c r="G40" s="37">
        <v>0.01</v>
      </c>
      <c r="H40" s="37">
        <v>0.08</v>
      </c>
      <c r="I40" s="37">
        <v>0.02</v>
      </c>
      <c r="J40" s="38">
        <v>0.01</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574</v>
      </c>
      <c r="D42" s="1146"/>
      <c r="E42" s="1147"/>
      <c r="F42" s="36" t="s">
        <v>516</v>
      </c>
      <c r="G42" s="37" t="s">
        <v>516</v>
      </c>
      <c r="H42" s="37" t="s">
        <v>516</v>
      </c>
      <c r="I42" s="37" t="s">
        <v>516</v>
      </c>
      <c r="J42" s="38" t="s">
        <v>516</v>
      </c>
      <c r="K42" s="22"/>
      <c r="L42" s="22"/>
      <c r="M42" s="22"/>
      <c r="N42" s="22"/>
      <c r="O42" s="22"/>
      <c r="P42" s="22"/>
    </row>
    <row r="43" spans="1:16" ht="39" customHeight="1" thickBot="1" x14ac:dyDescent="0.25">
      <c r="A43" s="22"/>
      <c r="B43" s="40"/>
      <c r="C43" s="1148" t="s">
        <v>575</v>
      </c>
      <c r="D43" s="1149"/>
      <c r="E43" s="1150"/>
      <c r="F43" s="41">
        <v>4.47</v>
      </c>
      <c r="G43" s="42">
        <v>5.08</v>
      </c>
      <c r="H43" s="42">
        <v>5.35</v>
      </c>
      <c r="I43" s="42">
        <v>6.21</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TnmGpHYKs6XXlamITjJbuaLM4fLnPj1vnJ7cg/e5NaHoBoC5pnS5IG+ozZS/DGAD+OFCN+vAE+T1NQo30SEHyw==" saltValue="IlYpDlVzWc2mw/rcjv7B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2221</v>
      </c>
      <c r="L45" s="60">
        <v>1858</v>
      </c>
      <c r="M45" s="60">
        <v>1851</v>
      </c>
      <c r="N45" s="60">
        <v>1903</v>
      </c>
      <c r="O45" s="61">
        <v>1961</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516</v>
      </c>
      <c r="L46" s="64" t="s">
        <v>516</v>
      </c>
      <c r="M46" s="64" t="s">
        <v>516</v>
      </c>
      <c r="N46" s="64" t="s">
        <v>516</v>
      </c>
      <c r="O46" s="65" t="s">
        <v>516</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516</v>
      </c>
      <c r="L47" s="64" t="s">
        <v>516</v>
      </c>
      <c r="M47" s="64" t="s">
        <v>516</v>
      </c>
      <c r="N47" s="64">
        <v>4</v>
      </c>
      <c r="O47" s="65" t="s">
        <v>516</v>
      </c>
      <c r="P47" s="48"/>
      <c r="Q47" s="48"/>
      <c r="R47" s="48"/>
      <c r="S47" s="48"/>
      <c r="T47" s="48"/>
      <c r="U47" s="48"/>
    </row>
    <row r="48" spans="1:21" ht="30.75" customHeight="1" x14ac:dyDescent="0.2">
      <c r="A48" s="48"/>
      <c r="B48" s="1178"/>
      <c r="C48" s="1179"/>
      <c r="D48" s="62"/>
      <c r="E48" s="1155" t="s">
        <v>15</v>
      </c>
      <c r="F48" s="1155"/>
      <c r="G48" s="1155"/>
      <c r="H48" s="1155"/>
      <c r="I48" s="1155"/>
      <c r="J48" s="1156"/>
      <c r="K48" s="63">
        <v>689</v>
      </c>
      <c r="L48" s="64">
        <v>706</v>
      </c>
      <c r="M48" s="64">
        <v>674</v>
      </c>
      <c r="N48" s="64">
        <v>674</v>
      </c>
      <c r="O48" s="65">
        <v>700</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516</v>
      </c>
      <c r="L49" s="64" t="s">
        <v>516</v>
      </c>
      <c r="M49" s="64" t="s">
        <v>516</v>
      </c>
      <c r="N49" s="64" t="s">
        <v>516</v>
      </c>
      <c r="O49" s="65" t="s">
        <v>516</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516</v>
      </c>
      <c r="L50" s="64" t="s">
        <v>516</v>
      </c>
      <c r="M50" s="64" t="s">
        <v>516</v>
      </c>
      <c r="N50" s="64" t="s">
        <v>516</v>
      </c>
      <c r="O50" s="65" t="s">
        <v>516</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516</v>
      </c>
      <c r="L51" s="64" t="s">
        <v>516</v>
      </c>
      <c r="M51" s="64" t="s">
        <v>516</v>
      </c>
      <c r="N51" s="64" t="s">
        <v>516</v>
      </c>
      <c r="O51" s="65" t="s">
        <v>516</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2779</v>
      </c>
      <c r="L52" s="64">
        <v>2251</v>
      </c>
      <c r="M52" s="64">
        <v>2294</v>
      </c>
      <c r="N52" s="64">
        <v>2248</v>
      </c>
      <c r="O52" s="65">
        <v>2247</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131</v>
      </c>
      <c r="L53" s="69">
        <v>313</v>
      </c>
      <c r="M53" s="69">
        <v>231</v>
      </c>
      <c r="N53" s="69">
        <v>333</v>
      </c>
      <c r="O53" s="70">
        <v>414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5">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f0kNGPYfn4YmEoMlD84m/WOuFVmPAi8wNcO+dIFv2/66t8/a2UpxlTH+hwJWklsyIgp8w2WoY4k9BQQ15LHMQ==" saltValue="hzr96armcuyME38eWjcJR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557</v>
      </c>
      <c r="J40" s="103" t="s">
        <v>558</v>
      </c>
      <c r="K40" s="103" t="s">
        <v>559</v>
      </c>
      <c r="L40" s="103" t="s">
        <v>560</v>
      </c>
      <c r="M40" s="104" t="s">
        <v>561</v>
      </c>
    </row>
    <row r="41" spans="2:13" ht="27.75" customHeight="1" x14ac:dyDescent="0.2">
      <c r="B41" s="1196" t="s">
        <v>32</v>
      </c>
      <c r="C41" s="1197"/>
      <c r="D41" s="105"/>
      <c r="E41" s="1198" t="s">
        <v>33</v>
      </c>
      <c r="F41" s="1198"/>
      <c r="G41" s="1198"/>
      <c r="H41" s="1199"/>
      <c r="I41" s="355">
        <v>15939</v>
      </c>
      <c r="J41" s="356">
        <v>15659</v>
      </c>
      <c r="K41" s="356">
        <v>15771</v>
      </c>
      <c r="L41" s="356">
        <v>16086</v>
      </c>
      <c r="M41" s="357">
        <v>15919</v>
      </c>
    </row>
    <row r="42" spans="2:13" ht="27.75" customHeight="1" x14ac:dyDescent="0.2">
      <c r="B42" s="1186"/>
      <c r="C42" s="1187"/>
      <c r="D42" s="106"/>
      <c r="E42" s="1190" t="s">
        <v>34</v>
      </c>
      <c r="F42" s="1190"/>
      <c r="G42" s="1190"/>
      <c r="H42" s="1191"/>
      <c r="I42" s="358" t="s">
        <v>516</v>
      </c>
      <c r="J42" s="359" t="s">
        <v>516</v>
      </c>
      <c r="K42" s="359" t="s">
        <v>516</v>
      </c>
      <c r="L42" s="359" t="s">
        <v>516</v>
      </c>
      <c r="M42" s="360" t="s">
        <v>516</v>
      </c>
    </row>
    <row r="43" spans="2:13" ht="27.75" customHeight="1" x14ac:dyDescent="0.2">
      <c r="B43" s="1186"/>
      <c r="C43" s="1187"/>
      <c r="D43" s="106"/>
      <c r="E43" s="1190" t="s">
        <v>35</v>
      </c>
      <c r="F43" s="1190"/>
      <c r="G43" s="1190"/>
      <c r="H43" s="1191"/>
      <c r="I43" s="358">
        <v>9487</v>
      </c>
      <c r="J43" s="359">
        <v>9518</v>
      </c>
      <c r="K43" s="359">
        <v>9652</v>
      </c>
      <c r="L43" s="359">
        <v>9516</v>
      </c>
      <c r="M43" s="360">
        <v>9514</v>
      </c>
    </row>
    <row r="44" spans="2:13" ht="27.75" customHeight="1" x14ac:dyDescent="0.2">
      <c r="B44" s="1186"/>
      <c r="C44" s="1187"/>
      <c r="D44" s="106"/>
      <c r="E44" s="1190" t="s">
        <v>36</v>
      </c>
      <c r="F44" s="1190"/>
      <c r="G44" s="1190"/>
      <c r="H44" s="1191"/>
      <c r="I44" s="358">
        <v>52</v>
      </c>
      <c r="J44" s="359">
        <v>43</v>
      </c>
      <c r="K44" s="359">
        <v>33</v>
      </c>
      <c r="L44" s="359">
        <v>24</v>
      </c>
      <c r="M44" s="360">
        <v>14</v>
      </c>
    </row>
    <row r="45" spans="2:13" ht="27.75" customHeight="1" x14ac:dyDescent="0.2">
      <c r="B45" s="1186"/>
      <c r="C45" s="1187"/>
      <c r="D45" s="106"/>
      <c r="E45" s="1190" t="s">
        <v>37</v>
      </c>
      <c r="F45" s="1190"/>
      <c r="G45" s="1190"/>
      <c r="H45" s="1191"/>
      <c r="I45" s="358">
        <v>2758</v>
      </c>
      <c r="J45" s="359">
        <v>2867</v>
      </c>
      <c r="K45" s="359">
        <v>2851</v>
      </c>
      <c r="L45" s="359">
        <v>2820</v>
      </c>
      <c r="M45" s="360">
        <v>3001</v>
      </c>
    </row>
    <row r="46" spans="2:13" ht="27.75" customHeight="1" x14ac:dyDescent="0.2">
      <c r="B46" s="1186"/>
      <c r="C46" s="1187"/>
      <c r="D46" s="107"/>
      <c r="E46" s="1190" t="s">
        <v>38</v>
      </c>
      <c r="F46" s="1190"/>
      <c r="G46" s="1190"/>
      <c r="H46" s="1191"/>
      <c r="I46" s="358">
        <v>51</v>
      </c>
      <c r="J46" s="359">
        <v>25</v>
      </c>
      <c r="K46" s="359">
        <v>55</v>
      </c>
      <c r="L46" s="359">
        <v>118</v>
      </c>
      <c r="M46" s="360">
        <v>114</v>
      </c>
    </row>
    <row r="47" spans="2:13" ht="27.75" customHeight="1" x14ac:dyDescent="0.2">
      <c r="B47" s="1186"/>
      <c r="C47" s="1187"/>
      <c r="D47" s="108"/>
      <c r="E47" s="1200" t="s">
        <v>39</v>
      </c>
      <c r="F47" s="1201"/>
      <c r="G47" s="1201"/>
      <c r="H47" s="1202"/>
      <c r="I47" s="358" t="s">
        <v>516</v>
      </c>
      <c r="J47" s="359" t="s">
        <v>516</v>
      </c>
      <c r="K47" s="359" t="s">
        <v>516</v>
      </c>
      <c r="L47" s="359" t="s">
        <v>516</v>
      </c>
      <c r="M47" s="360" t="s">
        <v>516</v>
      </c>
    </row>
    <row r="48" spans="2:13" ht="27.75" customHeight="1" x14ac:dyDescent="0.2">
      <c r="B48" s="1186"/>
      <c r="C48" s="1187"/>
      <c r="D48" s="106"/>
      <c r="E48" s="1190" t="s">
        <v>40</v>
      </c>
      <c r="F48" s="1190"/>
      <c r="G48" s="1190"/>
      <c r="H48" s="1191"/>
      <c r="I48" s="358" t="s">
        <v>516</v>
      </c>
      <c r="J48" s="359" t="s">
        <v>516</v>
      </c>
      <c r="K48" s="359" t="s">
        <v>516</v>
      </c>
      <c r="L48" s="359" t="s">
        <v>516</v>
      </c>
      <c r="M48" s="360" t="s">
        <v>516</v>
      </c>
    </row>
    <row r="49" spans="2:13" ht="27.75" customHeight="1" x14ac:dyDescent="0.2">
      <c r="B49" s="1188"/>
      <c r="C49" s="1189"/>
      <c r="D49" s="106"/>
      <c r="E49" s="1190" t="s">
        <v>41</v>
      </c>
      <c r="F49" s="1190"/>
      <c r="G49" s="1190"/>
      <c r="H49" s="1191"/>
      <c r="I49" s="358" t="s">
        <v>516</v>
      </c>
      <c r="J49" s="359" t="s">
        <v>516</v>
      </c>
      <c r="K49" s="359" t="s">
        <v>516</v>
      </c>
      <c r="L49" s="359" t="s">
        <v>516</v>
      </c>
      <c r="M49" s="360" t="s">
        <v>516</v>
      </c>
    </row>
    <row r="50" spans="2:13" ht="27.75" customHeight="1" x14ac:dyDescent="0.2">
      <c r="B50" s="1184" t="s">
        <v>42</v>
      </c>
      <c r="C50" s="1185"/>
      <c r="D50" s="109"/>
      <c r="E50" s="1190" t="s">
        <v>43</v>
      </c>
      <c r="F50" s="1190"/>
      <c r="G50" s="1190"/>
      <c r="H50" s="1191"/>
      <c r="I50" s="358">
        <v>6778</v>
      </c>
      <c r="J50" s="359">
        <v>6727</v>
      </c>
      <c r="K50" s="359">
        <v>6432</v>
      </c>
      <c r="L50" s="359">
        <v>6971</v>
      </c>
      <c r="M50" s="360">
        <v>6934</v>
      </c>
    </row>
    <row r="51" spans="2:13" ht="27.75" customHeight="1" x14ac:dyDescent="0.2">
      <c r="B51" s="1186"/>
      <c r="C51" s="1187"/>
      <c r="D51" s="106"/>
      <c r="E51" s="1190" t="s">
        <v>44</v>
      </c>
      <c r="F51" s="1190"/>
      <c r="G51" s="1190"/>
      <c r="H51" s="1191"/>
      <c r="I51" s="358">
        <v>6707</v>
      </c>
      <c r="J51" s="359">
        <v>7130</v>
      </c>
      <c r="K51" s="359">
        <v>7686</v>
      </c>
      <c r="L51" s="359">
        <v>7868</v>
      </c>
      <c r="M51" s="360">
        <v>10665</v>
      </c>
    </row>
    <row r="52" spans="2:13" ht="27.75" customHeight="1" x14ac:dyDescent="0.2">
      <c r="B52" s="1188"/>
      <c r="C52" s="1189"/>
      <c r="D52" s="106"/>
      <c r="E52" s="1190" t="s">
        <v>45</v>
      </c>
      <c r="F52" s="1190"/>
      <c r="G52" s="1190"/>
      <c r="H52" s="1191"/>
      <c r="I52" s="358">
        <v>18745</v>
      </c>
      <c r="J52" s="359">
        <v>18186</v>
      </c>
      <c r="K52" s="359">
        <v>18261</v>
      </c>
      <c r="L52" s="359">
        <v>18305</v>
      </c>
      <c r="M52" s="360">
        <v>17614</v>
      </c>
    </row>
    <row r="53" spans="2:13" ht="27.75" customHeight="1" thickBot="1" x14ac:dyDescent="0.25">
      <c r="B53" s="1192" t="s">
        <v>46</v>
      </c>
      <c r="C53" s="1193"/>
      <c r="D53" s="110"/>
      <c r="E53" s="1194" t="s">
        <v>47</v>
      </c>
      <c r="F53" s="1194"/>
      <c r="G53" s="1194"/>
      <c r="H53" s="1195"/>
      <c r="I53" s="361">
        <v>-3943</v>
      </c>
      <c r="J53" s="362">
        <v>-3931</v>
      </c>
      <c r="K53" s="362">
        <v>-4018</v>
      </c>
      <c r="L53" s="362">
        <v>-4581</v>
      </c>
      <c r="M53" s="363">
        <v>-6651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MKJ8qyUdwAmcmr5Uc/eo6E/Ud2AizvzQQnDWLSeqPy8ZPONeK8LzB8FZHuT/4bMrJWacKsFKppxIZxJwaeA/Yg==" saltValue="cRy0biiySNKbjp4c2Jg8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559</v>
      </c>
      <c r="G54" s="119" t="s">
        <v>560</v>
      </c>
      <c r="H54" s="120" t="s">
        <v>561</v>
      </c>
    </row>
    <row r="55" spans="2:8" ht="52.5" customHeight="1" x14ac:dyDescent="0.2">
      <c r="B55" s="121"/>
      <c r="C55" s="1211" t="s">
        <v>50</v>
      </c>
      <c r="D55" s="1211"/>
      <c r="E55" s="1212"/>
      <c r="F55" s="122">
        <v>2384</v>
      </c>
      <c r="G55" s="122">
        <v>2377</v>
      </c>
      <c r="H55" s="123">
        <v>2139</v>
      </c>
    </row>
    <row r="56" spans="2:8" ht="52.5" customHeight="1" x14ac:dyDescent="0.2">
      <c r="B56" s="124"/>
      <c r="C56" s="1213" t="s">
        <v>51</v>
      </c>
      <c r="D56" s="1213"/>
      <c r="E56" s="1214"/>
      <c r="F56" s="125">
        <v>329</v>
      </c>
      <c r="G56" s="125">
        <v>665</v>
      </c>
      <c r="H56" s="126">
        <v>666</v>
      </c>
    </row>
    <row r="57" spans="2:8" ht="53.25" customHeight="1" x14ac:dyDescent="0.2">
      <c r="B57" s="124"/>
      <c r="C57" s="1215" t="s">
        <v>52</v>
      </c>
      <c r="D57" s="1215"/>
      <c r="E57" s="1216"/>
      <c r="F57" s="127">
        <v>4354</v>
      </c>
      <c r="G57" s="127">
        <v>4391</v>
      </c>
      <c r="H57" s="128">
        <v>4516</v>
      </c>
    </row>
    <row r="58" spans="2:8" ht="45.75" customHeight="1" x14ac:dyDescent="0.2">
      <c r="B58" s="129"/>
      <c r="C58" s="1203" t="s">
        <v>582</v>
      </c>
      <c r="D58" s="1204"/>
      <c r="E58" s="1205"/>
      <c r="F58" s="130">
        <v>1802</v>
      </c>
      <c r="G58" s="130">
        <v>1854</v>
      </c>
      <c r="H58" s="131">
        <v>1906</v>
      </c>
    </row>
    <row r="59" spans="2:8" ht="45.75" customHeight="1" x14ac:dyDescent="0.2">
      <c r="B59" s="129"/>
      <c r="C59" s="1203" t="s">
        <v>583</v>
      </c>
      <c r="D59" s="1204"/>
      <c r="E59" s="1205"/>
      <c r="F59" s="130">
        <v>1250</v>
      </c>
      <c r="G59" s="130">
        <v>1300</v>
      </c>
      <c r="H59" s="131">
        <v>1350</v>
      </c>
    </row>
    <row r="60" spans="2:8" ht="45.75" customHeight="1" x14ac:dyDescent="0.2">
      <c r="B60" s="129"/>
      <c r="C60" s="1203" t="s">
        <v>584</v>
      </c>
      <c r="D60" s="1204"/>
      <c r="E60" s="1205"/>
      <c r="F60" s="130">
        <v>854</v>
      </c>
      <c r="G60" s="130">
        <v>774</v>
      </c>
      <c r="H60" s="131">
        <v>739</v>
      </c>
    </row>
    <row r="61" spans="2:8" ht="45.75" customHeight="1" x14ac:dyDescent="0.2">
      <c r="B61" s="129"/>
      <c r="C61" s="1203" t="s">
        <v>585</v>
      </c>
      <c r="D61" s="1204"/>
      <c r="E61" s="1205"/>
      <c r="F61" s="130">
        <v>370</v>
      </c>
      <c r="G61" s="130">
        <v>371</v>
      </c>
      <c r="H61" s="131">
        <v>373</v>
      </c>
    </row>
    <row r="62" spans="2:8" ht="45.75" customHeight="1" thickBot="1" x14ac:dyDescent="0.25">
      <c r="B62" s="132"/>
      <c r="C62" s="1206" t="s">
        <v>586</v>
      </c>
      <c r="D62" s="1207"/>
      <c r="E62" s="1208"/>
      <c r="F62" s="133">
        <v>35</v>
      </c>
      <c r="G62" s="133">
        <v>36</v>
      </c>
      <c r="H62" s="134">
        <v>72</v>
      </c>
    </row>
    <row r="63" spans="2:8" ht="52.5" customHeight="1" thickBot="1" x14ac:dyDescent="0.25">
      <c r="B63" s="135"/>
      <c r="C63" s="1209" t="s">
        <v>53</v>
      </c>
      <c r="D63" s="1209"/>
      <c r="E63" s="1210"/>
      <c r="F63" s="136">
        <v>7067</v>
      </c>
      <c r="G63" s="136">
        <v>7433</v>
      </c>
      <c r="H63" s="137">
        <v>7321</v>
      </c>
    </row>
    <row r="64" spans="2:8" ht="13.2" x14ac:dyDescent="0.2"/>
  </sheetData>
  <sheetProtection algorithmName="SHA-512" hashValue="btx59PPDNRb3cbTzYxGx9793OnTYLoxb16gNArCuY2dhXfhWvJB2krbTx44fva/mMY8wVdtQvbxP0k21P+A9hg==" saltValue="bYYkigbhcr1vtb7z6RL5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554</v>
      </c>
      <c r="G2" s="151"/>
      <c r="H2" s="152"/>
    </row>
    <row r="3" spans="1:8" x14ac:dyDescent="0.2">
      <c r="A3" s="148" t="s">
        <v>547</v>
      </c>
      <c r="B3" s="153"/>
      <c r="C3" s="154"/>
      <c r="D3" s="155">
        <v>44003</v>
      </c>
      <c r="E3" s="156"/>
      <c r="F3" s="157">
        <v>54684</v>
      </c>
      <c r="G3" s="158"/>
      <c r="H3" s="159"/>
    </row>
    <row r="4" spans="1:8" x14ac:dyDescent="0.2">
      <c r="A4" s="160"/>
      <c r="B4" s="161"/>
      <c r="C4" s="162"/>
      <c r="D4" s="163">
        <v>37788</v>
      </c>
      <c r="E4" s="164"/>
      <c r="F4" s="165">
        <v>32829</v>
      </c>
      <c r="G4" s="166"/>
      <c r="H4" s="167"/>
    </row>
    <row r="5" spans="1:8" x14ac:dyDescent="0.2">
      <c r="A5" s="148" t="s">
        <v>549</v>
      </c>
      <c r="B5" s="153"/>
      <c r="C5" s="154"/>
      <c r="D5" s="155">
        <v>56571</v>
      </c>
      <c r="E5" s="156"/>
      <c r="F5" s="157">
        <v>62383</v>
      </c>
      <c r="G5" s="158"/>
      <c r="H5" s="159"/>
    </row>
    <row r="6" spans="1:8" x14ac:dyDescent="0.2">
      <c r="A6" s="160"/>
      <c r="B6" s="161"/>
      <c r="C6" s="162"/>
      <c r="D6" s="163">
        <v>28976</v>
      </c>
      <c r="E6" s="164"/>
      <c r="F6" s="165">
        <v>35325</v>
      </c>
      <c r="G6" s="166"/>
      <c r="H6" s="167"/>
    </row>
    <row r="7" spans="1:8" x14ac:dyDescent="0.2">
      <c r="A7" s="148" t="s">
        <v>550</v>
      </c>
      <c r="B7" s="153"/>
      <c r="C7" s="154"/>
      <c r="D7" s="155">
        <v>55071</v>
      </c>
      <c r="E7" s="156"/>
      <c r="F7" s="157">
        <v>76347</v>
      </c>
      <c r="G7" s="158"/>
      <c r="H7" s="159"/>
    </row>
    <row r="8" spans="1:8" x14ac:dyDescent="0.2">
      <c r="A8" s="160"/>
      <c r="B8" s="161"/>
      <c r="C8" s="162"/>
      <c r="D8" s="163">
        <v>27350</v>
      </c>
      <c r="E8" s="164"/>
      <c r="F8" s="165">
        <v>41762</v>
      </c>
      <c r="G8" s="166"/>
      <c r="H8" s="167"/>
    </row>
    <row r="9" spans="1:8" x14ac:dyDescent="0.2">
      <c r="A9" s="148" t="s">
        <v>551</v>
      </c>
      <c r="B9" s="153"/>
      <c r="C9" s="154"/>
      <c r="D9" s="155">
        <v>58648</v>
      </c>
      <c r="E9" s="156"/>
      <c r="F9" s="157">
        <v>69604</v>
      </c>
      <c r="G9" s="158"/>
      <c r="H9" s="159"/>
    </row>
    <row r="10" spans="1:8" x14ac:dyDescent="0.2">
      <c r="A10" s="160"/>
      <c r="B10" s="161"/>
      <c r="C10" s="162"/>
      <c r="D10" s="163">
        <v>22186</v>
      </c>
      <c r="E10" s="164"/>
      <c r="F10" s="165">
        <v>36247</v>
      </c>
      <c r="G10" s="166"/>
      <c r="H10" s="167"/>
    </row>
    <row r="11" spans="1:8" x14ac:dyDescent="0.2">
      <c r="A11" s="148" t="s">
        <v>552</v>
      </c>
      <c r="B11" s="153"/>
      <c r="C11" s="154"/>
      <c r="D11" s="155">
        <v>74382</v>
      </c>
      <c r="E11" s="156"/>
      <c r="F11" s="157">
        <v>68410</v>
      </c>
      <c r="G11" s="158"/>
      <c r="H11" s="159"/>
    </row>
    <row r="12" spans="1:8" x14ac:dyDescent="0.2">
      <c r="A12" s="160"/>
      <c r="B12" s="161"/>
      <c r="C12" s="168"/>
      <c r="D12" s="163">
        <v>23509</v>
      </c>
      <c r="E12" s="164"/>
      <c r="F12" s="165">
        <v>35086</v>
      </c>
      <c r="G12" s="166"/>
      <c r="H12" s="167"/>
    </row>
    <row r="13" spans="1:8" x14ac:dyDescent="0.2">
      <c r="A13" s="148"/>
      <c r="B13" s="153"/>
      <c r="C13" s="169"/>
      <c r="D13" s="170">
        <v>57735</v>
      </c>
      <c r="E13" s="171"/>
      <c r="F13" s="172">
        <v>66286</v>
      </c>
      <c r="G13" s="173"/>
      <c r="H13" s="159"/>
    </row>
    <row r="14" spans="1:8" x14ac:dyDescent="0.2">
      <c r="A14" s="160"/>
      <c r="B14" s="161"/>
      <c r="C14" s="162"/>
      <c r="D14" s="163">
        <v>27962</v>
      </c>
      <c r="E14" s="164"/>
      <c r="F14" s="165">
        <v>36250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7.73</v>
      </c>
      <c r="C19" s="174">
        <f>ROUND(VALUE(SUBSTITUTE(実質収支比率等に係る経年分析!G$48,"▲","-")),2)</f>
        <v>5.1100000000000003</v>
      </c>
      <c r="D19" s="174">
        <f>ROUND(VALUE(SUBSTITUTE(実質収支比率等に係る経年分析!H$48,"▲","-")),2)</f>
        <v>6.75</v>
      </c>
      <c r="E19" s="174">
        <f>ROUND(VALUE(SUBSTITUTE(実質収支比率等に係る経年分析!I$48,"▲","-")),2)</f>
        <v>7.88</v>
      </c>
      <c r="F19" s="174">
        <f>ROUND(VALUE(SUBSTITUTE(実質収支比率等に係る経年分析!J$48,"▲","-")),2)</f>
        <v>5.23</v>
      </c>
    </row>
    <row r="20" spans="1:11" x14ac:dyDescent="0.2">
      <c r="A20" s="174" t="s">
        <v>57</v>
      </c>
      <c r="B20" s="174">
        <f>ROUND(VALUE(SUBSTITUTE(実質収支比率等に係る経年分析!F$47,"▲","-")),2)</f>
        <v>22.59</v>
      </c>
      <c r="C20" s="174">
        <f>ROUND(VALUE(SUBSTITUTE(実質収支比率等に係る経年分析!G$47,"▲","-")),2)</f>
        <v>21.96</v>
      </c>
      <c r="D20" s="174">
        <f>ROUND(VALUE(SUBSTITUTE(実質収支比率等に係る経年分析!H$47,"▲","-")),2)</f>
        <v>17.93</v>
      </c>
      <c r="E20" s="174">
        <f>ROUND(VALUE(SUBSTITUTE(実質収支比率等に係る経年分析!I$47,"▲","-")),2)</f>
        <v>17.12</v>
      </c>
      <c r="F20" s="174">
        <f>ROUND(VALUE(SUBSTITUTE(実質収支比率等に係る経年分析!J$47,"▲","-")),2)</f>
        <v>16.12</v>
      </c>
    </row>
    <row r="21" spans="1:11" x14ac:dyDescent="0.2">
      <c r="A21" s="174" t="s">
        <v>58</v>
      </c>
      <c r="B21" s="174">
        <f>IF(ISNUMBER(VALUE(SUBSTITUTE(実質収支比率等に係る経年分析!F$49,"▲","-"))),ROUND(VALUE(SUBSTITUTE(実質収支比率等に係る経年分析!F$49,"▲","-")),2),NA())</f>
        <v>-4.01</v>
      </c>
      <c r="C21" s="174">
        <f>IF(ISNUMBER(VALUE(SUBSTITUTE(実質収支比率等に係る経年分析!G$49,"▲","-"))),ROUND(VALUE(SUBSTITUTE(実質収支比率等に係る経年分析!G$49,"▲","-")),2),NA())</f>
        <v>-8.1300000000000008</v>
      </c>
      <c r="D21" s="174">
        <f>IF(ISNUMBER(VALUE(SUBSTITUTE(実質収支比率等に係る経年分析!H$49,"▲","-"))),ROUND(VALUE(SUBSTITUTE(実質収支比率等に係る経年分析!H$49,"▲","-")),2),NA())</f>
        <v>-3.85</v>
      </c>
      <c r="E21" s="174">
        <f>IF(ISNUMBER(VALUE(SUBSTITUTE(実質収支比率等に係る経年分析!I$49,"▲","-"))),ROUND(VALUE(SUBSTITUTE(実質収支比率等に係る経年分析!I$49,"▲","-")),2),NA())</f>
        <v>-1.87</v>
      </c>
      <c r="F21" s="174">
        <f>IF(ISNUMBER(VALUE(SUBSTITUTE(実質収支比率等に係る経年分析!J$49,"▲","-"))),ROUND(VALUE(SUBSTITUTE(実質収支比率等に係る経年分析!J$49,"▲","-")),2),NA())</f>
        <v>-8.9600000000000009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4.47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5.08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5.35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6.21</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0.57999999999999996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0.73</v>
      </c>
    </row>
    <row r="32" spans="1:11" x14ac:dyDescent="0.2">
      <c r="A32" s="175" t="str">
        <f>IF(連結実質赤字比率に係る赤字・黒字の構成分析!C$38="",NA(),連結実質赤字比率に係る赤字・黒字の構成分析!C$38)</f>
        <v>工業用水道事業会計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1.91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2.1800000000000002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1.91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2.1</v>
      </c>
    </row>
    <row r="33" spans="1:16" x14ac:dyDescent="0.2">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7.73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5.1100000000000003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6.74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7.88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5.23</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5.0199999999999996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5.05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5.23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4.5599999999999996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5.23</v>
      </c>
    </row>
    <row r="35" spans="1:16" x14ac:dyDescent="0.2">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2.52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2.64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3.27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3.75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5.85</v>
      </c>
    </row>
    <row r="36" spans="1:16" x14ac:dyDescent="0.2">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#VALUE!</v>
      </c>
      <c r="C36" s="175" t="e">
        <f>IF(ROUND(VALUE(SUBSTITUTE(連結実質赤字比率に係る赤字・黒字の構成分析!F$34,"▲", "-")), 2) &gt;= 0, ABS(ROUND(VALUE(SUBSTITUTE(連結実質赤字比率に係る赤字・黒字の構成分析!F$34,"▲", "-")), 2)), NA())</f>
        <v>#VALUE!</v>
      </c>
      <c r="D36" s="175" t="e">
        <f>IF(ROUND(VALUE(SUBSTITUTE(連結実質赤字比率に係る赤字・黒字の構成分析!G$34,"▲", "-")), 2) &lt; 0, ABS(ROUND(VALUE(SUBSTITUTE(連結実質赤字比率に係る赤字・黒字の構成分析!G$34,"▲", "-")), 2)), NA())</f>
        <v>#VALUE!</v>
      </c>
      <c r="E36" s="175" t="e">
        <f>IF(ROUND(VALUE(SUBSTITUTE(連結実質赤字比率に係る赤字・黒字の構成分析!G$34,"▲", "-")), 2) &gt;= 0, ABS(ROUND(VALUE(SUBSTITUTE(連結実質赤字比率に係る赤字・黒字の構成分析!G$34,"▲", "-")), 2)), NA())</f>
        <v>#VALUE!</v>
      </c>
      <c r="F36" s="175" t="e">
        <f>IF(ROUND(VALUE(SUBSTITUTE(連結実質赤字比率に係る赤字・黒字の構成分析!H$34,"▲", "-")), 2) &lt; 0, ABS(ROUND(VALUE(SUBSTITUTE(連結実質赤字比率に係る赤字・黒字の構成分析!H$34,"▲", "-")), 2)), NA())</f>
        <v>#VALUE!</v>
      </c>
      <c r="G36" s="175" t="e">
        <f>IF(ROUND(VALUE(SUBSTITUTE(連結実質赤字比率に係る赤字・黒字の構成分析!H$34,"▲", "-")), 2) &gt;= 0, ABS(ROUND(VALUE(SUBSTITUTE(連結実質赤字比率に係る赤字・黒字の構成分析!H$34,"▲", "-")), 2)), NA())</f>
        <v>#VALUE!</v>
      </c>
      <c r="H36" s="175" t="e">
        <f>IF(ROUND(VALUE(SUBSTITUTE(連結実質赤字比率に係る赤字・黒字の構成分析!I$34,"▲", "-")), 2) &lt; 0, ABS(ROUND(VALUE(SUBSTITUTE(連結実質赤字比率に係る赤字・黒字の構成分析!I$34,"▲", "-")), 2)), NA())</f>
        <v>#VALUE!</v>
      </c>
      <c r="I36" s="175" t="e">
        <f>IF(ROUND(VALUE(SUBSTITUTE(連結実質赤字比率に係る赤字・黒字の構成分析!I$34,"▲", "-")), 2) &gt;= 0, ABS(ROUND(VALUE(SUBSTITUTE(連結実質赤字比率に係る赤字・黒字の構成分析!I$34,"▲", "-")), 2)), NA())</f>
        <v>#VALUE!</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2779</v>
      </c>
      <c r="E42" s="176"/>
      <c r="F42" s="176"/>
      <c r="G42" s="176">
        <f>'実質公債費比率（分子）の構造'!L$52</f>
        <v>2251</v>
      </c>
      <c r="H42" s="176"/>
      <c r="I42" s="176"/>
      <c r="J42" s="176">
        <f>'実質公債費比率（分子）の構造'!M$52</f>
        <v>2294</v>
      </c>
      <c r="K42" s="176"/>
      <c r="L42" s="176"/>
      <c r="M42" s="176">
        <f>'実質公債費比率（分子）の構造'!N$52</f>
        <v>2248</v>
      </c>
      <c r="N42" s="176"/>
      <c r="O42" s="176"/>
      <c r="P42" s="176">
        <f>'実質公債費比率（分子）の構造'!O$52</f>
        <v>2247</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689</v>
      </c>
      <c r="C46" s="176"/>
      <c r="D46" s="176"/>
      <c r="E46" s="176">
        <f>'実質公債費比率（分子）の構造'!L$48</f>
        <v>706</v>
      </c>
      <c r="F46" s="176"/>
      <c r="G46" s="176"/>
      <c r="H46" s="176">
        <f>'実質公債費比率（分子）の構造'!M$48</f>
        <v>674</v>
      </c>
      <c r="I46" s="176"/>
      <c r="J46" s="176"/>
      <c r="K46" s="176">
        <f>'実質公債費比率（分子）の構造'!N$48</f>
        <v>674</v>
      </c>
      <c r="L46" s="176"/>
      <c r="M46" s="176"/>
      <c r="N46" s="176">
        <f>'実質公債費比率（分子）の構造'!O$48</f>
        <v>700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f>'実質公債費比率（分子）の構造'!N$47</f>
        <v>4</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2221</v>
      </c>
      <c r="C49" s="176"/>
      <c r="D49" s="176"/>
      <c r="E49" s="176">
        <f>'実質公債費比率（分子）の構造'!L$45</f>
        <v>1858</v>
      </c>
      <c r="F49" s="176"/>
      <c r="G49" s="176"/>
      <c r="H49" s="176">
        <f>'実質公債費比率（分子）の構造'!M$45</f>
        <v>1851</v>
      </c>
      <c r="I49" s="176"/>
      <c r="J49" s="176"/>
      <c r="K49" s="176">
        <f>'実質公債費比率（分子）の構造'!N$45</f>
        <v>1903</v>
      </c>
      <c r="L49" s="176"/>
      <c r="M49" s="176"/>
      <c r="N49" s="176">
        <f>'実質公債費比率（分子）の構造'!O$45</f>
        <v>1961</v>
      </c>
      <c r="O49" s="176"/>
      <c r="P49" s="176"/>
    </row>
    <row r="50" spans="1:16" x14ac:dyDescent="0.2">
      <c r="A50" s="176" t="s">
        <v>73</v>
      </c>
      <c r="B50" s="176" t="e">
        <f>NA()</f>
        <v>#N/A</v>
      </c>
      <c r="C50" s="176">
        <f>IF(ISNUMBER('実質公債費比率（分子）の構造'!K$53),'実質公債費比率（分子）の構造'!K$53,NA())</f>
        <v>131</v>
      </c>
      <c r="D50" s="176" t="e">
        <f>NA()</f>
        <v>#N/A</v>
      </c>
      <c r="E50" s="176" t="e">
        <f>NA()</f>
        <v>#N/A</v>
      </c>
      <c r="F50" s="176">
        <f>IF(ISNUMBER('実質公債費比率（分子）の構造'!L$53),'実質公債費比率（分子）の構造'!L$53,NA())</f>
        <v>313</v>
      </c>
      <c r="G50" s="176" t="e">
        <f>NA()</f>
        <v>#N/A</v>
      </c>
      <c r="H50" s="176" t="e">
        <f>NA()</f>
        <v>#N/A</v>
      </c>
      <c r="I50" s="176">
        <f>IF(ISNUMBER('実質公債費比率（分子）の構造'!M$53),'実質公債費比率（分子）の構造'!M$53,NA())</f>
        <v>231</v>
      </c>
      <c r="J50" s="176" t="e">
        <f>NA()</f>
        <v>#N/A</v>
      </c>
      <c r="K50" s="176" t="e">
        <f>NA()</f>
        <v>#N/A</v>
      </c>
      <c r="L50" s="176">
        <f>IF(ISNUMBER('実質公債費比率（分子）の構造'!N$53),'実質公債費比率（分子）の構造'!N$53,NA())</f>
        <v>333</v>
      </c>
      <c r="M50" s="176" t="e">
        <f>NA()</f>
        <v>#N/A</v>
      </c>
      <c r="N50" s="176" t="e">
        <f>NA()</f>
        <v>#N/A</v>
      </c>
      <c r="O50" s="176">
        <f>IF(ISNUMBER('実質公債費比率（分子）の構造'!O$53),'実質公債費比率（分子）の構造'!O$53,NA())</f>
        <v>414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18745</v>
      </c>
      <c r="E56" s="175"/>
      <c r="F56" s="175"/>
      <c r="G56" s="175">
        <f>'将来負担比率（分子）の構造'!J$52</f>
        <v>18186</v>
      </c>
      <c r="H56" s="175"/>
      <c r="I56" s="175"/>
      <c r="J56" s="175">
        <f>'将来負担比率（分子）の構造'!K$52</f>
        <v>18261</v>
      </c>
      <c r="K56" s="175"/>
      <c r="L56" s="175"/>
      <c r="M56" s="175">
        <f>'将来負担比率（分子）の構造'!L$52</f>
        <v>18305</v>
      </c>
      <c r="N56" s="175"/>
      <c r="O56" s="175"/>
      <c r="P56" s="175">
        <f>'将来負担比率（分子）の構造'!M$52</f>
        <v>17614</v>
      </c>
    </row>
    <row r="57" spans="1:16" x14ac:dyDescent="0.2">
      <c r="A57" s="175" t="s">
        <v>44</v>
      </c>
      <c r="B57" s="175"/>
      <c r="C57" s="175"/>
      <c r="D57" s="175">
        <f>'将来負担比率（分子）の構造'!I$51</f>
        <v>6707</v>
      </c>
      <c r="E57" s="175"/>
      <c r="F57" s="175"/>
      <c r="G57" s="175">
        <f>'将来負担比率（分子）の構造'!J$51</f>
        <v>7130</v>
      </c>
      <c r="H57" s="175"/>
      <c r="I57" s="175"/>
      <c r="J57" s="175">
        <f>'将来負担比率（分子）の構造'!K$51</f>
        <v>7686</v>
      </c>
      <c r="K57" s="175"/>
      <c r="L57" s="175"/>
      <c r="M57" s="175">
        <f>'将来負担比率（分子）の構造'!L$51</f>
        <v>7868</v>
      </c>
      <c r="N57" s="175"/>
      <c r="O57" s="175"/>
      <c r="P57" s="175">
        <f>'将来負担比率（分子）の構造'!M$51</f>
        <v>10665</v>
      </c>
    </row>
    <row r="58" spans="1:16" x14ac:dyDescent="0.2">
      <c r="A58" s="175" t="s">
        <v>43</v>
      </c>
      <c r="B58" s="175"/>
      <c r="C58" s="175"/>
      <c r="D58" s="175">
        <f>'将来負担比率（分子）の構造'!I$50</f>
        <v>6778</v>
      </c>
      <c r="E58" s="175"/>
      <c r="F58" s="175"/>
      <c r="G58" s="175">
        <f>'将来負担比率（分子）の構造'!J$50</f>
        <v>6727</v>
      </c>
      <c r="H58" s="175"/>
      <c r="I58" s="175"/>
      <c r="J58" s="175">
        <f>'将来負担比率（分子）の構造'!K$50</f>
        <v>6432</v>
      </c>
      <c r="K58" s="175"/>
      <c r="L58" s="175"/>
      <c r="M58" s="175">
        <f>'将来負担比率（分子）の構造'!L$50</f>
        <v>6971</v>
      </c>
      <c r="N58" s="175"/>
      <c r="O58" s="175"/>
      <c r="P58" s="175">
        <f>'将来負担比率（分子）の構造'!M$50</f>
        <v>6934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51</v>
      </c>
      <c r="C61" s="175"/>
      <c r="D61" s="175"/>
      <c r="E61" s="175">
        <f>'将来負担比率（分子）の構造'!J$46</f>
        <v>25</v>
      </c>
      <c r="F61" s="175"/>
      <c r="G61" s="175"/>
      <c r="H61" s="175">
        <f>'将来負担比率（分子）の構造'!K$46</f>
        <v>55</v>
      </c>
      <c r="I61" s="175"/>
      <c r="J61" s="175"/>
      <c r="K61" s="175">
        <f>'将来負担比率（分子）の構造'!L$46</f>
        <v>118</v>
      </c>
      <c r="L61" s="175"/>
      <c r="M61" s="175"/>
      <c r="N61" s="175">
        <f>'将来負担比率（分子）の構造'!M$46</f>
        <v>114</v>
      </c>
      <c r="O61" s="175"/>
      <c r="P61" s="175"/>
    </row>
    <row r="62" spans="1:16" x14ac:dyDescent="0.2">
      <c r="A62" s="175" t="s">
        <v>37</v>
      </c>
      <c r="B62" s="175">
        <f>'将来負担比率（分子）の構造'!I$45</f>
        <v>2758</v>
      </c>
      <c r="C62" s="175"/>
      <c r="D62" s="175"/>
      <c r="E62" s="175">
        <f>'将来負担比率（分子）の構造'!J$45</f>
        <v>2867</v>
      </c>
      <c r="F62" s="175"/>
      <c r="G62" s="175"/>
      <c r="H62" s="175">
        <f>'将来負担比率（分子）の構造'!K$45</f>
        <v>2851</v>
      </c>
      <c r="I62" s="175"/>
      <c r="J62" s="175"/>
      <c r="K62" s="175">
        <f>'将来負担比率（分子）の構造'!L$45</f>
        <v>2820</v>
      </c>
      <c r="L62" s="175"/>
      <c r="M62" s="175"/>
      <c r="N62" s="175">
        <f>'将来負担比率（分子）の構造'!M$45</f>
        <v>3001</v>
      </c>
      <c r="O62" s="175"/>
      <c r="P62" s="175"/>
    </row>
    <row r="63" spans="1:16" x14ac:dyDescent="0.2">
      <c r="A63" s="175" t="s">
        <v>36</v>
      </c>
      <c r="B63" s="175">
        <f>'将来負担比率（分子）の構造'!I$44</f>
        <v>52</v>
      </c>
      <c r="C63" s="175"/>
      <c r="D63" s="175"/>
      <c r="E63" s="175">
        <f>'将来負担比率（分子）の構造'!J$44</f>
        <v>43</v>
      </c>
      <c r="F63" s="175"/>
      <c r="G63" s="175"/>
      <c r="H63" s="175">
        <f>'将来負担比率（分子）の構造'!K$44</f>
        <v>33</v>
      </c>
      <c r="I63" s="175"/>
      <c r="J63" s="175"/>
      <c r="K63" s="175">
        <f>'将来負担比率（分子）の構造'!L$44</f>
        <v>24</v>
      </c>
      <c r="L63" s="175"/>
      <c r="M63" s="175"/>
      <c r="N63" s="175">
        <f>'将来負担比率（分子）の構造'!M$44</f>
        <v>14</v>
      </c>
      <c r="O63" s="175"/>
      <c r="P63" s="175"/>
    </row>
    <row r="64" spans="1:16" x14ac:dyDescent="0.2">
      <c r="A64" s="175" t="s">
        <v>35</v>
      </c>
      <c r="B64" s="175">
        <f>'将来負担比率（分子）の構造'!I$43</f>
        <v>9487</v>
      </c>
      <c r="C64" s="175"/>
      <c r="D64" s="175"/>
      <c r="E64" s="175">
        <f>'将来負担比率（分子）の構造'!J$43</f>
        <v>9518</v>
      </c>
      <c r="F64" s="175"/>
      <c r="G64" s="175"/>
      <c r="H64" s="175">
        <f>'将来負担比率（分子）の構造'!K$43</f>
        <v>9652</v>
      </c>
      <c r="I64" s="175"/>
      <c r="J64" s="175"/>
      <c r="K64" s="175">
        <f>'将来負担比率（分子）の構造'!L$43</f>
        <v>9516</v>
      </c>
      <c r="L64" s="175"/>
      <c r="M64" s="175"/>
      <c r="N64" s="175">
        <f>'将来負担比率（分子）の構造'!M$43</f>
        <v>9514</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15939</v>
      </c>
      <c r="C66" s="175"/>
      <c r="D66" s="175"/>
      <c r="E66" s="175">
        <f>'将来負担比率（分子）の構造'!J$41</f>
        <v>15659</v>
      </c>
      <c r="F66" s="175"/>
      <c r="G66" s="175"/>
      <c r="H66" s="175">
        <f>'将来負担比率（分子）の構造'!K$41</f>
        <v>15771</v>
      </c>
      <c r="I66" s="175"/>
      <c r="J66" s="175"/>
      <c r="K66" s="175">
        <f>'将来負担比率（分子）の構造'!L$41</f>
        <v>16086</v>
      </c>
      <c r="L66" s="175"/>
      <c r="M66" s="175"/>
      <c r="N66" s="175">
        <f>'将来負担比率（分子）の構造'!M$41</f>
        <v>15919</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2384</v>
      </c>
      <c r="C72" s="179">
        <f>基金残高に係る経年分析!G55</f>
        <v>2377</v>
      </c>
      <c r="D72" s="179">
        <f>基金残高に係る経年分析!H55</f>
        <v>2139</v>
      </c>
    </row>
    <row r="73" spans="1:16" x14ac:dyDescent="0.2">
      <c r="A73" s="178" t="s">
        <v>80</v>
      </c>
      <c r="B73" s="179">
        <f>基金残高に係る経年分析!F56</f>
        <v>329</v>
      </c>
      <c r="C73" s="179">
        <f>基金残高に係る経年分析!G56</f>
        <v>665</v>
      </c>
      <c r="D73" s="179">
        <f>基金残高に係る経年分析!H56</f>
        <v>666</v>
      </c>
    </row>
    <row r="74" spans="1:16" x14ac:dyDescent="0.2">
      <c r="A74" s="178" t="s">
        <v>81</v>
      </c>
      <c r="B74" s="179">
        <f>基金残高に係る経年分析!F57</f>
        <v>4354</v>
      </c>
      <c r="C74" s="179">
        <f>基金残高に係る経年分析!G57</f>
        <v>4391</v>
      </c>
      <c r="D74" s="179">
        <f>基金残高に係る経年分析!H57</f>
        <v>4516</v>
      </c>
    </row>
  </sheetData>
  <sheetProtection algorithmName="SHA-512" hashValue="ibsruSiziuuMsogPz83skBEPIgdT/f0l8kaGpYsKcxB+KAW8mLqemUB57xhrcYUZ6ytRP3nsqOtIjRWSKeh/UQ==" saltValue="lsHGc9+QHOLVlnR3yHAN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227</v>
      </c>
      <c r="C5" s="680"/>
      <c r="D5" s="680"/>
      <c r="E5" s="680"/>
      <c r="F5" s="680"/>
      <c r="G5" s="680"/>
      <c r="H5" s="680"/>
      <c r="I5" s="680"/>
      <c r="J5" s="680"/>
      <c r="K5" s="680"/>
      <c r="L5" s="680"/>
      <c r="M5" s="680"/>
      <c r="N5" s="680"/>
      <c r="O5" s="680"/>
      <c r="P5" s="680"/>
      <c r="Q5" s="681"/>
      <c r="R5" s="676">
        <v>10143852</v>
      </c>
      <c r="S5" s="677"/>
      <c r="T5" s="677"/>
      <c r="U5" s="677"/>
      <c r="V5" s="677"/>
      <c r="W5" s="677"/>
      <c r="X5" s="677"/>
      <c r="Y5" s="702"/>
      <c r="Z5" s="715">
        <v>40.9</v>
      </c>
      <c r="AA5" s="715"/>
      <c r="AB5" s="715"/>
      <c r="AC5" s="715"/>
      <c r="AD5" s="716">
        <v>9398122</v>
      </c>
      <c r="AE5" s="716"/>
      <c r="AF5" s="716"/>
      <c r="AG5" s="716"/>
      <c r="AH5" s="716"/>
      <c r="AI5" s="716"/>
      <c r="AJ5" s="716"/>
      <c r="AK5" s="716"/>
      <c r="AL5" s="703">
        <v>70.8</v>
      </c>
      <c r="AM5" s="685"/>
      <c r="AN5" s="685"/>
      <c r="AO5" s="704"/>
      <c r="AP5" s="679" t="s">
        <v>228</v>
      </c>
      <c r="AQ5" s="680"/>
      <c r="AR5" s="680"/>
      <c r="AS5" s="680"/>
      <c r="AT5" s="680"/>
      <c r="AU5" s="680"/>
      <c r="AV5" s="680"/>
      <c r="AW5" s="680"/>
      <c r="AX5" s="680"/>
      <c r="AY5" s="680"/>
      <c r="AZ5" s="680"/>
      <c r="BA5" s="680"/>
      <c r="BB5" s="680"/>
      <c r="BC5" s="680"/>
      <c r="BD5" s="680"/>
      <c r="BE5" s="680"/>
      <c r="BF5" s="681"/>
      <c r="BG5" s="621">
        <v>9395396</v>
      </c>
      <c r="BH5" s="622"/>
      <c r="BI5" s="622"/>
      <c r="BJ5" s="622"/>
      <c r="BK5" s="622"/>
      <c r="BL5" s="622"/>
      <c r="BM5" s="622"/>
      <c r="BN5" s="623"/>
      <c r="BO5" s="659">
        <v>92.6</v>
      </c>
      <c r="BP5" s="659"/>
      <c r="BQ5" s="659"/>
      <c r="BR5" s="659"/>
      <c r="BS5" s="660" t="s">
        <v>139</v>
      </c>
      <c r="BT5" s="660"/>
      <c r="BU5" s="660"/>
      <c r="BV5" s="660"/>
      <c r="BW5" s="660"/>
      <c r="BX5" s="660"/>
      <c r="BY5" s="660"/>
      <c r="BZ5" s="660"/>
      <c r="CA5" s="660"/>
      <c r="CB5" s="700"/>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2">
      <c r="B6" s="618" t="s">
        <v>232</v>
      </c>
      <c r="C6" s="619"/>
      <c r="D6" s="619"/>
      <c r="E6" s="619"/>
      <c r="F6" s="619"/>
      <c r="G6" s="619"/>
      <c r="H6" s="619"/>
      <c r="I6" s="619"/>
      <c r="J6" s="619"/>
      <c r="K6" s="619"/>
      <c r="L6" s="619"/>
      <c r="M6" s="619"/>
      <c r="N6" s="619"/>
      <c r="O6" s="619"/>
      <c r="P6" s="619"/>
      <c r="Q6" s="620"/>
      <c r="R6" s="621">
        <v>220769</v>
      </c>
      <c r="S6" s="622"/>
      <c r="T6" s="622"/>
      <c r="U6" s="622"/>
      <c r="V6" s="622"/>
      <c r="W6" s="622"/>
      <c r="X6" s="622"/>
      <c r="Y6" s="623"/>
      <c r="Z6" s="659">
        <v>0.9</v>
      </c>
      <c r="AA6" s="659"/>
      <c r="AB6" s="659"/>
      <c r="AC6" s="659"/>
      <c r="AD6" s="660">
        <v>220769</v>
      </c>
      <c r="AE6" s="660"/>
      <c r="AF6" s="660"/>
      <c r="AG6" s="660"/>
      <c r="AH6" s="660"/>
      <c r="AI6" s="660"/>
      <c r="AJ6" s="660"/>
      <c r="AK6" s="660"/>
      <c r="AL6" s="624">
        <v>1.7</v>
      </c>
      <c r="AM6" s="625"/>
      <c r="AN6" s="625"/>
      <c r="AO6" s="661"/>
      <c r="AP6" s="618" t="s">
        <v>233</v>
      </c>
      <c r="AQ6" s="619"/>
      <c r="AR6" s="619"/>
      <c r="AS6" s="619"/>
      <c r="AT6" s="619"/>
      <c r="AU6" s="619"/>
      <c r="AV6" s="619"/>
      <c r="AW6" s="619"/>
      <c r="AX6" s="619"/>
      <c r="AY6" s="619"/>
      <c r="AZ6" s="619"/>
      <c r="BA6" s="619"/>
      <c r="BB6" s="619"/>
      <c r="BC6" s="619"/>
      <c r="BD6" s="619"/>
      <c r="BE6" s="619"/>
      <c r="BF6" s="620"/>
      <c r="BG6" s="621">
        <v>9395396</v>
      </c>
      <c r="BH6" s="622"/>
      <c r="BI6" s="622"/>
      <c r="BJ6" s="622"/>
      <c r="BK6" s="622"/>
      <c r="BL6" s="622"/>
      <c r="BM6" s="622"/>
      <c r="BN6" s="623"/>
      <c r="BO6" s="659">
        <v>92.6</v>
      </c>
      <c r="BP6" s="659"/>
      <c r="BQ6" s="659"/>
      <c r="BR6" s="659"/>
      <c r="BS6" s="660" t="s">
        <v>139</v>
      </c>
      <c r="BT6" s="660"/>
      <c r="BU6" s="660"/>
      <c r="BV6" s="660"/>
      <c r="BW6" s="660"/>
      <c r="BX6" s="660"/>
      <c r="BY6" s="660"/>
      <c r="BZ6" s="660"/>
      <c r="CA6" s="660"/>
      <c r="CB6" s="700"/>
      <c r="CD6" s="679" t="s">
        <v>234</v>
      </c>
      <c r="CE6" s="680"/>
      <c r="CF6" s="680"/>
      <c r="CG6" s="680"/>
      <c r="CH6" s="680"/>
      <c r="CI6" s="680"/>
      <c r="CJ6" s="680"/>
      <c r="CK6" s="680"/>
      <c r="CL6" s="680"/>
      <c r="CM6" s="680"/>
      <c r="CN6" s="680"/>
      <c r="CO6" s="680"/>
      <c r="CP6" s="680"/>
      <c r="CQ6" s="681"/>
      <c r="CR6" s="621">
        <v>223149</v>
      </c>
      <c r="CS6" s="622"/>
      <c r="CT6" s="622"/>
      <c r="CU6" s="622"/>
      <c r="CV6" s="622"/>
      <c r="CW6" s="622"/>
      <c r="CX6" s="622"/>
      <c r="CY6" s="623"/>
      <c r="CZ6" s="703">
        <v>0.9</v>
      </c>
      <c r="DA6" s="685"/>
      <c r="DB6" s="685"/>
      <c r="DC6" s="705"/>
      <c r="DD6" s="627" t="s">
        <v>139</v>
      </c>
      <c r="DE6" s="622"/>
      <c r="DF6" s="622"/>
      <c r="DG6" s="622"/>
      <c r="DH6" s="622"/>
      <c r="DI6" s="622"/>
      <c r="DJ6" s="622"/>
      <c r="DK6" s="622"/>
      <c r="DL6" s="622"/>
      <c r="DM6" s="622"/>
      <c r="DN6" s="622"/>
      <c r="DO6" s="622"/>
      <c r="DP6" s="623"/>
      <c r="DQ6" s="627">
        <v>222716</v>
      </c>
      <c r="DR6" s="622"/>
      <c r="DS6" s="622"/>
      <c r="DT6" s="622"/>
      <c r="DU6" s="622"/>
      <c r="DV6" s="622"/>
      <c r="DW6" s="622"/>
      <c r="DX6" s="622"/>
      <c r="DY6" s="622"/>
      <c r="DZ6" s="622"/>
      <c r="EA6" s="622"/>
      <c r="EB6" s="622"/>
      <c r="EC6" s="658"/>
    </row>
    <row r="7" spans="2:143" ht="11.25" customHeight="1" x14ac:dyDescent="0.2">
      <c r="B7" s="618" t="s">
        <v>235</v>
      </c>
      <c r="C7" s="619"/>
      <c r="D7" s="619"/>
      <c r="E7" s="619"/>
      <c r="F7" s="619"/>
      <c r="G7" s="619"/>
      <c r="H7" s="619"/>
      <c r="I7" s="619"/>
      <c r="J7" s="619"/>
      <c r="K7" s="619"/>
      <c r="L7" s="619"/>
      <c r="M7" s="619"/>
      <c r="N7" s="619"/>
      <c r="O7" s="619"/>
      <c r="P7" s="619"/>
      <c r="Q7" s="620"/>
      <c r="R7" s="621">
        <v>3021</v>
      </c>
      <c r="S7" s="622"/>
      <c r="T7" s="622"/>
      <c r="U7" s="622"/>
      <c r="V7" s="622"/>
      <c r="W7" s="622"/>
      <c r="X7" s="622"/>
      <c r="Y7" s="623"/>
      <c r="Z7" s="659">
        <v>0</v>
      </c>
      <c r="AA7" s="659"/>
      <c r="AB7" s="659"/>
      <c r="AC7" s="659"/>
      <c r="AD7" s="660">
        <v>3021</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3363147</v>
      </c>
      <c r="BH7" s="622"/>
      <c r="BI7" s="622"/>
      <c r="BJ7" s="622"/>
      <c r="BK7" s="622"/>
      <c r="BL7" s="622"/>
      <c r="BM7" s="622"/>
      <c r="BN7" s="623"/>
      <c r="BO7" s="659">
        <v>33.200000000000003</v>
      </c>
      <c r="BP7" s="659"/>
      <c r="BQ7" s="659"/>
      <c r="BR7" s="659"/>
      <c r="BS7" s="660" t="s">
        <v>237</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2169613</v>
      </c>
      <c r="CS7" s="622"/>
      <c r="CT7" s="622"/>
      <c r="CU7" s="622"/>
      <c r="CV7" s="622"/>
      <c r="CW7" s="622"/>
      <c r="CX7" s="622"/>
      <c r="CY7" s="623"/>
      <c r="CZ7" s="659">
        <v>9</v>
      </c>
      <c r="DA7" s="659"/>
      <c r="DB7" s="659"/>
      <c r="DC7" s="659"/>
      <c r="DD7" s="627">
        <v>12222</v>
      </c>
      <c r="DE7" s="622"/>
      <c r="DF7" s="622"/>
      <c r="DG7" s="622"/>
      <c r="DH7" s="622"/>
      <c r="DI7" s="622"/>
      <c r="DJ7" s="622"/>
      <c r="DK7" s="622"/>
      <c r="DL7" s="622"/>
      <c r="DM7" s="622"/>
      <c r="DN7" s="622"/>
      <c r="DO7" s="622"/>
      <c r="DP7" s="623"/>
      <c r="DQ7" s="627">
        <v>1813329</v>
      </c>
      <c r="DR7" s="622"/>
      <c r="DS7" s="622"/>
      <c r="DT7" s="622"/>
      <c r="DU7" s="622"/>
      <c r="DV7" s="622"/>
      <c r="DW7" s="622"/>
      <c r="DX7" s="622"/>
      <c r="DY7" s="622"/>
      <c r="DZ7" s="622"/>
      <c r="EA7" s="622"/>
      <c r="EB7" s="622"/>
      <c r="EC7" s="658"/>
    </row>
    <row r="8" spans="2:143" ht="11.25" customHeight="1" x14ac:dyDescent="0.2">
      <c r="B8" s="618" t="s">
        <v>239</v>
      </c>
      <c r="C8" s="619"/>
      <c r="D8" s="619"/>
      <c r="E8" s="619"/>
      <c r="F8" s="619"/>
      <c r="G8" s="619"/>
      <c r="H8" s="619"/>
      <c r="I8" s="619"/>
      <c r="J8" s="619"/>
      <c r="K8" s="619"/>
      <c r="L8" s="619"/>
      <c r="M8" s="619"/>
      <c r="N8" s="619"/>
      <c r="O8" s="619"/>
      <c r="P8" s="619"/>
      <c r="Q8" s="620"/>
      <c r="R8" s="621">
        <v>46101</v>
      </c>
      <c r="S8" s="622"/>
      <c r="T8" s="622"/>
      <c r="U8" s="622"/>
      <c r="V8" s="622"/>
      <c r="W8" s="622"/>
      <c r="X8" s="622"/>
      <c r="Y8" s="623"/>
      <c r="Z8" s="659">
        <v>0.2</v>
      </c>
      <c r="AA8" s="659"/>
      <c r="AB8" s="659"/>
      <c r="AC8" s="659"/>
      <c r="AD8" s="660">
        <v>46101</v>
      </c>
      <c r="AE8" s="660"/>
      <c r="AF8" s="660"/>
      <c r="AG8" s="660"/>
      <c r="AH8" s="660"/>
      <c r="AI8" s="660"/>
      <c r="AJ8" s="660"/>
      <c r="AK8" s="660"/>
      <c r="AL8" s="624">
        <v>0.3</v>
      </c>
      <c r="AM8" s="625"/>
      <c r="AN8" s="625"/>
      <c r="AO8" s="661"/>
      <c r="AP8" s="618" t="s">
        <v>240</v>
      </c>
      <c r="AQ8" s="619"/>
      <c r="AR8" s="619"/>
      <c r="AS8" s="619"/>
      <c r="AT8" s="619"/>
      <c r="AU8" s="619"/>
      <c r="AV8" s="619"/>
      <c r="AW8" s="619"/>
      <c r="AX8" s="619"/>
      <c r="AY8" s="619"/>
      <c r="AZ8" s="619"/>
      <c r="BA8" s="619"/>
      <c r="BB8" s="619"/>
      <c r="BC8" s="619"/>
      <c r="BD8" s="619"/>
      <c r="BE8" s="619"/>
      <c r="BF8" s="620"/>
      <c r="BG8" s="621">
        <v>92590</v>
      </c>
      <c r="BH8" s="622"/>
      <c r="BI8" s="622"/>
      <c r="BJ8" s="622"/>
      <c r="BK8" s="622"/>
      <c r="BL8" s="622"/>
      <c r="BM8" s="622"/>
      <c r="BN8" s="623"/>
      <c r="BO8" s="659">
        <v>0.9</v>
      </c>
      <c r="BP8" s="659"/>
      <c r="BQ8" s="659"/>
      <c r="BR8" s="659"/>
      <c r="BS8" s="660" t="s">
        <v>139</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7721243</v>
      </c>
      <c r="CS8" s="622"/>
      <c r="CT8" s="622"/>
      <c r="CU8" s="622"/>
      <c r="CV8" s="622"/>
      <c r="CW8" s="622"/>
      <c r="CX8" s="622"/>
      <c r="CY8" s="623"/>
      <c r="CZ8" s="659">
        <v>32.200000000000003</v>
      </c>
      <c r="DA8" s="659"/>
      <c r="DB8" s="659"/>
      <c r="DC8" s="659"/>
      <c r="DD8" s="627">
        <v>81776</v>
      </c>
      <c r="DE8" s="622"/>
      <c r="DF8" s="622"/>
      <c r="DG8" s="622"/>
      <c r="DH8" s="622"/>
      <c r="DI8" s="622"/>
      <c r="DJ8" s="622"/>
      <c r="DK8" s="622"/>
      <c r="DL8" s="622"/>
      <c r="DM8" s="622"/>
      <c r="DN8" s="622"/>
      <c r="DO8" s="622"/>
      <c r="DP8" s="623"/>
      <c r="DQ8" s="627">
        <v>3807029</v>
      </c>
      <c r="DR8" s="622"/>
      <c r="DS8" s="622"/>
      <c r="DT8" s="622"/>
      <c r="DU8" s="622"/>
      <c r="DV8" s="622"/>
      <c r="DW8" s="622"/>
      <c r="DX8" s="622"/>
      <c r="DY8" s="622"/>
      <c r="DZ8" s="622"/>
      <c r="EA8" s="622"/>
      <c r="EB8" s="622"/>
      <c r="EC8" s="658"/>
    </row>
    <row r="9" spans="2:143" ht="11.25" customHeight="1" x14ac:dyDescent="0.2">
      <c r="B9" s="618" t="s">
        <v>242</v>
      </c>
      <c r="C9" s="619"/>
      <c r="D9" s="619"/>
      <c r="E9" s="619"/>
      <c r="F9" s="619"/>
      <c r="G9" s="619"/>
      <c r="H9" s="619"/>
      <c r="I9" s="619"/>
      <c r="J9" s="619"/>
      <c r="K9" s="619"/>
      <c r="L9" s="619"/>
      <c r="M9" s="619"/>
      <c r="N9" s="619"/>
      <c r="O9" s="619"/>
      <c r="P9" s="619"/>
      <c r="Q9" s="620"/>
      <c r="R9" s="621">
        <v>33347</v>
      </c>
      <c r="S9" s="622"/>
      <c r="T9" s="622"/>
      <c r="U9" s="622"/>
      <c r="V9" s="622"/>
      <c r="W9" s="622"/>
      <c r="X9" s="622"/>
      <c r="Y9" s="623"/>
      <c r="Z9" s="659">
        <v>0.1</v>
      </c>
      <c r="AA9" s="659"/>
      <c r="AB9" s="659"/>
      <c r="AC9" s="659"/>
      <c r="AD9" s="660">
        <v>33347</v>
      </c>
      <c r="AE9" s="660"/>
      <c r="AF9" s="660"/>
      <c r="AG9" s="660"/>
      <c r="AH9" s="660"/>
      <c r="AI9" s="660"/>
      <c r="AJ9" s="660"/>
      <c r="AK9" s="660"/>
      <c r="AL9" s="624">
        <v>0.3</v>
      </c>
      <c r="AM9" s="625"/>
      <c r="AN9" s="625"/>
      <c r="AO9" s="661"/>
      <c r="AP9" s="618" t="s">
        <v>243</v>
      </c>
      <c r="AQ9" s="619"/>
      <c r="AR9" s="619"/>
      <c r="AS9" s="619"/>
      <c r="AT9" s="619"/>
      <c r="AU9" s="619"/>
      <c r="AV9" s="619"/>
      <c r="AW9" s="619"/>
      <c r="AX9" s="619"/>
      <c r="AY9" s="619"/>
      <c r="AZ9" s="619"/>
      <c r="BA9" s="619"/>
      <c r="BB9" s="619"/>
      <c r="BC9" s="619"/>
      <c r="BD9" s="619"/>
      <c r="BE9" s="619"/>
      <c r="BF9" s="620"/>
      <c r="BG9" s="621">
        <v>2611650</v>
      </c>
      <c r="BH9" s="622"/>
      <c r="BI9" s="622"/>
      <c r="BJ9" s="622"/>
      <c r="BK9" s="622"/>
      <c r="BL9" s="622"/>
      <c r="BM9" s="622"/>
      <c r="BN9" s="623"/>
      <c r="BO9" s="659">
        <v>25.7</v>
      </c>
      <c r="BP9" s="659"/>
      <c r="BQ9" s="659"/>
      <c r="BR9" s="659"/>
      <c r="BS9" s="660" t="s">
        <v>139</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2649392</v>
      </c>
      <c r="CS9" s="622"/>
      <c r="CT9" s="622"/>
      <c r="CU9" s="622"/>
      <c r="CV9" s="622"/>
      <c r="CW9" s="622"/>
      <c r="CX9" s="622"/>
      <c r="CY9" s="623"/>
      <c r="CZ9" s="659">
        <v>11</v>
      </c>
      <c r="DA9" s="659"/>
      <c r="DB9" s="659"/>
      <c r="DC9" s="659"/>
      <c r="DD9" s="627">
        <v>176171</v>
      </c>
      <c r="DE9" s="622"/>
      <c r="DF9" s="622"/>
      <c r="DG9" s="622"/>
      <c r="DH9" s="622"/>
      <c r="DI9" s="622"/>
      <c r="DJ9" s="622"/>
      <c r="DK9" s="622"/>
      <c r="DL9" s="622"/>
      <c r="DM9" s="622"/>
      <c r="DN9" s="622"/>
      <c r="DO9" s="622"/>
      <c r="DP9" s="623"/>
      <c r="DQ9" s="627">
        <v>2109743</v>
      </c>
      <c r="DR9" s="622"/>
      <c r="DS9" s="622"/>
      <c r="DT9" s="622"/>
      <c r="DU9" s="622"/>
      <c r="DV9" s="622"/>
      <c r="DW9" s="622"/>
      <c r="DX9" s="622"/>
      <c r="DY9" s="622"/>
      <c r="DZ9" s="622"/>
      <c r="EA9" s="622"/>
      <c r="EB9" s="622"/>
      <c r="EC9" s="658"/>
    </row>
    <row r="10" spans="2:143" ht="11.25" customHeight="1" x14ac:dyDescent="0.2">
      <c r="B10" s="618" t="s">
        <v>245</v>
      </c>
      <c r="C10" s="619"/>
      <c r="D10" s="619"/>
      <c r="E10" s="619"/>
      <c r="F10" s="619"/>
      <c r="G10" s="619"/>
      <c r="H10" s="619"/>
      <c r="I10" s="619"/>
      <c r="J10" s="619"/>
      <c r="K10" s="619"/>
      <c r="L10" s="619"/>
      <c r="M10" s="619"/>
      <c r="N10" s="619"/>
      <c r="O10" s="619"/>
      <c r="P10" s="619"/>
      <c r="Q10" s="620"/>
      <c r="R10" s="621" t="s">
        <v>139</v>
      </c>
      <c r="S10" s="622"/>
      <c r="T10" s="622"/>
      <c r="U10" s="622"/>
      <c r="V10" s="622"/>
      <c r="W10" s="622"/>
      <c r="X10" s="622"/>
      <c r="Y10" s="623"/>
      <c r="Z10" s="659" t="s">
        <v>147</v>
      </c>
      <c r="AA10" s="659"/>
      <c r="AB10" s="659"/>
      <c r="AC10" s="659"/>
      <c r="AD10" s="660" t="s">
        <v>139</v>
      </c>
      <c r="AE10" s="660"/>
      <c r="AF10" s="660"/>
      <c r="AG10" s="660"/>
      <c r="AH10" s="660"/>
      <c r="AI10" s="660"/>
      <c r="AJ10" s="660"/>
      <c r="AK10" s="660"/>
      <c r="AL10" s="624" t="s">
        <v>147</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166672</v>
      </c>
      <c r="BH10" s="622"/>
      <c r="BI10" s="622"/>
      <c r="BJ10" s="622"/>
      <c r="BK10" s="622"/>
      <c r="BL10" s="622"/>
      <c r="BM10" s="622"/>
      <c r="BN10" s="623"/>
      <c r="BO10" s="659">
        <v>1.6</v>
      </c>
      <c r="BP10" s="659"/>
      <c r="BQ10" s="659"/>
      <c r="BR10" s="659"/>
      <c r="BS10" s="660" t="s">
        <v>139</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v>21472</v>
      </c>
      <c r="CS10" s="622"/>
      <c r="CT10" s="622"/>
      <c r="CU10" s="622"/>
      <c r="CV10" s="622"/>
      <c r="CW10" s="622"/>
      <c r="CX10" s="622"/>
      <c r="CY10" s="623"/>
      <c r="CZ10" s="659">
        <v>0.1</v>
      </c>
      <c r="DA10" s="659"/>
      <c r="DB10" s="659"/>
      <c r="DC10" s="659"/>
      <c r="DD10" s="627" t="s">
        <v>147</v>
      </c>
      <c r="DE10" s="622"/>
      <c r="DF10" s="622"/>
      <c r="DG10" s="622"/>
      <c r="DH10" s="622"/>
      <c r="DI10" s="622"/>
      <c r="DJ10" s="622"/>
      <c r="DK10" s="622"/>
      <c r="DL10" s="622"/>
      <c r="DM10" s="622"/>
      <c r="DN10" s="622"/>
      <c r="DO10" s="622"/>
      <c r="DP10" s="623"/>
      <c r="DQ10" s="627">
        <v>5351</v>
      </c>
      <c r="DR10" s="622"/>
      <c r="DS10" s="622"/>
      <c r="DT10" s="622"/>
      <c r="DU10" s="622"/>
      <c r="DV10" s="622"/>
      <c r="DW10" s="622"/>
      <c r="DX10" s="622"/>
      <c r="DY10" s="622"/>
      <c r="DZ10" s="622"/>
      <c r="EA10" s="622"/>
      <c r="EB10" s="622"/>
      <c r="EC10" s="658"/>
    </row>
    <row r="11" spans="2:143" ht="11.25" customHeight="1" x14ac:dyDescent="0.2">
      <c r="B11" s="618" t="s">
        <v>248</v>
      </c>
      <c r="C11" s="619"/>
      <c r="D11" s="619"/>
      <c r="E11" s="619"/>
      <c r="F11" s="619"/>
      <c r="G11" s="619"/>
      <c r="H11" s="619"/>
      <c r="I11" s="619"/>
      <c r="J11" s="619"/>
      <c r="K11" s="619"/>
      <c r="L11" s="619"/>
      <c r="M11" s="619"/>
      <c r="N11" s="619"/>
      <c r="O11" s="619"/>
      <c r="P11" s="619"/>
      <c r="Q11" s="620"/>
      <c r="R11" s="621">
        <v>1272851</v>
      </c>
      <c r="S11" s="622"/>
      <c r="T11" s="622"/>
      <c r="U11" s="622"/>
      <c r="V11" s="622"/>
      <c r="W11" s="622"/>
      <c r="X11" s="622"/>
      <c r="Y11" s="623"/>
      <c r="Z11" s="624">
        <v>5.0999999999999996</v>
      </c>
      <c r="AA11" s="625"/>
      <c r="AB11" s="625"/>
      <c r="AC11" s="626"/>
      <c r="AD11" s="627">
        <v>1272851</v>
      </c>
      <c r="AE11" s="622"/>
      <c r="AF11" s="622"/>
      <c r="AG11" s="622"/>
      <c r="AH11" s="622"/>
      <c r="AI11" s="622"/>
      <c r="AJ11" s="622"/>
      <c r="AK11" s="623"/>
      <c r="AL11" s="624">
        <v>9.6</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492235</v>
      </c>
      <c r="BH11" s="622"/>
      <c r="BI11" s="622"/>
      <c r="BJ11" s="622"/>
      <c r="BK11" s="622"/>
      <c r="BL11" s="622"/>
      <c r="BM11" s="622"/>
      <c r="BN11" s="623"/>
      <c r="BO11" s="659">
        <v>4.9000000000000004</v>
      </c>
      <c r="BP11" s="659"/>
      <c r="BQ11" s="659"/>
      <c r="BR11" s="659"/>
      <c r="BS11" s="660" t="s">
        <v>139</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751909</v>
      </c>
      <c r="CS11" s="622"/>
      <c r="CT11" s="622"/>
      <c r="CU11" s="622"/>
      <c r="CV11" s="622"/>
      <c r="CW11" s="622"/>
      <c r="CX11" s="622"/>
      <c r="CY11" s="623"/>
      <c r="CZ11" s="659">
        <v>3.1</v>
      </c>
      <c r="DA11" s="659"/>
      <c r="DB11" s="659"/>
      <c r="DC11" s="659"/>
      <c r="DD11" s="627">
        <v>107681</v>
      </c>
      <c r="DE11" s="622"/>
      <c r="DF11" s="622"/>
      <c r="DG11" s="622"/>
      <c r="DH11" s="622"/>
      <c r="DI11" s="622"/>
      <c r="DJ11" s="622"/>
      <c r="DK11" s="622"/>
      <c r="DL11" s="622"/>
      <c r="DM11" s="622"/>
      <c r="DN11" s="622"/>
      <c r="DO11" s="622"/>
      <c r="DP11" s="623"/>
      <c r="DQ11" s="627">
        <v>619805</v>
      </c>
      <c r="DR11" s="622"/>
      <c r="DS11" s="622"/>
      <c r="DT11" s="622"/>
      <c r="DU11" s="622"/>
      <c r="DV11" s="622"/>
      <c r="DW11" s="622"/>
      <c r="DX11" s="622"/>
      <c r="DY11" s="622"/>
      <c r="DZ11" s="622"/>
      <c r="EA11" s="622"/>
      <c r="EB11" s="622"/>
      <c r="EC11" s="658"/>
    </row>
    <row r="12" spans="2:143" ht="11.25" customHeight="1" x14ac:dyDescent="0.2">
      <c r="B12" s="618" t="s">
        <v>251</v>
      </c>
      <c r="C12" s="619"/>
      <c r="D12" s="619"/>
      <c r="E12" s="619"/>
      <c r="F12" s="619"/>
      <c r="G12" s="619"/>
      <c r="H12" s="619"/>
      <c r="I12" s="619"/>
      <c r="J12" s="619"/>
      <c r="K12" s="619"/>
      <c r="L12" s="619"/>
      <c r="M12" s="619"/>
      <c r="N12" s="619"/>
      <c r="O12" s="619"/>
      <c r="P12" s="619"/>
      <c r="Q12" s="620"/>
      <c r="R12" s="621">
        <v>108638</v>
      </c>
      <c r="S12" s="622"/>
      <c r="T12" s="622"/>
      <c r="U12" s="622"/>
      <c r="V12" s="622"/>
      <c r="W12" s="622"/>
      <c r="X12" s="622"/>
      <c r="Y12" s="623"/>
      <c r="Z12" s="659">
        <v>0.4</v>
      </c>
      <c r="AA12" s="659"/>
      <c r="AB12" s="659"/>
      <c r="AC12" s="659"/>
      <c r="AD12" s="660">
        <v>108638</v>
      </c>
      <c r="AE12" s="660"/>
      <c r="AF12" s="660"/>
      <c r="AG12" s="660"/>
      <c r="AH12" s="660"/>
      <c r="AI12" s="660"/>
      <c r="AJ12" s="660"/>
      <c r="AK12" s="660"/>
      <c r="AL12" s="624">
        <v>0.8</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5488601</v>
      </c>
      <c r="BH12" s="622"/>
      <c r="BI12" s="622"/>
      <c r="BJ12" s="622"/>
      <c r="BK12" s="622"/>
      <c r="BL12" s="622"/>
      <c r="BM12" s="622"/>
      <c r="BN12" s="623"/>
      <c r="BO12" s="659">
        <v>54.1</v>
      </c>
      <c r="BP12" s="659"/>
      <c r="BQ12" s="659"/>
      <c r="BR12" s="659"/>
      <c r="BS12" s="660" t="s">
        <v>139</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743993</v>
      </c>
      <c r="CS12" s="622"/>
      <c r="CT12" s="622"/>
      <c r="CU12" s="622"/>
      <c r="CV12" s="622"/>
      <c r="CW12" s="622"/>
      <c r="CX12" s="622"/>
      <c r="CY12" s="623"/>
      <c r="CZ12" s="659">
        <v>3.1</v>
      </c>
      <c r="DA12" s="659"/>
      <c r="DB12" s="659"/>
      <c r="DC12" s="659"/>
      <c r="DD12" s="627" t="s">
        <v>139</v>
      </c>
      <c r="DE12" s="622"/>
      <c r="DF12" s="622"/>
      <c r="DG12" s="622"/>
      <c r="DH12" s="622"/>
      <c r="DI12" s="622"/>
      <c r="DJ12" s="622"/>
      <c r="DK12" s="622"/>
      <c r="DL12" s="622"/>
      <c r="DM12" s="622"/>
      <c r="DN12" s="622"/>
      <c r="DO12" s="622"/>
      <c r="DP12" s="623"/>
      <c r="DQ12" s="627">
        <v>348217</v>
      </c>
      <c r="DR12" s="622"/>
      <c r="DS12" s="622"/>
      <c r="DT12" s="622"/>
      <c r="DU12" s="622"/>
      <c r="DV12" s="622"/>
      <c r="DW12" s="622"/>
      <c r="DX12" s="622"/>
      <c r="DY12" s="622"/>
      <c r="DZ12" s="622"/>
      <c r="EA12" s="622"/>
      <c r="EB12" s="622"/>
      <c r="EC12" s="658"/>
    </row>
    <row r="13" spans="2:143" ht="11.25" customHeight="1" x14ac:dyDescent="0.2">
      <c r="B13" s="618" t="s">
        <v>254</v>
      </c>
      <c r="C13" s="619"/>
      <c r="D13" s="619"/>
      <c r="E13" s="619"/>
      <c r="F13" s="619"/>
      <c r="G13" s="619"/>
      <c r="H13" s="619"/>
      <c r="I13" s="619"/>
      <c r="J13" s="619"/>
      <c r="K13" s="619"/>
      <c r="L13" s="619"/>
      <c r="M13" s="619"/>
      <c r="N13" s="619"/>
      <c r="O13" s="619"/>
      <c r="P13" s="619"/>
      <c r="Q13" s="620"/>
      <c r="R13" s="621" t="s">
        <v>139</v>
      </c>
      <c r="S13" s="622"/>
      <c r="T13" s="622"/>
      <c r="U13" s="622"/>
      <c r="V13" s="622"/>
      <c r="W13" s="622"/>
      <c r="X13" s="622"/>
      <c r="Y13" s="623"/>
      <c r="Z13" s="659" t="s">
        <v>139</v>
      </c>
      <c r="AA13" s="659"/>
      <c r="AB13" s="659"/>
      <c r="AC13" s="659"/>
      <c r="AD13" s="660" t="s">
        <v>139</v>
      </c>
      <c r="AE13" s="660"/>
      <c r="AF13" s="660"/>
      <c r="AG13" s="660"/>
      <c r="AH13" s="660"/>
      <c r="AI13" s="660"/>
      <c r="AJ13" s="660"/>
      <c r="AK13" s="660"/>
      <c r="AL13" s="624" t="s">
        <v>139</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5487739</v>
      </c>
      <c r="BH13" s="622"/>
      <c r="BI13" s="622"/>
      <c r="BJ13" s="622"/>
      <c r="BK13" s="622"/>
      <c r="BL13" s="622"/>
      <c r="BM13" s="622"/>
      <c r="BN13" s="623"/>
      <c r="BO13" s="659">
        <v>54.1</v>
      </c>
      <c r="BP13" s="659"/>
      <c r="BQ13" s="659"/>
      <c r="BR13" s="659"/>
      <c r="BS13" s="660" t="s">
        <v>237</v>
      </c>
      <c r="BT13" s="660"/>
      <c r="BU13" s="660"/>
      <c r="BV13" s="660"/>
      <c r="BW13" s="660"/>
      <c r="BX13" s="660"/>
      <c r="BY13" s="660"/>
      <c r="BZ13" s="660"/>
      <c r="CA13" s="660"/>
      <c r="CB13" s="700"/>
      <c r="CD13" s="618" t="s">
        <v>256</v>
      </c>
      <c r="CE13" s="619"/>
      <c r="CF13" s="619"/>
      <c r="CG13" s="619"/>
      <c r="CH13" s="619"/>
      <c r="CI13" s="619"/>
      <c r="CJ13" s="619"/>
      <c r="CK13" s="619"/>
      <c r="CL13" s="619"/>
      <c r="CM13" s="619"/>
      <c r="CN13" s="619"/>
      <c r="CO13" s="619"/>
      <c r="CP13" s="619"/>
      <c r="CQ13" s="620"/>
      <c r="CR13" s="621">
        <v>3603520</v>
      </c>
      <c r="CS13" s="622"/>
      <c r="CT13" s="622"/>
      <c r="CU13" s="622"/>
      <c r="CV13" s="622"/>
      <c r="CW13" s="622"/>
      <c r="CX13" s="622"/>
      <c r="CY13" s="623"/>
      <c r="CZ13" s="659">
        <v>15</v>
      </c>
      <c r="DA13" s="659"/>
      <c r="DB13" s="659"/>
      <c r="DC13" s="659"/>
      <c r="DD13" s="627">
        <v>2325620</v>
      </c>
      <c r="DE13" s="622"/>
      <c r="DF13" s="622"/>
      <c r="DG13" s="622"/>
      <c r="DH13" s="622"/>
      <c r="DI13" s="622"/>
      <c r="DJ13" s="622"/>
      <c r="DK13" s="622"/>
      <c r="DL13" s="622"/>
      <c r="DM13" s="622"/>
      <c r="DN13" s="622"/>
      <c r="DO13" s="622"/>
      <c r="DP13" s="623"/>
      <c r="DQ13" s="627">
        <v>1579727</v>
      </c>
      <c r="DR13" s="622"/>
      <c r="DS13" s="622"/>
      <c r="DT13" s="622"/>
      <c r="DU13" s="622"/>
      <c r="DV13" s="622"/>
      <c r="DW13" s="622"/>
      <c r="DX13" s="622"/>
      <c r="DY13" s="622"/>
      <c r="DZ13" s="622"/>
      <c r="EA13" s="622"/>
      <c r="EB13" s="622"/>
      <c r="EC13" s="658"/>
    </row>
    <row r="14" spans="2:143" ht="11.25" customHeight="1" x14ac:dyDescent="0.2">
      <c r="B14" s="618" t="s">
        <v>257</v>
      </c>
      <c r="C14" s="619"/>
      <c r="D14" s="619"/>
      <c r="E14" s="619"/>
      <c r="F14" s="619"/>
      <c r="G14" s="619"/>
      <c r="H14" s="619"/>
      <c r="I14" s="619"/>
      <c r="J14" s="619"/>
      <c r="K14" s="619"/>
      <c r="L14" s="619"/>
      <c r="M14" s="619"/>
      <c r="N14" s="619"/>
      <c r="O14" s="619"/>
      <c r="P14" s="619"/>
      <c r="Q14" s="620"/>
      <c r="R14" s="621">
        <v>360</v>
      </c>
      <c r="S14" s="622"/>
      <c r="T14" s="622"/>
      <c r="U14" s="622"/>
      <c r="V14" s="622"/>
      <c r="W14" s="622"/>
      <c r="X14" s="622"/>
      <c r="Y14" s="623"/>
      <c r="Z14" s="659">
        <v>0</v>
      </c>
      <c r="AA14" s="659"/>
      <c r="AB14" s="659"/>
      <c r="AC14" s="659"/>
      <c r="AD14" s="660">
        <v>360</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186420</v>
      </c>
      <c r="BH14" s="622"/>
      <c r="BI14" s="622"/>
      <c r="BJ14" s="622"/>
      <c r="BK14" s="622"/>
      <c r="BL14" s="622"/>
      <c r="BM14" s="622"/>
      <c r="BN14" s="623"/>
      <c r="BO14" s="659">
        <v>1.8</v>
      </c>
      <c r="BP14" s="659"/>
      <c r="BQ14" s="659"/>
      <c r="BR14" s="659"/>
      <c r="BS14" s="660" t="s">
        <v>139</v>
      </c>
      <c r="BT14" s="660"/>
      <c r="BU14" s="660"/>
      <c r="BV14" s="660"/>
      <c r="BW14" s="660"/>
      <c r="BX14" s="660"/>
      <c r="BY14" s="660"/>
      <c r="BZ14" s="660"/>
      <c r="CA14" s="660"/>
      <c r="CB14" s="700"/>
      <c r="CD14" s="618" t="s">
        <v>259</v>
      </c>
      <c r="CE14" s="619"/>
      <c r="CF14" s="619"/>
      <c r="CG14" s="619"/>
      <c r="CH14" s="619"/>
      <c r="CI14" s="619"/>
      <c r="CJ14" s="619"/>
      <c r="CK14" s="619"/>
      <c r="CL14" s="619"/>
      <c r="CM14" s="619"/>
      <c r="CN14" s="619"/>
      <c r="CO14" s="619"/>
      <c r="CP14" s="619"/>
      <c r="CQ14" s="620"/>
      <c r="CR14" s="621">
        <v>915894</v>
      </c>
      <c r="CS14" s="622"/>
      <c r="CT14" s="622"/>
      <c r="CU14" s="622"/>
      <c r="CV14" s="622"/>
      <c r="CW14" s="622"/>
      <c r="CX14" s="622"/>
      <c r="CY14" s="623"/>
      <c r="CZ14" s="659">
        <v>3.8</v>
      </c>
      <c r="DA14" s="659"/>
      <c r="DB14" s="659"/>
      <c r="DC14" s="659"/>
      <c r="DD14" s="627">
        <v>80601</v>
      </c>
      <c r="DE14" s="622"/>
      <c r="DF14" s="622"/>
      <c r="DG14" s="622"/>
      <c r="DH14" s="622"/>
      <c r="DI14" s="622"/>
      <c r="DJ14" s="622"/>
      <c r="DK14" s="622"/>
      <c r="DL14" s="622"/>
      <c r="DM14" s="622"/>
      <c r="DN14" s="622"/>
      <c r="DO14" s="622"/>
      <c r="DP14" s="623"/>
      <c r="DQ14" s="627">
        <v>808958</v>
      </c>
      <c r="DR14" s="622"/>
      <c r="DS14" s="622"/>
      <c r="DT14" s="622"/>
      <c r="DU14" s="622"/>
      <c r="DV14" s="622"/>
      <c r="DW14" s="622"/>
      <c r="DX14" s="622"/>
      <c r="DY14" s="622"/>
      <c r="DZ14" s="622"/>
      <c r="EA14" s="622"/>
      <c r="EB14" s="622"/>
      <c r="EC14" s="658"/>
    </row>
    <row r="15" spans="2:143" ht="11.25" customHeight="1" x14ac:dyDescent="0.2">
      <c r="B15" s="618" t="s">
        <v>260</v>
      </c>
      <c r="C15" s="619"/>
      <c r="D15" s="619"/>
      <c r="E15" s="619"/>
      <c r="F15" s="619"/>
      <c r="G15" s="619"/>
      <c r="H15" s="619"/>
      <c r="I15" s="619"/>
      <c r="J15" s="619"/>
      <c r="K15" s="619"/>
      <c r="L15" s="619"/>
      <c r="M15" s="619"/>
      <c r="N15" s="619"/>
      <c r="O15" s="619"/>
      <c r="P15" s="619"/>
      <c r="Q15" s="620"/>
      <c r="R15" s="621" t="s">
        <v>139</v>
      </c>
      <c r="S15" s="622"/>
      <c r="T15" s="622"/>
      <c r="U15" s="622"/>
      <c r="V15" s="622"/>
      <c r="W15" s="622"/>
      <c r="X15" s="622"/>
      <c r="Y15" s="623"/>
      <c r="Z15" s="659" t="s">
        <v>139</v>
      </c>
      <c r="AA15" s="659"/>
      <c r="AB15" s="659"/>
      <c r="AC15" s="659"/>
      <c r="AD15" s="660" t="s">
        <v>139</v>
      </c>
      <c r="AE15" s="660"/>
      <c r="AF15" s="660"/>
      <c r="AG15" s="660"/>
      <c r="AH15" s="660"/>
      <c r="AI15" s="660"/>
      <c r="AJ15" s="660"/>
      <c r="AK15" s="660"/>
      <c r="AL15" s="624" t="s">
        <v>237</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357228</v>
      </c>
      <c r="BH15" s="622"/>
      <c r="BI15" s="622"/>
      <c r="BJ15" s="622"/>
      <c r="BK15" s="622"/>
      <c r="BL15" s="622"/>
      <c r="BM15" s="622"/>
      <c r="BN15" s="623"/>
      <c r="BO15" s="659">
        <v>3.5</v>
      </c>
      <c r="BP15" s="659"/>
      <c r="BQ15" s="659"/>
      <c r="BR15" s="659"/>
      <c r="BS15" s="660" t="s">
        <v>147</v>
      </c>
      <c r="BT15" s="660"/>
      <c r="BU15" s="660"/>
      <c r="BV15" s="660"/>
      <c r="BW15" s="660"/>
      <c r="BX15" s="660"/>
      <c r="BY15" s="660"/>
      <c r="BZ15" s="660"/>
      <c r="CA15" s="660"/>
      <c r="CB15" s="700"/>
      <c r="CD15" s="618" t="s">
        <v>262</v>
      </c>
      <c r="CE15" s="619"/>
      <c r="CF15" s="619"/>
      <c r="CG15" s="619"/>
      <c r="CH15" s="619"/>
      <c r="CI15" s="619"/>
      <c r="CJ15" s="619"/>
      <c r="CK15" s="619"/>
      <c r="CL15" s="619"/>
      <c r="CM15" s="619"/>
      <c r="CN15" s="619"/>
      <c r="CO15" s="619"/>
      <c r="CP15" s="619"/>
      <c r="CQ15" s="620"/>
      <c r="CR15" s="621">
        <v>3190604</v>
      </c>
      <c r="CS15" s="622"/>
      <c r="CT15" s="622"/>
      <c r="CU15" s="622"/>
      <c r="CV15" s="622"/>
      <c r="CW15" s="622"/>
      <c r="CX15" s="622"/>
      <c r="CY15" s="623"/>
      <c r="CZ15" s="659">
        <v>13.3</v>
      </c>
      <c r="DA15" s="659"/>
      <c r="DB15" s="659"/>
      <c r="DC15" s="659"/>
      <c r="DD15" s="627">
        <v>898081</v>
      </c>
      <c r="DE15" s="622"/>
      <c r="DF15" s="622"/>
      <c r="DG15" s="622"/>
      <c r="DH15" s="622"/>
      <c r="DI15" s="622"/>
      <c r="DJ15" s="622"/>
      <c r="DK15" s="622"/>
      <c r="DL15" s="622"/>
      <c r="DM15" s="622"/>
      <c r="DN15" s="622"/>
      <c r="DO15" s="622"/>
      <c r="DP15" s="623"/>
      <c r="DQ15" s="627">
        <v>2045293</v>
      </c>
      <c r="DR15" s="622"/>
      <c r="DS15" s="622"/>
      <c r="DT15" s="622"/>
      <c r="DU15" s="622"/>
      <c r="DV15" s="622"/>
      <c r="DW15" s="622"/>
      <c r="DX15" s="622"/>
      <c r="DY15" s="622"/>
      <c r="DZ15" s="622"/>
      <c r="EA15" s="622"/>
      <c r="EB15" s="622"/>
      <c r="EC15" s="658"/>
    </row>
    <row r="16" spans="2:143" ht="11.25" customHeight="1" x14ac:dyDescent="0.2">
      <c r="B16" s="618" t="s">
        <v>263</v>
      </c>
      <c r="C16" s="619"/>
      <c r="D16" s="619"/>
      <c r="E16" s="619"/>
      <c r="F16" s="619"/>
      <c r="G16" s="619"/>
      <c r="H16" s="619"/>
      <c r="I16" s="619"/>
      <c r="J16" s="619"/>
      <c r="K16" s="619"/>
      <c r="L16" s="619"/>
      <c r="M16" s="619"/>
      <c r="N16" s="619"/>
      <c r="O16" s="619"/>
      <c r="P16" s="619"/>
      <c r="Q16" s="620"/>
      <c r="R16" s="621">
        <v>27055</v>
      </c>
      <c r="S16" s="622"/>
      <c r="T16" s="622"/>
      <c r="U16" s="622"/>
      <c r="V16" s="622"/>
      <c r="W16" s="622"/>
      <c r="X16" s="622"/>
      <c r="Y16" s="623"/>
      <c r="Z16" s="659">
        <v>0.1</v>
      </c>
      <c r="AA16" s="659"/>
      <c r="AB16" s="659"/>
      <c r="AC16" s="659"/>
      <c r="AD16" s="660">
        <v>27055</v>
      </c>
      <c r="AE16" s="660"/>
      <c r="AF16" s="660"/>
      <c r="AG16" s="660"/>
      <c r="AH16" s="660"/>
      <c r="AI16" s="660"/>
      <c r="AJ16" s="660"/>
      <c r="AK16" s="660"/>
      <c r="AL16" s="624">
        <v>0.2</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147</v>
      </c>
      <c r="BH16" s="622"/>
      <c r="BI16" s="622"/>
      <c r="BJ16" s="622"/>
      <c r="BK16" s="622"/>
      <c r="BL16" s="622"/>
      <c r="BM16" s="622"/>
      <c r="BN16" s="623"/>
      <c r="BO16" s="659" t="s">
        <v>139</v>
      </c>
      <c r="BP16" s="659"/>
      <c r="BQ16" s="659"/>
      <c r="BR16" s="659"/>
      <c r="BS16" s="660" t="s">
        <v>139</v>
      </c>
      <c r="BT16" s="660"/>
      <c r="BU16" s="660"/>
      <c r="BV16" s="660"/>
      <c r="BW16" s="660"/>
      <c r="BX16" s="660"/>
      <c r="BY16" s="660"/>
      <c r="BZ16" s="660"/>
      <c r="CA16" s="660"/>
      <c r="CB16" s="700"/>
      <c r="CD16" s="618" t="s">
        <v>265</v>
      </c>
      <c r="CE16" s="619"/>
      <c r="CF16" s="619"/>
      <c r="CG16" s="619"/>
      <c r="CH16" s="619"/>
      <c r="CI16" s="619"/>
      <c r="CJ16" s="619"/>
      <c r="CK16" s="619"/>
      <c r="CL16" s="619"/>
      <c r="CM16" s="619"/>
      <c r="CN16" s="619"/>
      <c r="CO16" s="619"/>
      <c r="CP16" s="619"/>
      <c r="CQ16" s="620"/>
      <c r="CR16" s="621">
        <v>39019</v>
      </c>
      <c r="CS16" s="622"/>
      <c r="CT16" s="622"/>
      <c r="CU16" s="622"/>
      <c r="CV16" s="622"/>
      <c r="CW16" s="622"/>
      <c r="CX16" s="622"/>
      <c r="CY16" s="623"/>
      <c r="CZ16" s="659">
        <v>0.2</v>
      </c>
      <c r="DA16" s="659"/>
      <c r="DB16" s="659"/>
      <c r="DC16" s="659"/>
      <c r="DD16" s="627" t="s">
        <v>139</v>
      </c>
      <c r="DE16" s="622"/>
      <c r="DF16" s="622"/>
      <c r="DG16" s="622"/>
      <c r="DH16" s="622"/>
      <c r="DI16" s="622"/>
      <c r="DJ16" s="622"/>
      <c r="DK16" s="622"/>
      <c r="DL16" s="622"/>
      <c r="DM16" s="622"/>
      <c r="DN16" s="622"/>
      <c r="DO16" s="622"/>
      <c r="DP16" s="623"/>
      <c r="DQ16" s="627">
        <v>33604</v>
      </c>
      <c r="DR16" s="622"/>
      <c r="DS16" s="622"/>
      <c r="DT16" s="622"/>
      <c r="DU16" s="622"/>
      <c r="DV16" s="622"/>
      <c r="DW16" s="622"/>
      <c r="DX16" s="622"/>
      <c r="DY16" s="622"/>
      <c r="DZ16" s="622"/>
      <c r="EA16" s="622"/>
      <c r="EB16" s="622"/>
      <c r="EC16" s="658"/>
    </row>
    <row r="17" spans="2:133" ht="11.25" customHeight="1" x14ac:dyDescent="0.2">
      <c r="B17" s="618" t="s">
        <v>266</v>
      </c>
      <c r="C17" s="619"/>
      <c r="D17" s="619"/>
      <c r="E17" s="619"/>
      <c r="F17" s="619"/>
      <c r="G17" s="619"/>
      <c r="H17" s="619"/>
      <c r="I17" s="619"/>
      <c r="J17" s="619"/>
      <c r="K17" s="619"/>
      <c r="L17" s="619"/>
      <c r="M17" s="619"/>
      <c r="N17" s="619"/>
      <c r="O17" s="619"/>
      <c r="P17" s="619"/>
      <c r="Q17" s="620"/>
      <c r="R17" s="621">
        <v>153231</v>
      </c>
      <c r="S17" s="622"/>
      <c r="T17" s="622"/>
      <c r="U17" s="622"/>
      <c r="V17" s="622"/>
      <c r="W17" s="622"/>
      <c r="X17" s="622"/>
      <c r="Y17" s="623"/>
      <c r="Z17" s="659">
        <v>0.6</v>
      </c>
      <c r="AA17" s="659"/>
      <c r="AB17" s="659"/>
      <c r="AC17" s="659"/>
      <c r="AD17" s="660">
        <v>153231</v>
      </c>
      <c r="AE17" s="660"/>
      <c r="AF17" s="660"/>
      <c r="AG17" s="660"/>
      <c r="AH17" s="660"/>
      <c r="AI17" s="660"/>
      <c r="AJ17" s="660"/>
      <c r="AK17" s="660"/>
      <c r="AL17" s="624">
        <v>1.2</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147</v>
      </c>
      <c r="BH17" s="622"/>
      <c r="BI17" s="622"/>
      <c r="BJ17" s="622"/>
      <c r="BK17" s="622"/>
      <c r="BL17" s="622"/>
      <c r="BM17" s="622"/>
      <c r="BN17" s="623"/>
      <c r="BO17" s="659" t="s">
        <v>147</v>
      </c>
      <c r="BP17" s="659"/>
      <c r="BQ17" s="659"/>
      <c r="BR17" s="659"/>
      <c r="BS17" s="660" t="s">
        <v>139</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1961252</v>
      </c>
      <c r="CS17" s="622"/>
      <c r="CT17" s="622"/>
      <c r="CU17" s="622"/>
      <c r="CV17" s="622"/>
      <c r="CW17" s="622"/>
      <c r="CX17" s="622"/>
      <c r="CY17" s="623"/>
      <c r="CZ17" s="659">
        <v>8.1999999999999993</v>
      </c>
      <c r="DA17" s="659"/>
      <c r="DB17" s="659"/>
      <c r="DC17" s="659"/>
      <c r="DD17" s="627" t="s">
        <v>147</v>
      </c>
      <c r="DE17" s="622"/>
      <c r="DF17" s="622"/>
      <c r="DG17" s="622"/>
      <c r="DH17" s="622"/>
      <c r="DI17" s="622"/>
      <c r="DJ17" s="622"/>
      <c r="DK17" s="622"/>
      <c r="DL17" s="622"/>
      <c r="DM17" s="622"/>
      <c r="DN17" s="622"/>
      <c r="DO17" s="622"/>
      <c r="DP17" s="623"/>
      <c r="DQ17" s="627">
        <v>1961252</v>
      </c>
      <c r="DR17" s="622"/>
      <c r="DS17" s="622"/>
      <c r="DT17" s="622"/>
      <c r="DU17" s="622"/>
      <c r="DV17" s="622"/>
      <c r="DW17" s="622"/>
      <c r="DX17" s="622"/>
      <c r="DY17" s="622"/>
      <c r="DZ17" s="622"/>
      <c r="EA17" s="622"/>
      <c r="EB17" s="622"/>
      <c r="EC17" s="658"/>
    </row>
    <row r="18" spans="2:133" ht="11.25" customHeight="1" x14ac:dyDescent="0.2">
      <c r="B18" s="618" t="s">
        <v>269</v>
      </c>
      <c r="C18" s="619"/>
      <c r="D18" s="619"/>
      <c r="E18" s="619"/>
      <c r="F18" s="619"/>
      <c r="G18" s="619"/>
      <c r="H18" s="619"/>
      <c r="I18" s="619"/>
      <c r="J18" s="619"/>
      <c r="K18" s="619"/>
      <c r="L18" s="619"/>
      <c r="M18" s="619"/>
      <c r="N18" s="619"/>
      <c r="O18" s="619"/>
      <c r="P18" s="619"/>
      <c r="Q18" s="620"/>
      <c r="R18" s="621">
        <v>76486</v>
      </c>
      <c r="S18" s="622"/>
      <c r="T18" s="622"/>
      <c r="U18" s="622"/>
      <c r="V18" s="622"/>
      <c r="W18" s="622"/>
      <c r="X18" s="622"/>
      <c r="Y18" s="623"/>
      <c r="Z18" s="659">
        <v>0.3</v>
      </c>
      <c r="AA18" s="659"/>
      <c r="AB18" s="659"/>
      <c r="AC18" s="659"/>
      <c r="AD18" s="660">
        <v>76486</v>
      </c>
      <c r="AE18" s="660"/>
      <c r="AF18" s="660"/>
      <c r="AG18" s="660"/>
      <c r="AH18" s="660"/>
      <c r="AI18" s="660"/>
      <c r="AJ18" s="660"/>
      <c r="AK18" s="660"/>
      <c r="AL18" s="624">
        <v>0.6</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139</v>
      </c>
      <c r="BH18" s="622"/>
      <c r="BI18" s="622"/>
      <c r="BJ18" s="622"/>
      <c r="BK18" s="622"/>
      <c r="BL18" s="622"/>
      <c r="BM18" s="622"/>
      <c r="BN18" s="623"/>
      <c r="BO18" s="659" t="s">
        <v>139</v>
      </c>
      <c r="BP18" s="659"/>
      <c r="BQ18" s="659"/>
      <c r="BR18" s="659"/>
      <c r="BS18" s="660" t="s">
        <v>147</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t="s">
        <v>139</v>
      </c>
      <c r="CS18" s="622"/>
      <c r="CT18" s="622"/>
      <c r="CU18" s="622"/>
      <c r="CV18" s="622"/>
      <c r="CW18" s="622"/>
      <c r="CX18" s="622"/>
      <c r="CY18" s="623"/>
      <c r="CZ18" s="659" t="s">
        <v>139</v>
      </c>
      <c r="DA18" s="659"/>
      <c r="DB18" s="659"/>
      <c r="DC18" s="659"/>
      <c r="DD18" s="627" t="s">
        <v>139</v>
      </c>
      <c r="DE18" s="622"/>
      <c r="DF18" s="622"/>
      <c r="DG18" s="622"/>
      <c r="DH18" s="622"/>
      <c r="DI18" s="622"/>
      <c r="DJ18" s="622"/>
      <c r="DK18" s="622"/>
      <c r="DL18" s="622"/>
      <c r="DM18" s="622"/>
      <c r="DN18" s="622"/>
      <c r="DO18" s="622"/>
      <c r="DP18" s="623"/>
      <c r="DQ18" s="627" t="s">
        <v>139</v>
      </c>
      <c r="DR18" s="622"/>
      <c r="DS18" s="622"/>
      <c r="DT18" s="622"/>
      <c r="DU18" s="622"/>
      <c r="DV18" s="622"/>
      <c r="DW18" s="622"/>
      <c r="DX18" s="622"/>
      <c r="DY18" s="622"/>
      <c r="DZ18" s="622"/>
      <c r="EA18" s="622"/>
      <c r="EB18" s="622"/>
      <c r="EC18" s="658"/>
    </row>
    <row r="19" spans="2:133" ht="11.25" customHeight="1" x14ac:dyDescent="0.2">
      <c r="B19" s="618" t="s">
        <v>272</v>
      </c>
      <c r="C19" s="619"/>
      <c r="D19" s="619"/>
      <c r="E19" s="619"/>
      <c r="F19" s="619"/>
      <c r="G19" s="619"/>
      <c r="H19" s="619"/>
      <c r="I19" s="619"/>
      <c r="J19" s="619"/>
      <c r="K19" s="619"/>
      <c r="L19" s="619"/>
      <c r="M19" s="619"/>
      <c r="N19" s="619"/>
      <c r="O19" s="619"/>
      <c r="P19" s="619"/>
      <c r="Q19" s="620"/>
      <c r="R19" s="621">
        <v>65929</v>
      </c>
      <c r="S19" s="622"/>
      <c r="T19" s="622"/>
      <c r="U19" s="622"/>
      <c r="V19" s="622"/>
      <c r="W19" s="622"/>
      <c r="X19" s="622"/>
      <c r="Y19" s="623"/>
      <c r="Z19" s="659">
        <v>0.3</v>
      </c>
      <c r="AA19" s="659"/>
      <c r="AB19" s="659"/>
      <c r="AC19" s="659"/>
      <c r="AD19" s="660">
        <v>65929</v>
      </c>
      <c r="AE19" s="660"/>
      <c r="AF19" s="660"/>
      <c r="AG19" s="660"/>
      <c r="AH19" s="660"/>
      <c r="AI19" s="660"/>
      <c r="AJ19" s="660"/>
      <c r="AK19" s="660"/>
      <c r="AL19" s="624">
        <v>0.5</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748456</v>
      </c>
      <c r="BH19" s="622"/>
      <c r="BI19" s="622"/>
      <c r="BJ19" s="622"/>
      <c r="BK19" s="622"/>
      <c r="BL19" s="622"/>
      <c r="BM19" s="622"/>
      <c r="BN19" s="623"/>
      <c r="BO19" s="659">
        <v>7.4</v>
      </c>
      <c r="BP19" s="659"/>
      <c r="BQ19" s="659"/>
      <c r="BR19" s="659"/>
      <c r="BS19" s="660" t="s">
        <v>139</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139</v>
      </c>
      <c r="CS19" s="622"/>
      <c r="CT19" s="622"/>
      <c r="CU19" s="622"/>
      <c r="CV19" s="622"/>
      <c r="CW19" s="622"/>
      <c r="CX19" s="622"/>
      <c r="CY19" s="623"/>
      <c r="CZ19" s="659" t="s">
        <v>139</v>
      </c>
      <c r="DA19" s="659"/>
      <c r="DB19" s="659"/>
      <c r="DC19" s="659"/>
      <c r="DD19" s="627" t="s">
        <v>139</v>
      </c>
      <c r="DE19" s="622"/>
      <c r="DF19" s="622"/>
      <c r="DG19" s="622"/>
      <c r="DH19" s="622"/>
      <c r="DI19" s="622"/>
      <c r="DJ19" s="622"/>
      <c r="DK19" s="622"/>
      <c r="DL19" s="622"/>
      <c r="DM19" s="622"/>
      <c r="DN19" s="622"/>
      <c r="DO19" s="622"/>
      <c r="DP19" s="623"/>
      <c r="DQ19" s="627" t="s">
        <v>139</v>
      </c>
      <c r="DR19" s="622"/>
      <c r="DS19" s="622"/>
      <c r="DT19" s="622"/>
      <c r="DU19" s="622"/>
      <c r="DV19" s="622"/>
      <c r="DW19" s="622"/>
      <c r="DX19" s="622"/>
      <c r="DY19" s="622"/>
      <c r="DZ19" s="622"/>
      <c r="EA19" s="622"/>
      <c r="EB19" s="622"/>
      <c r="EC19" s="658"/>
    </row>
    <row r="20" spans="2:133" ht="11.25" customHeight="1" x14ac:dyDescent="0.2">
      <c r="B20" s="688" t="s">
        <v>275</v>
      </c>
      <c r="C20" s="689"/>
      <c r="D20" s="689"/>
      <c r="E20" s="689"/>
      <c r="F20" s="689"/>
      <c r="G20" s="689"/>
      <c r="H20" s="689"/>
      <c r="I20" s="689"/>
      <c r="J20" s="689"/>
      <c r="K20" s="689"/>
      <c r="L20" s="689"/>
      <c r="M20" s="689"/>
      <c r="N20" s="689"/>
      <c r="O20" s="689"/>
      <c r="P20" s="689"/>
      <c r="Q20" s="690"/>
      <c r="R20" s="621">
        <v>10557</v>
      </c>
      <c r="S20" s="622"/>
      <c r="T20" s="622"/>
      <c r="U20" s="622"/>
      <c r="V20" s="622"/>
      <c r="W20" s="622"/>
      <c r="X20" s="622"/>
      <c r="Y20" s="623"/>
      <c r="Z20" s="659">
        <v>0</v>
      </c>
      <c r="AA20" s="659"/>
      <c r="AB20" s="659"/>
      <c r="AC20" s="659"/>
      <c r="AD20" s="660">
        <v>10557</v>
      </c>
      <c r="AE20" s="660"/>
      <c r="AF20" s="660"/>
      <c r="AG20" s="660"/>
      <c r="AH20" s="660"/>
      <c r="AI20" s="660"/>
      <c r="AJ20" s="660"/>
      <c r="AK20" s="660"/>
      <c r="AL20" s="624">
        <v>0.1</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748456</v>
      </c>
      <c r="BH20" s="622"/>
      <c r="BI20" s="622"/>
      <c r="BJ20" s="622"/>
      <c r="BK20" s="622"/>
      <c r="BL20" s="622"/>
      <c r="BM20" s="622"/>
      <c r="BN20" s="623"/>
      <c r="BO20" s="659">
        <v>7.4</v>
      </c>
      <c r="BP20" s="659"/>
      <c r="BQ20" s="659"/>
      <c r="BR20" s="659"/>
      <c r="BS20" s="660" t="s">
        <v>139</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23991060</v>
      </c>
      <c r="CS20" s="622"/>
      <c r="CT20" s="622"/>
      <c r="CU20" s="622"/>
      <c r="CV20" s="622"/>
      <c r="CW20" s="622"/>
      <c r="CX20" s="622"/>
      <c r="CY20" s="623"/>
      <c r="CZ20" s="659">
        <v>100</v>
      </c>
      <c r="DA20" s="659"/>
      <c r="DB20" s="659"/>
      <c r="DC20" s="659"/>
      <c r="DD20" s="627">
        <v>3682152</v>
      </c>
      <c r="DE20" s="622"/>
      <c r="DF20" s="622"/>
      <c r="DG20" s="622"/>
      <c r="DH20" s="622"/>
      <c r="DI20" s="622"/>
      <c r="DJ20" s="622"/>
      <c r="DK20" s="622"/>
      <c r="DL20" s="622"/>
      <c r="DM20" s="622"/>
      <c r="DN20" s="622"/>
      <c r="DO20" s="622"/>
      <c r="DP20" s="623"/>
      <c r="DQ20" s="627">
        <v>15355024</v>
      </c>
      <c r="DR20" s="622"/>
      <c r="DS20" s="622"/>
      <c r="DT20" s="622"/>
      <c r="DU20" s="622"/>
      <c r="DV20" s="622"/>
      <c r="DW20" s="622"/>
      <c r="DX20" s="622"/>
      <c r="DY20" s="622"/>
      <c r="DZ20" s="622"/>
      <c r="EA20" s="622"/>
      <c r="EB20" s="622"/>
      <c r="EC20" s="658"/>
    </row>
    <row r="21" spans="2:133" ht="11.25" customHeight="1" x14ac:dyDescent="0.2">
      <c r="B21" s="618" t="s">
        <v>278</v>
      </c>
      <c r="C21" s="619"/>
      <c r="D21" s="619"/>
      <c r="E21" s="619"/>
      <c r="F21" s="619"/>
      <c r="G21" s="619"/>
      <c r="H21" s="619"/>
      <c r="I21" s="619"/>
      <c r="J21" s="619"/>
      <c r="K21" s="619"/>
      <c r="L21" s="619"/>
      <c r="M21" s="619"/>
      <c r="N21" s="619"/>
      <c r="O21" s="619"/>
      <c r="P21" s="619"/>
      <c r="Q21" s="620"/>
      <c r="R21" s="621">
        <v>2340776</v>
      </c>
      <c r="S21" s="622"/>
      <c r="T21" s="622"/>
      <c r="U21" s="622"/>
      <c r="V21" s="622"/>
      <c r="W21" s="622"/>
      <c r="X21" s="622"/>
      <c r="Y21" s="623"/>
      <c r="Z21" s="659">
        <v>9.4</v>
      </c>
      <c r="AA21" s="659"/>
      <c r="AB21" s="659"/>
      <c r="AC21" s="659"/>
      <c r="AD21" s="660">
        <v>1936134</v>
      </c>
      <c r="AE21" s="660"/>
      <c r="AF21" s="660"/>
      <c r="AG21" s="660"/>
      <c r="AH21" s="660"/>
      <c r="AI21" s="660"/>
      <c r="AJ21" s="660"/>
      <c r="AK21" s="660"/>
      <c r="AL21" s="624">
        <v>14.6</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v>2726</v>
      </c>
      <c r="BH21" s="622"/>
      <c r="BI21" s="622"/>
      <c r="BJ21" s="622"/>
      <c r="BK21" s="622"/>
      <c r="BL21" s="622"/>
      <c r="BM21" s="622"/>
      <c r="BN21" s="623"/>
      <c r="BO21" s="659">
        <v>0</v>
      </c>
      <c r="BP21" s="659"/>
      <c r="BQ21" s="659"/>
      <c r="BR21" s="659"/>
      <c r="BS21" s="660" t="s">
        <v>139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280</v>
      </c>
      <c r="C22" s="619"/>
      <c r="D22" s="619"/>
      <c r="E22" s="619"/>
      <c r="F22" s="619"/>
      <c r="G22" s="619"/>
      <c r="H22" s="619"/>
      <c r="I22" s="619"/>
      <c r="J22" s="619"/>
      <c r="K22" s="619"/>
      <c r="L22" s="619"/>
      <c r="M22" s="619"/>
      <c r="N22" s="619"/>
      <c r="O22" s="619"/>
      <c r="P22" s="619"/>
      <c r="Q22" s="620"/>
      <c r="R22" s="621">
        <v>1936134</v>
      </c>
      <c r="S22" s="622"/>
      <c r="T22" s="622"/>
      <c r="U22" s="622"/>
      <c r="V22" s="622"/>
      <c r="W22" s="622"/>
      <c r="X22" s="622"/>
      <c r="Y22" s="623"/>
      <c r="Z22" s="659">
        <v>7.8</v>
      </c>
      <c r="AA22" s="659"/>
      <c r="AB22" s="659"/>
      <c r="AC22" s="659"/>
      <c r="AD22" s="660">
        <v>1936134</v>
      </c>
      <c r="AE22" s="660"/>
      <c r="AF22" s="660"/>
      <c r="AG22" s="660"/>
      <c r="AH22" s="660"/>
      <c r="AI22" s="660"/>
      <c r="AJ22" s="660"/>
      <c r="AK22" s="660"/>
      <c r="AL22" s="624">
        <v>14.6</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t="s">
        <v>139</v>
      </c>
      <c r="BH22" s="622"/>
      <c r="BI22" s="622"/>
      <c r="BJ22" s="622"/>
      <c r="BK22" s="622"/>
      <c r="BL22" s="622"/>
      <c r="BM22" s="622"/>
      <c r="BN22" s="623"/>
      <c r="BO22" s="659" t="s">
        <v>139</v>
      </c>
      <c r="BP22" s="659"/>
      <c r="BQ22" s="659"/>
      <c r="BR22" s="659"/>
      <c r="BS22" s="660" t="s">
        <v>139</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283</v>
      </c>
      <c r="C23" s="619"/>
      <c r="D23" s="619"/>
      <c r="E23" s="619"/>
      <c r="F23" s="619"/>
      <c r="G23" s="619"/>
      <c r="H23" s="619"/>
      <c r="I23" s="619"/>
      <c r="J23" s="619"/>
      <c r="K23" s="619"/>
      <c r="L23" s="619"/>
      <c r="M23" s="619"/>
      <c r="N23" s="619"/>
      <c r="O23" s="619"/>
      <c r="P23" s="619"/>
      <c r="Q23" s="620"/>
      <c r="R23" s="621">
        <v>404642</v>
      </c>
      <c r="S23" s="622"/>
      <c r="T23" s="622"/>
      <c r="U23" s="622"/>
      <c r="V23" s="622"/>
      <c r="W23" s="622"/>
      <c r="X23" s="622"/>
      <c r="Y23" s="623"/>
      <c r="Z23" s="659">
        <v>1.6</v>
      </c>
      <c r="AA23" s="659"/>
      <c r="AB23" s="659"/>
      <c r="AC23" s="659"/>
      <c r="AD23" s="660" t="s">
        <v>139</v>
      </c>
      <c r="AE23" s="660"/>
      <c r="AF23" s="660"/>
      <c r="AG23" s="660"/>
      <c r="AH23" s="660"/>
      <c r="AI23" s="660"/>
      <c r="AJ23" s="660"/>
      <c r="AK23" s="660"/>
      <c r="AL23" s="624" t="s">
        <v>139</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v>745730</v>
      </c>
      <c r="BH23" s="622"/>
      <c r="BI23" s="622"/>
      <c r="BJ23" s="622"/>
      <c r="BK23" s="622"/>
      <c r="BL23" s="622"/>
      <c r="BM23" s="622"/>
      <c r="BN23" s="623"/>
      <c r="BO23" s="659">
        <v>7.4</v>
      </c>
      <c r="BP23" s="659"/>
      <c r="BQ23" s="659"/>
      <c r="BR23" s="659"/>
      <c r="BS23" s="660" t="s">
        <v>139</v>
      </c>
      <c r="BT23" s="660"/>
      <c r="BU23" s="660"/>
      <c r="BV23" s="660"/>
      <c r="BW23" s="660"/>
      <c r="BX23" s="660"/>
      <c r="BY23" s="660"/>
      <c r="BZ23" s="660"/>
      <c r="CA23" s="660"/>
      <c r="CB23" s="700"/>
      <c r="CD23" s="673" t="s">
        <v>223</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2">
      <c r="B24" s="618" t="s">
        <v>290</v>
      </c>
      <c r="C24" s="619"/>
      <c r="D24" s="619"/>
      <c r="E24" s="619"/>
      <c r="F24" s="619"/>
      <c r="G24" s="619"/>
      <c r="H24" s="619"/>
      <c r="I24" s="619"/>
      <c r="J24" s="619"/>
      <c r="K24" s="619"/>
      <c r="L24" s="619"/>
      <c r="M24" s="619"/>
      <c r="N24" s="619"/>
      <c r="O24" s="619"/>
      <c r="P24" s="619"/>
      <c r="Q24" s="620"/>
      <c r="R24" s="621" t="s">
        <v>139</v>
      </c>
      <c r="S24" s="622"/>
      <c r="T24" s="622"/>
      <c r="U24" s="622"/>
      <c r="V24" s="622"/>
      <c r="W24" s="622"/>
      <c r="X24" s="622"/>
      <c r="Y24" s="623"/>
      <c r="Z24" s="659" t="s">
        <v>139</v>
      </c>
      <c r="AA24" s="659"/>
      <c r="AB24" s="659"/>
      <c r="AC24" s="659"/>
      <c r="AD24" s="660" t="s">
        <v>139</v>
      </c>
      <c r="AE24" s="660"/>
      <c r="AF24" s="660"/>
      <c r="AG24" s="660"/>
      <c r="AH24" s="660"/>
      <c r="AI24" s="660"/>
      <c r="AJ24" s="660"/>
      <c r="AK24" s="660"/>
      <c r="AL24" s="624" t="s">
        <v>139</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139</v>
      </c>
      <c r="BH24" s="622"/>
      <c r="BI24" s="622"/>
      <c r="BJ24" s="622"/>
      <c r="BK24" s="622"/>
      <c r="BL24" s="622"/>
      <c r="BM24" s="622"/>
      <c r="BN24" s="623"/>
      <c r="BO24" s="659" t="s">
        <v>237</v>
      </c>
      <c r="BP24" s="659"/>
      <c r="BQ24" s="659"/>
      <c r="BR24" s="659"/>
      <c r="BS24" s="660" t="s">
        <v>139</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10840612</v>
      </c>
      <c r="CS24" s="677"/>
      <c r="CT24" s="677"/>
      <c r="CU24" s="677"/>
      <c r="CV24" s="677"/>
      <c r="CW24" s="677"/>
      <c r="CX24" s="677"/>
      <c r="CY24" s="702"/>
      <c r="CZ24" s="703">
        <v>45.2</v>
      </c>
      <c r="DA24" s="685"/>
      <c r="DB24" s="685"/>
      <c r="DC24" s="705"/>
      <c r="DD24" s="701">
        <v>7451842</v>
      </c>
      <c r="DE24" s="677"/>
      <c r="DF24" s="677"/>
      <c r="DG24" s="677"/>
      <c r="DH24" s="677"/>
      <c r="DI24" s="677"/>
      <c r="DJ24" s="677"/>
      <c r="DK24" s="702"/>
      <c r="DL24" s="701">
        <v>6649588</v>
      </c>
      <c r="DM24" s="677"/>
      <c r="DN24" s="677"/>
      <c r="DO24" s="677"/>
      <c r="DP24" s="677"/>
      <c r="DQ24" s="677"/>
      <c r="DR24" s="677"/>
      <c r="DS24" s="677"/>
      <c r="DT24" s="677"/>
      <c r="DU24" s="677"/>
      <c r="DV24" s="702"/>
      <c r="DW24" s="703">
        <v>48.8</v>
      </c>
      <c r="DX24" s="685"/>
      <c r="DY24" s="685"/>
      <c r="DZ24" s="685"/>
      <c r="EA24" s="685"/>
      <c r="EB24" s="685"/>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14426487</v>
      </c>
      <c r="S25" s="622"/>
      <c r="T25" s="622"/>
      <c r="U25" s="622"/>
      <c r="V25" s="622"/>
      <c r="W25" s="622"/>
      <c r="X25" s="622"/>
      <c r="Y25" s="623"/>
      <c r="Z25" s="659">
        <v>58.2</v>
      </c>
      <c r="AA25" s="659"/>
      <c r="AB25" s="659"/>
      <c r="AC25" s="659"/>
      <c r="AD25" s="660">
        <v>13276115</v>
      </c>
      <c r="AE25" s="660"/>
      <c r="AF25" s="660"/>
      <c r="AG25" s="660"/>
      <c r="AH25" s="660"/>
      <c r="AI25" s="660"/>
      <c r="AJ25" s="660"/>
      <c r="AK25" s="660"/>
      <c r="AL25" s="624">
        <v>100</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139</v>
      </c>
      <c r="BH25" s="622"/>
      <c r="BI25" s="622"/>
      <c r="BJ25" s="622"/>
      <c r="BK25" s="622"/>
      <c r="BL25" s="622"/>
      <c r="BM25" s="622"/>
      <c r="BN25" s="623"/>
      <c r="BO25" s="659" t="s">
        <v>139</v>
      </c>
      <c r="BP25" s="659"/>
      <c r="BQ25" s="659"/>
      <c r="BR25" s="659"/>
      <c r="BS25" s="660" t="s">
        <v>139</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4713880</v>
      </c>
      <c r="CS25" s="634"/>
      <c r="CT25" s="634"/>
      <c r="CU25" s="634"/>
      <c r="CV25" s="634"/>
      <c r="CW25" s="634"/>
      <c r="CX25" s="634"/>
      <c r="CY25" s="635"/>
      <c r="CZ25" s="624">
        <v>19.600000000000001</v>
      </c>
      <c r="DA25" s="636"/>
      <c r="DB25" s="636"/>
      <c r="DC25" s="637"/>
      <c r="DD25" s="627">
        <v>4276237</v>
      </c>
      <c r="DE25" s="634"/>
      <c r="DF25" s="634"/>
      <c r="DG25" s="634"/>
      <c r="DH25" s="634"/>
      <c r="DI25" s="634"/>
      <c r="DJ25" s="634"/>
      <c r="DK25" s="635"/>
      <c r="DL25" s="627">
        <v>3924848</v>
      </c>
      <c r="DM25" s="634"/>
      <c r="DN25" s="634"/>
      <c r="DO25" s="634"/>
      <c r="DP25" s="634"/>
      <c r="DQ25" s="634"/>
      <c r="DR25" s="634"/>
      <c r="DS25" s="634"/>
      <c r="DT25" s="634"/>
      <c r="DU25" s="634"/>
      <c r="DV25" s="635"/>
      <c r="DW25" s="624">
        <v>28.8</v>
      </c>
      <c r="DX25" s="636"/>
      <c r="DY25" s="636"/>
      <c r="DZ25" s="636"/>
      <c r="EA25" s="636"/>
      <c r="EB25" s="636"/>
      <c r="EC25" s="648"/>
    </row>
    <row r="26" spans="2:133" ht="11.25" customHeight="1" x14ac:dyDescent="0.2">
      <c r="B26" s="618" t="s">
        <v>296</v>
      </c>
      <c r="C26" s="619"/>
      <c r="D26" s="619"/>
      <c r="E26" s="619"/>
      <c r="F26" s="619"/>
      <c r="G26" s="619"/>
      <c r="H26" s="619"/>
      <c r="I26" s="619"/>
      <c r="J26" s="619"/>
      <c r="K26" s="619"/>
      <c r="L26" s="619"/>
      <c r="M26" s="619"/>
      <c r="N26" s="619"/>
      <c r="O26" s="619"/>
      <c r="P26" s="619"/>
      <c r="Q26" s="620"/>
      <c r="R26" s="621">
        <v>3942</v>
      </c>
      <c r="S26" s="622"/>
      <c r="T26" s="622"/>
      <c r="U26" s="622"/>
      <c r="V26" s="622"/>
      <c r="W26" s="622"/>
      <c r="X26" s="622"/>
      <c r="Y26" s="623"/>
      <c r="Z26" s="659">
        <v>0</v>
      </c>
      <c r="AA26" s="659"/>
      <c r="AB26" s="659"/>
      <c r="AC26" s="659"/>
      <c r="AD26" s="660">
        <v>3942</v>
      </c>
      <c r="AE26" s="660"/>
      <c r="AF26" s="660"/>
      <c r="AG26" s="660"/>
      <c r="AH26" s="660"/>
      <c r="AI26" s="660"/>
      <c r="AJ26" s="660"/>
      <c r="AK26" s="660"/>
      <c r="AL26" s="624">
        <v>0</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147</v>
      </c>
      <c r="BH26" s="622"/>
      <c r="BI26" s="622"/>
      <c r="BJ26" s="622"/>
      <c r="BK26" s="622"/>
      <c r="BL26" s="622"/>
      <c r="BM26" s="622"/>
      <c r="BN26" s="623"/>
      <c r="BO26" s="659" t="s">
        <v>139</v>
      </c>
      <c r="BP26" s="659"/>
      <c r="BQ26" s="659"/>
      <c r="BR26" s="659"/>
      <c r="BS26" s="660" t="s">
        <v>139</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2787502</v>
      </c>
      <c r="CS26" s="622"/>
      <c r="CT26" s="622"/>
      <c r="CU26" s="622"/>
      <c r="CV26" s="622"/>
      <c r="CW26" s="622"/>
      <c r="CX26" s="622"/>
      <c r="CY26" s="623"/>
      <c r="CZ26" s="624">
        <v>11.6</v>
      </c>
      <c r="DA26" s="636"/>
      <c r="DB26" s="636"/>
      <c r="DC26" s="637"/>
      <c r="DD26" s="627">
        <v>2524814</v>
      </c>
      <c r="DE26" s="622"/>
      <c r="DF26" s="622"/>
      <c r="DG26" s="622"/>
      <c r="DH26" s="622"/>
      <c r="DI26" s="622"/>
      <c r="DJ26" s="622"/>
      <c r="DK26" s="623"/>
      <c r="DL26" s="627" t="s">
        <v>147</v>
      </c>
      <c r="DM26" s="622"/>
      <c r="DN26" s="622"/>
      <c r="DO26" s="622"/>
      <c r="DP26" s="622"/>
      <c r="DQ26" s="622"/>
      <c r="DR26" s="622"/>
      <c r="DS26" s="622"/>
      <c r="DT26" s="622"/>
      <c r="DU26" s="622"/>
      <c r="DV26" s="623"/>
      <c r="DW26" s="624" t="s">
        <v>237</v>
      </c>
      <c r="DX26" s="636"/>
      <c r="DY26" s="636"/>
      <c r="DZ26" s="636"/>
      <c r="EA26" s="636"/>
      <c r="EB26" s="636"/>
      <c r="EC26" s="648"/>
    </row>
    <row r="27" spans="2:133" ht="11.25" customHeight="1" x14ac:dyDescent="0.2">
      <c r="B27" s="618" t="s">
        <v>299</v>
      </c>
      <c r="C27" s="619"/>
      <c r="D27" s="619"/>
      <c r="E27" s="619"/>
      <c r="F27" s="619"/>
      <c r="G27" s="619"/>
      <c r="H27" s="619"/>
      <c r="I27" s="619"/>
      <c r="J27" s="619"/>
      <c r="K27" s="619"/>
      <c r="L27" s="619"/>
      <c r="M27" s="619"/>
      <c r="N27" s="619"/>
      <c r="O27" s="619"/>
      <c r="P27" s="619"/>
      <c r="Q27" s="620"/>
      <c r="R27" s="621">
        <v>302586</v>
      </c>
      <c r="S27" s="622"/>
      <c r="T27" s="622"/>
      <c r="U27" s="622"/>
      <c r="V27" s="622"/>
      <c r="W27" s="622"/>
      <c r="X27" s="622"/>
      <c r="Y27" s="623"/>
      <c r="Z27" s="659">
        <v>1.2</v>
      </c>
      <c r="AA27" s="659"/>
      <c r="AB27" s="659"/>
      <c r="AC27" s="659"/>
      <c r="AD27" s="660" t="s">
        <v>139</v>
      </c>
      <c r="AE27" s="660"/>
      <c r="AF27" s="660"/>
      <c r="AG27" s="660"/>
      <c r="AH27" s="660"/>
      <c r="AI27" s="660"/>
      <c r="AJ27" s="660"/>
      <c r="AK27" s="660"/>
      <c r="AL27" s="624" t="s">
        <v>139</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10143852</v>
      </c>
      <c r="BH27" s="622"/>
      <c r="BI27" s="622"/>
      <c r="BJ27" s="622"/>
      <c r="BK27" s="622"/>
      <c r="BL27" s="622"/>
      <c r="BM27" s="622"/>
      <c r="BN27" s="623"/>
      <c r="BO27" s="659">
        <v>100</v>
      </c>
      <c r="BP27" s="659"/>
      <c r="BQ27" s="659"/>
      <c r="BR27" s="659"/>
      <c r="BS27" s="660" t="s">
        <v>139</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4165480</v>
      </c>
      <c r="CS27" s="634"/>
      <c r="CT27" s="634"/>
      <c r="CU27" s="634"/>
      <c r="CV27" s="634"/>
      <c r="CW27" s="634"/>
      <c r="CX27" s="634"/>
      <c r="CY27" s="635"/>
      <c r="CZ27" s="624">
        <v>17.399999999999999</v>
      </c>
      <c r="DA27" s="636"/>
      <c r="DB27" s="636"/>
      <c r="DC27" s="637"/>
      <c r="DD27" s="627">
        <v>1214353</v>
      </c>
      <c r="DE27" s="634"/>
      <c r="DF27" s="634"/>
      <c r="DG27" s="634"/>
      <c r="DH27" s="634"/>
      <c r="DI27" s="634"/>
      <c r="DJ27" s="634"/>
      <c r="DK27" s="635"/>
      <c r="DL27" s="627">
        <v>763488</v>
      </c>
      <c r="DM27" s="634"/>
      <c r="DN27" s="634"/>
      <c r="DO27" s="634"/>
      <c r="DP27" s="634"/>
      <c r="DQ27" s="634"/>
      <c r="DR27" s="634"/>
      <c r="DS27" s="634"/>
      <c r="DT27" s="634"/>
      <c r="DU27" s="634"/>
      <c r="DV27" s="635"/>
      <c r="DW27" s="624">
        <v>5.6</v>
      </c>
      <c r="DX27" s="636"/>
      <c r="DY27" s="636"/>
      <c r="DZ27" s="636"/>
      <c r="EA27" s="636"/>
      <c r="EB27" s="636"/>
      <c r="EC27" s="648"/>
    </row>
    <row r="28" spans="2:133" ht="11.25" customHeight="1" x14ac:dyDescent="0.2">
      <c r="B28" s="618" t="s">
        <v>302</v>
      </c>
      <c r="C28" s="619"/>
      <c r="D28" s="619"/>
      <c r="E28" s="619"/>
      <c r="F28" s="619"/>
      <c r="G28" s="619"/>
      <c r="H28" s="619"/>
      <c r="I28" s="619"/>
      <c r="J28" s="619"/>
      <c r="K28" s="619"/>
      <c r="L28" s="619"/>
      <c r="M28" s="619"/>
      <c r="N28" s="619"/>
      <c r="O28" s="619"/>
      <c r="P28" s="619"/>
      <c r="Q28" s="620"/>
      <c r="R28" s="621">
        <v>162158</v>
      </c>
      <c r="S28" s="622"/>
      <c r="T28" s="622"/>
      <c r="U28" s="622"/>
      <c r="V28" s="622"/>
      <c r="W28" s="622"/>
      <c r="X28" s="622"/>
      <c r="Y28" s="623"/>
      <c r="Z28" s="659">
        <v>0.7</v>
      </c>
      <c r="AA28" s="659"/>
      <c r="AB28" s="659"/>
      <c r="AC28" s="659"/>
      <c r="AD28" s="660" t="s">
        <v>147</v>
      </c>
      <c r="AE28" s="660"/>
      <c r="AF28" s="660"/>
      <c r="AG28" s="660"/>
      <c r="AH28" s="660"/>
      <c r="AI28" s="660"/>
      <c r="AJ28" s="660"/>
      <c r="AK28" s="660"/>
      <c r="AL28" s="624" t="s">
        <v>139</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1961252</v>
      </c>
      <c r="CS28" s="622"/>
      <c r="CT28" s="622"/>
      <c r="CU28" s="622"/>
      <c r="CV28" s="622"/>
      <c r="CW28" s="622"/>
      <c r="CX28" s="622"/>
      <c r="CY28" s="623"/>
      <c r="CZ28" s="624">
        <v>8.1999999999999993</v>
      </c>
      <c r="DA28" s="636"/>
      <c r="DB28" s="636"/>
      <c r="DC28" s="637"/>
      <c r="DD28" s="627">
        <v>1961252</v>
      </c>
      <c r="DE28" s="622"/>
      <c r="DF28" s="622"/>
      <c r="DG28" s="622"/>
      <c r="DH28" s="622"/>
      <c r="DI28" s="622"/>
      <c r="DJ28" s="622"/>
      <c r="DK28" s="623"/>
      <c r="DL28" s="627">
        <v>1961252</v>
      </c>
      <c r="DM28" s="622"/>
      <c r="DN28" s="622"/>
      <c r="DO28" s="622"/>
      <c r="DP28" s="622"/>
      <c r="DQ28" s="622"/>
      <c r="DR28" s="622"/>
      <c r="DS28" s="622"/>
      <c r="DT28" s="622"/>
      <c r="DU28" s="622"/>
      <c r="DV28" s="623"/>
      <c r="DW28" s="624">
        <v>14.4</v>
      </c>
      <c r="DX28" s="636"/>
      <c r="DY28" s="636"/>
      <c r="DZ28" s="636"/>
      <c r="EA28" s="636"/>
      <c r="EB28" s="636"/>
      <c r="EC28" s="648"/>
    </row>
    <row r="29" spans="2:133" ht="11.25" customHeight="1" x14ac:dyDescent="0.2">
      <c r="B29" s="618" t="s">
        <v>304</v>
      </c>
      <c r="C29" s="619"/>
      <c r="D29" s="619"/>
      <c r="E29" s="619"/>
      <c r="F29" s="619"/>
      <c r="G29" s="619"/>
      <c r="H29" s="619"/>
      <c r="I29" s="619"/>
      <c r="J29" s="619"/>
      <c r="K29" s="619"/>
      <c r="L29" s="619"/>
      <c r="M29" s="619"/>
      <c r="N29" s="619"/>
      <c r="O29" s="619"/>
      <c r="P29" s="619"/>
      <c r="Q29" s="620"/>
      <c r="R29" s="621">
        <v>94476</v>
      </c>
      <c r="S29" s="622"/>
      <c r="T29" s="622"/>
      <c r="U29" s="622"/>
      <c r="V29" s="622"/>
      <c r="W29" s="622"/>
      <c r="X29" s="622"/>
      <c r="Y29" s="623"/>
      <c r="Z29" s="659">
        <v>0.4</v>
      </c>
      <c r="AA29" s="659"/>
      <c r="AB29" s="659"/>
      <c r="AC29" s="659"/>
      <c r="AD29" s="660" t="s">
        <v>139</v>
      </c>
      <c r="AE29" s="660"/>
      <c r="AF29" s="660"/>
      <c r="AG29" s="660"/>
      <c r="AH29" s="660"/>
      <c r="AI29" s="660"/>
      <c r="AJ29" s="660"/>
      <c r="AK29" s="660"/>
      <c r="AL29" s="624" t="s">
        <v>139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72</v>
      </c>
      <c r="CG29" s="619"/>
      <c r="CH29" s="619"/>
      <c r="CI29" s="619"/>
      <c r="CJ29" s="619"/>
      <c r="CK29" s="619"/>
      <c r="CL29" s="619"/>
      <c r="CM29" s="619"/>
      <c r="CN29" s="619"/>
      <c r="CO29" s="619"/>
      <c r="CP29" s="619"/>
      <c r="CQ29" s="620"/>
      <c r="CR29" s="621">
        <v>1961252</v>
      </c>
      <c r="CS29" s="634"/>
      <c r="CT29" s="634"/>
      <c r="CU29" s="634"/>
      <c r="CV29" s="634"/>
      <c r="CW29" s="634"/>
      <c r="CX29" s="634"/>
      <c r="CY29" s="635"/>
      <c r="CZ29" s="624">
        <v>8.1999999999999993</v>
      </c>
      <c r="DA29" s="636"/>
      <c r="DB29" s="636"/>
      <c r="DC29" s="637"/>
      <c r="DD29" s="627">
        <v>1961252</v>
      </c>
      <c r="DE29" s="634"/>
      <c r="DF29" s="634"/>
      <c r="DG29" s="634"/>
      <c r="DH29" s="634"/>
      <c r="DI29" s="634"/>
      <c r="DJ29" s="634"/>
      <c r="DK29" s="635"/>
      <c r="DL29" s="627">
        <v>1961252</v>
      </c>
      <c r="DM29" s="634"/>
      <c r="DN29" s="634"/>
      <c r="DO29" s="634"/>
      <c r="DP29" s="634"/>
      <c r="DQ29" s="634"/>
      <c r="DR29" s="634"/>
      <c r="DS29" s="634"/>
      <c r="DT29" s="634"/>
      <c r="DU29" s="634"/>
      <c r="DV29" s="635"/>
      <c r="DW29" s="624">
        <v>14.4</v>
      </c>
      <c r="DX29" s="636"/>
      <c r="DY29" s="636"/>
      <c r="DZ29" s="636"/>
      <c r="EA29" s="636"/>
      <c r="EB29" s="636"/>
      <c r="EC29" s="648"/>
    </row>
    <row r="30" spans="2:133" ht="11.25" customHeight="1" x14ac:dyDescent="0.2">
      <c r="B30" s="618" t="s">
        <v>306</v>
      </c>
      <c r="C30" s="619"/>
      <c r="D30" s="619"/>
      <c r="E30" s="619"/>
      <c r="F30" s="619"/>
      <c r="G30" s="619"/>
      <c r="H30" s="619"/>
      <c r="I30" s="619"/>
      <c r="J30" s="619"/>
      <c r="K30" s="619"/>
      <c r="L30" s="619"/>
      <c r="M30" s="619"/>
      <c r="N30" s="619"/>
      <c r="O30" s="619"/>
      <c r="P30" s="619"/>
      <c r="Q30" s="620"/>
      <c r="R30" s="621">
        <v>4703052</v>
      </c>
      <c r="S30" s="622"/>
      <c r="T30" s="622"/>
      <c r="U30" s="622"/>
      <c r="V30" s="622"/>
      <c r="W30" s="622"/>
      <c r="X30" s="622"/>
      <c r="Y30" s="623"/>
      <c r="Z30" s="659">
        <v>19</v>
      </c>
      <c r="AA30" s="659"/>
      <c r="AB30" s="659"/>
      <c r="AC30" s="659"/>
      <c r="AD30" s="660" t="s">
        <v>139</v>
      </c>
      <c r="AE30" s="660"/>
      <c r="AF30" s="660"/>
      <c r="AG30" s="660"/>
      <c r="AH30" s="660"/>
      <c r="AI30" s="660"/>
      <c r="AJ30" s="660"/>
      <c r="AK30" s="660"/>
      <c r="AL30" s="624" t="s">
        <v>237</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307</v>
      </c>
      <c r="BH30" s="696"/>
      <c r="BI30" s="696"/>
      <c r="BJ30" s="696"/>
      <c r="BK30" s="696"/>
      <c r="BL30" s="696"/>
      <c r="BM30" s="696"/>
      <c r="BN30" s="696"/>
      <c r="BO30" s="696"/>
      <c r="BP30" s="696"/>
      <c r="BQ30" s="697"/>
      <c r="BR30" s="673"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1926873</v>
      </c>
      <c r="CS30" s="622"/>
      <c r="CT30" s="622"/>
      <c r="CU30" s="622"/>
      <c r="CV30" s="622"/>
      <c r="CW30" s="622"/>
      <c r="CX30" s="622"/>
      <c r="CY30" s="623"/>
      <c r="CZ30" s="624">
        <v>8</v>
      </c>
      <c r="DA30" s="636"/>
      <c r="DB30" s="636"/>
      <c r="DC30" s="637"/>
      <c r="DD30" s="627">
        <v>1926873</v>
      </c>
      <c r="DE30" s="622"/>
      <c r="DF30" s="622"/>
      <c r="DG30" s="622"/>
      <c r="DH30" s="622"/>
      <c r="DI30" s="622"/>
      <c r="DJ30" s="622"/>
      <c r="DK30" s="623"/>
      <c r="DL30" s="627">
        <v>1926873</v>
      </c>
      <c r="DM30" s="622"/>
      <c r="DN30" s="622"/>
      <c r="DO30" s="622"/>
      <c r="DP30" s="622"/>
      <c r="DQ30" s="622"/>
      <c r="DR30" s="622"/>
      <c r="DS30" s="622"/>
      <c r="DT30" s="622"/>
      <c r="DU30" s="622"/>
      <c r="DV30" s="623"/>
      <c r="DW30" s="624">
        <v>14.1</v>
      </c>
      <c r="DX30" s="636"/>
      <c r="DY30" s="636"/>
      <c r="DZ30" s="636"/>
      <c r="EA30" s="636"/>
      <c r="EB30" s="636"/>
      <c r="EC30" s="648"/>
    </row>
    <row r="31" spans="2:133" ht="11.25" customHeight="1" x14ac:dyDescent="0.2">
      <c r="B31" s="688" t="s">
        <v>310</v>
      </c>
      <c r="C31" s="689"/>
      <c r="D31" s="689"/>
      <c r="E31" s="689"/>
      <c r="F31" s="689"/>
      <c r="G31" s="689"/>
      <c r="H31" s="689"/>
      <c r="I31" s="689"/>
      <c r="J31" s="689"/>
      <c r="K31" s="689"/>
      <c r="L31" s="689"/>
      <c r="M31" s="689"/>
      <c r="N31" s="689"/>
      <c r="O31" s="689"/>
      <c r="P31" s="689"/>
      <c r="Q31" s="690"/>
      <c r="R31" s="621" t="s">
        <v>139</v>
      </c>
      <c r="S31" s="622"/>
      <c r="T31" s="622"/>
      <c r="U31" s="622"/>
      <c r="V31" s="622"/>
      <c r="W31" s="622"/>
      <c r="X31" s="622"/>
      <c r="Y31" s="623"/>
      <c r="Z31" s="659" t="s">
        <v>139</v>
      </c>
      <c r="AA31" s="659"/>
      <c r="AB31" s="659"/>
      <c r="AC31" s="659"/>
      <c r="AD31" s="660" t="s">
        <v>139</v>
      </c>
      <c r="AE31" s="660"/>
      <c r="AF31" s="660"/>
      <c r="AG31" s="660"/>
      <c r="AH31" s="660"/>
      <c r="AI31" s="660"/>
      <c r="AJ31" s="660"/>
      <c r="AK31" s="660"/>
      <c r="AL31" s="624" t="s">
        <v>139</v>
      </c>
      <c r="AM31" s="625"/>
      <c r="AN31" s="625"/>
      <c r="AO31" s="661"/>
      <c r="AP31" s="691" t="s">
        <v>311</v>
      </c>
      <c r="AQ31" s="692"/>
      <c r="AR31" s="692"/>
      <c r="AS31" s="692"/>
      <c r="AT31" s="693" t="s">
        <v>312</v>
      </c>
      <c r="AU31" s="218"/>
      <c r="AV31" s="218"/>
      <c r="AW31" s="218"/>
      <c r="AX31" s="679" t="s">
        <v>188</v>
      </c>
      <c r="AY31" s="680"/>
      <c r="AZ31" s="680"/>
      <c r="BA31" s="680"/>
      <c r="BB31" s="680"/>
      <c r="BC31" s="680"/>
      <c r="BD31" s="680"/>
      <c r="BE31" s="680"/>
      <c r="BF31" s="681"/>
      <c r="BG31" s="683">
        <v>99.3</v>
      </c>
      <c r="BH31" s="684"/>
      <c r="BI31" s="684"/>
      <c r="BJ31" s="684"/>
      <c r="BK31" s="684"/>
      <c r="BL31" s="684"/>
      <c r="BM31" s="685">
        <v>97</v>
      </c>
      <c r="BN31" s="684"/>
      <c r="BO31" s="684"/>
      <c r="BP31" s="684"/>
      <c r="BQ31" s="686"/>
      <c r="BR31" s="683">
        <v>99.3</v>
      </c>
      <c r="BS31" s="684"/>
      <c r="BT31" s="684"/>
      <c r="BU31" s="684"/>
      <c r="BV31" s="684"/>
      <c r="BW31" s="684"/>
      <c r="BX31" s="685">
        <v>96.6</v>
      </c>
      <c r="BY31" s="684"/>
      <c r="BZ31" s="684"/>
      <c r="CA31" s="684"/>
      <c r="CB31" s="686"/>
      <c r="CD31" s="642"/>
      <c r="CE31" s="643"/>
      <c r="CF31" s="618" t="s">
        <v>313</v>
      </c>
      <c r="CG31" s="619"/>
      <c r="CH31" s="619"/>
      <c r="CI31" s="619"/>
      <c r="CJ31" s="619"/>
      <c r="CK31" s="619"/>
      <c r="CL31" s="619"/>
      <c r="CM31" s="619"/>
      <c r="CN31" s="619"/>
      <c r="CO31" s="619"/>
      <c r="CP31" s="619"/>
      <c r="CQ31" s="620"/>
      <c r="CR31" s="621">
        <v>34379</v>
      </c>
      <c r="CS31" s="634"/>
      <c r="CT31" s="634"/>
      <c r="CU31" s="634"/>
      <c r="CV31" s="634"/>
      <c r="CW31" s="634"/>
      <c r="CX31" s="634"/>
      <c r="CY31" s="635"/>
      <c r="CZ31" s="624">
        <v>0.1</v>
      </c>
      <c r="DA31" s="636"/>
      <c r="DB31" s="636"/>
      <c r="DC31" s="637"/>
      <c r="DD31" s="627">
        <v>34379</v>
      </c>
      <c r="DE31" s="634"/>
      <c r="DF31" s="634"/>
      <c r="DG31" s="634"/>
      <c r="DH31" s="634"/>
      <c r="DI31" s="634"/>
      <c r="DJ31" s="634"/>
      <c r="DK31" s="635"/>
      <c r="DL31" s="627">
        <v>34379</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314</v>
      </c>
      <c r="C32" s="619"/>
      <c r="D32" s="619"/>
      <c r="E32" s="619"/>
      <c r="F32" s="619"/>
      <c r="G32" s="619"/>
      <c r="H32" s="619"/>
      <c r="I32" s="619"/>
      <c r="J32" s="619"/>
      <c r="K32" s="619"/>
      <c r="L32" s="619"/>
      <c r="M32" s="619"/>
      <c r="N32" s="619"/>
      <c r="O32" s="619"/>
      <c r="P32" s="619"/>
      <c r="Q32" s="620"/>
      <c r="R32" s="621">
        <v>1318866</v>
      </c>
      <c r="S32" s="622"/>
      <c r="T32" s="622"/>
      <c r="U32" s="622"/>
      <c r="V32" s="622"/>
      <c r="W32" s="622"/>
      <c r="X32" s="622"/>
      <c r="Y32" s="623"/>
      <c r="Z32" s="659">
        <v>5.3</v>
      </c>
      <c r="AA32" s="659"/>
      <c r="AB32" s="659"/>
      <c r="AC32" s="659"/>
      <c r="AD32" s="660" t="s">
        <v>147</v>
      </c>
      <c r="AE32" s="660"/>
      <c r="AF32" s="660"/>
      <c r="AG32" s="660"/>
      <c r="AH32" s="660"/>
      <c r="AI32" s="660"/>
      <c r="AJ32" s="660"/>
      <c r="AK32" s="660"/>
      <c r="AL32" s="624" t="s">
        <v>139</v>
      </c>
      <c r="AM32" s="625"/>
      <c r="AN32" s="625"/>
      <c r="AO32" s="661"/>
      <c r="AP32" s="662"/>
      <c r="AQ32" s="663"/>
      <c r="AR32" s="663"/>
      <c r="AS32" s="663"/>
      <c r="AT32" s="694"/>
      <c r="AU32" s="214" t="s">
        <v>315</v>
      </c>
      <c r="AX32" s="618" t="s">
        <v>316</v>
      </c>
      <c r="AY32" s="619"/>
      <c r="AZ32" s="619"/>
      <c r="BA32" s="619"/>
      <c r="BB32" s="619"/>
      <c r="BC32" s="619"/>
      <c r="BD32" s="619"/>
      <c r="BE32" s="619"/>
      <c r="BF32" s="620"/>
      <c r="BG32" s="687">
        <v>99.1</v>
      </c>
      <c r="BH32" s="634"/>
      <c r="BI32" s="634"/>
      <c r="BJ32" s="634"/>
      <c r="BK32" s="634"/>
      <c r="BL32" s="634"/>
      <c r="BM32" s="625">
        <v>96.3</v>
      </c>
      <c r="BN32" s="634"/>
      <c r="BO32" s="634"/>
      <c r="BP32" s="634"/>
      <c r="BQ32" s="657"/>
      <c r="BR32" s="687">
        <v>99</v>
      </c>
      <c r="BS32" s="634"/>
      <c r="BT32" s="634"/>
      <c r="BU32" s="634"/>
      <c r="BV32" s="634"/>
      <c r="BW32" s="634"/>
      <c r="BX32" s="625">
        <v>95.7</v>
      </c>
      <c r="BY32" s="634"/>
      <c r="BZ32" s="634"/>
      <c r="CA32" s="634"/>
      <c r="CB32" s="657"/>
      <c r="CD32" s="644"/>
      <c r="CE32" s="645"/>
      <c r="CF32" s="618" t="s">
        <v>317</v>
      </c>
      <c r="CG32" s="619"/>
      <c r="CH32" s="619"/>
      <c r="CI32" s="619"/>
      <c r="CJ32" s="619"/>
      <c r="CK32" s="619"/>
      <c r="CL32" s="619"/>
      <c r="CM32" s="619"/>
      <c r="CN32" s="619"/>
      <c r="CO32" s="619"/>
      <c r="CP32" s="619"/>
      <c r="CQ32" s="620"/>
      <c r="CR32" s="621" t="s">
        <v>139</v>
      </c>
      <c r="CS32" s="622"/>
      <c r="CT32" s="622"/>
      <c r="CU32" s="622"/>
      <c r="CV32" s="622"/>
      <c r="CW32" s="622"/>
      <c r="CX32" s="622"/>
      <c r="CY32" s="623"/>
      <c r="CZ32" s="624" t="s">
        <v>139</v>
      </c>
      <c r="DA32" s="636"/>
      <c r="DB32" s="636"/>
      <c r="DC32" s="637"/>
      <c r="DD32" s="627" t="s">
        <v>139</v>
      </c>
      <c r="DE32" s="622"/>
      <c r="DF32" s="622"/>
      <c r="DG32" s="622"/>
      <c r="DH32" s="622"/>
      <c r="DI32" s="622"/>
      <c r="DJ32" s="622"/>
      <c r="DK32" s="623"/>
      <c r="DL32" s="627" t="s">
        <v>147</v>
      </c>
      <c r="DM32" s="622"/>
      <c r="DN32" s="622"/>
      <c r="DO32" s="622"/>
      <c r="DP32" s="622"/>
      <c r="DQ32" s="622"/>
      <c r="DR32" s="622"/>
      <c r="DS32" s="622"/>
      <c r="DT32" s="622"/>
      <c r="DU32" s="622"/>
      <c r="DV32" s="623"/>
      <c r="DW32" s="624" t="s">
        <v>139</v>
      </c>
      <c r="DX32" s="636"/>
      <c r="DY32" s="636"/>
      <c r="DZ32" s="636"/>
      <c r="EA32" s="636"/>
      <c r="EB32" s="636"/>
      <c r="EC32" s="648"/>
    </row>
    <row r="33" spans="2:133" ht="11.25" customHeight="1" x14ac:dyDescent="0.2">
      <c r="B33" s="618" t="s">
        <v>318</v>
      </c>
      <c r="C33" s="619"/>
      <c r="D33" s="619"/>
      <c r="E33" s="619"/>
      <c r="F33" s="619"/>
      <c r="G33" s="619"/>
      <c r="H33" s="619"/>
      <c r="I33" s="619"/>
      <c r="J33" s="619"/>
      <c r="K33" s="619"/>
      <c r="L33" s="619"/>
      <c r="M33" s="619"/>
      <c r="N33" s="619"/>
      <c r="O33" s="619"/>
      <c r="P33" s="619"/>
      <c r="Q33" s="620"/>
      <c r="R33" s="621">
        <v>30661</v>
      </c>
      <c r="S33" s="622"/>
      <c r="T33" s="622"/>
      <c r="U33" s="622"/>
      <c r="V33" s="622"/>
      <c r="W33" s="622"/>
      <c r="X33" s="622"/>
      <c r="Y33" s="623"/>
      <c r="Z33" s="659">
        <v>0.1</v>
      </c>
      <c r="AA33" s="659"/>
      <c r="AB33" s="659"/>
      <c r="AC33" s="659"/>
      <c r="AD33" s="660" t="s">
        <v>139</v>
      </c>
      <c r="AE33" s="660"/>
      <c r="AF33" s="660"/>
      <c r="AG33" s="660"/>
      <c r="AH33" s="660"/>
      <c r="AI33" s="660"/>
      <c r="AJ33" s="660"/>
      <c r="AK33" s="660"/>
      <c r="AL33" s="624" t="s">
        <v>139</v>
      </c>
      <c r="AM33" s="625"/>
      <c r="AN33" s="625"/>
      <c r="AO33" s="661"/>
      <c r="AP33" s="664"/>
      <c r="AQ33" s="665"/>
      <c r="AR33" s="665"/>
      <c r="AS33" s="665"/>
      <c r="AT33" s="695"/>
      <c r="AU33" s="219"/>
      <c r="AV33" s="219"/>
      <c r="AW33" s="219"/>
      <c r="AX33" s="602" t="s">
        <v>319</v>
      </c>
      <c r="AY33" s="603"/>
      <c r="AZ33" s="603"/>
      <c r="BA33" s="603"/>
      <c r="BB33" s="603"/>
      <c r="BC33" s="603"/>
      <c r="BD33" s="603"/>
      <c r="BE33" s="603"/>
      <c r="BF33" s="604"/>
      <c r="BG33" s="682">
        <v>99.5</v>
      </c>
      <c r="BH33" s="606"/>
      <c r="BI33" s="606"/>
      <c r="BJ33" s="606"/>
      <c r="BK33" s="606"/>
      <c r="BL33" s="606"/>
      <c r="BM33" s="652">
        <v>97.6</v>
      </c>
      <c r="BN33" s="606"/>
      <c r="BO33" s="606"/>
      <c r="BP33" s="606"/>
      <c r="BQ33" s="669"/>
      <c r="BR33" s="682">
        <v>99.4</v>
      </c>
      <c r="BS33" s="606"/>
      <c r="BT33" s="606"/>
      <c r="BU33" s="606"/>
      <c r="BV33" s="606"/>
      <c r="BW33" s="606"/>
      <c r="BX33" s="652">
        <v>97.3</v>
      </c>
      <c r="BY33" s="606"/>
      <c r="BZ33" s="606"/>
      <c r="CA33" s="606"/>
      <c r="CB33" s="669"/>
      <c r="CD33" s="618" t="s">
        <v>320</v>
      </c>
      <c r="CE33" s="619"/>
      <c r="CF33" s="619"/>
      <c r="CG33" s="619"/>
      <c r="CH33" s="619"/>
      <c r="CI33" s="619"/>
      <c r="CJ33" s="619"/>
      <c r="CK33" s="619"/>
      <c r="CL33" s="619"/>
      <c r="CM33" s="619"/>
      <c r="CN33" s="619"/>
      <c r="CO33" s="619"/>
      <c r="CP33" s="619"/>
      <c r="CQ33" s="620"/>
      <c r="CR33" s="621">
        <v>9429277</v>
      </c>
      <c r="CS33" s="634"/>
      <c r="CT33" s="634"/>
      <c r="CU33" s="634"/>
      <c r="CV33" s="634"/>
      <c r="CW33" s="634"/>
      <c r="CX33" s="634"/>
      <c r="CY33" s="635"/>
      <c r="CZ33" s="624">
        <v>39.299999999999997</v>
      </c>
      <c r="DA33" s="636"/>
      <c r="DB33" s="636"/>
      <c r="DC33" s="637"/>
      <c r="DD33" s="627">
        <v>7195328</v>
      </c>
      <c r="DE33" s="634"/>
      <c r="DF33" s="634"/>
      <c r="DG33" s="634"/>
      <c r="DH33" s="634"/>
      <c r="DI33" s="634"/>
      <c r="DJ33" s="634"/>
      <c r="DK33" s="635"/>
      <c r="DL33" s="627">
        <v>4968153</v>
      </c>
      <c r="DM33" s="634"/>
      <c r="DN33" s="634"/>
      <c r="DO33" s="634"/>
      <c r="DP33" s="634"/>
      <c r="DQ33" s="634"/>
      <c r="DR33" s="634"/>
      <c r="DS33" s="634"/>
      <c r="DT33" s="634"/>
      <c r="DU33" s="634"/>
      <c r="DV33" s="635"/>
      <c r="DW33" s="624">
        <v>36.4</v>
      </c>
      <c r="DX33" s="636"/>
      <c r="DY33" s="636"/>
      <c r="DZ33" s="636"/>
      <c r="EA33" s="636"/>
      <c r="EB33" s="636"/>
      <c r="EC33" s="648"/>
    </row>
    <row r="34" spans="2:133" ht="11.25" customHeight="1" x14ac:dyDescent="0.2">
      <c r="B34" s="618" t="s">
        <v>321</v>
      </c>
      <c r="C34" s="619"/>
      <c r="D34" s="619"/>
      <c r="E34" s="619"/>
      <c r="F34" s="619"/>
      <c r="G34" s="619"/>
      <c r="H34" s="619"/>
      <c r="I34" s="619"/>
      <c r="J34" s="619"/>
      <c r="K34" s="619"/>
      <c r="L34" s="619"/>
      <c r="M34" s="619"/>
      <c r="N34" s="619"/>
      <c r="O34" s="619"/>
      <c r="P34" s="619"/>
      <c r="Q34" s="620"/>
      <c r="R34" s="621">
        <v>92435</v>
      </c>
      <c r="S34" s="622"/>
      <c r="T34" s="622"/>
      <c r="U34" s="622"/>
      <c r="V34" s="622"/>
      <c r="W34" s="622"/>
      <c r="X34" s="622"/>
      <c r="Y34" s="623"/>
      <c r="Z34" s="659">
        <v>0.4</v>
      </c>
      <c r="AA34" s="659"/>
      <c r="AB34" s="659"/>
      <c r="AC34" s="659"/>
      <c r="AD34" s="660" t="s">
        <v>147</v>
      </c>
      <c r="AE34" s="660"/>
      <c r="AF34" s="660"/>
      <c r="AG34" s="660"/>
      <c r="AH34" s="660"/>
      <c r="AI34" s="660"/>
      <c r="AJ34" s="660"/>
      <c r="AK34" s="660"/>
      <c r="AL34" s="624" t="s">
        <v>139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4821515</v>
      </c>
      <c r="CS34" s="622"/>
      <c r="CT34" s="622"/>
      <c r="CU34" s="622"/>
      <c r="CV34" s="622"/>
      <c r="CW34" s="622"/>
      <c r="CX34" s="622"/>
      <c r="CY34" s="623"/>
      <c r="CZ34" s="624">
        <v>20.100000000000001</v>
      </c>
      <c r="DA34" s="636"/>
      <c r="DB34" s="636"/>
      <c r="DC34" s="637"/>
      <c r="DD34" s="627">
        <v>3514947</v>
      </c>
      <c r="DE34" s="622"/>
      <c r="DF34" s="622"/>
      <c r="DG34" s="622"/>
      <c r="DH34" s="622"/>
      <c r="DI34" s="622"/>
      <c r="DJ34" s="622"/>
      <c r="DK34" s="623"/>
      <c r="DL34" s="627">
        <v>2568536</v>
      </c>
      <c r="DM34" s="622"/>
      <c r="DN34" s="622"/>
      <c r="DO34" s="622"/>
      <c r="DP34" s="622"/>
      <c r="DQ34" s="622"/>
      <c r="DR34" s="622"/>
      <c r="DS34" s="622"/>
      <c r="DT34" s="622"/>
      <c r="DU34" s="622"/>
      <c r="DV34" s="623"/>
      <c r="DW34" s="624">
        <v>18.8</v>
      </c>
      <c r="DX34" s="636"/>
      <c r="DY34" s="636"/>
      <c r="DZ34" s="636"/>
      <c r="EA34" s="636"/>
      <c r="EB34" s="636"/>
      <c r="EC34" s="648"/>
    </row>
    <row r="35" spans="2:133" ht="11.25" customHeight="1" x14ac:dyDescent="0.2">
      <c r="B35" s="618" t="s">
        <v>323</v>
      </c>
      <c r="C35" s="619"/>
      <c r="D35" s="619"/>
      <c r="E35" s="619"/>
      <c r="F35" s="619"/>
      <c r="G35" s="619"/>
      <c r="H35" s="619"/>
      <c r="I35" s="619"/>
      <c r="J35" s="619"/>
      <c r="K35" s="619"/>
      <c r="L35" s="619"/>
      <c r="M35" s="619"/>
      <c r="N35" s="619"/>
      <c r="O35" s="619"/>
      <c r="P35" s="619"/>
      <c r="Q35" s="620"/>
      <c r="R35" s="621">
        <v>895337</v>
      </c>
      <c r="S35" s="622"/>
      <c r="T35" s="622"/>
      <c r="U35" s="622"/>
      <c r="V35" s="622"/>
      <c r="W35" s="622"/>
      <c r="X35" s="622"/>
      <c r="Y35" s="623"/>
      <c r="Z35" s="659">
        <v>3.6</v>
      </c>
      <c r="AA35" s="659"/>
      <c r="AB35" s="659"/>
      <c r="AC35" s="659"/>
      <c r="AD35" s="660" t="s">
        <v>139</v>
      </c>
      <c r="AE35" s="660"/>
      <c r="AF35" s="660"/>
      <c r="AG35" s="660"/>
      <c r="AH35" s="660"/>
      <c r="AI35" s="660"/>
      <c r="AJ35" s="660"/>
      <c r="AK35" s="660"/>
      <c r="AL35" s="624" t="s">
        <v>147</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581277</v>
      </c>
      <c r="CS35" s="634"/>
      <c r="CT35" s="634"/>
      <c r="CU35" s="634"/>
      <c r="CV35" s="634"/>
      <c r="CW35" s="634"/>
      <c r="CX35" s="634"/>
      <c r="CY35" s="635"/>
      <c r="CZ35" s="624">
        <v>2.4</v>
      </c>
      <c r="DA35" s="636"/>
      <c r="DB35" s="636"/>
      <c r="DC35" s="637"/>
      <c r="DD35" s="627">
        <v>520024</v>
      </c>
      <c r="DE35" s="634"/>
      <c r="DF35" s="634"/>
      <c r="DG35" s="634"/>
      <c r="DH35" s="634"/>
      <c r="DI35" s="634"/>
      <c r="DJ35" s="634"/>
      <c r="DK35" s="635"/>
      <c r="DL35" s="627">
        <v>131603</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2">
      <c r="B36" s="618" t="s">
        <v>327</v>
      </c>
      <c r="C36" s="619"/>
      <c r="D36" s="619"/>
      <c r="E36" s="619"/>
      <c r="F36" s="619"/>
      <c r="G36" s="619"/>
      <c r="H36" s="619"/>
      <c r="I36" s="619"/>
      <c r="J36" s="619"/>
      <c r="K36" s="619"/>
      <c r="L36" s="619"/>
      <c r="M36" s="619"/>
      <c r="N36" s="619"/>
      <c r="O36" s="619"/>
      <c r="P36" s="619"/>
      <c r="Q36" s="620"/>
      <c r="R36" s="621">
        <v>669724</v>
      </c>
      <c r="S36" s="622"/>
      <c r="T36" s="622"/>
      <c r="U36" s="622"/>
      <c r="V36" s="622"/>
      <c r="W36" s="622"/>
      <c r="X36" s="622"/>
      <c r="Y36" s="623"/>
      <c r="Z36" s="659">
        <v>2.7</v>
      </c>
      <c r="AA36" s="659"/>
      <c r="AB36" s="659"/>
      <c r="AC36" s="659"/>
      <c r="AD36" s="660" t="s">
        <v>139</v>
      </c>
      <c r="AE36" s="660"/>
      <c r="AF36" s="660"/>
      <c r="AG36" s="660"/>
      <c r="AH36" s="660"/>
      <c r="AI36" s="660"/>
      <c r="AJ36" s="660"/>
      <c r="AK36" s="660"/>
      <c r="AL36" s="624" t="s">
        <v>139</v>
      </c>
      <c r="AM36" s="625"/>
      <c r="AN36" s="625"/>
      <c r="AO36" s="661"/>
      <c r="AP36" s="222"/>
      <c r="AQ36" s="670" t="s">
        <v>328</v>
      </c>
      <c r="AR36" s="671"/>
      <c r="AS36" s="671"/>
      <c r="AT36" s="671"/>
      <c r="AU36" s="671"/>
      <c r="AV36" s="671"/>
      <c r="AW36" s="671"/>
      <c r="AX36" s="671"/>
      <c r="AY36" s="672"/>
      <c r="AZ36" s="676">
        <v>2603635</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97914</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2025119</v>
      </c>
      <c r="CS36" s="622"/>
      <c r="CT36" s="622"/>
      <c r="CU36" s="622"/>
      <c r="CV36" s="622"/>
      <c r="CW36" s="622"/>
      <c r="CX36" s="622"/>
      <c r="CY36" s="623"/>
      <c r="CZ36" s="624">
        <v>8.4</v>
      </c>
      <c r="DA36" s="636"/>
      <c r="DB36" s="636"/>
      <c r="DC36" s="637"/>
      <c r="DD36" s="627">
        <v>1519552</v>
      </c>
      <c r="DE36" s="622"/>
      <c r="DF36" s="622"/>
      <c r="DG36" s="622"/>
      <c r="DH36" s="622"/>
      <c r="DI36" s="622"/>
      <c r="DJ36" s="622"/>
      <c r="DK36" s="623"/>
      <c r="DL36" s="627">
        <v>1036394</v>
      </c>
      <c r="DM36" s="622"/>
      <c r="DN36" s="622"/>
      <c r="DO36" s="622"/>
      <c r="DP36" s="622"/>
      <c r="DQ36" s="622"/>
      <c r="DR36" s="622"/>
      <c r="DS36" s="622"/>
      <c r="DT36" s="622"/>
      <c r="DU36" s="622"/>
      <c r="DV36" s="623"/>
      <c r="DW36" s="624">
        <v>7.6</v>
      </c>
      <c r="DX36" s="636"/>
      <c r="DY36" s="636"/>
      <c r="DZ36" s="636"/>
      <c r="EA36" s="636"/>
      <c r="EB36" s="636"/>
      <c r="EC36" s="648"/>
    </row>
    <row r="37" spans="2:133" ht="11.25" customHeight="1" x14ac:dyDescent="0.2">
      <c r="B37" s="618" t="s">
        <v>331</v>
      </c>
      <c r="C37" s="619"/>
      <c r="D37" s="619"/>
      <c r="E37" s="619"/>
      <c r="F37" s="619"/>
      <c r="G37" s="619"/>
      <c r="H37" s="619"/>
      <c r="I37" s="619"/>
      <c r="J37" s="619"/>
      <c r="K37" s="619"/>
      <c r="L37" s="619"/>
      <c r="M37" s="619"/>
      <c r="N37" s="619"/>
      <c r="O37" s="619"/>
      <c r="P37" s="619"/>
      <c r="Q37" s="620"/>
      <c r="R37" s="621">
        <v>317310</v>
      </c>
      <c r="S37" s="622"/>
      <c r="T37" s="622"/>
      <c r="U37" s="622"/>
      <c r="V37" s="622"/>
      <c r="W37" s="622"/>
      <c r="X37" s="622"/>
      <c r="Y37" s="623"/>
      <c r="Z37" s="659">
        <v>1.3</v>
      </c>
      <c r="AA37" s="659"/>
      <c r="AB37" s="659"/>
      <c r="AC37" s="659"/>
      <c r="AD37" s="660" t="s">
        <v>139</v>
      </c>
      <c r="AE37" s="660"/>
      <c r="AF37" s="660"/>
      <c r="AG37" s="660"/>
      <c r="AH37" s="660"/>
      <c r="AI37" s="660"/>
      <c r="AJ37" s="660"/>
      <c r="AK37" s="660"/>
      <c r="AL37" s="624" t="s">
        <v>139</v>
      </c>
      <c r="AM37" s="625"/>
      <c r="AN37" s="625"/>
      <c r="AO37" s="661"/>
      <c r="AQ37" s="654" t="s">
        <v>332</v>
      </c>
      <c r="AR37" s="655"/>
      <c r="AS37" s="655"/>
      <c r="AT37" s="655"/>
      <c r="AU37" s="655"/>
      <c r="AV37" s="655"/>
      <c r="AW37" s="655"/>
      <c r="AX37" s="655"/>
      <c r="AY37" s="656"/>
      <c r="AZ37" s="621">
        <v>850400</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82231</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48663</v>
      </c>
      <c r="CS37" s="634"/>
      <c r="CT37" s="634"/>
      <c r="CU37" s="634"/>
      <c r="CV37" s="634"/>
      <c r="CW37" s="634"/>
      <c r="CX37" s="634"/>
      <c r="CY37" s="635"/>
      <c r="CZ37" s="624">
        <v>0.2</v>
      </c>
      <c r="DA37" s="636"/>
      <c r="DB37" s="636"/>
      <c r="DC37" s="637"/>
      <c r="DD37" s="627">
        <v>38049</v>
      </c>
      <c r="DE37" s="634"/>
      <c r="DF37" s="634"/>
      <c r="DG37" s="634"/>
      <c r="DH37" s="634"/>
      <c r="DI37" s="634"/>
      <c r="DJ37" s="634"/>
      <c r="DK37" s="635"/>
      <c r="DL37" s="627">
        <v>38049</v>
      </c>
      <c r="DM37" s="634"/>
      <c r="DN37" s="634"/>
      <c r="DO37" s="634"/>
      <c r="DP37" s="634"/>
      <c r="DQ37" s="634"/>
      <c r="DR37" s="634"/>
      <c r="DS37" s="634"/>
      <c r="DT37" s="634"/>
      <c r="DU37" s="634"/>
      <c r="DV37" s="635"/>
      <c r="DW37" s="624">
        <v>0.3</v>
      </c>
      <c r="DX37" s="636"/>
      <c r="DY37" s="636"/>
      <c r="DZ37" s="636"/>
      <c r="EA37" s="636"/>
      <c r="EB37" s="636"/>
      <c r="EC37" s="648"/>
    </row>
    <row r="38" spans="2:133" ht="11.25" customHeight="1" x14ac:dyDescent="0.2">
      <c r="B38" s="618" t="s">
        <v>335</v>
      </c>
      <c r="C38" s="619"/>
      <c r="D38" s="619"/>
      <c r="E38" s="619"/>
      <c r="F38" s="619"/>
      <c r="G38" s="619"/>
      <c r="H38" s="619"/>
      <c r="I38" s="619"/>
      <c r="J38" s="619"/>
      <c r="K38" s="619"/>
      <c r="L38" s="619"/>
      <c r="M38" s="619"/>
      <c r="N38" s="619"/>
      <c r="O38" s="619"/>
      <c r="P38" s="619"/>
      <c r="Q38" s="620"/>
      <c r="R38" s="621">
        <v>1759400</v>
      </c>
      <c r="S38" s="622"/>
      <c r="T38" s="622"/>
      <c r="U38" s="622"/>
      <c r="V38" s="622"/>
      <c r="W38" s="622"/>
      <c r="X38" s="622"/>
      <c r="Y38" s="623"/>
      <c r="Z38" s="659">
        <v>7.1</v>
      </c>
      <c r="AA38" s="659"/>
      <c r="AB38" s="659"/>
      <c r="AC38" s="659"/>
      <c r="AD38" s="660" t="s">
        <v>139</v>
      </c>
      <c r="AE38" s="660"/>
      <c r="AF38" s="660"/>
      <c r="AG38" s="660"/>
      <c r="AH38" s="660"/>
      <c r="AI38" s="660"/>
      <c r="AJ38" s="660"/>
      <c r="AK38" s="660"/>
      <c r="AL38" s="624" t="s">
        <v>139</v>
      </c>
      <c r="AM38" s="625"/>
      <c r="AN38" s="625"/>
      <c r="AO38" s="661"/>
      <c r="AQ38" s="654" t="s">
        <v>336</v>
      </c>
      <c r="AR38" s="655"/>
      <c r="AS38" s="655"/>
      <c r="AT38" s="655"/>
      <c r="AU38" s="655"/>
      <c r="AV38" s="655"/>
      <c r="AW38" s="655"/>
      <c r="AX38" s="655"/>
      <c r="AY38" s="656"/>
      <c r="AZ38" s="621">
        <v>231489</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5401</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1514112</v>
      </c>
      <c r="CS38" s="622"/>
      <c r="CT38" s="622"/>
      <c r="CU38" s="622"/>
      <c r="CV38" s="622"/>
      <c r="CW38" s="622"/>
      <c r="CX38" s="622"/>
      <c r="CY38" s="623"/>
      <c r="CZ38" s="624">
        <v>6.3</v>
      </c>
      <c r="DA38" s="636"/>
      <c r="DB38" s="636"/>
      <c r="DC38" s="637"/>
      <c r="DD38" s="627">
        <v>1231620</v>
      </c>
      <c r="DE38" s="622"/>
      <c r="DF38" s="622"/>
      <c r="DG38" s="622"/>
      <c r="DH38" s="622"/>
      <c r="DI38" s="622"/>
      <c r="DJ38" s="622"/>
      <c r="DK38" s="623"/>
      <c r="DL38" s="627">
        <v>1231620</v>
      </c>
      <c r="DM38" s="622"/>
      <c r="DN38" s="622"/>
      <c r="DO38" s="622"/>
      <c r="DP38" s="622"/>
      <c r="DQ38" s="622"/>
      <c r="DR38" s="622"/>
      <c r="DS38" s="622"/>
      <c r="DT38" s="622"/>
      <c r="DU38" s="622"/>
      <c r="DV38" s="623"/>
      <c r="DW38" s="624">
        <v>9</v>
      </c>
      <c r="DX38" s="636"/>
      <c r="DY38" s="636"/>
      <c r="DZ38" s="636"/>
      <c r="EA38" s="636"/>
      <c r="EB38" s="636"/>
      <c r="EC38" s="648"/>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139</v>
      </c>
      <c r="S39" s="622"/>
      <c r="T39" s="622"/>
      <c r="U39" s="622"/>
      <c r="V39" s="622"/>
      <c r="W39" s="622"/>
      <c r="X39" s="622"/>
      <c r="Y39" s="623"/>
      <c r="Z39" s="659" t="s">
        <v>139</v>
      </c>
      <c r="AA39" s="659"/>
      <c r="AB39" s="659"/>
      <c r="AC39" s="659"/>
      <c r="AD39" s="660" t="s">
        <v>147</v>
      </c>
      <c r="AE39" s="660"/>
      <c r="AF39" s="660"/>
      <c r="AG39" s="660"/>
      <c r="AH39" s="660"/>
      <c r="AI39" s="660"/>
      <c r="AJ39" s="660"/>
      <c r="AK39" s="660"/>
      <c r="AL39" s="624" t="s">
        <v>147</v>
      </c>
      <c r="AM39" s="625"/>
      <c r="AN39" s="625"/>
      <c r="AO39" s="661"/>
      <c r="AQ39" s="654" t="s">
        <v>340</v>
      </c>
      <c r="AR39" s="655"/>
      <c r="AS39" s="655"/>
      <c r="AT39" s="655"/>
      <c r="AU39" s="655"/>
      <c r="AV39" s="655"/>
      <c r="AW39" s="655"/>
      <c r="AX39" s="655"/>
      <c r="AY39" s="656"/>
      <c r="AZ39" s="621">
        <v>7634</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8119</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181134</v>
      </c>
      <c r="CS39" s="634"/>
      <c r="CT39" s="634"/>
      <c r="CU39" s="634"/>
      <c r="CV39" s="634"/>
      <c r="CW39" s="634"/>
      <c r="CX39" s="634"/>
      <c r="CY39" s="635"/>
      <c r="CZ39" s="624">
        <v>0.8</v>
      </c>
      <c r="DA39" s="636"/>
      <c r="DB39" s="636"/>
      <c r="DC39" s="637"/>
      <c r="DD39" s="627">
        <v>119065</v>
      </c>
      <c r="DE39" s="634"/>
      <c r="DF39" s="634"/>
      <c r="DG39" s="634"/>
      <c r="DH39" s="634"/>
      <c r="DI39" s="634"/>
      <c r="DJ39" s="634"/>
      <c r="DK39" s="635"/>
      <c r="DL39" s="627" t="s">
        <v>139</v>
      </c>
      <c r="DM39" s="634"/>
      <c r="DN39" s="634"/>
      <c r="DO39" s="634"/>
      <c r="DP39" s="634"/>
      <c r="DQ39" s="634"/>
      <c r="DR39" s="634"/>
      <c r="DS39" s="634"/>
      <c r="DT39" s="634"/>
      <c r="DU39" s="634"/>
      <c r="DV39" s="635"/>
      <c r="DW39" s="624" t="s">
        <v>139</v>
      </c>
      <c r="DX39" s="636"/>
      <c r="DY39" s="636"/>
      <c r="DZ39" s="636"/>
      <c r="EA39" s="636"/>
      <c r="EB39" s="636"/>
      <c r="EC39" s="648"/>
    </row>
    <row r="40" spans="2:133" ht="11.25" customHeight="1" x14ac:dyDescent="0.2">
      <c r="B40" s="618" t="s">
        <v>343</v>
      </c>
      <c r="C40" s="619"/>
      <c r="D40" s="619"/>
      <c r="E40" s="619"/>
      <c r="F40" s="619"/>
      <c r="G40" s="619"/>
      <c r="H40" s="619"/>
      <c r="I40" s="619"/>
      <c r="J40" s="619"/>
      <c r="K40" s="619"/>
      <c r="L40" s="619"/>
      <c r="M40" s="619"/>
      <c r="N40" s="619"/>
      <c r="O40" s="619"/>
      <c r="P40" s="619"/>
      <c r="Q40" s="620"/>
      <c r="R40" s="621">
        <v>359900</v>
      </c>
      <c r="S40" s="622"/>
      <c r="T40" s="622"/>
      <c r="U40" s="622"/>
      <c r="V40" s="622"/>
      <c r="W40" s="622"/>
      <c r="X40" s="622"/>
      <c r="Y40" s="623"/>
      <c r="Z40" s="659">
        <v>1.5</v>
      </c>
      <c r="AA40" s="659"/>
      <c r="AB40" s="659"/>
      <c r="AC40" s="659"/>
      <c r="AD40" s="660" t="s">
        <v>139</v>
      </c>
      <c r="AE40" s="660"/>
      <c r="AF40" s="660"/>
      <c r="AG40" s="660"/>
      <c r="AH40" s="660"/>
      <c r="AI40" s="660"/>
      <c r="AJ40" s="660"/>
      <c r="AK40" s="660"/>
      <c r="AL40" s="624" t="s">
        <v>147</v>
      </c>
      <c r="AM40" s="625"/>
      <c r="AN40" s="625"/>
      <c r="AO40" s="661"/>
      <c r="AQ40" s="654" t="s">
        <v>344</v>
      </c>
      <c r="AR40" s="655"/>
      <c r="AS40" s="655"/>
      <c r="AT40" s="655"/>
      <c r="AU40" s="655"/>
      <c r="AV40" s="655"/>
      <c r="AW40" s="655"/>
      <c r="AX40" s="655"/>
      <c r="AY40" s="656"/>
      <c r="AZ40" s="621" t="s">
        <v>147</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100</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306120</v>
      </c>
      <c r="CS40" s="622"/>
      <c r="CT40" s="622"/>
      <c r="CU40" s="622"/>
      <c r="CV40" s="622"/>
      <c r="CW40" s="622"/>
      <c r="CX40" s="622"/>
      <c r="CY40" s="623"/>
      <c r="CZ40" s="624">
        <v>1.3</v>
      </c>
      <c r="DA40" s="636"/>
      <c r="DB40" s="636"/>
      <c r="DC40" s="637"/>
      <c r="DD40" s="627">
        <v>290120</v>
      </c>
      <c r="DE40" s="622"/>
      <c r="DF40" s="622"/>
      <c r="DG40" s="622"/>
      <c r="DH40" s="622"/>
      <c r="DI40" s="622"/>
      <c r="DJ40" s="622"/>
      <c r="DK40" s="623"/>
      <c r="DL40" s="627" t="s">
        <v>139</v>
      </c>
      <c r="DM40" s="622"/>
      <c r="DN40" s="622"/>
      <c r="DO40" s="622"/>
      <c r="DP40" s="622"/>
      <c r="DQ40" s="622"/>
      <c r="DR40" s="622"/>
      <c r="DS40" s="622"/>
      <c r="DT40" s="622"/>
      <c r="DU40" s="622"/>
      <c r="DV40" s="623"/>
      <c r="DW40" s="624" t="s">
        <v>139</v>
      </c>
      <c r="DX40" s="636"/>
      <c r="DY40" s="636"/>
      <c r="DZ40" s="636"/>
      <c r="EA40" s="636"/>
      <c r="EB40" s="636"/>
      <c r="EC40" s="648"/>
    </row>
    <row r="41" spans="2:133" ht="11.25" customHeight="1" x14ac:dyDescent="0.2">
      <c r="B41" s="602" t="s">
        <v>348</v>
      </c>
      <c r="C41" s="603"/>
      <c r="D41" s="603"/>
      <c r="E41" s="603"/>
      <c r="F41" s="603"/>
      <c r="G41" s="603"/>
      <c r="H41" s="603"/>
      <c r="I41" s="603"/>
      <c r="J41" s="603"/>
      <c r="K41" s="603"/>
      <c r="L41" s="603"/>
      <c r="M41" s="603"/>
      <c r="N41" s="603"/>
      <c r="O41" s="603"/>
      <c r="P41" s="603"/>
      <c r="Q41" s="604"/>
      <c r="R41" s="605">
        <v>24776434</v>
      </c>
      <c r="S41" s="646"/>
      <c r="T41" s="646"/>
      <c r="U41" s="646"/>
      <c r="V41" s="646"/>
      <c r="W41" s="646"/>
      <c r="X41" s="646"/>
      <c r="Y41" s="649"/>
      <c r="Z41" s="650">
        <v>100</v>
      </c>
      <c r="AA41" s="650"/>
      <c r="AB41" s="650"/>
      <c r="AC41" s="650"/>
      <c r="AD41" s="651">
        <v>13280057</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312908</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147</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147</v>
      </c>
      <c r="CS41" s="634"/>
      <c r="CT41" s="634"/>
      <c r="CU41" s="634"/>
      <c r="CV41" s="634"/>
      <c r="CW41" s="634"/>
      <c r="CX41" s="634"/>
      <c r="CY41" s="635"/>
      <c r="CZ41" s="624" t="s">
        <v>147</v>
      </c>
      <c r="DA41" s="636"/>
      <c r="DB41" s="636"/>
      <c r="DC41" s="637"/>
      <c r="DD41" s="627" t="s">
        <v>147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352</v>
      </c>
      <c r="AR42" s="667"/>
      <c r="AS42" s="667"/>
      <c r="AT42" s="667"/>
      <c r="AU42" s="667"/>
      <c r="AV42" s="667"/>
      <c r="AW42" s="667"/>
      <c r="AX42" s="667"/>
      <c r="AY42" s="668"/>
      <c r="AZ42" s="605">
        <v>1201204</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405</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3721171</v>
      </c>
      <c r="CS42" s="634"/>
      <c r="CT42" s="634"/>
      <c r="CU42" s="634"/>
      <c r="CV42" s="634"/>
      <c r="CW42" s="634"/>
      <c r="CX42" s="634"/>
      <c r="CY42" s="635"/>
      <c r="CZ42" s="624">
        <v>15.5</v>
      </c>
      <c r="DA42" s="636"/>
      <c r="DB42" s="636"/>
      <c r="DC42" s="637"/>
      <c r="DD42" s="627">
        <v>707854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355</v>
      </c>
      <c r="CD43" s="618" t="s">
        <v>356</v>
      </c>
      <c r="CE43" s="619"/>
      <c r="CF43" s="619"/>
      <c r="CG43" s="619"/>
      <c r="CH43" s="619"/>
      <c r="CI43" s="619"/>
      <c r="CJ43" s="619"/>
      <c r="CK43" s="619"/>
      <c r="CL43" s="619"/>
      <c r="CM43" s="619"/>
      <c r="CN43" s="619"/>
      <c r="CO43" s="619"/>
      <c r="CP43" s="619"/>
      <c r="CQ43" s="620"/>
      <c r="CR43" s="621">
        <v>76011</v>
      </c>
      <c r="CS43" s="634"/>
      <c r="CT43" s="634"/>
      <c r="CU43" s="634"/>
      <c r="CV43" s="634"/>
      <c r="CW43" s="634"/>
      <c r="CX43" s="634"/>
      <c r="CY43" s="635"/>
      <c r="CZ43" s="624">
        <v>0.3</v>
      </c>
      <c r="DA43" s="636"/>
      <c r="DB43" s="636"/>
      <c r="DC43" s="637"/>
      <c r="DD43" s="627">
        <v>76011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3682152</v>
      </c>
      <c r="CS44" s="622"/>
      <c r="CT44" s="622"/>
      <c r="CU44" s="622"/>
      <c r="CV44" s="622"/>
      <c r="CW44" s="622"/>
      <c r="CX44" s="622"/>
      <c r="CY44" s="623"/>
      <c r="CZ44" s="624">
        <v>15.3</v>
      </c>
      <c r="DA44" s="625"/>
      <c r="DB44" s="625"/>
      <c r="DC44" s="626"/>
      <c r="DD44" s="627">
        <v>674250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2513097</v>
      </c>
      <c r="CS45" s="634"/>
      <c r="CT45" s="634"/>
      <c r="CU45" s="634"/>
      <c r="CV45" s="634"/>
      <c r="CW45" s="634"/>
      <c r="CX45" s="634"/>
      <c r="CY45" s="635"/>
      <c r="CZ45" s="624">
        <v>10.5</v>
      </c>
      <c r="DA45" s="636"/>
      <c r="DB45" s="636"/>
      <c r="DC45" s="637"/>
      <c r="DD45" s="627">
        <v>80566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361</v>
      </c>
      <c r="CG46" s="619"/>
      <c r="CH46" s="619"/>
      <c r="CI46" s="619"/>
      <c r="CJ46" s="619"/>
      <c r="CK46" s="619"/>
      <c r="CL46" s="619"/>
      <c r="CM46" s="619"/>
      <c r="CN46" s="619"/>
      <c r="CO46" s="619"/>
      <c r="CP46" s="619"/>
      <c r="CQ46" s="620"/>
      <c r="CR46" s="621">
        <v>1163769</v>
      </c>
      <c r="CS46" s="622"/>
      <c r="CT46" s="622"/>
      <c r="CU46" s="622"/>
      <c r="CV46" s="622"/>
      <c r="CW46" s="622"/>
      <c r="CX46" s="622"/>
      <c r="CY46" s="623"/>
      <c r="CZ46" s="624">
        <v>4.9000000000000004</v>
      </c>
      <c r="DA46" s="625"/>
      <c r="DB46" s="625"/>
      <c r="DC46" s="626"/>
      <c r="DD46" s="627">
        <v>592008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362</v>
      </c>
      <c r="CG47" s="619"/>
      <c r="CH47" s="619"/>
      <c r="CI47" s="619"/>
      <c r="CJ47" s="619"/>
      <c r="CK47" s="619"/>
      <c r="CL47" s="619"/>
      <c r="CM47" s="619"/>
      <c r="CN47" s="619"/>
      <c r="CO47" s="619"/>
      <c r="CP47" s="619"/>
      <c r="CQ47" s="620"/>
      <c r="CR47" s="621">
        <v>39019</v>
      </c>
      <c r="CS47" s="634"/>
      <c r="CT47" s="634"/>
      <c r="CU47" s="634"/>
      <c r="CV47" s="634"/>
      <c r="CW47" s="634"/>
      <c r="CX47" s="634"/>
      <c r="CY47" s="635"/>
      <c r="CZ47" s="624">
        <v>0.2</v>
      </c>
      <c r="DA47" s="636"/>
      <c r="DB47" s="636"/>
      <c r="DC47" s="637"/>
      <c r="DD47" s="627">
        <v>33604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363</v>
      </c>
      <c r="CG48" s="619"/>
      <c r="CH48" s="619"/>
      <c r="CI48" s="619"/>
      <c r="CJ48" s="619"/>
      <c r="CK48" s="619"/>
      <c r="CL48" s="619"/>
      <c r="CM48" s="619"/>
      <c r="CN48" s="619"/>
      <c r="CO48" s="619"/>
      <c r="CP48" s="619"/>
      <c r="CQ48" s="620"/>
      <c r="CR48" s="621" t="s">
        <v>139</v>
      </c>
      <c r="CS48" s="622"/>
      <c r="CT48" s="622"/>
      <c r="CU48" s="622"/>
      <c r="CV48" s="622"/>
      <c r="CW48" s="622"/>
      <c r="CX48" s="622"/>
      <c r="CY48" s="623"/>
      <c r="CZ48" s="624" t="s">
        <v>237</v>
      </c>
      <c r="DA48" s="625"/>
      <c r="DB48" s="625"/>
      <c r="DC48" s="626"/>
      <c r="DD48" s="627" t="s">
        <v>139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364</v>
      </c>
      <c r="CE49" s="603"/>
      <c r="CF49" s="603"/>
      <c r="CG49" s="603"/>
      <c r="CH49" s="603"/>
      <c r="CI49" s="603"/>
      <c r="CJ49" s="603"/>
      <c r="CK49" s="603"/>
      <c r="CL49" s="603"/>
      <c r="CM49" s="603"/>
      <c r="CN49" s="603"/>
      <c r="CO49" s="603"/>
      <c r="CP49" s="603"/>
      <c r="CQ49" s="604"/>
      <c r="CR49" s="605">
        <v>23991060</v>
      </c>
      <c r="CS49" s="606"/>
      <c r="CT49" s="606"/>
      <c r="CU49" s="606"/>
      <c r="CV49" s="606"/>
      <c r="CW49" s="606"/>
      <c r="CX49" s="606"/>
      <c r="CY49" s="607"/>
      <c r="CZ49" s="608">
        <v>100</v>
      </c>
      <c r="DA49" s="609"/>
      <c r="DB49" s="609"/>
      <c r="DC49" s="610"/>
      <c r="DD49" s="611">
        <v>15355024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OgrvTN+Ev2VgkwKgz0fMT7RRMdFgLisOLTrtUHnDdILU2s0yhmxfbFAavNWPyydv3Ne6LDi/2pFkDZZg+Z98CA==" saltValue="+WwbjSi6WsGsbNT6MagEV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387</v>
      </c>
      <c r="C7" s="1048"/>
      <c r="D7" s="1048"/>
      <c r="E7" s="1048"/>
      <c r="F7" s="1048"/>
      <c r="G7" s="1048"/>
      <c r="H7" s="1048"/>
      <c r="I7" s="1048"/>
      <c r="J7" s="1048"/>
      <c r="K7" s="1048"/>
      <c r="L7" s="1048"/>
      <c r="M7" s="1048"/>
      <c r="N7" s="1048"/>
      <c r="O7" s="1048"/>
      <c r="P7" s="1049"/>
      <c r="Q7" s="1102">
        <v>24776</v>
      </c>
      <c r="R7" s="1103"/>
      <c r="S7" s="1103"/>
      <c r="T7" s="1103"/>
      <c r="U7" s="1103"/>
      <c r="V7" s="1103">
        <v>23991</v>
      </c>
      <c r="W7" s="1103"/>
      <c r="X7" s="1103"/>
      <c r="Y7" s="1103"/>
      <c r="Z7" s="1103"/>
      <c r="AA7" s="1103">
        <v>785</v>
      </c>
      <c r="AB7" s="1103"/>
      <c r="AC7" s="1103"/>
      <c r="AD7" s="1103"/>
      <c r="AE7" s="1104"/>
      <c r="AF7" s="1105">
        <v>694</v>
      </c>
      <c r="AG7" s="1106"/>
      <c r="AH7" s="1106"/>
      <c r="AI7" s="1106"/>
      <c r="AJ7" s="1107"/>
      <c r="AK7" s="1108">
        <v>791</v>
      </c>
      <c r="AL7" s="1109"/>
      <c r="AM7" s="1109"/>
      <c r="AN7" s="1109"/>
      <c r="AO7" s="1109"/>
      <c r="AP7" s="1109">
        <v>15919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605</v>
      </c>
      <c r="BT7" s="1100"/>
      <c r="BU7" s="1100"/>
      <c r="BV7" s="1100"/>
      <c r="BW7" s="1100"/>
      <c r="BX7" s="1100"/>
      <c r="BY7" s="1100"/>
      <c r="BZ7" s="1100"/>
      <c r="CA7" s="1100"/>
      <c r="CB7" s="1100"/>
      <c r="CC7" s="1100"/>
      <c r="CD7" s="1100"/>
      <c r="CE7" s="1100"/>
      <c r="CF7" s="1100"/>
      <c r="CG7" s="1112"/>
      <c r="CH7" s="1096">
        <v>-4</v>
      </c>
      <c r="CI7" s="1097"/>
      <c r="CJ7" s="1097"/>
      <c r="CK7" s="1097"/>
      <c r="CL7" s="1098"/>
      <c r="CM7" s="1096">
        <v>233</v>
      </c>
      <c r="CN7" s="1097"/>
      <c r="CO7" s="1097"/>
      <c r="CP7" s="1097"/>
      <c r="CQ7" s="1098"/>
      <c r="CR7" s="1096">
        <v>30</v>
      </c>
      <c r="CS7" s="1097"/>
      <c r="CT7" s="1097"/>
      <c r="CU7" s="1097"/>
      <c r="CV7" s="1098"/>
      <c r="CW7" s="1096">
        <v>40</v>
      </c>
      <c r="CX7" s="1097"/>
      <c r="CY7" s="1097"/>
      <c r="CZ7" s="1097"/>
      <c r="DA7" s="1098"/>
      <c r="DB7" s="1096" t="s">
        <v>588</v>
      </c>
      <c r="DC7" s="1097"/>
      <c r="DD7" s="1097"/>
      <c r="DE7" s="1097"/>
      <c r="DF7" s="1098"/>
      <c r="DG7" s="1096" t="s">
        <v>607</v>
      </c>
      <c r="DH7" s="1097"/>
      <c r="DI7" s="1097"/>
      <c r="DJ7" s="1097"/>
      <c r="DK7" s="1098"/>
      <c r="DL7" s="1096" t="s">
        <v>588</v>
      </c>
      <c r="DM7" s="1097"/>
      <c r="DN7" s="1097"/>
      <c r="DO7" s="1097"/>
      <c r="DP7" s="1098"/>
      <c r="DQ7" s="1096" t="s">
        <v>588</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606</v>
      </c>
      <c r="BT8" s="993"/>
      <c r="BU8" s="993"/>
      <c r="BV8" s="993"/>
      <c r="BW8" s="993"/>
      <c r="BX8" s="993"/>
      <c r="BY8" s="993"/>
      <c r="BZ8" s="993"/>
      <c r="CA8" s="993"/>
      <c r="CB8" s="993"/>
      <c r="CC8" s="993"/>
      <c r="CD8" s="993"/>
      <c r="CE8" s="993"/>
      <c r="CF8" s="993"/>
      <c r="CG8" s="1014"/>
      <c r="CH8" s="989">
        <v>5</v>
      </c>
      <c r="CI8" s="990"/>
      <c r="CJ8" s="990"/>
      <c r="CK8" s="990"/>
      <c r="CL8" s="991"/>
      <c r="CM8" s="989">
        <v>364</v>
      </c>
      <c r="CN8" s="990"/>
      <c r="CO8" s="990"/>
      <c r="CP8" s="990"/>
      <c r="CQ8" s="991"/>
      <c r="CR8" s="989">
        <v>6</v>
      </c>
      <c r="CS8" s="990"/>
      <c r="CT8" s="990"/>
      <c r="CU8" s="990"/>
      <c r="CV8" s="991"/>
      <c r="CW8" s="989" t="s">
        <v>588</v>
      </c>
      <c r="CX8" s="990"/>
      <c r="CY8" s="990"/>
      <c r="CZ8" s="990"/>
      <c r="DA8" s="991"/>
      <c r="DB8" s="989">
        <v>188</v>
      </c>
      <c r="DC8" s="990"/>
      <c r="DD8" s="990"/>
      <c r="DE8" s="990"/>
      <c r="DF8" s="991"/>
      <c r="DG8" s="989" t="s">
        <v>588</v>
      </c>
      <c r="DH8" s="990"/>
      <c r="DI8" s="990"/>
      <c r="DJ8" s="990"/>
      <c r="DK8" s="991"/>
      <c r="DL8" s="989" t="s">
        <v>608</v>
      </c>
      <c r="DM8" s="990"/>
      <c r="DN8" s="990"/>
      <c r="DO8" s="990"/>
      <c r="DP8" s="991"/>
      <c r="DQ8" s="989">
        <v>114</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389</v>
      </c>
      <c r="B23" s="937" t="s">
        <v>390</v>
      </c>
      <c r="C23" s="938"/>
      <c r="D23" s="938"/>
      <c r="E23" s="938"/>
      <c r="F23" s="938"/>
      <c r="G23" s="938"/>
      <c r="H23" s="938"/>
      <c r="I23" s="938"/>
      <c r="J23" s="938"/>
      <c r="K23" s="938"/>
      <c r="L23" s="938"/>
      <c r="M23" s="938"/>
      <c r="N23" s="938"/>
      <c r="O23" s="938"/>
      <c r="P23" s="948"/>
      <c r="Q23" s="1067">
        <v>24776</v>
      </c>
      <c r="R23" s="1061"/>
      <c r="S23" s="1061"/>
      <c r="T23" s="1061"/>
      <c r="U23" s="1061"/>
      <c r="V23" s="1061">
        <v>23991</v>
      </c>
      <c r="W23" s="1061"/>
      <c r="X23" s="1061"/>
      <c r="Y23" s="1061"/>
      <c r="Z23" s="1061"/>
      <c r="AA23" s="1061">
        <v>785</v>
      </c>
      <c r="AB23" s="1061"/>
      <c r="AC23" s="1061"/>
      <c r="AD23" s="1061"/>
      <c r="AE23" s="1068"/>
      <c r="AF23" s="1069">
        <v>694</v>
      </c>
      <c r="AG23" s="1061"/>
      <c r="AH23" s="1061"/>
      <c r="AI23" s="1061"/>
      <c r="AJ23" s="1070"/>
      <c r="AK23" s="1071"/>
      <c r="AL23" s="1072"/>
      <c r="AM23" s="1072"/>
      <c r="AN23" s="1072"/>
      <c r="AO23" s="1072"/>
      <c r="AP23" s="1061">
        <v>15919</v>
      </c>
      <c r="AQ23" s="1061"/>
      <c r="AR23" s="1061"/>
      <c r="AS23" s="1061"/>
      <c r="AT23" s="1061"/>
      <c r="AU23" s="1062"/>
      <c r="AV23" s="1062"/>
      <c r="AW23" s="1062"/>
      <c r="AX23" s="1062"/>
      <c r="AY23" s="1063"/>
      <c r="AZ23" s="1064" t="s">
        <v>391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370</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402</v>
      </c>
      <c r="C28" s="1048"/>
      <c r="D28" s="1048"/>
      <c r="E28" s="1048"/>
      <c r="F28" s="1048"/>
      <c r="G28" s="1048"/>
      <c r="H28" s="1048"/>
      <c r="I28" s="1048"/>
      <c r="J28" s="1048"/>
      <c r="K28" s="1048"/>
      <c r="L28" s="1048"/>
      <c r="M28" s="1048"/>
      <c r="N28" s="1048"/>
      <c r="O28" s="1048"/>
      <c r="P28" s="1049"/>
      <c r="Q28" s="1050">
        <v>4627</v>
      </c>
      <c r="R28" s="1051"/>
      <c r="S28" s="1051"/>
      <c r="T28" s="1051"/>
      <c r="U28" s="1051"/>
      <c r="V28" s="1051">
        <v>4529</v>
      </c>
      <c r="W28" s="1051"/>
      <c r="X28" s="1051"/>
      <c r="Y28" s="1051"/>
      <c r="Z28" s="1051"/>
      <c r="AA28" s="1051">
        <v>98</v>
      </c>
      <c r="AB28" s="1051"/>
      <c r="AC28" s="1051"/>
      <c r="AD28" s="1051"/>
      <c r="AE28" s="1052"/>
      <c r="AF28" s="1053">
        <v>98</v>
      </c>
      <c r="AG28" s="1051"/>
      <c r="AH28" s="1051"/>
      <c r="AI28" s="1051"/>
      <c r="AJ28" s="1054"/>
      <c r="AK28" s="1042">
        <v>313</v>
      </c>
      <c r="AL28" s="1043"/>
      <c r="AM28" s="1043"/>
      <c r="AN28" s="1043"/>
      <c r="AO28" s="1043"/>
      <c r="AP28" s="1043" t="s">
        <v>587</v>
      </c>
      <c r="AQ28" s="1043"/>
      <c r="AR28" s="1043"/>
      <c r="AS28" s="1043"/>
      <c r="AT28" s="1043"/>
      <c r="AU28" s="1043" t="s">
        <v>588</v>
      </c>
      <c r="AV28" s="1043"/>
      <c r="AW28" s="1043"/>
      <c r="AX28" s="1043"/>
      <c r="AY28" s="1043"/>
      <c r="AZ28" s="1044" t="s">
        <v>588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403</v>
      </c>
      <c r="C29" s="1031"/>
      <c r="D29" s="1031"/>
      <c r="E29" s="1031"/>
      <c r="F29" s="1031"/>
      <c r="G29" s="1031"/>
      <c r="H29" s="1031"/>
      <c r="I29" s="1031"/>
      <c r="J29" s="1031"/>
      <c r="K29" s="1031"/>
      <c r="L29" s="1031"/>
      <c r="M29" s="1031"/>
      <c r="N29" s="1031"/>
      <c r="O29" s="1031"/>
      <c r="P29" s="1032"/>
      <c r="Q29" s="1038">
        <v>1109</v>
      </c>
      <c r="R29" s="1039"/>
      <c r="S29" s="1039"/>
      <c r="T29" s="1039"/>
      <c r="U29" s="1039"/>
      <c r="V29" s="1039">
        <v>1107</v>
      </c>
      <c r="W29" s="1039"/>
      <c r="X29" s="1039"/>
      <c r="Y29" s="1039"/>
      <c r="Z29" s="1039"/>
      <c r="AA29" s="1039">
        <v>2</v>
      </c>
      <c r="AB29" s="1039"/>
      <c r="AC29" s="1039"/>
      <c r="AD29" s="1039"/>
      <c r="AE29" s="1040"/>
      <c r="AF29" s="1035">
        <v>2</v>
      </c>
      <c r="AG29" s="1036"/>
      <c r="AH29" s="1036"/>
      <c r="AI29" s="1036"/>
      <c r="AJ29" s="1037"/>
      <c r="AK29" s="980">
        <v>573</v>
      </c>
      <c r="AL29" s="971"/>
      <c r="AM29" s="971"/>
      <c r="AN29" s="971"/>
      <c r="AO29" s="971"/>
      <c r="AP29" s="971" t="s">
        <v>588</v>
      </c>
      <c r="AQ29" s="971"/>
      <c r="AR29" s="971"/>
      <c r="AS29" s="971"/>
      <c r="AT29" s="971"/>
      <c r="AU29" s="971" t="s">
        <v>588</v>
      </c>
      <c r="AV29" s="971"/>
      <c r="AW29" s="971"/>
      <c r="AX29" s="971"/>
      <c r="AY29" s="971"/>
      <c r="AZ29" s="1041" t="s">
        <v>588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404</v>
      </c>
      <c r="C30" s="1031"/>
      <c r="D30" s="1031"/>
      <c r="E30" s="1031"/>
      <c r="F30" s="1031"/>
      <c r="G30" s="1031"/>
      <c r="H30" s="1031"/>
      <c r="I30" s="1031"/>
      <c r="J30" s="1031"/>
      <c r="K30" s="1031"/>
      <c r="L30" s="1031"/>
      <c r="M30" s="1031"/>
      <c r="N30" s="1031"/>
      <c r="O30" s="1031"/>
      <c r="P30" s="1032"/>
      <c r="Q30" s="1038">
        <v>1347</v>
      </c>
      <c r="R30" s="1039"/>
      <c r="S30" s="1039"/>
      <c r="T30" s="1039"/>
      <c r="U30" s="1039"/>
      <c r="V30" s="1039">
        <v>1174</v>
      </c>
      <c r="W30" s="1039"/>
      <c r="X30" s="1039"/>
      <c r="Y30" s="1039"/>
      <c r="Z30" s="1039"/>
      <c r="AA30" s="1039">
        <v>173</v>
      </c>
      <c r="AB30" s="1039"/>
      <c r="AC30" s="1039"/>
      <c r="AD30" s="1039"/>
      <c r="AE30" s="1040"/>
      <c r="AF30" s="1035">
        <v>695</v>
      </c>
      <c r="AG30" s="1036"/>
      <c r="AH30" s="1036"/>
      <c r="AI30" s="1036"/>
      <c r="AJ30" s="1037"/>
      <c r="AK30" s="980">
        <v>8</v>
      </c>
      <c r="AL30" s="971"/>
      <c r="AM30" s="971"/>
      <c r="AN30" s="971"/>
      <c r="AO30" s="971"/>
      <c r="AP30" s="971">
        <v>832</v>
      </c>
      <c r="AQ30" s="971"/>
      <c r="AR30" s="971"/>
      <c r="AS30" s="971"/>
      <c r="AT30" s="971"/>
      <c r="AU30" s="971">
        <v>5</v>
      </c>
      <c r="AV30" s="971"/>
      <c r="AW30" s="971"/>
      <c r="AX30" s="971"/>
      <c r="AY30" s="971"/>
      <c r="AZ30" s="1041" t="s">
        <v>588</v>
      </c>
      <c r="BA30" s="1041"/>
      <c r="BB30" s="1041"/>
      <c r="BC30" s="1041"/>
      <c r="BD30" s="1041"/>
      <c r="BE30" s="972" t="s">
        <v>405</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406</v>
      </c>
      <c r="C31" s="1031"/>
      <c r="D31" s="1031"/>
      <c r="E31" s="1031"/>
      <c r="F31" s="1031"/>
      <c r="G31" s="1031"/>
      <c r="H31" s="1031"/>
      <c r="I31" s="1031"/>
      <c r="J31" s="1031"/>
      <c r="K31" s="1031"/>
      <c r="L31" s="1031"/>
      <c r="M31" s="1031"/>
      <c r="N31" s="1031"/>
      <c r="O31" s="1031"/>
      <c r="P31" s="1032"/>
      <c r="Q31" s="1038">
        <v>84</v>
      </c>
      <c r="R31" s="1039"/>
      <c r="S31" s="1039"/>
      <c r="T31" s="1039"/>
      <c r="U31" s="1039"/>
      <c r="V31" s="1039">
        <v>54</v>
      </c>
      <c r="W31" s="1039"/>
      <c r="X31" s="1039"/>
      <c r="Y31" s="1039"/>
      <c r="Z31" s="1039"/>
      <c r="AA31" s="1039">
        <v>30</v>
      </c>
      <c r="AB31" s="1039"/>
      <c r="AC31" s="1039"/>
      <c r="AD31" s="1039"/>
      <c r="AE31" s="1040"/>
      <c r="AF31" s="1035">
        <v>286</v>
      </c>
      <c r="AG31" s="1036"/>
      <c r="AH31" s="1036"/>
      <c r="AI31" s="1036"/>
      <c r="AJ31" s="1037"/>
      <c r="AK31" s="980">
        <v>0</v>
      </c>
      <c r="AL31" s="971"/>
      <c r="AM31" s="971"/>
      <c r="AN31" s="971"/>
      <c r="AO31" s="971"/>
      <c r="AP31" s="971">
        <v>149</v>
      </c>
      <c r="AQ31" s="971"/>
      <c r="AR31" s="971"/>
      <c r="AS31" s="971"/>
      <c r="AT31" s="971"/>
      <c r="AU31" s="971">
        <v>0</v>
      </c>
      <c r="AV31" s="971"/>
      <c r="AW31" s="971"/>
      <c r="AX31" s="971"/>
      <c r="AY31" s="971"/>
      <c r="AZ31" s="1041" t="s">
        <v>588</v>
      </c>
      <c r="BA31" s="1041"/>
      <c r="BB31" s="1041"/>
      <c r="BC31" s="1041"/>
      <c r="BD31" s="1041"/>
      <c r="BE31" s="972" t="s">
        <v>407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408</v>
      </c>
      <c r="C32" s="1031"/>
      <c r="D32" s="1031"/>
      <c r="E32" s="1031"/>
      <c r="F32" s="1031"/>
      <c r="G32" s="1031"/>
      <c r="H32" s="1031"/>
      <c r="I32" s="1031"/>
      <c r="J32" s="1031"/>
      <c r="K32" s="1031"/>
      <c r="L32" s="1031"/>
      <c r="M32" s="1031"/>
      <c r="N32" s="1031"/>
      <c r="O32" s="1031"/>
      <c r="P32" s="1032"/>
      <c r="Q32" s="1038">
        <v>1527</v>
      </c>
      <c r="R32" s="1039"/>
      <c r="S32" s="1039"/>
      <c r="T32" s="1039"/>
      <c r="U32" s="1039"/>
      <c r="V32" s="1039">
        <v>1458</v>
      </c>
      <c r="W32" s="1039"/>
      <c r="X32" s="1039"/>
      <c r="Y32" s="1039"/>
      <c r="Z32" s="1039"/>
      <c r="AA32" s="1039">
        <v>69</v>
      </c>
      <c r="AB32" s="1039"/>
      <c r="AC32" s="1039"/>
      <c r="AD32" s="1039"/>
      <c r="AE32" s="1040"/>
      <c r="AF32" s="1035">
        <v>945</v>
      </c>
      <c r="AG32" s="1036"/>
      <c r="AH32" s="1036"/>
      <c r="AI32" s="1036"/>
      <c r="AJ32" s="1037"/>
      <c r="AK32" s="980">
        <v>850</v>
      </c>
      <c r="AL32" s="971"/>
      <c r="AM32" s="971"/>
      <c r="AN32" s="971"/>
      <c r="AO32" s="971"/>
      <c r="AP32" s="971">
        <v>10904</v>
      </c>
      <c r="AQ32" s="971"/>
      <c r="AR32" s="971"/>
      <c r="AS32" s="971"/>
      <c r="AT32" s="971"/>
      <c r="AU32" s="971">
        <v>9366</v>
      </c>
      <c r="AV32" s="971"/>
      <c r="AW32" s="971"/>
      <c r="AX32" s="971"/>
      <c r="AY32" s="971"/>
      <c r="AZ32" s="1041" t="s">
        <v>588</v>
      </c>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409</v>
      </c>
      <c r="C33" s="1031"/>
      <c r="D33" s="1031"/>
      <c r="E33" s="1031"/>
      <c r="F33" s="1031"/>
      <c r="G33" s="1031"/>
      <c r="H33" s="1031"/>
      <c r="I33" s="1031"/>
      <c r="J33" s="1031"/>
      <c r="K33" s="1031"/>
      <c r="L33" s="1031"/>
      <c r="M33" s="1031"/>
      <c r="N33" s="1031"/>
      <c r="O33" s="1031"/>
      <c r="P33" s="1032"/>
      <c r="Q33" s="1038">
        <v>1783</v>
      </c>
      <c r="R33" s="1039"/>
      <c r="S33" s="1039"/>
      <c r="T33" s="1039"/>
      <c r="U33" s="1039"/>
      <c r="V33" s="1039">
        <v>1642</v>
      </c>
      <c r="W33" s="1039"/>
      <c r="X33" s="1039"/>
      <c r="Y33" s="1039"/>
      <c r="Z33" s="1039"/>
      <c r="AA33" s="1039">
        <v>141</v>
      </c>
      <c r="AB33" s="1039"/>
      <c r="AC33" s="1039"/>
      <c r="AD33" s="1039"/>
      <c r="AE33" s="1040"/>
      <c r="AF33" s="1035">
        <v>777</v>
      </c>
      <c r="AG33" s="1036"/>
      <c r="AH33" s="1036"/>
      <c r="AI33" s="1036"/>
      <c r="AJ33" s="1037"/>
      <c r="AK33" s="980">
        <v>231</v>
      </c>
      <c r="AL33" s="971"/>
      <c r="AM33" s="971"/>
      <c r="AN33" s="971"/>
      <c r="AO33" s="971"/>
      <c r="AP33" s="971">
        <v>387</v>
      </c>
      <c r="AQ33" s="971"/>
      <c r="AR33" s="971"/>
      <c r="AS33" s="971"/>
      <c r="AT33" s="971"/>
      <c r="AU33" s="971">
        <v>143</v>
      </c>
      <c r="AV33" s="971"/>
      <c r="AW33" s="971"/>
      <c r="AX33" s="971"/>
      <c r="AY33" s="971"/>
      <c r="AZ33" s="1041" t="s">
        <v>588</v>
      </c>
      <c r="BA33" s="1041"/>
      <c r="BB33" s="1041"/>
      <c r="BC33" s="1041"/>
      <c r="BD33" s="1041"/>
      <c r="BE33" s="972" t="s">
        <v>405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389</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2847</v>
      </c>
      <c r="AG63" s="959"/>
      <c r="AH63" s="959"/>
      <c r="AI63" s="959"/>
      <c r="AJ63" s="1022"/>
      <c r="AK63" s="1023"/>
      <c r="AL63" s="963"/>
      <c r="AM63" s="963"/>
      <c r="AN63" s="963"/>
      <c r="AO63" s="963"/>
      <c r="AP63" s="959">
        <v>12272</v>
      </c>
      <c r="AQ63" s="959"/>
      <c r="AR63" s="959"/>
      <c r="AS63" s="959"/>
      <c r="AT63" s="959"/>
      <c r="AU63" s="959">
        <v>9514</v>
      </c>
      <c r="AV63" s="959"/>
      <c r="AW63" s="959"/>
      <c r="AX63" s="959"/>
      <c r="AY63" s="959"/>
      <c r="AZ63" s="1017"/>
      <c r="BA63" s="1017"/>
      <c r="BB63" s="1017"/>
      <c r="BC63" s="1017"/>
      <c r="BD63" s="1017"/>
      <c r="BE63" s="960"/>
      <c r="BF63" s="960"/>
      <c r="BG63" s="960"/>
      <c r="BH63" s="960"/>
      <c r="BI63" s="961"/>
      <c r="BJ63" s="1018" t="s">
        <v>412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416</v>
      </c>
      <c r="W66" s="1002"/>
      <c r="X66" s="1002"/>
      <c r="Y66" s="1002"/>
      <c r="Z66" s="1003"/>
      <c r="AA66" s="1001" t="s">
        <v>417</v>
      </c>
      <c r="AB66" s="1002"/>
      <c r="AC66" s="1002"/>
      <c r="AD66" s="1002"/>
      <c r="AE66" s="1003"/>
      <c r="AF66" s="1007" t="s">
        <v>418</v>
      </c>
      <c r="AG66" s="1008"/>
      <c r="AH66" s="1008"/>
      <c r="AI66" s="1008"/>
      <c r="AJ66" s="1009"/>
      <c r="AK66" s="1001" t="s">
        <v>419</v>
      </c>
      <c r="AL66" s="996"/>
      <c r="AM66" s="996"/>
      <c r="AN66" s="996"/>
      <c r="AO66" s="997"/>
      <c r="AP66" s="1001" t="s">
        <v>420</v>
      </c>
      <c r="AQ66" s="1002"/>
      <c r="AR66" s="1002"/>
      <c r="AS66" s="1002"/>
      <c r="AT66" s="1003"/>
      <c r="AU66" s="1001" t="s">
        <v>421</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589</v>
      </c>
      <c r="C68" s="986"/>
      <c r="D68" s="986"/>
      <c r="E68" s="986"/>
      <c r="F68" s="986"/>
      <c r="G68" s="986"/>
      <c r="H68" s="986"/>
      <c r="I68" s="986"/>
      <c r="J68" s="986"/>
      <c r="K68" s="986"/>
      <c r="L68" s="986"/>
      <c r="M68" s="986"/>
      <c r="N68" s="986"/>
      <c r="O68" s="986"/>
      <c r="P68" s="987"/>
      <c r="Q68" s="988">
        <v>295</v>
      </c>
      <c r="R68" s="982"/>
      <c r="S68" s="982"/>
      <c r="T68" s="982"/>
      <c r="U68" s="982"/>
      <c r="V68" s="982">
        <v>275</v>
      </c>
      <c r="W68" s="982"/>
      <c r="X68" s="982"/>
      <c r="Y68" s="982"/>
      <c r="Z68" s="982"/>
      <c r="AA68" s="982">
        <v>20</v>
      </c>
      <c r="AB68" s="982"/>
      <c r="AC68" s="982"/>
      <c r="AD68" s="982"/>
      <c r="AE68" s="982"/>
      <c r="AF68" s="982">
        <v>20</v>
      </c>
      <c r="AG68" s="982"/>
      <c r="AH68" s="982"/>
      <c r="AI68" s="982"/>
      <c r="AJ68" s="982"/>
      <c r="AK68" s="982">
        <v>87</v>
      </c>
      <c r="AL68" s="982"/>
      <c r="AM68" s="982"/>
      <c r="AN68" s="982"/>
      <c r="AO68" s="982"/>
      <c r="AP68" s="982" t="s">
        <v>588</v>
      </c>
      <c r="AQ68" s="982"/>
      <c r="AR68" s="982"/>
      <c r="AS68" s="982"/>
      <c r="AT68" s="982"/>
      <c r="AU68" s="982" t="s">
        <v>588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590</v>
      </c>
      <c r="C69" s="975"/>
      <c r="D69" s="975"/>
      <c r="E69" s="975"/>
      <c r="F69" s="975"/>
      <c r="G69" s="975"/>
      <c r="H69" s="975"/>
      <c r="I69" s="975"/>
      <c r="J69" s="975"/>
      <c r="K69" s="975"/>
      <c r="L69" s="975"/>
      <c r="M69" s="975"/>
      <c r="N69" s="975"/>
      <c r="O69" s="975"/>
      <c r="P69" s="976"/>
      <c r="Q69" s="977">
        <v>7087</v>
      </c>
      <c r="R69" s="971"/>
      <c r="S69" s="971"/>
      <c r="T69" s="971"/>
      <c r="U69" s="971"/>
      <c r="V69" s="971">
        <v>6510</v>
      </c>
      <c r="W69" s="971"/>
      <c r="X69" s="971"/>
      <c r="Y69" s="971"/>
      <c r="Z69" s="971"/>
      <c r="AA69" s="971">
        <v>576</v>
      </c>
      <c r="AB69" s="971"/>
      <c r="AC69" s="971"/>
      <c r="AD69" s="971"/>
      <c r="AE69" s="971"/>
      <c r="AF69" s="971">
        <v>576</v>
      </c>
      <c r="AG69" s="971"/>
      <c r="AH69" s="971"/>
      <c r="AI69" s="971"/>
      <c r="AJ69" s="971"/>
      <c r="AK69" s="971">
        <v>85</v>
      </c>
      <c r="AL69" s="971"/>
      <c r="AM69" s="971"/>
      <c r="AN69" s="971"/>
      <c r="AO69" s="971"/>
      <c r="AP69" s="971" t="s">
        <v>588</v>
      </c>
      <c r="AQ69" s="971"/>
      <c r="AR69" s="971"/>
      <c r="AS69" s="971"/>
      <c r="AT69" s="971"/>
      <c r="AU69" s="971" t="s">
        <v>588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591</v>
      </c>
      <c r="C70" s="975"/>
      <c r="D70" s="975"/>
      <c r="E70" s="975"/>
      <c r="F70" s="975"/>
      <c r="G70" s="975"/>
      <c r="H70" s="975"/>
      <c r="I70" s="975"/>
      <c r="J70" s="975"/>
      <c r="K70" s="975"/>
      <c r="L70" s="975"/>
      <c r="M70" s="975"/>
      <c r="N70" s="975"/>
      <c r="O70" s="975"/>
      <c r="P70" s="976"/>
      <c r="Q70" s="977">
        <v>54</v>
      </c>
      <c r="R70" s="971"/>
      <c r="S70" s="971"/>
      <c r="T70" s="971"/>
      <c r="U70" s="971"/>
      <c r="V70" s="971">
        <v>53</v>
      </c>
      <c r="W70" s="971"/>
      <c r="X70" s="971"/>
      <c r="Y70" s="971"/>
      <c r="Z70" s="971"/>
      <c r="AA70" s="971">
        <v>1</v>
      </c>
      <c r="AB70" s="971"/>
      <c r="AC70" s="971"/>
      <c r="AD70" s="971"/>
      <c r="AE70" s="971"/>
      <c r="AF70" s="971">
        <v>1</v>
      </c>
      <c r="AG70" s="971"/>
      <c r="AH70" s="971"/>
      <c r="AI70" s="971"/>
      <c r="AJ70" s="971"/>
      <c r="AK70" s="971" t="s">
        <v>588</v>
      </c>
      <c r="AL70" s="971"/>
      <c r="AM70" s="971"/>
      <c r="AN70" s="971"/>
      <c r="AO70" s="971"/>
      <c r="AP70" s="971" t="s">
        <v>588</v>
      </c>
      <c r="AQ70" s="971"/>
      <c r="AR70" s="971"/>
      <c r="AS70" s="971"/>
      <c r="AT70" s="971"/>
      <c r="AU70" s="971" t="s">
        <v>588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592</v>
      </c>
      <c r="C71" s="975"/>
      <c r="D71" s="975"/>
      <c r="E71" s="975"/>
      <c r="F71" s="975"/>
      <c r="G71" s="975"/>
      <c r="H71" s="975"/>
      <c r="I71" s="975"/>
      <c r="J71" s="975"/>
      <c r="K71" s="975"/>
      <c r="L71" s="975"/>
      <c r="M71" s="975"/>
      <c r="N71" s="975"/>
      <c r="O71" s="975"/>
      <c r="P71" s="976"/>
      <c r="Q71" s="977">
        <v>66</v>
      </c>
      <c r="R71" s="971"/>
      <c r="S71" s="971"/>
      <c r="T71" s="971"/>
      <c r="U71" s="971"/>
      <c r="V71" s="971">
        <v>65</v>
      </c>
      <c r="W71" s="971"/>
      <c r="X71" s="971"/>
      <c r="Y71" s="971"/>
      <c r="Z71" s="971"/>
      <c r="AA71" s="971">
        <v>1</v>
      </c>
      <c r="AB71" s="971"/>
      <c r="AC71" s="971"/>
      <c r="AD71" s="971"/>
      <c r="AE71" s="971"/>
      <c r="AF71" s="971">
        <v>1</v>
      </c>
      <c r="AG71" s="971"/>
      <c r="AH71" s="971"/>
      <c r="AI71" s="971"/>
      <c r="AJ71" s="971"/>
      <c r="AK71" s="971" t="s">
        <v>602</v>
      </c>
      <c r="AL71" s="971"/>
      <c r="AM71" s="971"/>
      <c r="AN71" s="971"/>
      <c r="AO71" s="971"/>
      <c r="AP71" s="971" t="s">
        <v>588</v>
      </c>
      <c r="AQ71" s="971"/>
      <c r="AR71" s="971"/>
      <c r="AS71" s="971"/>
      <c r="AT71" s="971"/>
      <c r="AU71" s="971" t="s">
        <v>588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593</v>
      </c>
      <c r="C72" s="975"/>
      <c r="D72" s="975"/>
      <c r="E72" s="975"/>
      <c r="F72" s="975"/>
      <c r="G72" s="975"/>
      <c r="H72" s="975"/>
      <c r="I72" s="975"/>
      <c r="J72" s="975"/>
      <c r="K72" s="975"/>
      <c r="L72" s="975"/>
      <c r="M72" s="975"/>
      <c r="N72" s="975"/>
      <c r="O72" s="975"/>
      <c r="P72" s="976"/>
      <c r="Q72" s="977">
        <v>5</v>
      </c>
      <c r="R72" s="971"/>
      <c r="S72" s="971"/>
      <c r="T72" s="971"/>
      <c r="U72" s="971"/>
      <c r="V72" s="971">
        <v>5</v>
      </c>
      <c r="W72" s="971"/>
      <c r="X72" s="971"/>
      <c r="Y72" s="971"/>
      <c r="Z72" s="971"/>
      <c r="AA72" s="971">
        <v>0</v>
      </c>
      <c r="AB72" s="971"/>
      <c r="AC72" s="971"/>
      <c r="AD72" s="971"/>
      <c r="AE72" s="971"/>
      <c r="AF72" s="971">
        <v>0</v>
      </c>
      <c r="AG72" s="971"/>
      <c r="AH72" s="971"/>
      <c r="AI72" s="971"/>
      <c r="AJ72" s="971"/>
      <c r="AK72" s="971" t="s">
        <v>588</v>
      </c>
      <c r="AL72" s="971"/>
      <c r="AM72" s="971"/>
      <c r="AN72" s="971"/>
      <c r="AO72" s="971"/>
      <c r="AP72" s="971" t="s">
        <v>588</v>
      </c>
      <c r="AQ72" s="971"/>
      <c r="AR72" s="971"/>
      <c r="AS72" s="971"/>
      <c r="AT72" s="971"/>
      <c r="AU72" s="971" t="s">
        <v>588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594</v>
      </c>
      <c r="C73" s="975"/>
      <c r="D73" s="975"/>
      <c r="E73" s="975"/>
      <c r="F73" s="975"/>
      <c r="G73" s="975"/>
      <c r="H73" s="975"/>
      <c r="I73" s="975"/>
      <c r="J73" s="975"/>
      <c r="K73" s="975"/>
      <c r="L73" s="975"/>
      <c r="M73" s="975"/>
      <c r="N73" s="975"/>
      <c r="O73" s="975"/>
      <c r="P73" s="976"/>
      <c r="Q73" s="977">
        <v>4</v>
      </c>
      <c r="R73" s="971"/>
      <c r="S73" s="971"/>
      <c r="T73" s="971"/>
      <c r="U73" s="971"/>
      <c r="V73" s="971">
        <v>2</v>
      </c>
      <c r="W73" s="971"/>
      <c r="X73" s="971"/>
      <c r="Y73" s="971"/>
      <c r="Z73" s="971"/>
      <c r="AA73" s="971">
        <v>2</v>
      </c>
      <c r="AB73" s="971"/>
      <c r="AC73" s="971"/>
      <c r="AD73" s="971"/>
      <c r="AE73" s="971"/>
      <c r="AF73" s="971">
        <v>2</v>
      </c>
      <c r="AG73" s="971"/>
      <c r="AH73" s="971"/>
      <c r="AI73" s="971"/>
      <c r="AJ73" s="971"/>
      <c r="AK73" s="971">
        <v>0</v>
      </c>
      <c r="AL73" s="971"/>
      <c r="AM73" s="971"/>
      <c r="AN73" s="971"/>
      <c r="AO73" s="971"/>
      <c r="AP73" s="971" t="s">
        <v>588</v>
      </c>
      <c r="AQ73" s="971"/>
      <c r="AR73" s="971"/>
      <c r="AS73" s="971"/>
      <c r="AT73" s="971"/>
      <c r="AU73" s="971" t="s">
        <v>588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595</v>
      </c>
      <c r="C74" s="975"/>
      <c r="D74" s="975"/>
      <c r="E74" s="975"/>
      <c r="F74" s="975"/>
      <c r="G74" s="975"/>
      <c r="H74" s="975"/>
      <c r="I74" s="975"/>
      <c r="J74" s="975"/>
      <c r="K74" s="975"/>
      <c r="L74" s="975"/>
      <c r="M74" s="975"/>
      <c r="N74" s="975"/>
      <c r="O74" s="975"/>
      <c r="P74" s="976"/>
      <c r="Q74" s="977">
        <v>291</v>
      </c>
      <c r="R74" s="971"/>
      <c r="S74" s="971"/>
      <c r="T74" s="971"/>
      <c r="U74" s="971"/>
      <c r="V74" s="971">
        <v>280</v>
      </c>
      <c r="W74" s="971"/>
      <c r="X74" s="971"/>
      <c r="Y74" s="971"/>
      <c r="Z74" s="971"/>
      <c r="AA74" s="971">
        <v>11</v>
      </c>
      <c r="AB74" s="971"/>
      <c r="AC74" s="971"/>
      <c r="AD74" s="971"/>
      <c r="AE74" s="971"/>
      <c r="AF74" s="971">
        <v>11</v>
      </c>
      <c r="AG74" s="971"/>
      <c r="AH74" s="971"/>
      <c r="AI74" s="971"/>
      <c r="AJ74" s="971"/>
      <c r="AK74" s="971" t="s">
        <v>602</v>
      </c>
      <c r="AL74" s="971"/>
      <c r="AM74" s="971"/>
      <c r="AN74" s="971"/>
      <c r="AO74" s="971"/>
      <c r="AP74" s="971">
        <v>315</v>
      </c>
      <c r="AQ74" s="971"/>
      <c r="AR74" s="971"/>
      <c r="AS74" s="971"/>
      <c r="AT74" s="971"/>
      <c r="AU74" s="971">
        <v>12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596</v>
      </c>
      <c r="C75" s="975"/>
      <c r="D75" s="975"/>
      <c r="E75" s="975"/>
      <c r="F75" s="975"/>
      <c r="G75" s="975"/>
      <c r="H75" s="975"/>
      <c r="I75" s="975"/>
      <c r="J75" s="975"/>
      <c r="K75" s="975"/>
      <c r="L75" s="975"/>
      <c r="M75" s="975"/>
      <c r="N75" s="975"/>
      <c r="O75" s="975"/>
      <c r="P75" s="976"/>
      <c r="Q75" s="978">
        <v>373</v>
      </c>
      <c r="R75" s="979"/>
      <c r="S75" s="979"/>
      <c r="T75" s="979"/>
      <c r="U75" s="980"/>
      <c r="V75" s="981">
        <v>373</v>
      </c>
      <c r="W75" s="979"/>
      <c r="X75" s="979"/>
      <c r="Y75" s="979"/>
      <c r="Z75" s="980"/>
      <c r="AA75" s="981">
        <v>0</v>
      </c>
      <c r="AB75" s="979"/>
      <c r="AC75" s="979"/>
      <c r="AD75" s="979"/>
      <c r="AE75" s="980"/>
      <c r="AF75" s="981">
        <v>0</v>
      </c>
      <c r="AG75" s="979"/>
      <c r="AH75" s="979"/>
      <c r="AI75" s="979"/>
      <c r="AJ75" s="980"/>
      <c r="AK75" s="981" t="s">
        <v>602</v>
      </c>
      <c r="AL75" s="979"/>
      <c r="AM75" s="979"/>
      <c r="AN75" s="979"/>
      <c r="AO75" s="980"/>
      <c r="AP75" s="981" t="s">
        <v>588</v>
      </c>
      <c r="AQ75" s="979"/>
      <c r="AR75" s="979"/>
      <c r="AS75" s="979"/>
      <c r="AT75" s="980"/>
      <c r="AU75" s="981" t="s">
        <v>588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597</v>
      </c>
      <c r="C76" s="975"/>
      <c r="D76" s="975"/>
      <c r="E76" s="975"/>
      <c r="F76" s="975"/>
      <c r="G76" s="975"/>
      <c r="H76" s="975"/>
      <c r="I76" s="975"/>
      <c r="J76" s="975"/>
      <c r="K76" s="975"/>
      <c r="L76" s="975"/>
      <c r="M76" s="975"/>
      <c r="N76" s="975"/>
      <c r="O76" s="975"/>
      <c r="P76" s="976"/>
      <c r="Q76" s="978">
        <v>18809</v>
      </c>
      <c r="R76" s="979"/>
      <c r="S76" s="979"/>
      <c r="T76" s="979"/>
      <c r="U76" s="980"/>
      <c r="V76" s="981">
        <v>18743</v>
      </c>
      <c r="W76" s="979"/>
      <c r="X76" s="979"/>
      <c r="Y76" s="979"/>
      <c r="Z76" s="980"/>
      <c r="AA76" s="981">
        <v>66</v>
      </c>
      <c r="AB76" s="979"/>
      <c r="AC76" s="979"/>
      <c r="AD76" s="979"/>
      <c r="AE76" s="980"/>
      <c r="AF76" s="981">
        <v>66</v>
      </c>
      <c r="AG76" s="979"/>
      <c r="AH76" s="979"/>
      <c r="AI76" s="979"/>
      <c r="AJ76" s="980"/>
      <c r="AK76" s="981">
        <v>213</v>
      </c>
      <c r="AL76" s="979"/>
      <c r="AM76" s="979"/>
      <c r="AN76" s="979"/>
      <c r="AO76" s="980"/>
      <c r="AP76" s="981" t="s">
        <v>588</v>
      </c>
      <c r="AQ76" s="979"/>
      <c r="AR76" s="979"/>
      <c r="AS76" s="979"/>
      <c r="AT76" s="980"/>
      <c r="AU76" s="981" t="s">
        <v>588</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598</v>
      </c>
      <c r="C77" s="975"/>
      <c r="D77" s="975"/>
      <c r="E77" s="975"/>
      <c r="F77" s="975"/>
      <c r="G77" s="975"/>
      <c r="H77" s="975"/>
      <c r="I77" s="975"/>
      <c r="J77" s="975"/>
      <c r="K77" s="975"/>
      <c r="L77" s="975"/>
      <c r="M77" s="975"/>
      <c r="N77" s="975"/>
      <c r="O77" s="975"/>
      <c r="P77" s="976"/>
      <c r="Q77" s="978">
        <v>237</v>
      </c>
      <c r="R77" s="979"/>
      <c r="S77" s="979"/>
      <c r="T77" s="979"/>
      <c r="U77" s="980"/>
      <c r="V77" s="981">
        <v>150</v>
      </c>
      <c r="W77" s="979"/>
      <c r="X77" s="979"/>
      <c r="Y77" s="979"/>
      <c r="Z77" s="980"/>
      <c r="AA77" s="981">
        <v>87</v>
      </c>
      <c r="AB77" s="979"/>
      <c r="AC77" s="979"/>
      <c r="AD77" s="979"/>
      <c r="AE77" s="980"/>
      <c r="AF77" s="981">
        <v>87</v>
      </c>
      <c r="AG77" s="979"/>
      <c r="AH77" s="979"/>
      <c r="AI77" s="979"/>
      <c r="AJ77" s="980"/>
      <c r="AK77" s="981" t="s">
        <v>588</v>
      </c>
      <c r="AL77" s="979"/>
      <c r="AM77" s="979"/>
      <c r="AN77" s="979"/>
      <c r="AO77" s="980"/>
      <c r="AP77" s="981" t="s">
        <v>588</v>
      </c>
      <c r="AQ77" s="979"/>
      <c r="AR77" s="979"/>
      <c r="AS77" s="979"/>
      <c r="AT77" s="980"/>
      <c r="AU77" s="981" t="s">
        <v>588</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599</v>
      </c>
      <c r="C78" s="975"/>
      <c r="D78" s="975"/>
      <c r="E78" s="975"/>
      <c r="F78" s="975"/>
      <c r="G78" s="975"/>
      <c r="H78" s="975"/>
      <c r="I78" s="975"/>
      <c r="J78" s="975"/>
      <c r="K78" s="975"/>
      <c r="L78" s="975"/>
      <c r="M78" s="975"/>
      <c r="N78" s="975"/>
      <c r="O78" s="975"/>
      <c r="P78" s="976"/>
      <c r="Q78" s="977">
        <v>36</v>
      </c>
      <c r="R78" s="971"/>
      <c r="S78" s="971"/>
      <c r="T78" s="971"/>
      <c r="U78" s="971"/>
      <c r="V78" s="971">
        <v>24</v>
      </c>
      <c r="W78" s="971"/>
      <c r="X78" s="971"/>
      <c r="Y78" s="971"/>
      <c r="Z78" s="971"/>
      <c r="AA78" s="971">
        <v>12</v>
      </c>
      <c r="AB78" s="971"/>
      <c r="AC78" s="971"/>
      <c r="AD78" s="971"/>
      <c r="AE78" s="971"/>
      <c r="AF78" s="971">
        <v>12</v>
      </c>
      <c r="AG78" s="971"/>
      <c r="AH78" s="971"/>
      <c r="AI78" s="971"/>
      <c r="AJ78" s="971"/>
      <c r="AK78" s="971" t="s">
        <v>603</v>
      </c>
      <c r="AL78" s="971"/>
      <c r="AM78" s="971"/>
      <c r="AN78" s="971"/>
      <c r="AO78" s="971"/>
      <c r="AP78" s="971" t="s">
        <v>604</v>
      </c>
      <c r="AQ78" s="971"/>
      <c r="AR78" s="971"/>
      <c r="AS78" s="971"/>
      <c r="AT78" s="971"/>
      <c r="AU78" s="971" t="s">
        <v>604</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600</v>
      </c>
      <c r="C79" s="975"/>
      <c r="D79" s="975"/>
      <c r="E79" s="975"/>
      <c r="F79" s="975"/>
      <c r="G79" s="975"/>
      <c r="H79" s="975"/>
      <c r="I79" s="975"/>
      <c r="J79" s="975"/>
      <c r="K79" s="975"/>
      <c r="L79" s="975"/>
      <c r="M79" s="975"/>
      <c r="N79" s="975"/>
      <c r="O79" s="975"/>
      <c r="P79" s="976"/>
      <c r="Q79" s="977">
        <v>194</v>
      </c>
      <c r="R79" s="971"/>
      <c r="S79" s="971"/>
      <c r="T79" s="971"/>
      <c r="U79" s="971"/>
      <c r="V79" s="971">
        <v>194</v>
      </c>
      <c r="W79" s="971"/>
      <c r="X79" s="971"/>
      <c r="Y79" s="971"/>
      <c r="Z79" s="971"/>
      <c r="AA79" s="971">
        <v>0</v>
      </c>
      <c r="AB79" s="971"/>
      <c r="AC79" s="971"/>
      <c r="AD79" s="971"/>
      <c r="AE79" s="971"/>
      <c r="AF79" s="971">
        <v>0</v>
      </c>
      <c r="AG79" s="971"/>
      <c r="AH79" s="971"/>
      <c r="AI79" s="971"/>
      <c r="AJ79" s="971"/>
      <c r="AK79" s="971" t="s">
        <v>588</v>
      </c>
      <c r="AL79" s="971"/>
      <c r="AM79" s="971"/>
      <c r="AN79" s="971"/>
      <c r="AO79" s="971"/>
      <c r="AP79" s="971" t="s">
        <v>602</v>
      </c>
      <c r="AQ79" s="971"/>
      <c r="AR79" s="971"/>
      <c r="AS79" s="971"/>
      <c r="AT79" s="971"/>
      <c r="AU79" s="971" t="s">
        <v>602</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601</v>
      </c>
      <c r="C80" s="975"/>
      <c r="D80" s="975"/>
      <c r="E80" s="975"/>
      <c r="F80" s="975"/>
      <c r="G80" s="975"/>
      <c r="H80" s="975"/>
      <c r="I80" s="975"/>
      <c r="J80" s="975"/>
      <c r="K80" s="975"/>
      <c r="L80" s="975"/>
      <c r="M80" s="975"/>
      <c r="N80" s="975"/>
      <c r="O80" s="975"/>
      <c r="P80" s="976"/>
      <c r="Q80" s="977">
        <v>229049</v>
      </c>
      <c r="R80" s="971"/>
      <c r="S80" s="971"/>
      <c r="T80" s="971"/>
      <c r="U80" s="971"/>
      <c r="V80" s="971">
        <v>232719</v>
      </c>
      <c r="W80" s="971"/>
      <c r="X80" s="971"/>
      <c r="Y80" s="971"/>
      <c r="Z80" s="971"/>
      <c r="AA80" s="971">
        <v>-3670</v>
      </c>
      <c r="AB80" s="971"/>
      <c r="AC80" s="971"/>
      <c r="AD80" s="971"/>
      <c r="AE80" s="971"/>
      <c r="AF80" s="971">
        <v>-3670</v>
      </c>
      <c r="AG80" s="971"/>
      <c r="AH80" s="971"/>
      <c r="AI80" s="971"/>
      <c r="AJ80" s="971"/>
      <c r="AK80" s="971" t="s">
        <v>588</v>
      </c>
      <c r="AL80" s="971"/>
      <c r="AM80" s="971"/>
      <c r="AN80" s="971"/>
      <c r="AO80" s="971"/>
      <c r="AP80" s="971" t="s">
        <v>588</v>
      </c>
      <c r="AQ80" s="971"/>
      <c r="AR80" s="971"/>
      <c r="AS80" s="971"/>
      <c r="AT80" s="971"/>
      <c r="AU80" s="971" t="s">
        <v>588</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389</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-2894</v>
      </c>
      <c r="AG88" s="959"/>
      <c r="AH88" s="959"/>
      <c r="AI88" s="959"/>
      <c r="AJ88" s="959"/>
      <c r="AK88" s="963"/>
      <c r="AL88" s="963"/>
      <c r="AM88" s="963"/>
      <c r="AN88" s="963"/>
      <c r="AO88" s="963"/>
      <c r="AP88" s="959">
        <v>315</v>
      </c>
      <c r="AQ88" s="959"/>
      <c r="AR88" s="959"/>
      <c r="AS88" s="959"/>
      <c r="AT88" s="959"/>
      <c r="AU88" s="959">
        <v>12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36</v>
      </c>
      <c r="CS102" s="953"/>
      <c r="CT102" s="953"/>
      <c r="CU102" s="953"/>
      <c r="CV102" s="954"/>
      <c r="CW102" s="952">
        <v>40</v>
      </c>
      <c r="CX102" s="953"/>
      <c r="CY102" s="953"/>
      <c r="CZ102" s="953"/>
      <c r="DA102" s="954"/>
      <c r="DB102" s="952">
        <v>188</v>
      </c>
      <c r="DC102" s="953"/>
      <c r="DD102" s="953"/>
      <c r="DE102" s="953"/>
      <c r="DF102" s="954"/>
      <c r="DG102" s="952" t="s">
        <v>609</v>
      </c>
      <c r="DH102" s="953"/>
      <c r="DI102" s="953"/>
      <c r="DJ102" s="953"/>
      <c r="DK102" s="954"/>
      <c r="DL102" s="952" t="s">
        <v>609</v>
      </c>
      <c r="DM102" s="953"/>
      <c r="DN102" s="953"/>
      <c r="DO102" s="953"/>
      <c r="DP102" s="954"/>
      <c r="DQ102" s="952">
        <v>114</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307</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307</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307</v>
      </c>
      <c r="DR109" s="896"/>
      <c r="DS109" s="896"/>
      <c r="DT109" s="896"/>
      <c r="DU109" s="897"/>
      <c r="DV109" s="898" t="s">
        <v>433</v>
      </c>
      <c r="DW109" s="896"/>
      <c r="DX109" s="896"/>
      <c r="DY109" s="896"/>
      <c r="DZ109" s="929"/>
    </row>
    <row r="110" spans="1:131" s="230" customFormat="1" ht="26.25" customHeight="1" x14ac:dyDescent="0.2">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1850777</v>
      </c>
      <c r="AB110" s="889"/>
      <c r="AC110" s="889"/>
      <c r="AD110" s="889"/>
      <c r="AE110" s="890"/>
      <c r="AF110" s="891">
        <v>1903237</v>
      </c>
      <c r="AG110" s="889"/>
      <c r="AH110" s="889"/>
      <c r="AI110" s="889"/>
      <c r="AJ110" s="890"/>
      <c r="AK110" s="891">
        <v>1961252</v>
      </c>
      <c r="AL110" s="889"/>
      <c r="AM110" s="889"/>
      <c r="AN110" s="889"/>
      <c r="AO110" s="890"/>
      <c r="AP110" s="892">
        <v>17</v>
      </c>
      <c r="AQ110" s="893"/>
      <c r="AR110" s="893"/>
      <c r="AS110" s="893"/>
      <c r="AT110" s="894"/>
      <c r="AU110" s="930" t="s">
        <v>75</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15770678</v>
      </c>
      <c r="BR110" s="842"/>
      <c r="BS110" s="842"/>
      <c r="BT110" s="842"/>
      <c r="BU110" s="842"/>
      <c r="BV110" s="842">
        <v>16086169</v>
      </c>
      <c r="BW110" s="842"/>
      <c r="BX110" s="842"/>
      <c r="BY110" s="842"/>
      <c r="BZ110" s="842"/>
      <c r="CA110" s="842">
        <v>15918696</v>
      </c>
      <c r="CB110" s="842"/>
      <c r="CC110" s="842"/>
      <c r="CD110" s="842"/>
      <c r="CE110" s="842"/>
      <c r="CF110" s="866">
        <v>138.1</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139</v>
      </c>
      <c r="DH110" s="842"/>
      <c r="DI110" s="842"/>
      <c r="DJ110" s="842"/>
      <c r="DK110" s="842"/>
      <c r="DL110" s="842" t="s">
        <v>139</v>
      </c>
      <c r="DM110" s="842"/>
      <c r="DN110" s="842"/>
      <c r="DO110" s="842"/>
      <c r="DP110" s="842"/>
      <c r="DQ110" s="842" t="s">
        <v>139</v>
      </c>
      <c r="DR110" s="842"/>
      <c r="DS110" s="842"/>
      <c r="DT110" s="842"/>
      <c r="DU110" s="842"/>
      <c r="DV110" s="843" t="s">
        <v>439</v>
      </c>
      <c r="DW110" s="843"/>
      <c r="DX110" s="843"/>
      <c r="DY110" s="843"/>
      <c r="DZ110" s="844"/>
    </row>
    <row r="111" spans="1:131" s="230" customFormat="1" ht="26.25" customHeight="1" x14ac:dyDescent="0.2">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139</v>
      </c>
      <c r="AB111" s="919"/>
      <c r="AC111" s="919"/>
      <c r="AD111" s="919"/>
      <c r="AE111" s="920"/>
      <c r="AF111" s="921" t="s">
        <v>139</v>
      </c>
      <c r="AG111" s="919"/>
      <c r="AH111" s="919"/>
      <c r="AI111" s="919"/>
      <c r="AJ111" s="920"/>
      <c r="AK111" s="921" t="s">
        <v>139</v>
      </c>
      <c r="AL111" s="919"/>
      <c r="AM111" s="919"/>
      <c r="AN111" s="919"/>
      <c r="AO111" s="920"/>
      <c r="AP111" s="922" t="s">
        <v>139</v>
      </c>
      <c r="AQ111" s="923"/>
      <c r="AR111" s="923"/>
      <c r="AS111" s="923"/>
      <c r="AT111" s="924"/>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t="s">
        <v>442</v>
      </c>
      <c r="BR111" s="817"/>
      <c r="BS111" s="817"/>
      <c r="BT111" s="817"/>
      <c r="BU111" s="817"/>
      <c r="BV111" s="817" t="s">
        <v>443</v>
      </c>
      <c r="BW111" s="817"/>
      <c r="BX111" s="817"/>
      <c r="BY111" s="817"/>
      <c r="BZ111" s="817"/>
      <c r="CA111" s="817" t="s">
        <v>444</v>
      </c>
      <c r="CB111" s="817"/>
      <c r="CC111" s="817"/>
      <c r="CD111" s="817"/>
      <c r="CE111" s="817"/>
      <c r="CF111" s="875" t="s">
        <v>439</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444</v>
      </c>
      <c r="DH111" s="817"/>
      <c r="DI111" s="817"/>
      <c r="DJ111" s="817"/>
      <c r="DK111" s="817"/>
      <c r="DL111" s="817" t="s">
        <v>443</v>
      </c>
      <c r="DM111" s="817"/>
      <c r="DN111" s="817"/>
      <c r="DO111" s="817"/>
      <c r="DP111" s="817"/>
      <c r="DQ111" s="817" t="s">
        <v>391</v>
      </c>
      <c r="DR111" s="817"/>
      <c r="DS111" s="817"/>
      <c r="DT111" s="817"/>
      <c r="DU111" s="817"/>
      <c r="DV111" s="794" t="s">
        <v>391</v>
      </c>
      <c r="DW111" s="794"/>
      <c r="DX111" s="794"/>
      <c r="DY111" s="794"/>
      <c r="DZ111" s="795"/>
    </row>
    <row r="112" spans="1:131" s="230" customFormat="1" ht="26.25" customHeight="1" x14ac:dyDescent="0.2">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139</v>
      </c>
      <c r="AB112" s="780"/>
      <c r="AC112" s="780"/>
      <c r="AD112" s="780"/>
      <c r="AE112" s="781"/>
      <c r="AF112" s="782">
        <v>4373</v>
      </c>
      <c r="AG112" s="780"/>
      <c r="AH112" s="780"/>
      <c r="AI112" s="780"/>
      <c r="AJ112" s="781"/>
      <c r="AK112" s="782" t="s">
        <v>443</v>
      </c>
      <c r="AL112" s="780"/>
      <c r="AM112" s="780"/>
      <c r="AN112" s="780"/>
      <c r="AO112" s="781"/>
      <c r="AP112" s="824" t="s">
        <v>443</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9652137</v>
      </c>
      <c r="BR112" s="817"/>
      <c r="BS112" s="817"/>
      <c r="BT112" s="817"/>
      <c r="BU112" s="817"/>
      <c r="BV112" s="817">
        <v>9515616</v>
      </c>
      <c r="BW112" s="817"/>
      <c r="BX112" s="817"/>
      <c r="BY112" s="817"/>
      <c r="BZ112" s="817"/>
      <c r="CA112" s="817">
        <v>9513957</v>
      </c>
      <c r="CB112" s="817"/>
      <c r="CC112" s="817"/>
      <c r="CD112" s="817"/>
      <c r="CE112" s="817"/>
      <c r="CF112" s="875">
        <v>82.6</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139</v>
      </c>
      <c r="DH112" s="817"/>
      <c r="DI112" s="817"/>
      <c r="DJ112" s="817"/>
      <c r="DK112" s="817"/>
      <c r="DL112" s="817" t="s">
        <v>139</v>
      </c>
      <c r="DM112" s="817"/>
      <c r="DN112" s="817"/>
      <c r="DO112" s="817"/>
      <c r="DP112" s="817"/>
      <c r="DQ112" s="817" t="s">
        <v>139</v>
      </c>
      <c r="DR112" s="817"/>
      <c r="DS112" s="817"/>
      <c r="DT112" s="817"/>
      <c r="DU112" s="817"/>
      <c r="DV112" s="794" t="s">
        <v>139</v>
      </c>
      <c r="DW112" s="794"/>
      <c r="DX112" s="794"/>
      <c r="DY112" s="794"/>
      <c r="DZ112" s="795"/>
    </row>
    <row r="113" spans="1:130" s="230" customFormat="1" ht="26.25" customHeight="1" x14ac:dyDescent="0.2">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673611</v>
      </c>
      <c r="AB113" s="919"/>
      <c r="AC113" s="919"/>
      <c r="AD113" s="919"/>
      <c r="AE113" s="920"/>
      <c r="AF113" s="921">
        <v>674295</v>
      </c>
      <c r="AG113" s="919"/>
      <c r="AH113" s="919"/>
      <c r="AI113" s="919"/>
      <c r="AJ113" s="920"/>
      <c r="AK113" s="921">
        <v>699898</v>
      </c>
      <c r="AL113" s="919"/>
      <c r="AM113" s="919"/>
      <c r="AN113" s="919"/>
      <c r="AO113" s="920"/>
      <c r="AP113" s="922">
        <v>6.1</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33256</v>
      </c>
      <c r="BR113" s="817"/>
      <c r="BS113" s="817"/>
      <c r="BT113" s="817"/>
      <c r="BU113" s="817"/>
      <c r="BV113" s="817">
        <v>23714</v>
      </c>
      <c r="BW113" s="817"/>
      <c r="BX113" s="817"/>
      <c r="BY113" s="817"/>
      <c r="BZ113" s="817"/>
      <c r="CA113" s="817">
        <v>14142</v>
      </c>
      <c r="CB113" s="817"/>
      <c r="CC113" s="817"/>
      <c r="CD113" s="817"/>
      <c r="CE113" s="817"/>
      <c r="CF113" s="875">
        <v>0.1</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139</v>
      </c>
      <c r="DH113" s="780"/>
      <c r="DI113" s="780"/>
      <c r="DJ113" s="780"/>
      <c r="DK113" s="781"/>
      <c r="DL113" s="782" t="s">
        <v>139</v>
      </c>
      <c r="DM113" s="780"/>
      <c r="DN113" s="780"/>
      <c r="DO113" s="780"/>
      <c r="DP113" s="781"/>
      <c r="DQ113" s="782" t="s">
        <v>139</v>
      </c>
      <c r="DR113" s="780"/>
      <c r="DS113" s="780"/>
      <c r="DT113" s="780"/>
      <c r="DU113" s="781"/>
      <c r="DV113" s="824" t="s">
        <v>139</v>
      </c>
      <c r="DW113" s="825"/>
      <c r="DX113" s="825"/>
      <c r="DY113" s="825"/>
      <c r="DZ113" s="826"/>
    </row>
    <row r="114" spans="1:130" s="230" customFormat="1" ht="26.25" customHeight="1" x14ac:dyDescent="0.2">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443</v>
      </c>
      <c r="AB114" s="780"/>
      <c r="AC114" s="780"/>
      <c r="AD114" s="780"/>
      <c r="AE114" s="781"/>
      <c r="AF114" s="782" t="s">
        <v>139</v>
      </c>
      <c r="AG114" s="780"/>
      <c r="AH114" s="780"/>
      <c r="AI114" s="780"/>
      <c r="AJ114" s="781"/>
      <c r="AK114" s="782" t="s">
        <v>139</v>
      </c>
      <c r="AL114" s="780"/>
      <c r="AM114" s="780"/>
      <c r="AN114" s="780"/>
      <c r="AO114" s="781"/>
      <c r="AP114" s="824" t="s">
        <v>139</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2850762</v>
      </c>
      <c r="BR114" s="817"/>
      <c r="BS114" s="817"/>
      <c r="BT114" s="817"/>
      <c r="BU114" s="817"/>
      <c r="BV114" s="817">
        <v>2820300</v>
      </c>
      <c r="BW114" s="817"/>
      <c r="BX114" s="817"/>
      <c r="BY114" s="817"/>
      <c r="BZ114" s="817"/>
      <c r="CA114" s="817">
        <v>3001171</v>
      </c>
      <c r="CB114" s="817"/>
      <c r="CC114" s="817"/>
      <c r="CD114" s="817"/>
      <c r="CE114" s="817"/>
      <c r="CF114" s="875">
        <v>26</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139</v>
      </c>
      <c r="DH114" s="780"/>
      <c r="DI114" s="780"/>
      <c r="DJ114" s="780"/>
      <c r="DK114" s="781"/>
      <c r="DL114" s="782" t="s">
        <v>444</v>
      </c>
      <c r="DM114" s="780"/>
      <c r="DN114" s="780"/>
      <c r="DO114" s="780"/>
      <c r="DP114" s="781"/>
      <c r="DQ114" s="782" t="s">
        <v>443</v>
      </c>
      <c r="DR114" s="780"/>
      <c r="DS114" s="780"/>
      <c r="DT114" s="780"/>
      <c r="DU114" s="781"/>
      <c r="DV114" s="824" t="s">
        <v>139</v>
      </c>
      <c r="DW114" s="825"/>
      <c r="DX114" s="825"/>
      <c r="DY114" s="825"/>
      <c r="DZ114" s="826"/>
    </row>
    <row r="115" spans="1:130" s="230" customFormat="1" ht="26.25" customHeight="1" x14ac:dyDescent="0.2">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139</v>
      </c>
      <c r="AB115" s="919"/>
      <c r="AC115" s="919"/>
      <c r="AD115" s="919"/>
      <c r="AE115" s="920"/>
      <c r="AF115" s="921" t="s">
        <v>139</v>
      </c>
      <c r="AG115" s="919"/>
      <c r="AH115" s="919"/>
      <c r="AI115" s="919"/>
      <c r="AJ115" s="920"/>
      <c r="AK115" s="921" t="s">
        <v>139</v>
      </c>
      <c r="AL115" s="919"/>
      <c r="AM115" s="919"/>
      <c r="AN115" s="919"/>
      <c r="AO115" s="920"/>
      <c r="AP115" s="922" t="s">
        <v>391</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v>54586</v>
      </c>
      <c r="BR115" s="817"/>
      <c r="BS115" s="817"/>
      <c r="BT115" s="817"/>
      <c r="BU115" s="817"/>
      <c r="BV115" s="817">
        <v>117926</v>
      </c>
      <c r="BW115" s="817"/>
      <c r="BX115" s="817"/>
      <c r="BY115" s="817"/>
      <c r="BZ115" s="817"/>
      <c r="CA115" s="817">
        <v>113699</v>
      </c>
      <c r="CB115" s="817"/>
      <c r="CC115" s="817"/>
      <c r="CD115" s="817"/>
      <c r="CE115" s="817"/>
      <c r="CF115" s="875">
        <v>1</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391</v>
      </c>
      <c r="DH115" s="780"/>
      <c r="DI115" s="780"/>
      <c r="DJ115" s="780"/>
      <c r="DK115" s="781"/>
      <c r="DL115" s="782" t="s">
        <v>443</v>
      </c>
      <c r="DM115" s="780"/>
      <c r="DN115" s="780"/>
      <c r="DO115" s="780"/>
      <c r="DP115" s="781"/>
      <c r="DQ115" s="782" t="s">
        <v>443</v>
      </c>
      <c r="DR115" s="780"/>
      <c r="DS115" s="780"/>
      <c r="DT115" s="780"/>
      <c r="DU115" s="781"/>
      <c r="DV115" s="824" t="s">
        <v>444</v>
      </c>
      <c r="DW115" s="825"/>
      <c r="DX115" s="825"/>
      <c r="DY115" s="825"/>
      <c r="DZ115" s="826"/>
    </row>
    <row r="116" spans="1:130" s="230" customFormat="1" ht="26.25" customHeight="1" x14ac:dyDescent="0.2">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139</v>
      </c>
      <c r="AB116" s="780"/>
      <c r="AC116" s="780"/>
      <c r="AD116" s="780"/>
      <c r="AE116" s="781"/>
      <c r="AF116" s="782" t="s">
        <v>139</v>
      </c>
      <c r="AG116" s="780"/>
      <c r="AH116" s="780"/>
      <c r="AI116" s="780"/>
      <c r="AJ116" s="781"/>
      <c r="AK116" s="782" t="s">
        <v>139</v>
      </c>
      <c r="AL116" s="780"/>
      <c r="AM116" s="780"/>
      <c r="AN116" s="780"/>
      <c r="AO116" s="781"/>
      <c r="AP116" s="824" t="s">
        <v>444</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442</v>
      </c>
      <c r="BR116" s="817"/>
      <c r="BS116" s="817"/>
      <c r="BT116" s="817"/>
      <c r="BU116" s="817"/>
      <c r="BV116" s="817" t="s">
        <v>139</v>
      </c>
      <c r="BW116" s="817"/>
      <c r="BX116" s="817"/>
      <c r="BY116" s="817"/>
      <c r="BZ116" s="817"/>
      <c r="CA116" s="817" t="s">
        <v>444</v>
      </c>
      <c r="CB116" s="817"/>
      <c r="CC116" s="817"/>
      <c r="CD116" s="817"/>
      <c r="CE116" s="817"/>
      <c r="CF116" s="875" t="s">
        <v>443</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139</v>
      </c>
      <c r="DH116" s="780"/>
      <c r="DI116" s="780"/>
      <c r="DJ116" s="780"/>
      <c r="DK116" s="781"/>
      <c r="DL116" s="782" t="s">
        <v>139</v>
      </c>
      <c r="DM116" s="780"/>
      <c r="DN116" s="780"/>
      <c r="DO116" s="780"/>
      <c r="DP116" s="781"/>
      <c r="DQ116" s="782" t="s">
        <v>139</v>
      </c>
      <c r="DR116" s="780"/>
      <c r="DS116" s="780"/>
      <c r="DT116" s="780"/>
      <c r="DU116" s="781"/>
      <c r="DV116" s="824" t="s">
        <v>443</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2524388</v>
      </c>
      <c r="AB117" s="903"/>
      <c r="AC117" s="903"/>
      <c r="AD117" s="903"/>
      <c r="AE117" s="904"/>
      <c r="AF117" s="905">
        <v>2581905</v>
      </c>
      <c r="AG117" s="903"/>
      <c r="AH117" s="903"/>
      <c r="AI117" s="903"/>
      <c r="AJ117" s="904"/>
      <c r="AK117" s="905">
        <v>2661150</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444</v>
      </c>
      <c r="BR117" s="817"/>
      <c r="BS117" s="817"/>
      <c r="BT117" s="817"/>
      <c r="BU117" s="817"/>
      <c r="BV117" s="817" t="s">
        <v>391</v>
      </c>
      <c r="BW117" s="817"/>
      <c r="BX117" s="817"/>
      <c r="BY117" s="817"/>
      <c r="BZ117" s="817"/>
      <c r="CA117" s="817" t="s">
        <v>391</v>
      </c>
      <c r="CB117" s="817"/>
      <c r="CC117" s="817"/>
      <c r="CD117" s="817"/>
      <c r="CE117" s="817"/>
      <c r="CF117" s="875" t="s">
        <v>139</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139</v>
      </c>
      <c r="DH117" s="780"/>
      <c r="DI117" s="780"/>
      <c r="DJ117" s="780"/>
      <c r="DK117" s="781"/>
      <c r="DL117" s="782" t="s">
        <v>139</v>
      </c>
      <c r="DM117" s="780"/>
      <c r="DN117" s="780"/>
      <c r="DO117" s="780"/>
      <c r="DP117" s="781"/>
      <c r="DQ117" s="782" t="s">
        <v>139</v>
      </c>
      <c r="DR117" s="780"/>
      <c r="DS117" s="780"/>
      <c r="DT117" s="780"/>
      <c r="DU117" s="781"/>
      <c r="DV117" s="824" t="s">
        <v>444</v>
      </c>
      <c r="DW117" s="825"/>
      <c r="DX117" s="825"/>
      <c r="DY117" s="825"/>
      <c r="DZ117" s="826"/>
    </row>
    <row r="118" spans="1:130" s="230" customFormat="1" ht="26.25" customHeight="1" x14ac:dyDescent="0.2">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307</v>
      </c>
      <c r="AL118" s="896"/>
      <c r="AM118" s="896"/>
      <c r="AN118" s="896"/>
      <c r="AO118" s="897"/>
      <c r="AP118" s="899" t="s">
        <v>433</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391</v>
      </c>
      <c r="BR118" s="845"/>
      <c r="BS118" s="845"/>
      <c r="BT118" s="845"/>
      <c r="BU118" s="845"/>
      <c r="BV118" s="845" t="s">
        <v>391</v>
      </c>
      <c r="BW118" s="845"/>
      <c r="BX118" s="845"/>
      <c r="BY118" s="845"/>
      <c r="BZ118" s="845"/>
      <c r="CA118" s="845" t="s">
        <v>139</v>
      </c>
      <c r="CB118" s="845"/>
      <c r="CC118" s="845"/>
      <c r="CD118" s="845"/>
      <c r="CE118" s="845"/>
      <c r="CF118" s="875" t="s">
        <v>443</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139</v>
      </c>
      <c r="DH118" s="780"/>
      <c r="DI118" s="780"/>
      <c r="DJ118" s="780"/>
      <c r="DK118" s="781"/>
      <c r="DL118" s="782" t="s">
        <v>139</v>
      </c>
      <c r="DM118" s="780"/>
      <c r="DN118" s="780"/>
      <c r="DO118" s="780"/>
      <c r="DP118" s="781"/>
      <c r="DQ118" s="782" t="s">
        <v>139</v>
      </c>
      <c r="DR118" s="780"/>
      <c r="DS118" s="780"/>
      <c r="DT118" s="780"/>
      <c r="DU118" s="781"/>
      <c r="DV118" s="824" t="s">
        <v>443</v>
      </c>
      <c r="DW118" s="825"/>
      <c r="DX118" s="825"/>
      <c r="DY118" s="825"/>
      <c r="DZ118" s="826"/>
    </row>
    <row r="119" spans="1:130" s="230" customFormat="1" ht="26.25" customHeight="1" x14ac:dyDescent="0.2">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444</v>
      </c>
      <c r="AB119" s="889"/>
      <c r="AC119" s="889"/>
      <c r="AD119" s="889"/>
      <c r="AE119" s="890"/>
      <c r="AF119" s="891" t="s">
        <v>139</v>
      </c>
      <c r="AG119" s="889"/>
      <c r="AH119" s="889"/>
      <c r="AI119" s="889"/>
      <c r="AJ119" s="890"/>
      <c r="AK119" s="891" t="s">
        <v>139</v>
      </c>
      <c r="AL119" s="889"/>
      <c r="AM119" s="889"/>
      <c r="AN119" s="889"/>
      <c r="AO119" s="890"/>
      <c r="AP119" s="892" t="s">
        <v>443</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467</v>
      </c>
      <c r="BP119" s="878"/>
      <c r="BQ119" s="879">
        <v>28361419</v>
      </c>
      <c r="BR119" s="845"/>
      <c r="BS119" s="845"/>
      <c r="BT119" s="845"/>
      <c r="BU119" s="845"/>
      <c r="BV119" s="845">
        <v>28563725</v>
      </c>
      <c r="BW119" s="845"/>
      <c r="BX119" s="845"/>
      <c r="BY119" s="845"/>
      <c r="BZ119" s="845"/>
      <c r="CA119" s="845">
        <v>28561665</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443</v>
      </c>
      <c r="DH119" s="764"/>
      <c r="DI119" s="764"/>
      <c r="DJ119" s="764"/>
      <c r="DK119" s="765"/>
      <c r="DL119" s="766" t="s">
        <v>391</v>
      </c>
      <c r="DM119" s="764"/>
      <c r="DN119" s="764"/>
      <c r="DO119" s="764"/>
      <c r="DP119" s="765"/>
      <c r="DQ119" s="766" t="s">
        <v>391</v>
      </c>
      <c r="DR119" s="764"/>
      <c r="DS119" s="764"/>
      <c r="DT119" s="764"/>
      <c r="DU119" s="765"/>
      <c r="DV119" s="848" t="s">
        <v>391</v>
      </c>
      <c r="DW119" s="849"/>
      <c r="DX119" s="849"/>
      <c r="DY119" s="849"/>
      <c r="DZ119" s="850"/>
    </row>
    <row r="120" spans="1:130" s="230" customFormat="1" ht="26.25" customHeight="1" x14ac:dyDescent="0.2">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139</v>
      </c>
      <c r="AB120" s="780"/>
      <c r="AC120" s="780"/>
      <c r="AD120" s="780"/>
      <c r="AE120" s="781"/>
      <c r="AF120" s="782" t="s">
        <v>391</v>
      </c>
      <c r="AG120" s="780"/>
      <c r="AH120" s="780"/>
      <c r="AI120" s="780"/>
      <c r="AJ120" s="781"/>
      <c r="AK120" s="782" t="s">
        <v>443</v>
      </c>
      <c r="AL120" s="780"/>
      <c r="AM120" s="780"/>
      <c r="AN120" s="780"/>
      <c r="AO120" s="781"/>
      <c r="AP120" s="824" t="s">
        <v>139</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6432431</v>
      </c>
      <c r="BR120" s="842"/>
      <c r="BS120" s="842"/>
      <c r="BT120" s="842"/>
      <c r="BU120" s="842"/>
      <c r="BV120" s="842">
        <v>6971058</v>
      </c>
      <c r="BW120" s="842"/>
      <c r="BX120" s="842"/>
      <c r="BY120" s="842"/>
      <c r="BZ120" s="842"/>
      <c r="CA120" s="842">
        <v>6933992</v>
      </c>
      <c r="CB120" s="842"/>
      <c r="CC120" s="842"/>
      <c r="CD120" s="842"/>
      <c r="CE120" s="842"/>
      <c r="CF120" s="866">
        <v>60.2</v>
      </c>
      <c r="CG120" s="867"/>
      <c r="CH120" s="867"/>
      <c r="CI120" s="867"/>
      <c r="CJ120" s="867"/>
      <c r="CK120" s="868" t="s">
        <v>471</v>
      </c>
      <c r="CL120" s="852"/>
      <c r="CM120" s="852"/>
      <c r="CN120" s="852"/>
      <c r="CO120" s="853"/>
      <c r="CP120" s="872" t="s">
        <v>472</v>
      </c>
      <c r="CQ120" s="873"/>
      <c r="CR120" s="873"/>
      <c r="CS120" s="873"/>
      <c r="CT120" s="873"/>
      <c r="CU120" s="873"/>
      <c r="CV120" s="873"/>
      <c r="CW120" s="873"/>
      <c r="CX120" s="873"/>
      <c r="CY120" s="873"/>
      <c r="CZ120" s="873"/>
      <c r="DA120" s="873"/>
      <c r="DB120" s="873"/>
      <c r="DC120" s="873"/>
      <c r="DD120" s="873"/>
      <c r="DE120" s="873"/>
      <c r="DF120" s="874"/>
      <c r="DG120" s="861" t="s">
        <v>139</v>
      </c>
      <c r="DH120" s="842"/>
      <c r="DI120" s="842"/>
      <c r="DJ120" s="842"/>
      <c r="DK120" s="842"/>
      <c r="DL120" s="842" t="s">
        <v>443</v>
      </c>
      <c r="DM120" s="842"/>
      <c r="DN120" s="842"/>
      <c r="DO120" s="842"/>
      <c r="DP120" s="842"/>
      <c r="DQ120" s="842">
        <v>9366437</v>
      </c>
      <c r="DR120" s="842"/>
      <c r="DS120" s="842"/>
      <c r="DT120" s="842"/>
      <c r="DU120" s="842"/>
      <c r="DV120" s="843">
        <v>81.3</v>
      </c>
      <c r="DW120" s="843"/>
      <c r="DX120" s="843"/>
      <c r="DY120" s="843"/>
      <c r="DZ120" s="844"/>
    </row>
    <row r="121" spans="1:130" s="230" customFormat="1" ht="26.25" customHeight="1" x14ac:dyDescent="0.2">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139</v>
      </c>
      <c r="AB121" s="780"/>
      <c r="AC121" s="780"/>
      <c r="AD121" s="780"/>
      <c r="AE121" s="781"/>
      <c r="AF121" s="782" t="s">
        <v>391</v>
      </c>
      <c r="AG121" s="780"/>
      <c r="AH121" s="780"/>
      <c r="AI121" s="780"/>
      <c r="AJ121" s="781"/>
      <c r="AK121" s="782" t="s">
        <v>139</v>
      </c>
      <c r="AL121" s="780"/>
      <c r="AM121" s="780"/>
      <c r="AN121" s="780"/>
      <c r="AO121" s="781"/>
      <c r="AP121" s="824" t="s">
        <v>391</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v>7685649</v>
      </c>
      <c r="BR121" s="817"/>
      <c r="BS121" s="817"/>
      <c r="BT121" s="817"/>
      <c r="BU121" s="817"/>
      <c r="BV121" s="817">
        <v>7868065</v>
      </c>
      <c r="BW121" s="817"/>
      <c r="BX121" s="817"/>
      <c r="BY121" s="817"/>
      <c r="BZ121" s="817"/>
      <c r="CA121" s="817">
        <v>10664662</v>
      </c>
      <c r="CB121" s="817"/>
      <c r="CC121" s="817"/>
      <c r="CD121" s="817"/>
      <c r="CE121" s="817"/>
      <c r="CF121" s="875">
        <v>92.5</v>
      </c>
      <c r="CG121" s="876"/>
      <c r="CH121" s="876"/>
      <c r="CI121" s="876"/>
      <c r="CJ121" s="876"/>
      <c r="CK121" s="869"/>
      <c r="CL121" s="855"/>
      <c r="CM121" s="855"/>
      <c r="CN121" s="855"/>
      <c r="CO121" s="856"/>
      <c r="CP121" s="835" t="s">
        <v>409</v>
      </c>
      <c r="CQ121" s="836"/>
      <c r="CR121" s="836"/>
      <c r="CS121" s="836"/>
      <c r="CT121" s="836"/>
      <c r="CU121" s="836"/>
      <c r="CV121" s="836"/>
      <c r="CW121" s="836"/>
      <c r="CX121" s="836"/>
      <c r="CY121" s="836"/>
      <c r="CZ121" s="836"/>
      <c r="DA121" s="836"/>
      <c r="DB121" s="836"/>
      <c r="DC121" s="836"/>
      <c r="DD121" s="836"/>
      <c r="DE121" s="836"/>
      <c r="DF121" s="837"/>
      <c r="DG121" s="816">
        <v>129238</v>
      </c>
      <c r="DH121" s="817"/>
      <c r="DI121" s="817"/>
      <c r="DJ121" s="817"/>
      <c r="DK121" s="817"/>
      <c r="DL121" s="817">
        <v>150537</v>
      </c>
      <c r="DM121" s="817"/>
      <c r="DN121" s="817"/>
      <c r="DO121" s="817"/>
      <c r="DP121" s="817"/>
      <c r="DQ121" s="817">
        <v>142531</v>
      </c>
      <c r="DR121" s="817"/>
      <c r="DS121" s="817"/>
      <c r="DT121" s="817"/>
      <c r="DU121" s="817"/>
      <c r="DV121" s="794">
        <v>1.2</v>
      </c>
      <c r="DW121" s="794"/>
      <c r="DX121" s="794"/>
      <c r="DY121" s="794"/>
      <c r="DZ121" s="795"/>
    </row>
    <row r="122" spans="1:130" s="230" customFormat="1" ht="26.25" customHeight="1" x14ac:dyDescent="0.2">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139</v>
      </c>
      <c r="AB122" s="780"/>
      <c r="AC122" s="780"/>
      <c r="AD122" s="780"/>
      <c r="AE122" s="781"/>
      <c r="AF122" s="782" t="s">
        <v>391</v>
      </c>
      <c r="AG122" s="780"/>
      <c r="AH122" s="780"/>
      <c r="AI122" s="780"/>
      <c r="AJ122" s="781"/>
      <c r="AK122" s="782" t="s">
        <v>139</v>
      </c>
      <c r="AL122" s="780"/>
      <c r="AM122" s="780"/>
      <c r="AN122" s="780"/>
      <c r="AO122" s="781"/>
      <c r="AP122" s="824" t="s">
        <v>139</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18261016</v>
      </c>
      <c r="BR122" s="845"/>
      <c r="BS122" s="845"/>
      <c r="BT122" s="845"/>
      <c r="BU122" s="845"/>
      <c r="BV122" s="845">
        <v>18305317</v>
      </c>
      <c r="BW122" s="845"/>
      <c r="BX122" s="845"/>
      <c r="BY122" s="845"/>
      <c r="BZ122" s="845"/>
      <c r="CA122" s="845">
        <v>17614219</v>
      </c>
      <c r="CB122" s="845"/>
      <c r="CC122" s="845"/>
      <c r="CD122" s="845"/>
      <c r="CE122" s="845"/>
      <c r="CF122" s="846">
        <v>152.80000000000001</v>
      </c>
      <c r="CG122" s="847"/>
      <c r="CH122" s="847"/>
      <c r="CI122" s="847"/>
      <c r="CJ122" s="847"/>
      <c r="CK122" s="869"/>
      <c r="CL122" s="855"/>
      <c r="CM122" s="855"/>
      <c r="CN122" s="855"/>
      <c r="CO122" s="856"/>
      <c r="CP122" s="835" t="s">
        <v>476</v>
      </c>
      <c r="CQ122" s="836"/>
      <c r="CR122" s="836"/>
      <c r="CS122" s="836"/>
      <c r="CT122" s="836"/>
      <c r="CU122" s="836"/>
      <c r="CV122" s="836"/>
      <c r="CW122" s="836"/>
      <c r="CX122" s="836"/>
      <c r="CY122" s="836"/>
      <c r="CZ122" s="836"/>
      <c r="DA122" s="836"/>
      <c r="DB122" s="836"/>
      <c r="DC122" s="836"/>
      <c r="DD122" s="836"/>
      <c r="DE122" s="836"/>
      <c r="DF122" s="837"/>
      <c r="DG122" s="816">
        <v>3483</v>
      </c>
      <c r="DH122" s="817"/>
      <c r="DI122" s="817"/>
      <c r="DJ122" s="817"/>
      <c r="DK122" s="817"/>
      <c r="DL122" s="817">
        <v>3966</v>
      </c>
      <c r="DM122" s="817"/>
      <c r="DN122" s="817"/>
      <c r="DO122" s="817"/>
      <c r="DP122" s="817"/>
      <c r="DQ122" s="817">
        <v>4989</v>
      </c>
      <c r="DR122" s="817"/>
      <c r="DS122" s="817"/>
      <c r="DT122" s="817"/>
      <c r="DU122" s="817"/>
      <c r="DV122" s="794">
        <v>0</v>
      </c>
      <c r="DW122" s="794"/>
      <c r="DX122" s="794"/>
      <c r="DY122" s="794"/>
      <c r="DZ122" s="795"/>
    </row>
    <row r="123" spans="1:130" s="230" customFormat="1" ht="26.25" customHeight="1" x14ac:dyDescent="0.2">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139</v>
      </c>
      <c r="AB123" s="780"/>
      <c r="AC123" s="780"/>
      <c r="AD123" s="780"/>
      <c r="AE123" s="781"/>
      <c r="AF123" s="782" t="s">
        <v>139</v>
      </c>
      <c r="AG123" s="780"/>
      <c r="AH123" s="780"/>
      <c r="AI123" s="780"/>
      <c r="AJ123" s="781"/>
      <c r="AK123" s="782" t="s">
        <v>139</v>
      </c>
      <c r="AL123" s="780"/>
      <c r="AM123" s="780"/>
      <c r="AN123" s="780"/>
      <c r="AO123" s="781"/>
      <c r="AP123" s="824" t="s">
        <v>139</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477</v>
      </c>
      <c r="BP123" s="878"/>
      <c r="BQ123" s="832">
        <v>32379096</v>
      </c>
      <c r="BR123" s="833"/>
      <c r="BS123" s="833"/>
      <c r="BT123" s="833"/>
      <c r="BU123" s="833"/>
      <c r="BV123" s="833">
        <v>33144440</v>
      </c>
      <c r="BW123" s="833"/>
      <c r="BX123" s="833"/>
      <c r="BY123" s="833"/>
      <c r="BZ123" s="833"/>
      <c r="CA123" s="833">
        <v>35212873</v>
      </c>
      <c r="CB123" s="833"/>
      <c r="CC123" s="833"/>
      <c r="CD123" s="833"/>
      <c r="CE123" s="833"/>
      <c r="CF123" s="748"/>
      <c r="CG123" s="749"/>
      <c r="CH123" s="749"/>
      <c r="CI123" s="749"/>
      <c r="CJ123" s="834"/>
      <c r="CK123" s="869"/>
      <c r="CL123" s="855"/>
      <c r="CM123" s="855"/>
      <c r="CN123" s="855"/>
      <c r="CO123" s="856"/>
      <c r="CP123" s="835" t="s">
        <v>478</v>
      </c>
      <c r="CQ123" s="836"/>
      <c r="CR123" s="836"/>
      <c r="CS123" s="836"/>
      <c r="CT123" s="836"/>
      <c r="CU123" s="836"/>
      <c r="CV123" s="836"/>
      <c r="CW123" s="836"/>
      <c r="CX123" s="836"/>
      <c r="CY123" s="836"/>
      <c r="CZ123" s="836"/>
      <c r="DA123" s="836"/>
      <c r="DB123" s="836"/>
      <c r="DC123" s="836"/>
      <c r="DD123" s="836"/>
      <c r="DE123" s="836"/>
      <c r="DF123" s="837"/>
      <c r="DG123" s="779" t="s">
        <v>442</v>
      </c>
      <c r="DH123" s="780"/>
      <c r="DI123" s="780"/>
      <c r="DJ123" s="780"/>
      <c r="DK123" s="781"/>
      <c r="DL123" s="782" t="s">
        <v>443</v>
      </c>
      <c r="DM123" s="780"/>
      <c r="DN123" s="780"/>
      <c r="DO123" s="780"/>
      <c r="DP123" s="781"/>
      <c r="DQ123" s="782" t="s">
        <v>443</v>
      </c>
      <c r="DR123" s="780"/>
      <c r="DS123" s="780"/>
      <c r="DT123" s="780"/>
      <c r="DU123" s="781"/>
      <c r="DV123" s="824" t="s">
        <v>442</v>
      </c>
      <c r="DW123" s="825"/>
      <c r="DX123" s="825"/>
      <c r="DY123" s="825"/>
      <c r="DZ123" s="826"/>
    </row>
    <row r="124" spans="1:130" s="230" customFormat="1" ht="26.25" customHeight="1" thickBot="1" x14ac:dyDescent="0.25">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139</v>
      </c>
      <c r="AB124" s="780"/>
      <c r="AC124" s="780"/>
      <c r="AD124" s="780"/>
      <c r="AE124" s="781"/>
      <c r="AF124" s="782" t="s">
        <v>443</v>
      </c>
      <c r="AG124" s="780"/>
      <c r="AH124" s="780"/>
      <c r="AI124" s="780"/>
      <c r="AJ124" s="781"/>
      <c r="AK124" s="782" t="s">
        <v>139</v>
      </c>
      <c r="AL124" s="780"/>
      <c r="AM124" s="780"/>
      <c r="AN124" s="780"/>
      <c r="AO124" s="781"/>
      <c r="AP124" s="824" t="s">
        <v>442</v>
      </c>
      <c r="AQ124" s="825"/>
      <c r="AR124" s="825"/>
      <c r="AS124" s="825"/>
      <c r="AT124" s="826"/>
      <c r="AU124" s="827" t="s">
        <v>479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443</v>
      </c>
      <c r="BR124" s="831"/>
      <c r="BS124" s="831"/>
      <c r="BT124" s="831"/>
      <c r="BU124" s="831"/>
      <c r="BV124" s="831" t="s">
        <v>139</v>
      </c>
      <c r="BW124" s="831"/>
      <c r="BX124" s="831"/>
      <c r="BY124" s="831"/>
      <c r="BZ124" s="831"/>
      <c r="CA124" s="831" t="s">
        <v>139</v>
      </c>
      <c r="CB124" s="831"/>
      <c r="CC124" s="831"/>
      <c r="CD124" s="831"/>
      <c r="CE124" s="831"/>
      <c r="CF124" s="726"/>
      <c r="CG124" s="727"/>
      <c r="CH124" s="727"/>
      <c r="CI124" s="727"/>
      <c r="CJ124" s="862"/>
      <c r="CK124" s="870"/>
      <c r="CL124" s="870"/>
      <c r="CM124" s="870"/>
      <c r="CN124" s="870"/>
      <c r="CO124" s="871"/>
      <c r="CP124" s="835" t="s">
        <v>480</v>
      </c>
      <c r="CQ124" s="836"/>
      <c r="CR124" s="836"/>
      <c r="CS124" s="836"/>
      <c r="CT124" s="836"/>
      <c r="CU124" s="836"/>
      <c r="CV124" s="836"/>
      <c r="CW124" s="836"/>
      <c r="CX124" s="836"/>
      <c r="CY124" s="836"/>
      <c r="CZ124" s="836"/>
      <c r="DA124" s="836"/>
      <c r="DB124" s="836"/>
      <c r="DC124" s="836"/>
      <c r="DD124" s="836"/>
      <c r="DE124" s="836"/>
      <c r="DF124" s="837"/>
      <c r="DG124" s="763">
        <v>9519416</v>
      </c>
      <c r="DH124" s="764"/>
      <c r="DI124" s="764"/>
      <c r="DJ124" s="764"/>
      <c r="DK124" s="765"/>
      <c r="DL124" s="766">
        <v>9361113</v>
      </c>
      <c r="DM124" s="764"/>
      <c r="DN124" s="764"/>
      <c r="DO124" s="764"/>
      <c r="DP124" s="765"/>
      <c r="DQ124" s="766" t="s">
        <v>139</v>
      </c>
      <c r="DR124" s="764"/>
      <c r="DS124" s="764"/>
      <c r="DT124" s="764"/>
      <c r="DU124" s="765"/>
      <c r="DV124" s="848" t="s">
        <v>139</v>
      </c>
      <c r="DW124" s="849"/>
      <c r="DX124" s="849"/>
      <c r="DY124" s="849"/>
      <c r="DZ124" s="850"/>
    </row>
    <row r="125" spans="1:130" s="230" customFormat="1" ht="26.25" customHeight="1" x14ac:dyDescent="0.2">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139</v>
      </c>
      <c r="AB125" s="780"/>
      <c r="AC125" s="780"/>
      <c r="AD125" s="780"/>
      <c r="AE125" s="781"/>
      <c r="AF125" s="782" t="s">
        <v>139</v>
      </c>
      <c r="AG125" s="780"/>
      <c r="AH125" s="780"/>
      <c r="AI125" s="780"/>
      <c r="AJ125" s="781"/>
      <c r="AK125" s="782" t="s">
        <v>139</v>
      </c>
      <c r="AL125" s="780"/>
      <c r="AM125" s="780"/>
      <c r="AN125" s="780"/>
      <c r="AO125" s="781"/>
      <c r="AP125" s="824" t="s">
        <v>139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481</v>
      </c>
      <c r="CL125" s="852"/>
      <c r="CM125" s="852"/>
      <c r="CN125" s="852"/>
      <c r="CO125" s="853"/>
      <c r="CP125" s="860" t="s">
        <v>482</v>
      </c>
      <c r="CQ125" s="808"/>
      <c r="CR125" s="808"/>
      <c r="CS125" s="808"/>
      <c r="CT125" s="808"/>
      <c r="CU125" s="808"/>
      <c r="CV125" s="808"/>
      <c r="CW125" s="808"/>
      <c r="CX125" s="808"/>
      <c r="CY125" s="808"/>
      <c r="CZ125" s="808"/>
      <c r="DA125" s="808"/>
      <c r="DB125" s="808"/>
      <c r="DC125" s="808"/>
      <c r="DD125" s="808"/>
      <c r="DE125" s="808"/>
      <c r="DF125" s="809"/>
      <c r="DG125" s="861" t="s">
        <v>139</v>
      </c>
      <c r="DH125" s="842"/>
      <c r="DI125" s="842"/>
      <c r="DJ125" s="842"/>
      <c r="DK125" s="842"/>
      <c r="DL125" s="842" t="s">
        <v>442</v>
      </c>
      <c r="DM125" s="842"/>
      <c r="DN125" s="842"/>
      <c r="DO125" s="842"/>
      <c r="DP125" s="842"/>
      <c r="DQ125" s="842" t="s">
        <v>139</v>
      </c>
      <c r="DR125" s="842"/>
      <c r="DS125" s="842"/>
      <c r="DT125" s="842"/>
      <c r="DU125" s="842"/>
      <c r="DV125" s="843" t="s">
        <v>139</v>
      </c>
      <c r="DW125" s="843"/>
      <c r="DX125" s="843"/>
      <c r="DY125" s="843"/>
      <c r="DZ125" s="844"/>
    </row>
    <row r="126" spans="1:130" s="230" customFormat="1" ht="26.25" customHeight="1" thickBot="1" x14ac:dyDescent="0.25">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139</v>
      </c>
      <c r="AB126" s="780"/>
      <c r="AC126" s="780"/>
      <c r="AD126" s="780"/>
      <c r="AE126" s="781"/>
      <c r="AF126" s="782" t="s">
        <v>139</v>
      </c>
      <c r="AG126" s="780"/>
      <c r="AH126" s="780"/>
      <c r="AI126" s="780"/>
      <c r="AJ126" s="781"/>
      <c r="AK126" s="782" t="s">
        <v>139</v>
      </c>
      <c r="AL126" s="780"/>
      <c r="AM126" s="780"/>
      <c r="AN126" s="780"/>
      <c r="AO126" s="781"/>
      <c r="AP126" s="824" t="s">
        <v>139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483</v>
      </c>
      <c r="CQ126" s="752"/>
      <c r="CR126" s="752"/>
      <c r="CS126" s="752"/>
      <c r="CT126" s="752"/>
      <c r="CU126" s="752"/>
      <c r="CV126" s="752"/>
      <c r="CW126" s="752"/>
      <c r="CX126" s="752"/>
      <c r="CY126" s="752"/>
      <c r="CZ126" s="752"/>
      <c r="DA126" s="752"/>
      <c r="DB126" s="752"/>
      <c r="DC126" s="752"/>
      <c r="DD126" s="752"/>
      <c r="DE126" s="752"/>
      <c r="DF126" s="753"/>
      <c r="DG126" s="816">
        <v>54586</v>
      </c>
      <c r="DH126" s="817"/>
      <c r="DI126" s="817"/>
      <c r="DJ126" s="817"/>
      <c r="DK126" s="817"/>
      <c r="DL126" s="817">
        <v>117926</v>
      </c>
      <c r="DM126" s="817"/>
      <c r="DN126" s="817"/>
      <c r="DO126" s="817"/>
      <c r="DP126" s="817"/>
      <c r="DQ126" s="817">
        <v>113699</v>
      </c>
      <c r="DR126" s="817"/>
      <c r="DS126" s="817"/>
      <c r="DT126" s="817"/>
      <c r="DU126" s="817"/>
      <c r="DV126" s="794">
        <v>1</v>
      </c>
      <c r="DW126" s="794"/>
      <c r="DX126" s="794"/>
      <c r="DY126" s="794"/>
      <c r="DZ126" s="795"/>
    </row>
    <row r="127" spans="1:130" s="230" customFormat="1" ht="26.25" customHeight="1" x14ac:dyDescent="0.2">
      <c r="A127" s="822"/>
      <c r="B127" s="823"/>
      <c r="C127" s="838" t="s">
        <v>484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139</v>
      </c>
      <c r="AB127" s="780"/>
      <c r="AC127" s="780"/>
      <c r="AD127" s="780"/>
      <c r="AE127" s="781"/>
      <c r="AF127" s="782" t="s">
        <v>442</v>
      </c>
      <c r="AG127" s="780"/>
      <c r="AH127" s="780"/>
      <c r="AI127" s="780"/>
      <c r="AJ127" s="781"/>
      <c r="AK127" s="782" t="s">
        <v>139</v>
      </c>
      <c r="AL127" s="780"/>
      <c r="AM127" s="780"/>
      <c r="AN127" s="780"/>
      <c r="AO127" s="781"/>
      <c r="AP127" s="824" t="s">
        <v>139</v>
      </c>
      <c r="AQ127" s="825"/>
      <c r="AR127" s="825"/>
      <c r="AS127" s="825"/>
      <c r="AT127" s="826"/>
      <c r="AU127" s="232"/>
      <c r="AV127" s="232"/>
      <c r="AW127" s="232"/>
      <c r="AX127" s="841" t="s">
        <v>485</v>
      </c>
      <c r="AY127" s="812"/>
      <c r="AZ127" s="812"/>
      <c r="BA127" s="812"/>
      <c r="BB127" s="812"/>
      <c r="BC127" s="812"/>
      <c r="BD127" s="812"/>
      <c r="BE127" s="813"/>
      <c r="BF127" s="811" t="s">
        <v>486</v>
      </c>
      <c r="BG127" s="812"/>
      <c r="BH127" s="812"/>
      <c r="BI127" s="812"/>
      <c r="BJ127" s="812"/>
      <c r="BK127" s="812"/>
      <c r="BL127" s="813"/>
      <c r="BM127" s="811" t="s">
        <v>487</v>
      </c>
      <c r="BN127" s="812"/>
      <c r="BO127" s="812"/>
      <c r="BP127" s="812"/>
      <c r="BQ127" s="812"/>
      <c r="BR127" s="812"/>
      <c r="BS127" s="813"/>
      <c r="BT127" s="811" t="s">
        <v>488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489</v>
      </c>
      <c r="CQ127" s="752"/>
      <c r="CR127" s="752"/>
      <c r="CS127" s="752"/>
      <c r="CT127" s="752"/>
      <c r="CU127" s="752"/>
      <c r="CV127" s="752"/>
      <c r="CW127" s="752"/>
      <c r="CX127" s="752"/>
      <c r="CY127" s="752"/>
      <c r="CZ127" s="752"/>
      <c r="DA127" s="752"/>
      <c r="DB127" s="752"/>
      <c r="DC127" s="752"/>
      <c r="DD127" s="752"/>
      <c r="DE127" s="752"/>
      <c r="DF127" s="753"/>
      <c r="DG127" s="816" t="s">
        <v>139</v>
      </c>
      <c r="DH127" s="817"/>
      <c r="DI127" s="817"/>
      <c r="DJ127" s="817"/>
      <c r="DK127" s="817"/>
      <c r="DL127" s="817" t="s">
        <v>139</v>
      </c>
      <c r="DM127" s="817"/>
      <c r="DN127" s="817"/>
      <c r="DO127" s="817"/>
      <c r="DP127" s="817"/>
      <c r="DQ127" s="817" t="s">
        <v>139</v>
      </c>
      <c r="DR127" s="817"/>
      <c r="DS127" s="817"/>
      <c r="DT127" s="817"/>
      <c r="DU127" s="817"/>
      <c r="DV127" s="794" t="s">
        <v>139</v>
      </c>
      <c r="DW127" s="794"/>
      <c r="DX127" s="794"/>
      <c r="DY127" s="794"/>
      <c r="DZ127" s="795"/>
    </row>
    <row r="128" spans="1:130" s="230" customFormat="1" ht="26.25" customHeight="1" thickBot="1" x14ac:dyDescent="0.25">
      <c r="A128" s="796" t="s">
        <v>490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491</v>
      </c>
      <c r="X128" s="798"/>
      <c r="Y128" s="798"/>
      <c r="Z128" s="799"/>
      <c r="AA128" s="800">
        <v>516481</v>
      </c>
      <c r="AB128" s="801"/>
      <c r="AC128" s="801"/>
      <c r="AD128" s="801"/>
      <c r="AE128" s="802"/>
      <c r="AF128" s="803">
        <v>497464</v>
      </c>
      <c r="AG128" s="801"/>
      <c r="AH128" s="801"/>
      <c r="AI128" s="801"/>
      <c r="AJ128" s="802"/>
      <c r="AK128" s="803">
        <v>501642</v>
      </c>
      <c r="AL128" s="801"/>
      <c r="AM128" s="801"/>
      <c r="AN128" s="801"/>
      <c r="AO128" s="802"/>
      <c r="AP128" s="804"/>
      <c r="AQ128" s="805"/>
      <c r="AR128" s="805"/>
      <c r="AS128" s="805"/>
      <c r="AT128" s="806"/>
      <c r="AU128" s="232"/>
      <c r="AV128" s="232"/>
      <c r="AW128" s="232"/>
      <c r="AX128" s="807" t="s">
        <v>492</v>
      </c>
      <c r="AY128" s="808"/>
      <c r="AZ128" s="808"/>
      <c r="BA128" s="808"/>
      <c r="BB128" s="808"/>
      <c r="BC128" s="808"/>
      <c r="BD128" s="808"/>
      <c r="BE128" s="809"/>
      <c r="BF128" s="786" t="s">
        <v>139</v>
      </c>
      <c r="BG128" s="787"/>
      <c r="BH128" s="787"/>
      <c r="BI128" s="787"/>
      <c r="BJ128" s="787"/>
      <c r="BK128" s="787"/>
      <c r="BL128" s="810"/>
      <c r="BM128" s="786">
        <v>12.92</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493</v>
      </c>
      <c r="CQ128" s="730"/>
      <c r="CR128" s="730"/>
      <c r="CS128" s="730"/>
      <c r="CT128" s="730"/>
      <c r="CU128" s="730"/>
      <c r="CV128" s="730"/>
      <c r="CW128" s="730"/>
      <c r="CX128" s="730"/>
      <c r="CY128" s="730"/>
      <c r="CZ128" s="730"/>
      <c r="DA128" s="730"/>
      <c r="DB128" s="730"/>
      <c r="DC128" s="730"/>
      <c r="DD128" s="730"/>
      <c r="DE128" s="730"/>
      <c r="DF128" s="731"/>
      <c r="DG128" s="790" t="s">
        <v>139</v>
      </c>
      <c r="DH128" s="791"/>
      <c r="DI128" s="791"/>
      <c r="DJ128" s="791"/>
      <c r="DK128" s="791"/>
      <c r="DL128" s="791" t="s">
        <v>443</v>
      </c>
      <c r="DM128" s="791"/>
      <c r="DN128" s="791"/>
      <c r="DO128" s="791"/>
      <c r="DP128" s="791"/>
      <c r="DQ128" s="791" t="s">
        <v>139</v>
      </c>
      <c r="DR128" s="791"/>
      <c r="DS128" s="791"/>
      <c r="DT128" s="791"/>
      <c r="DU128" s="791"/>
      <c r="DV128" s="792" t="s">
        <v>139</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13297126</v>
      </c>
      <c r="AB129" s="780"/>
      <c r="AC129" s="780"/>
      <c r="AD129" s="780"/>
      <c r="AE129" s="781"/>
      <c r="AF129" s="782">
        <v>13887299</v>
      </c>
      <c r="AG129" s="780"/>
      <c r="AH129" s="780"/>
      <c r="AI129" s="780"/>
      <c r="AJ129" s="781"/>
      <c r="AK129" s="782">
        <v>13268996</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443</v>
      </c>
      <c r="BG129" s="771"/>
      <c r="BH129" s="771"/>
      <c r="BI129" s="771"/>
      <c r="BJ129" s="771"/>
      <c r="BK129" s="771"/>
      <c r="BL129" s="772"/>
      <c r="BM129" s="770">
        <v>17.920000000000002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1777697</v>
      </c>
      <c r="AB130" s="780"/>
      <c r="AC130" s="780"/>
      <c r="AD130" s="780"/>
      <c r="AE130" s="781"/>
      <c r="AF130" s="782">
        <v>1751488</v>
      </c>
      <c r="AG130" s="780"/>
      <c r="AH130" s="780"/>
      <c r="AI130" s="780"/>
      <c r="AJ130" s="781"/>
      <c r="AK130" s="782">
        <v>1744707</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2.7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11519429</v>
      </c>
      <c r="AB131" s="764"/>
      <c r="AC131" s="764"/>
      <c r="AD131" s="764"/>
      <c r="AE131" s="765"/>
      <c r="AF131" s="766">
        <v>12135811</v>
      </c>
      <c r="AG131" s="764"/>
      <c r="AH131" s="764"/>
      <c r="AI131" s="764"/>
      <c r="AJ131" s="765"/>
      <c r="AK131" s="766">
        <v>11524289</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t="s">
        <v>139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1.99844975</v>
      </c>
      <c r="AB132" s="745"/>
      <c r="AC132" s="745"/>
      <c r="AD132" s="745"/>
      <c r="AE132" s="746"/>
      <c r="AF132" s="747">
        <v>2.7435578879999998</v>
      </c>
      <c r="AG132" s="745"/>
      <c r="AH132" s="745"/>
      <c r="AI132" s="745"/>
      <c r="AJ132" s="746"/>
      <c r="AK132" s="747">
        <v>3.59936305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2</v>
      </c>
      <c r="AB133" s="724"/>
      <c r="AC133" s="724"/>
      <c r="AD133" s="724"/>
      <c r="AE133" s="725"/>
      <c r="AF133" s="723">
        <v>2.5</v>
      </c>
      <c r="AG133" s="724"/>
      <c r="AH133" s="724"/>
      <c r="AI133" s="724"/>
      <c r="AJ133" s="725"/>
      <c r="AK133" s="723">
        <v>2.7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Pgs7Dy+FXBRotYO65zrpjICi23EBvcCqNKQWaDoT3vZK/rtMC+q30bItn1zhNVfeISEFlrNQeeaaYs2mtSgog==" saltValue="KrA4ztZ3xLj0usyAZ9n1u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s="260" customFormat="1" ht="13.2" x14ac:dyDescent="0.2"/>
    <row r="82" spans="97:112" s="260" customFormat="1" ht="13.2" x14ac:dyDescent="0.2"/>
    <row r="83" spans="97:112" s="260" customFormat="1" ht="13.2" x14ac:dyDescent="0.2"/>
    <row r="84" spans="97:112" s="260" customFormat="1" ht="13.2" x14ac:dyDescent="0.2"/>
    <row r="85" spans="97:112" s="260" customFormat="1" ht="13.2" x14ac:dyDescent="0.2"/>
    <row r="86" spans="97:112" s="260" customFormat="1" ht="13.2" x14ac:dyDescent="0.2"/>
    <row r="87" spans="97:112" s="260" customFormat="1" ht="13.2" x14ac:dyDescent="0.2"/>
    <row r="88" spans="97:112" s="260" customFormat="1" ht="13.2" x14ac:dyDescent="0.2"/>
    <row r="89" spans="97:112" s="260" customFormat="1" ht="13.2" x14ac:dyDescent="0.2"/>
    <row r="90" spans="97:112" s="260" customFormat="1" ht="13.2" x14ac:dyDescent="0.2"/>
    <row r="91" spans="97:112" s="260" customFormat="1" ht="13.2" x14ac:dyDescent="0.2"/>
    <row r="92" spans="97:112" s="260" customFormat="1" ht="13.2" x14ac:dyDescent="0.2"/>
    <row r="93" spans="97:112" s="260" customFormat="1" ht="13.2" x14ac:dyDescent="0.2"/>
    <row r="94" spans="97:112" s="260" customFormat="1" ht="13.2" x14ac:dyDescent="0.2"/>
    <row r="95" spans="97:112" s="260" customFormat="1" ht="13.2" x14ac:dyDescent="0.2"/>
    <row r="96" spans="97:112" s="260" customFormat="1" ht="13.2" x14ac:dyDescent="0.2">
      <c r="CS96" s="259"/>
      <c r="CX96" s="259"/>
      <c r="DC96" s="259"/>
      <c r="DH96" s="259"/>
    </row>
    <row r="97" spans="24:120" ht="13.2" x14ac:dyDescent="0.2">
      <c r="CS97" s="259"/>
      <c r="CX97" s="259"/>
      <c r="DC97" s="259"/>
      <c r="DH97" s="259"/>
      <c r="DP97" s="260" t="s">
        <v>504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ut4evBGueupdpsTeuoMhCvhAIay2BVzUrYuiecB5YSjhvKAIRgkT4VPgC1alJKEci7dh5MWt0FlH9geKaPevgw==" saltValue="4EDKi4xDTKHd5ZF9UC9f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3a2qPkJ2K2w3DobnldkQG308LuAc/0uTGI/9mRTQvmYOPJNDp/pAjMzRK/PF+wPa1a4QrSU71Daj5WeJfftow==" saltValue="7as3l8sVhzZzw8mniBtYX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507</v>
      </c>
      <c r="AP7" s="272"/>
      <c r="AQ7" s="273" t="s">
        <v>508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509</v>
      </c>
      <c r="AQ8" s="279" t="s">
        <v>510</v>
      </c>
      <c r="AR8" s="280" t="s">
        <v>511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512</v>
      </c>
      <c r="AL9" s="1131"/>
      <c r="AM9" s="1131"/>
      <c r="AN9" s="1132"/>
      <c r="AO9" s="281">
        <v>4713880</v>
      </c>
      <c r="AP9" s="281">
        <v>95224</v>
      </c>
      <c r="AQ9" s="282">
        <v>88339</v>
      </c>
      <c r="AR9" s="283">
        <v>7.8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513</v>
      </c>
      <c r="AL10" s="1131"/>
      <c r="AM10" s="1131"/>
      <c r="AN10" s="1132"/>
      <c r="AO10" s="284">
        <v>5360</v>
      </c>
      <c r="AP10" s="284">
        <v>108</v>
      </c>
      <c r="AQ10" s="285">
        <v>7842</v>
      </c>
      <c r="AR10" s="286">
        <v>-98.6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514</v>
      </c>
      <c r="AL11" s="1131"/>
      <c r="AM11" s="1131"/>
      <c r="AN11" s="1132"/>
      <c r="AO11" s="284">
        <v>74511</v>
      </c>
      <c r="AP11" s="284">
        <v>1505</v>
      </c>
      <c r="AQ11" s="285">
        <v>2321</v>
      </c>
      <c r="AR11" s="286">
        <v>-35.200000000000003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515</v>
      </c>
      <c r="AL12" s="1131"/>
      <c r="AM12" s="1131"/>
      <c r="AN12" s="1132"/>
      <c r="AO12" s="284" t="s">
        <v>516</v>
      </c>
      <c r="AP12" s="284" t="s">
        <v>516</v>
      </c>
      <c r="AQ12" s="285">
        <v>10</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517</v>
      </c>
      <c r="AL13" s="1131"/>
      <c r="AM13" s="1131"/>
      <c r="AN13" s="1132"/>
      <c r="AO13" s="284">
        <v>96847</v>
      </c>
      <c r="AP13" s="284">
        <v>1956</v>
      </c>
      <c r="AQ13" s="285">
        <v>2936</v>
      </c>
      <c r="AR13" s="286">
        <v>-33.4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518</v>
      </c>
      <c r="AL14" s="1131"/>
      <c r="AM14" s="1131"/>
      <c r="AN14" s="1132"/>
      <c r="AO14" s="284">
        <v>76011</v>
      </c>
      <c r="AP14" s="284">
        <v>1535</v>
      </c>
      <c r="AQ14" s="285">
        <v>1649</v>
      </c>
      <c r="AR14" s="286">
        <v>-6.9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519</v>
      </c>
      <c r="AL15" s="1134"/>
      <c r="AM15" s="1134"/>
      <c r="AN15" s="1135"/>
      <c r="AO15" s="284">
        <v>-113613</v>
      </c>
      <c r="AP15" s="284">
        <v>-2295</v>
      </c>
      <c r="AQ15" s="285">
        <v>-5997</v>
      </c>
      <c r="AR15" s="286">
        <v>-61.7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4852996</v>
      </c>
      <c r="AP16" s="284">
        <v>98034</v>
      </c>
      <c r="AQ16" s="285">
        <v>97102</v>
      </c>
      <c r="AR16" s="286">
        <v>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524</v>
      </c>
      <c r="AL21" s="1137"/>
      <c r="AM21" s="1137"/>
      <c r="AN21" s="1138"/>
      <c r="AO21" s="297">
        <v>9.09</v>
      </c>
      <c r="AP21" s="298">
        <v>8.91</v>
      </c>
      <c r="AQ21" s="299">
        <v>0.18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525</v>
      </c>
      <c r="AL22" s="1137"/>
      <c r="AM22" s="1137"/>
      <c r="AN22" s="1138"/>
      <c r="AO22" s="302">
        <v>100.2</v>
      </c>
      <c r="AP22" s="303">
        <v>97.5</v>
      </c>
      <c r="AQ22" s="304">
        <v>2.7</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507</v>
      </c>
      <c r="AP30" s="272"/>
      <c r="AQ30" s="273" t="s">
        <v>508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509</v>
      </c>
      <c r="AQ31" s="279" t="s">
        <v>510</v>
      </c>
      <c r="AR31" s="280" t="s">
        <v>511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529</v>
      </c>
      <c r="AL32" s="1121"/>
      <c r="AM32" s="1121"/>
      <c r="AN32" s="1122"/>
      <c r="AO32" s="312">
        <v>1961252</v>
      </c>
      <c r="AP32" s="312">
        <v>39619</v>
      </c>
      <c r="AQ32" s="313">
        <v>55264</v>
      </c>
      <c r="AR32" s="314">
        <v>-28.3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530</v>
      </c>
      <c r="AL33" s="1121"/>
      <c r="AM33" s="1121"/>
      <c r="AN33" s="1122"/>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531</v>
      </c>
      <c r="AL34" s="1121"/>
      <c r="AM34" s="1121"/>
      <c r="AN34" s="1122"/>
      <c r="AO34" s="312" t="s">
        <v>516</v>
      </c>
      <c r="AP34" s="312" t="s">
        <v>516</v>
      </c>
      <c r="AQ34" s="313">
        <v>19</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532</v>
      </c>
      <c r="AL35" s="1121"/>
      <c r="AM35" s="1121"/>
      <c r="AN35" s="1122"/>
      <c r="AO35" s="312">
        <v>699898</v>
      </c>
      <c r="AP35" s="312">
        <v>14138</v>
      </c>
      <c r="AQ35" s="313">
        <v>18522</v>
      </c>
      <c r="AR35" s="314">
        <v>-23.7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533</v>
      </c>
      <c r="AL36" s="1121"/>
      <c r="AM36" s="1121"/>
      <c r="AN36" s="1122"/>
      <c r="AO36" s="312" t="s">
        <v>516</v>
      </c>
      <c r="AP36" s="312" t="s">
        <v>516</v>
      </c>
      <c r="AQ36" s="313">
        <v>2744</v>
      </c>
      <c r="AR36" s="314" t="s">
        <v>516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534</v>
      </c>
      <c r="AL37" s="1121"/>
      <c r="AM37" s="1121"/>
      <c r="AN37" s="1122"/>
      <c r="AO37" s="312" t="s">
        <v>516</v>
      </c>
      <c r="AP37" s="312" t="s">
        <v>516</v>
      </c>
      <c r="AQ37" s="313">
        <v>519</v>
      </c>
      <c r="AR37" s="314" t="s">
        <v>516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535</v>
      </c>
      <c r="AL38" s="1124"/>
      <c r="AM38" s="1124"/>
      <c r="AN38" s="1125"/>
      <c r="AO38" s="315" t="s">
        <v>516</v>
      </c>
      <c r="AP38" s="315" t="s">
        <v>516</v>
      </c>
      <c r="AQ38" s="316">
        <v>4</v>
      </c>
      <c r="AR38" s="304" t="s">
        <v>516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536</v>
      </c>
      <c r="AL39" s="1124"/>
      <c r="AM39" s="1124"/>
      <c r="AN39" s="1125"/>
      <c r="AO39" s="312">
        <v>-501642</v>
      </c>
      <c r="AP39" s="312">
        <v>-10134</v>
      </c>
      <c r="AQ39" s="313">
        <v>-3996</v>
      </c>
      <c r="AR39" s="314">
        <v>153.6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537</v>
      </c>
      <c r="AL40" s="1121"/>
      <c r="AM40" s="1121"/>
      <c r="AN40" s="1122"/>
      <c r="AO40" s="312">
        <v>-1744707</v>
      </c>
      <c r="AP40" s="312">
        <v>-35244</v>
      </c>
      <c r="AQ40" s="313">
        <v>-50182</v>
      </c>
      <c r="AR40" s="314">
        <v>-29.8</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414801</v>
      </c>
      <c r="AP41" s="312">
        <v>8379</v>
      </c>
      <c r="AQ41" s="313">
        <v>22892</v>
      </c>
      <c r="AR41" s="314">
        <v>-63.4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507</v>
      </c>
      <c r="AN49" s="1115" t="s">
        <v>541</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542</v>
      </c>
      <c r="AO50" s="329" t="s">
        <v>543</v>
      </c>
      <c r="AP50" s="330" t="s">
        <v>544</v>
      </c>
      <c r="AQ50" s="331" t="s">
        <v>545</v>
      </c>
      <c r="AR50" s="332" t="s">
        <v>546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2185067</v>
      </c>
      <c r="AN51" s="334">
        <v>44003</v>
      </c>
      <c r="AO51" s="335">
        <v>-15.6</v>
      </c>
      <c r="AP51" s="336">
        <v>54684</v>
      </c>
      <c r="AQ51" s="337">
        <v>1.1000000000000001</v>
      </c>
      <c r="AR51" s="338">
        <v>-16.7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1876438</v>
      </c>
      <c r="AN52" s="342">
        <v>37788</v>
      </c>
      <c r="AO52" s="343">
        <v>-8.4</v>
      </c>
      <c r="AP52" s="344">
        <v>32829</v>
      </c>
      <c r="AQ52" s="345">
        <v>7.2</v>
      </c>
      <c r="AR52" s="346">
        <v>-15.6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2812721</v>
      </c>
      <c r="AN53" s="334">
        <v>56571</v>
      </c>
      <c r="AO53" s="335">
        <v>28.6</v>
      </c>
      <c r="AP53" s="336">
        <v>62383</v>
      </c>
      <c r="AQ53" s="337">
        <v>14.1</v>
      </c>
      <c r="AR53" s="338">
        <v>14.5</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1440702</v>
      </c>
      <c r="AN54" s="342">
        <v>28976</v>
      </c>
      <c r="AO54" s="343">
        <v>-23.3</v>
      </c>
      <c r="AP54" s="344">
        <v>35325</v>
      </c>
      <c r="AQ54" s="345">
        <v>7.6</v>
      </c>
      <c r="AR54" s="346">
        <v>-30.9</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2729554</v>
      </c>
      <c r="AN55" s="334">
        <v>55071</v>
      </c>
      <c r="AO55" s="335">
        <v>-2.7</v>
      </c>
      <c r="AP55" s="336">
        <v>76347</v>
      </c>
      <c r="AQ55" s="337">
        <v>22.4</v>
      </c>
      <c r="AR55" s="338">
        <v>-25.1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1355552</v>
      </c>
      <c r="AN56" s="342">
        <v>27350</v>
      </c>
      <c r="AO56" s="343">
        <v>-5.6</v>
      </c>
      <c r="AP56" s="344">
        <v>41762</v>
      </c>
      <c r="AQ56" s="345">
        <v>18.2</v>
      </c>
      <c r="AR56" s="346">
        <v>-23.8</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2899435</v>
      </c>
      <c r="AN57" s="334">
        <v>58648</v>
      </c>
      <c r="AO57" s="335">
        <v>6.5</v>
      </c>
      <c r="AP57" s="336">
        <v>69604</v>
      </c>
      <c r="AQ57" s="337">
        <v>-8.8000000000000007</v>
      </c>
      <c r="AR57" s="338">
        <v>15.3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1096827</v>
      </c>
      <c r="AN58" s="342">
        <v>22186</v>
      </c>
      <c r="AO58" s="343">
        <v>-18.899999999999999</v>
      </c>
      <c r="AP58" s="344">
        <v>36247</v>
      </c>
      <c r="AQ58" s="345">
        <v>-13.2</v>
      </c>
      <c r="AR58" s="346">
        <v>-5.7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3682152</v>
      </c>
      <c r="AN59" s="334">
        <v>74382</v>
      </c>
      <c r="AO59" s="335">
        <v>26.8</v>
      </c>
      <c r="AP59" s="336">
        <v>68410</v>
      </c>
      <c r="AQ59" s="337">
        <v>-1.7</v>
      </c>
      <c r="AR59" s="338">
        <v>28.5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1163769</v>
      </c>
      <c r="AN60" s="342">
        <v>23509</v>
      </c>
      <c r="AO60" s="343">
        <v>6</v>
      </c>
      <c r="AP60" s="344">
        <v>35086</v>
      </c>
      <c r="AQ60" s="345">
        <v>-3.2</v>
      </c>
      <c r="AR60" s="346">
        <v>9.1999999999999993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2861786</v>
      </c>
      <c r="AN61" s="349">
        <v>57735</v>
      </c>
      <c r="AO61" s="350">
        <v>8.6999999999999993</v>
      </c>
      <c r="AP61" s="351">
        <v>66286</v>
      </c>
      <c r="AQ61" s="352">
        <v>5.4</v>
      </c>
      <c r="AR61" s="338">
        <v>3.3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1386658</v>
      </c>
      <c r="AN62" s="342">
        <v>27962</v>
      </c>
      <c r="AO62" s="343">
        <v>-10</v>
      </c>
      <c r="AP62" s="344">
        <v>36250</v>
      </c>
      <c r="AQ62" s="345">
        <v>3.3</v>
      </c>
      <c r="AR62" s="346">
        <v>-13.3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BTJsVJs10TYC4HLv3oJmQ+cY9BQM6RS3rl4WgDRPvL5NeFNWBT+l/oniH82ScNntrbMUiq1Sw1vGY0jGIcb6dA==" saltValue="Po/8bj3NYUB/ydkfFMuEN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555</v>
      </c>
    </row>
    <row r="120" spans="125:125" ht="13.5" hidden="1" customHeight="1" x14ac:dyDescent="0.2"/>
    <row r="121" spans="125:125" ht="13.5" hidden="1" customHeight="1" x14ac:dyDescent="0.2">
      <c r="DU121" s="259"/>
    </row>
  </sheetData>
  <sheetProtection algorithmName="SHA-512" hashValue="ttz5AxCZBen0Au96Cb67UCNOgm8lB7r8XFuVMgc9e7RtfxjwqpgUuuAiyiK9K8wooa64dEUAH/jZBdyG0heTCw==" saltValue="U9Xb9LEyX7aWtpMrn47l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556</v>
      </c>
    </row>
  </sheetData>
  <sheetProtection algorithmName="SHA-512" hashValue="qZdLOUw+/iXBYNipkOBYMUKr2i2hCe7oJiuxSZq2W4DjAcKz8bprSHrlT3p75fz941+X71QyGN5MPQlNOrbYMw==" saltValue="j0zqXBlZXs4JBDygEh8c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39" t="s">
        <v>3</v>
      </c>
      <c r="D47" s="1139"/>
      <c r="E47" s="1140"/>
      <c r="F47" s="11">
        <v>22.59</v>
      </c>
      <c r="G47" s="12">
        <v>21.96</v>
      </c>
      <c r="H47" s="12">
        <v>17.93</v>
      </c>
      <c r="I47" s="12">
        <v>17.12</v>
      </c>
      <c r="J47" s="13">
        <v>16.12</v>
      </c>
    </row>
    <row r="48" spans="2:10" ht="57.75" customHeight="1" x14ac:dyDescent="0.2">
      <c r="B48" s="14"/>
      <c r="C48" s="1141" t="s">
        <v>4</v>
      </c>
      <c r="D48" s="1141"/>
      <c r="E48" s="1142"/>
      <c r="F48" s="15">
        <v>7.73</v>
      </c>
      <c r="G48" s="16">
        <v>5.1100000000000003</v>
      </c>
      <c r="H48" s="16">
        <v>6.75</v>
      </c>
      <c r="I48" s="16">
        <v>7.88</v>
      </c>
      <c r="J48" s="17">
        <v>5.23</v>
      </c>
    </row>
    <row r="49" spans="2:10" ht="57.75" customHeight="1" thickBot="1" x14ac:dyDescent="0.25">
      <c r="B49" s="18"/>
      <c r="C49" s="1143" t="s">
        <v>5</v>
      </c>
      <c r="D49" s="1143"/>
      <c r="E49" s="1144"/>
      <c r="F49" s="19" t="s">
        <v>562</v>
      </c>
      <c r="G49" s="20" t="s">
        <v>563</v>
      </c>
      <c r="H49" s="20" t="s">
        <v>564</v>
      </c>
      <c r="I49" s="20" t="s">
        <v>565</v>
      </c>
      <c r="J49" s="21" t="s">
        <v>566</v>
      </c>
    </row>
    <row r="50" spans="2:10" ht="13.2" x14ac:dyDescent="0.2"/>
  </sheetData>
  <sheetProtection algorithmName="SHA-512" hashValue="cNztfPlwsBjcTCdBrSrt0n5cHQAceGXIP7I39apyoenSNMG22zutKKMbTP4XL4qphPX7JLuLwYEAJaoEkX2Tig==" saltValue="GU+Z4Vrk8Fmjpi8vU/Tf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