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28920" yWindow="-4896"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<sst xmlns="http://schemas.openxmlformats.org/spreadsheetml/2006/main" count="1117" uniqueCount="601">
  <si>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</si>
  <si>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</si>
  <si>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</si>
  <si>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</si>
  <si>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</si>
  <si>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</si>
  <si>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</si>
  <si>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</si>
  <si>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</si>
  <si>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</si>
  <si>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</si>
  <si>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</si>
  <si>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</si>
  <si>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</si>
  <si>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</si>
  <si>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</si>
  <si>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</si>
  <si>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</si>
  <si>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</si>
  <si>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</si>
  <si>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</si>
  <si>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</si>
  <si>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</si>
  <si>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</si>
  <si>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</si>
  <si>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</si>
  <si>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</si>
  <si>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</si>
  <si>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</si>
  <si>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</si>
  <si>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</si>
  <si>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</si>
  <si>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</si>
  <si>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</si>
  <si>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</si>
  <si>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</si>
  <si>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</si>
  <si>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</si>
  <si>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</si>
  <si>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</si>
  <si>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</si>
  <si>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</si>
  <si>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</si>
  <si>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</si>
  <si>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</si>
  <si>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</si>
  <si>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</si>
  <si>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</si>
  <si>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</si>
  <si>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</si>
  <si>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</si>
  <si>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</si>
  <si>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</si>
  <si>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</si>
  <si>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</si>
  <si>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</si>
  <si>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</si>
  <si>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</si>
  <si>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</si>
  <si>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</si>
  <si>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</si>
  <si>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</si>
  <si>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</si>
  <si>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</si>
  <si>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</si>
  <si>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</si>
  <si>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</si>
  <si>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</si>
  <si>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</si>
  <si>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</si>
  <si>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</si>
  <si>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</si>
  <si>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</si>
  <si>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</si>
  <si>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</si>
  <si>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</si>
  <si>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</si>
  <si>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</si>
  <si>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</si>
  <si>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</si>
  <si>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</si>
  <si>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</si>
  <si>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</si>
  <si>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</si>
  <si>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</si>
  <si>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</si>
  <si>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</si>
  <si>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</si>
  <si>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</si>
  <si>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</si>
  <si>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</si>
  <si>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</si>
  <si>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</si>
  <si>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</si>
  <si>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</si>
  <si>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</si>
  <si>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</si>
  <si>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</si>
  <si>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</si>
  <si>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</si>
  <si>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</si>
  <si>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</si>
  <si>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</si>
  <si>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</si>
  <si>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</si>
  <si>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</si>
  <si>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</si>
  <si>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</si>
  <si>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</si>
  <si>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</si>
  <si>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</si>
  <si>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</si>
  <si>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</si>
  <si>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</si>
  <si>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</si>
  <si>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</si>
  <si>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</si>
  <si>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</si>
  <si>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</si>
  <si>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</si>
  <si>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</si>
  <si>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</si>
  <si>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</si>
  <si>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</si>
  <si>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</si>
  <si>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</si>
  <si>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</si>
  <si>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</si>
  <si>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</si>
  <si>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</si>
  <si>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</si>
  <si>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</si>
  <si>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</si>
  <si>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</si>
  <si>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</si>
  <si>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</si>
  <si>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</si>
  <si>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</si>
  <si>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</si>
  <si>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</si>
  <si>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</si>
  <si>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</si>
  <si>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</si>
  <si>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</si>
  <si>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</si>
  <si>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</si>
  <si>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</si>
  <si>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</si>
  <si>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</si>
  <si>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</si>
  <si>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</si>
  <si>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</si>
  <si>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</si>
  <si>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</si>
  <si>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</si>
  <si>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</si>
  <si>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</si>
  <si>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</si>
  <si>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</si>
  <si>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</si>
  <si>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</si>
  <si>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</si>
  <si>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</si>
  <si>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</si>
  <si>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</si>
  <si>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</si>
  <si>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</si>
  <si>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</si>
  <si>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</si>
  <si>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</si>
  <si>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</si>
  <si>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</si>
  <si>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</si>
  <si>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</si>
  <si>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</si>
  <si>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</si>
  <si>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</si>
  <si>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</si>
  <si>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</si>
  <si>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</si>
  <si>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</si>
  <si>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</si>
  <si>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</si>
  <si>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</si>
  <si>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</si>
  <si>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</si>
  <si>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</si>
  <si>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</si>
  <si>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</si>
  <si>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</si>
  <si>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</si>
  <si>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</si>
  <si>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</si>
  <si>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</si>
  <si>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</si>
  <si>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</si>
  <si>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</si>
  <si>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</si>
  <si>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</si>
  <si>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</si>
  <si>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</si>
  <si>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</si>
  <si>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</si>
  <si>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</si>
  <si>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</si>
  <si>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</si>
  <si>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</si>
  <si>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</si>
  <si>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</si>
  <si>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</si>
  <si>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</si>
  <si>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</si>
  <si>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</si>
  <si>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</si>
  <si>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三重県鳥羽市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</si>
  <si>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</si>
  <si>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</si>
  <si>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</si>
  <si>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</si>
  <si>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</si>
  <si>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</si>
  <si>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</si>
  <si>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</si>
  <si>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</si>
  <si>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</si>
  <si>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</si>
  <si>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</si>
  <si>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</si>
  <si>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</si>
  <si>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</si>
  <si>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</si>
  <si>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</si>
  <si>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</si>
  <si>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</si>
  <si>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</si>
  <si>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</si>
  <si>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</si>
  <si>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</si>
  <si>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</si>
  <si>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</si>
  <si>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</si>
  <si>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</si>
  <si>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</si>
  <si>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</si>
  <si>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</si>
  <si>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</si>
  <si>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</si>
  <si>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</si>
  <si>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</si>
  <si>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</si>
  <si>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</si>
  <si>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</si>
  <si>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</si>
  <si>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</si>
  <si>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</si>
  <si>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</si>
  <si>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</si>
  <si>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</si>
  <si>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</si>
  <si>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</si>
  <si>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</si>
  <si>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</si>
  <si>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</si>
  <si>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</si>
  <si>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</si>
  <si>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</si>
  <si>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</si>
  <si>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</si>
  <si>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</si>
  <si>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</si>
  <si>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</si>
  <si>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</si>
  <si>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</si>
  <si>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</si>
  <si>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</si>
  <si>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</si>
  <si>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</si>
  <si>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</si>
  <si>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</si>
  <si>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</si>
  <si>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</si>
  <si>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</si>
  <si>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</si>
  <si>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</si>
  <si>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</si>
  <si>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</si>
  <si>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</si>
  <si>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</si>
  <si>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</si>
  <si>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</si>
  <si>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</si>
  <si>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</si>
  <si>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</si>
  <si>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</si>
  <si>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</si>
  <si>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</si>
  <si>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</si>
  <si>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</si>
  <si>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</si>
  <si>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</si>
  <si>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</si>
  <si>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</si>
  <si>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</si>
  <si>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</si>
  <si>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</si>
  <si>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</si>
  <si>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</si>
  <si>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</si>
  <si>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</si>
  <si>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</si>
  <si>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</si>
  <si>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</si>
  <si>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</si>
  <si>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</si>
  <si>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</si>
  <si>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</si>
  <si>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</si>
  <si>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</si>
  <si>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</si>
  <si>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</si>
  <si>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</si>
  <si>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</si>
  <si>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</si>
  <si>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</si>
  <si>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</si>
  <si>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</si>
  <si>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</si>
  <si>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</si>
  <si>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</si>
  <si>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</si>
  <si>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</si>
  <si>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</si>
  <si>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</si>
  <si>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</si>
  <si>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</si>
  <si>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</si>
  <si>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</si>
  <si>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</si>
  <si>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</si>
  <si>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</si>
  <si>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</si>
  <si>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</si>
  <si>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</si>
  <si>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</si>
  <si>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</si>
  <si>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</si>
  <si>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</si>
  <si>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</si>
  <si>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</si>
  <si>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</si>
  <si>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</si>
  <si>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</si>
  <si>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</si>
  <si>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</si>
  <si>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</si>
  <si>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</si>
  <si>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</si>
  <si>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</si>
  <si>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</si>
  <si>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</si>
  <si>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</si>
  <si>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</si>
  <si>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</si>
  <si>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</si>
  <si>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</si>
  <si>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</si>
  <si>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</si>
  <si>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</si>
  <si>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三重県鳥羽市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</si>
  <si>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</si>
  <si>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</si>
  <si>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</si>
  <si>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</si>
  <si>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</si>
  <si>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</si>
  <si>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</si>
  <si>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</si>
  <si>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</si>
  <si>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</si>
  <si>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</si>
  <si>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</si>
  <si>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</si>
  <si>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</si>
  <si>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</si>
  <si>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</si>
  <si>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</si>
  <si>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</si>
  <si>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</si>
  <si>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</si>
  <si>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</si>
  <si>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</si>
  <si>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</si>
  <si>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</si>
  <si>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</si>
  <si>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</si>
  <si>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</si>
  <si>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</si>
  <si>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</si>
  <si>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</si>
  <si>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</si>
  <si>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</si>
  <si>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</si>
  <si>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</si>
  <si>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</si>
  <si>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</si>
  <si>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</si>
  <si>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</si>
  <si>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</si>
  <si>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</si>
  <si>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</si>
  <si>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</si>
  <si>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</si>
  <si>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</si>
  <si>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</si>
  <si>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</si>
  <si>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</si>
  <si>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</si>
  <si>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</si>
  <si>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</si>
  <si>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</si>
  <si>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</si>
  <si>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</si>
  <si>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</si>
  <si>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</si>
  <si>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</si>
  <si>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</si>
  <si>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</si>
  <si>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</si>
  <si>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</si>
  <si>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</si>
  <si>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</si>
  <si>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</si>
  <si>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</si>
  <si>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</si>
  <si>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</si>
  <si>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</si>
  <si>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</si>
  <si>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</si>
  <si>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</si>
  <si>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</si>
  <si>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</si>
  <si>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</si>
  <si>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</si>
  <si>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</si>
  <si>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</si>
  <si>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</si>
  <si>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</si>
  <si>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</si>
  <si>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</si>
  <si>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</si>
  <si>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</si>
  <si>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</si>
  <si>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</si>
  <si>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</si>
  <si>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</si>
  <si>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</si>
  <si>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</si>
  <si>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</si>
  <si>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</si>
  <si>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</si>
  <si>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</si>
  <si>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</si>
  <si>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</si>
  <si>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</si>
  <si>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</si>
  <si>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</si>
  <si>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</si>
  <si>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</si>
  <si>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</si>
  <si>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</si>
  <si>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</si>
  <si>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</si>
  <si>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</si>
  <si>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</si>
  <si>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</si>
  <si>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定期航路事業特別会計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</si>
  <si>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</si>
  <si>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</si>
  <si>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</si>
  <si>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</si>
  <si>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</si>
  <si>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</si>
  <si>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</si>
  <si>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</si>
  <si>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</si>
  <si>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</si>
  <si>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</si>
  <si>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</si>
  <si>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</si>
  <si>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</si>
  <si>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</si>
  <si>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</si>
  <si>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</si>
  <si>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</si>
  <si>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</si>
  <si>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</si>
  <si>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</si>
  <si>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</si>
  <si>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</si>
  <si>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</si>
  <si>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</si>
  <si>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</si>
  <si>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</si>
  <si>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</si>
  <si>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</si>
  <si>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</si>
  <si>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</si>
  <si>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</si>
  <si>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</si>
  <si>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</si>
  <si>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</si>
  <si>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</si>
  <si>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</si>
  <si>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</si>
  <si>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</si>
  <si>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</si>
  <si>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</si>
  <si>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</si>
  <si>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</si>
  <si>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</si>
  <si>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</si>
  <si>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</si>
  <si>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</si>
  <si>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</si>
  <si>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</si>
  <si>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</si>
  <si>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</si>
  <si>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</si>
  <si>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</si>
  <si>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</si>
  <si>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</si>
  <si>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</si>
  <si>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</si>
  <si>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</si>
  <si>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</si>
  <si>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</si>
  <si>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</si>
  <si>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</si>
  <si>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</si>
  <si>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</si>
  <si>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</si>
  <si>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</si>
  <si>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</si>
  <si>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</si>
  <si>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</si>
  <si>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</si>
  <si>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</si>
  <si>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</si>
  <si>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</si>
  <si>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</si>
  <si>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</si>
  <si>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</si>
  <si>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</si>
  <si>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</si>
  <si>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</si>
  <si>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</si>
  <si>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</si>
  <si>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</si>
  <si>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</si>
  <si>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</si>
  <si>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</si>
  <si>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0.29</t>
  </si>
  <si>
    <t>▲ 0.44</t>
  </si>
  <si>
    <t>水道事業会計</t>
  </si>
  <si>
    <t>一般会計</t>
  </si>
  <si>
    <t>国民健康保険事業特別会計</t>
  </si>
  <si>
    <t>介護保険事業特別会計</t>
  </si>
  <si>
    <t>後期高齢者医療特別会計</t>
  </si>
  <si>
    <t>定期航路事業特別会計</t>
  </si>
  <si>
    <t>特定環境保全公共下水道事業特別会計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</si>
  <si>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</si>
  <si>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</si>
  <si>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</si>
  <si>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</si>
  <si>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</si>
  <si>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</si>
  <si>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</si>
  <si>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</si>
  <si>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</si>
  <si>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鳥羽志勢広域連合（一般会計）</t>
    <rPh sb="0" eb="2">
      <t>トバ</t>
    </rPh>
    <rPh sb="2" eb="3">
      <t>シ</t>
    </rPh>
    <rPh sb="3" eb="4">
      <t>セイ</t>
    </rPh>
    <rPh sb="4" eb="8">
      <t>コウイキレンゴウ</t>
    </rPh>
    <rPh sb="9" eb="13">
      <t>イッパンカイケイ</t>
    </rPh>
    <phoneticPr fontId="2"/>
  </si>
  <si>
    <t>志摩広域行政組合（一般会計）</t>
    <rPh sb="0" eb="2">
      <t>シマ</t>
    </rPh>
    <rPh sb="2" eb="4">
      <t>コウイキ</t>
    </rPh>
    <rPh sb="4" eb="8">
      <t>ギョウセイクミアイ</t>
    </rPh>
    <rPh sb="9" eb="13">
      <t>イッパンカイケイ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</si>
  <si>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6">
      <t>トクベツカイケイ</t>
    </rPh>
    <phoneticPr fontId="2"/>
  </si>
  <si>
    <t>志摩広域行政組合（ともやま苑特別会計）</t>
    <rPh sb="0" eb="2">
      <t>シマ</t>
    </rPh>
    <rPh sb="2" eb="6">
      <t>コウイキギョウセイ</t>
    </rPh>
    <rPh sb="6" eb="8">
      <t>クミアイ</t>
    </rPh>
    <rPh sb="13" eb="14">
      <t>エン</t>
    </rPh>
    <rPh sb="14" eb="18">
      <t>トクベツカイケイ</t>
    </rPh>
    <phoneticPr fontId="2"/>
  </si>
  <si>
    <t>志摩広域行政組合（福祉センター特別会計）</t>
    <rPh sb="0" eb="4">
      <t>シマコウイキ</t>
    </rPh>
    <rPh sb="4" eb="6">
      <t>ギョウセイ</t>
    </rPh>
    <rPh sb="6" eb="8">
      <t>クミアイ</t>
    </rPh>
    <rPh sb="9" eb="11">
      <t>フクシ</t>
    </rPh>
    <rPh sb="15" eb="19">
      <t>トクベツカイケイ</t>
    </rPh>
    <phoneticPr fontId="2"/>
  </si>
  <si>
    <t>三重県後期高齢者医療広域連合（後期高齢者医療特別会計）</t>
    <rPh sb="0" eb="3">
      <t>ミエケン</t>
    </rPh>
    <rPh sb="3" eb="10">
      <t>コウキコウレイシャイリョウ</t>
    </rPh>
    <rPh sb="10" eb="14">
      <t>コウイキレンゴウ</t>
    </rPh>
    <rPh sb="15" eb="22">
      <t>コウキコウレイシャイリョウ</t>
    </rPh>
    <rPh sb="22" eb="26">
      <t>トクベツカイケイ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</si>
  <si>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4">
      <t>トクベツカイケイ</t>
    </rPh>
    <phoneticPr fontId="2"/>
  </si>
  <si>
    <t>三重県市町総合事務組合（一般会計）</t>
    <rPh sb="0" eb="3">
      <t>ミエケン</t>
    </rPh>
    <rPh sb="3" eb="5">
      <t>シマチ</t>
    </rPh>
    <rPh sb="5" eb="7">
      <t>ソウゴウ</t>
    </rPh>
    <rPh sb="7" eb="9">
      <t>ジム</t>
    </rPh>
    <rPh sb="9" eb="11">
      <t>クミアイ</t>
    </rPh>
    <rPh sb="12" eb="16">
      <t>イッパンカイケイ</t>
    </rPh>
    <phoneticPr fontId="2"/>
  </si>
  <si>
    <t>三重県後期高齢者医療広域連合（一般会計）</t>
    <rPh sb="0" eb="3">
      <t>ミエケン</t>
    </rPh>
    <rPh sb="3" eb="10">
      <t>コウキコウレイシャイリョウ</t>
    </rPh>
    <rPh sb="10" eb="14">
      <t>コウイキレンゴウ</t>
    </rPh>
    <rPh sb="15" eb="17">
      <t>イッパン</t>
    </rPh>
    <rPh sb="17" eb="19">
      <t>カイケイ</t>
    </rPh>
    <phoneticPr fontId="2"/>
  </si>
  <si>
    <t>三重県市町総合事務組合（共同研修特別会計）</t>
    <rPh sb="0" eb="3">
      <t>ミエケン</t>
    </rPh>
    <rPh sb="3" eb="5">
      <t>シマチ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</si>
  <si>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シマチ</t>
    </rPh>
    <rPh sb="5" eb="7">
      <t>ソウゴウ</t>
    </rPh>
    <rPh sb="7" eb="9">
      <t>ジム</t>
    </rPh>
    <rPh sb="9" eb="11">
      <t>クミアイ</t>
    </rPh>
    <rPh sb="16" eb="18">
      <t>チズ</t>
    </rPh>
    <rPh sb="18" eb="22">
      <t>トクベツカイケイ</t>
    </rPh>
    <phoneticPr fontId="2"/>
  </si>
  <si>
    <t>三重県市町総合事務組合（物品特別会計）</t>
    <rPh sb="0" eb="3">
      <t>ミエケン</t>
    </rPh>
    <rPh sb="3" eb="11">
      <t>シマチソウゴウジムクミアイ</t>
    </rPh>
    <rPh sb="12" eb="14">
      <t>ブッピン</t>
    </rPh>
    <rPh sb="14" eb="16">
      <t>トクベツ</t>
    </rPh>
    <rPh sb="16" eb="18">
      <t>カイケイ</t>
    </rPh>
    <phoneticPr fontId="2"/>
  </si>
  <si>
    <t>三重県市町総合事務組合（退職手当特別会計）</t>
    <rPh sb="0" eb="11">
      <t>ミエケンシマチソウゴウジムクミアイ</t>
    </rPh>
    <rPh sb="12" eb="16">
      <t>タイショクテアテ</t>
    </rPh>
    <rPh sb="16" eb="20">
      <t>トクベツカイケイ</t>
    </rPh>
    <phoneticPr fontId="2"/>
  </si>
  <si>
    <t>三重県市町総合事務組合（消防救急無線特別会計）</t>
    <rPh sb="0" eb="11">
      <t>ミエケンシマチソウゴウジムクミアイ</t>
    </rPh>
    <rPh sb="12" eb="14">
      <t>ショウボウ</t>
    </rPh>
    <rPh sb="14" eb="16">
      <t>キュウキュウ</t>
    </rPh>
    <rPh sb="16" eb="18">
      <t>ムセン</t>
    </rPh>
    <rPh sb="18" eb="22">
      <t>トクベツカイケイ</t>
    </rPh>
    <phoneticPr fontId="2"/>
  </si>
  <si>
    <t>三重県市町総合事務組合（公平委員会特別会計）</t>
    <rPh sb="0" eb="11">
      <t>ミエケンシマチソウゴウジムクミアイ</t>
    </rPh>
    <rPh sb="12" eb="14">
      <t>コウヘイ</t>
    </rPh>
    <rPh sb="14" eb="17">
      <t>イインカイ</t>
    </rPh>
    <rPh sb="17" eb="21">
      <t>トクベツカイケイ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</si>
  <si>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</si>
  <si>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鳥羽市開発公社</t>
    <rPh sb="0" eb="3">
      <t>トバシ</t>
    </rPh>
    <rPh sb="3" eb="5">
      <t>カイハツ</t>
    </rPh>
    <rPh sb="5" eb="7">
      <t>コウシャ</t>
    </rPh>
    <phoneticPr fontId="2"/>
  </si>
  <si>
    <t>ふるさと創生基金</t>
    <rPh sb="4" eb="6">
      <t>ソウセイ</t>
    </rPh>
    <rPh sb="6" eb="8">
      <t>キキン</t>
    </rPh>
    <phoneticPr fontId="5"/>
  </si>
  <si>
    <t>都市計画事業基金</t>
    <rPh sb="0" eb="6">
      <t>トシケイカクジギョウ</t>
    </rPh>
    <rPh sb="6" eb="8">
      <t>キキン</t>
    </rPh>
    <phoneticPr fontId="2"/>
  </si>
  <si>
    <t>庁舎等改修基金</t>
    <rPh sb="0" eb="2">
      <t>チョウシャ</t>
    </rPh>
    <rPh sb="2" eb="3">
      <t>トウ</t>
    </rPh>
    <rPh sb="3" eb="7">
      <t>カイシュウキキン</t>
    </rPh>
    <phoneticPr fontId="2"/>
  </si>
  <si>
    <t>職員退職手当基金</t>
    <rPh sb="0" eb="2">
      <t>ショクイン</t>
    </rPh>
    <rPh sb="2" eb="6">
      <t>タイショクテアテ</t>
    </rPh>
    <rPh sb="6" eb="8">
      <t>キキン</t>
    </rPh>
    <phoneticPr fontId="2"/>
  </si>
  <si>
    <t>観光振興基金</t>
    <rPh sb="0" eb="6">
      <t>カンコウシンコウキキン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</si>
</sst>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293B-4401-B9FF-427FF646ED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52668</c:v>
                </c:pt>
                <c:pt idx="1">
                  <c:v>90652</c:v>
                </c:pt>
                <c:pt idx="2">
                  <c:v>119065</c:v>
                </c:pt>
                <c:pt idx="3">
                  <c:v>57910</c:v>
                </c:pt>
                <c:pt idx="4">
                  <c:v>35267</c:v>
                </c:pt>
              </c:numCache>
            </c:numRef>
          </c:val>
          <c:smooth val="0"/>
          <c:extLst>
            <c:ext xmlns:c16="http://schemas.microsoft.com/office/drawing/2014/chart" uri="{C3380CC4-5D6E-409C-BE32-E72D297353CC}">
              <c16:uniqueId val="{00000001-293B-4401-B9FF-427FF646ED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5.37</c:v>
                </c:pt>
                <c:pt idx="1">
                  <c:v>5.43</c:v>
                </c:pt>
                <c:pt idx="2">
                  <c:v>7.57</c:v>
                </c:pt>
                <c:pt idx="3">
                  <c:v>12.26</c:v>
                </c:pt>
                <c:pt idx="4">
                  <c:v>9.15</c:v>
                </c:pt>
              </c:numCache>
            </c:numRef>
          </c:val>
          <c:extLst>
            <c:ext xmlns:c16="http://schemas.microsoft.com/office/drawing/2014/chart" uri="{C3380CC4-5D6E-409C-BE32-E72D297353CC}">
              <c16:uniqueId val="{00000000-4380-4113-81BE-117DFB8F82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9.0299999999999994</c:v>
                </c:pt>
                <c:pt idx="1">
                  <c:v>8.66</c:v>
                </c:pt>
                <c:pt idx="2">
                  <c:v>10.77</c:v>
                </c:pt>
                <c:pt idx="3">
                  <c:v>12.13</c:v>
                </c:pt>
                <c:pt idx="4">
                  <c:v>15.92</c:v>
                </c:pt>
              </c:numCache>
            </c:numRef>
          </c:val>
          <c:extLst>
            <c:ext xmlns:c16="http://schemas.microsoft.com/office/drawing/2014/chart" uri="{C3380CC4-5D6E-409C-BE32-E72D297353CC}">
              <c16:uniqueId val="{00000001-4380-4113-81BE-117DFB8F82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0.48</c:v>
                </c:pt>
                <c:pt idx="1">
                  <c:v>-0.28999999999999998</c:v>
                </c:pt>
                <c:pt idx="2">
                  <c:v>4.83</c:v>
                </c:pt>
                <c:pt idx="3">
                  <c:v>7.13</c:v>
                </c:pt>
                <c:pt idx="4">
                  <c:v>-0.44</c:v>
                </c:pt>
              </c:numCache>
            </c:numRef>
          </c:val>
          <c:smooth val="0"/>
          <c:extLst>
            <c:ext xmlns:c16="http://schemas.microsoft.com/office/drawing/2014/chart" uri="{C3380CC4-5D6E-409C-BE32-E72D297353CC}">
              <c16:uniqueId val="{00000002-4380-4113-81BE-117DFB8F82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2C-4E02-8A7E-415A869D18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2C-4E02-8A7E-415A869D18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2C-4E02-8A7E-415A869D1838}"/>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2C-4E02-8A7E-415A869D1838}"/>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2C-4E02-8A7E-415A869D18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5-732C-4E02-8A7E-415A869D183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1.49</c:v>
                </c:pt>
                <c:pt idx="4">
                  <c:v>#N/A</c:v>
                </c:pt>
                <c:pt idx="5">
                  <c:v>1.73</c:v>
                </c:pt>
                <c:pt idx="6">
                  <c:v>#N/A</c:v>
                </c:pt>
                <c:pt idx="7">
                  <c:v>0.74</c:v>
                </c:pt>
                <c:pt idx="8">
                  <c:v>#N/A</c:v>
                </c:pt>
                <c:pt idx="9">
                  <c:v>0.53</c:v>
                </c:pt>
              </c:numCache>
            </c:numRef>
          </c:val>
          <c:extLst>
            <c:ext xmlns:c16="http://schemas.microsoft.com/office/drawing/2014/chart" uri="{C3380CC4-5D6E-409C-BE32-E72D297353CC}">
              <c16:uniqueId val="{00000006-732C-4E02-8A7E-415A869D183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1.62</c:v>
                </c:pt>
                <c:pt idx="2">
                  <c:v>#N/A</c:v>
                </c:pt>
                <c:pt idx="3">
                  <c:v>0.71</c:v>
                </c:pt>
                <c:pt idx="4">
                  <c:v>#N/A</c:v>
                </c:pt>
                <c:pt idx="5">
                  <c:v>1.25</c:v>
                </c:pt>
                <c:pt idx="6">
                  <c:v>#N/A</c:v>
                </c:pt>
                <c:pt idx="7">
                  <c:v>1.33</c:v>
                </c:pt>
                <c:pt idx="8">
                  <c:v>#N/A</c:v>
                </c:pt>
                <c:pt idx="9">
                  <c:v>0.98</c:v>
                </c:pt>
              </c:numCache>
            </c:numRef>
          </c:val>
          <c:extLst>
            <c:ext xmlns:c16="http://schemas.microsoft.com/office/drawing/2014/chart" uri="{C3380CC4-5D6E-409C-BE32-E72D297353CC}">
              <c16:uniqueId val="{00000007-732C-4E02-8A7E-415A869D18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5.36</c:v>
                </c:pt>
                <c:pt idx="2">
                  <c:v>#N/A</c:v>
                </c:pt>
                <c:pt idx="3">
                  <c:v>5.42</c:v>
                </c:pt>
                <c:pt idx="4">
                  <c:v>#N/A</c:v>
                </c:pt>
                <c:pt idx="5">
                  <c:v>7.56</c:v>
                </c:pt>
                <c:pt idx="6">
                  <c:v>#N/A</c:v>
                </c:pt>
                <c:pt idx="7">
                  <c:v>12.25</c:v>
                </c:pt>
                <c:pt idx="8">
                  <c:v>#N/A</c:v>
                </c:pt>
                <c:pt idx="9">
                  <c:v>9.14</c:v>
                </c:pt>
              </c:numCache>
            </c:numRef>
          </c:val>
          <c:extLst>
            <c:ext xmlns:c16="http://schemas.microsoft.com/office/drawing/2014/chart" uri="{C3380CC4-5D6E-409C-BE32-E72D297353CC}">
              <c16:uniqueId val="{00000008-732C-4E02-8A7E-415A869D18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34.82</c:v>
                </c:pt>
                <c:pt idx="2">
                  <c:v>#N/A</c:v>
                </c:pt>
                <c:pt idx="3">
                  <c:v>35.979999999999997</c:v>
                </c:pt>
                <c:pt idx="4">
                  <c:v>#N/A</c:v>
                </c:pt>
                <c:pt idx="5">
                  <c:v>31.16</c:v>
                </c:pt>
                <c:pt idx="6">
                  <c:v>#N/A</c:v>
                </c:pt>
                <c:pt idx="7">
                  <c:v>29.92</c:v>
                </c:pt>
                <c:pt idx="8">
                  <c:v>#N/A</c:v>
                </c:pt>
                <c:pt idx="9">
                  <c:v>31.73</c:v>
                </c:pt>
              </c:numCache>
            </c:numRef>
          </c:val>
          <c:extLst>
            <c:ext xmlns:c16="http://schemas.microsoft.com/office/drawing/2014/chart" uri="{C3380CC4-5D6E-409C-BE32-E72D297353CC}">
              <c16:uniqueId val="{00000009-732C-4E02-8A7E-415A869D18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1156</c:v>
                </c:pt>
                <c:pt idx="5">
                  <c:v>1174</c:v>
                </c:pt>
                <c:pt idx="8">
                  <c:v>1155</c:v>
                </c:pt>
                <c:pt idx="11">
                  <c:v>1143</c:v>
                </c:pt>
                <c:pt idx="14">
                  <c:v>1150</c:v>
                </c:pt>
              </c:numCache>
            </c:numRef>
          </c:val>
          <c:extLst>
            <c:ext xmlns:c16="http://schemas.microsoft.com/office/drawing/2014/chart" uri="{C3380CC4-5D6E-409C-BE32-E72D297353CC}">
              <c16:uniqueId val="{00000000-6EDF-40DC-B55C-554EF3EB1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DF-40DC-B55C-554EF3EB1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DF-40DC-B55C-554EF3EB1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191</c:v>
                </c:pt>
                <c:pt idx="3">
                  <c:v>190</c:v>
                </c:pt>
                <c:pt idx="6">
                  <c:v>185</c:v>
                </c:pt>
                <c:pt idx="9">
                  <c:v>150</c:v>
                </c:pt>
                <c:pt idx="12">
                  <c:v>119</c:v>
                </c:pt>
              </c:numCache>
            </c:numRef>
          </c:val>
          <c:extLst>
            <c:ext xmlns:c16="http://schemas.microsoft.com/office/drawing/2014/chart" uri="{C3380CC4-5D6E-409C-BE32-E72D297353CC}">
              <c16:uniqueId val="{00000003-6EDF-40DC-B55C-554EF3EB1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125</c:v>
                </c:pt>
                <c:pt idx="3">
                  <c:v>124</c:v>
                </c:pt>
                <c:pt idx="6">
                  <c:v>119</c:v>
                </c:pt>
                <c:pt idx="9">
                  <c:v>107</c:v>
                </c:pt>
                <c:pt idx="12">
                  <c:v>109</c:v>
                </c:pt>
              </c:numCache>
            </c:numRef>
          </c:val>
          <c:extLst>
            <c:ext xmlns:c16="http://schemas.microsoft.com/office/drawing/2014/chart" uri="{C3380CC4-5D6E-409C-BE32-E72D297353CC}">
              <c16:uniqueId val="{00000004-6EDF-40DC-B55C-554EF3EB1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DF-40DC-B55C-554EF3EB1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DF-40DC-B55C-554EF3EB1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1366</c:v>
                </c:pt>
                <c:pt idx="3">
                  <c:v>1368</c:v>
                </c:pt>
                <c:pt idx="6">
                  <c:v>1336</c:v>
                </c:pt>
                <c:pt idx="9">
                  <c:v>1344</c:v>
                </c:pt>
                <c:pt idx="12">
                  <c:v>1364</c:v>
                </c:pt>
              </c:numCache>
            </c:numRef>
          </c:val>
          <c:extLst>
            <c:ext xmlns:c16="http://schemas.microsoft.com/office/drawing/2014/chart" uri="{C3380CC4-5D6E-409C-BE32-E72D297353CC}">
              <c16:uniqueId val="{00000007-6EDF-40DC-B55C-554EF3EB1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526</c:v>
                </c:pt>
                <c:pt idx="2">
                  <c:v>#N/A</c:v>
                </c:pt>
                <c:pt idx="3">
                  <c:v>#N/A</c:v>
                </c:pt>
                <c:pt idx="4">
                  <c:v>508</c:v>
                </c:pt>
                <c:pt idx="5">
                  <c:v>#N/A</c:v>
                </c:pt>
                <c:pt idx="6">
                  <c:v>#N/A</c:v>
                </c:pt>
                <c:pt idx="7">
                  <c:v>485</c:v>
                </c:pt>
                <c:pt idx="8">
                  <c:v>#N/A</c:v>
                </c:pt>
                <c:pt idx="9">
                  <c:v>#N/A</c:v>
                </c:pt>
                <c:pt idx="10">
                  <c:v>458</c:v>
                </c:pt>
                <c:pt idx="11">
                  <c:v>#N/A</c:v>
                </c:pt>
                <c:pt idx="12">
                  <c:v>#N/A</c:v>
                </c:pt>
                <c:pt idx="13">
                  <c:v>442</c:v>
                </c:pt>
                <c:pt idx="14">
                  <c:v>#N/A</c:v>
                </c:pt>
              </c:numCache>
            </c:numRef>
          </c:val>
          <c:smooth val="0"/>
          <c:extLst>
            <c:ext xmlns:c16="http://schemas.microsoft.com/office/drawing/2014/chart" uri="{C3380CC4-5D6E-409C-BE32-E72D297353CC}">
              <c16:uniqueId val="{00000008-6EDF-40DC-B55C-554EF3EB1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9804</c:v>
                </c:pt>
                <c:pt idx="5">
                  <c:v>9648</c:v>
                </c:pt>
                <c:pt idx="8">
                  <c:v>9771</c:v>
                </c:pt>
                <c:pt idx="11">
                  <c:v>9558</c:v>
                </c:pt>
                <c:pt idx="14">
                  <c:v>8920</c:v>
                </c:pt>
              </c:numCache>
            </c:numRef>
          </c:val>
          <c:extLst>
            <c:ext xmlns:c16="http://schemas.microsoft.com/office/drawing/2014/chart" uri="{C3380CC4-5D6E-409C-BE32-E72D297353CC}">
              <c16:uniqueId val="{00000000-2A7E-4CE1-A072-FA9C934E67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793</c:v>
                </c:pt>
                <c:pt idx="5">
                  <c:v>866</c:v>
                </c:pt>
                <c:pt idx="8">
                  <c:v>862</c:v>
                </c:pt>
                <c:pt idx="11">
                  <c:v>880</c:v>
                </c:pt>
                <c:pt idx="14">
                  <c:v>805</c:v>
                </c:pt>
              </c:numCache>
            </c:numRef>
          </c:val>
          <c:extLst>
            <c:ext xmlns:c16="http://schemas.microsoft.com/office/drawing/2014/chart" uri="{C3380CC4-5D6E-409C-BE32-E72D297353CC}">
              <c16:uniqueId val="{00000001-2A7E-4CE1-A072-FA9C934E67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1874</c:v>
                </c:pt>
                <c:pt idx="5">
                  <c:v>2006</c:v>
                </c:pt>
                <c:pt idx="8">
                  <c:v>2133</c:v>
                </c:pt>
                <c:pt idx="11">
                  <c:v>2961</c:v>
                </c:pt>
                <c:pt idx="14">
                  <c:v>3761</c:v>
                </c:pt>
              </c:numCache>
            </c:numRef>
          </c:val>
          <c:extLst>
            <c:ext xmlns:c16="http://schemas.microsoft.com/office/drawing/2014/chart" uri="{C3380CC4-5D6E-409C-BE32-E72D297353CC}">
              <c16:uniqueId val="{00000002-2A7E-4CE1-A072-FA9C934E67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7E-4CE1-A072-FA9C934E67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7E-4CE1-A072-FA9C934E67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12</c:v>
                </c:pt>
                <c:pt idx="6">
                  <c:v>9</c:v>
                </c:pt>
                <c:pt idx="9">
                  <c:v>6</c:v>
                </c:pt>
                <c:pt idx="12">
                  <c:v>3</c:v>
                </c:pt>
              </c:numCache>
            </c:numRef>
          </c:val>
          <c:extLst>
            <c:ext xmlns:c16="http://schemas.microsoft.com/office/drawing/2014/chart" uri="{C3380CC4-5D6E-409C-BE32-E72D297353CC}">
              <c16:uniqueId val="{00000005-2A7E-4CE1-A072-FA9C934E67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1952</c:v>
                </c:pt>
                <c:pt idx="3">
                  <c:v>1894</c:v>
                </c:pt>
                <c:pt idx="6">
                  <c:v>1829</c:v>
                </c:pt>
                <c:pt idx="9">
                  <c:v>1821</c:v>
                </c:pt>
                <c:pt idx="12">
                  <c:v>1753</c:v>
                </c:pt>
              </c:numCache>
            </c:numRef>
          </c:val>
          <c:extLst>
            <c:ext xmlns:c16="http://schemas.microsoft.com/office/drawing/2014/chart" uri="{C3380CC4-5D6E-409C-BE32-E72D297353CC}">
              <c16:uniqueId val="{00000006-2A7E-4CE1-A072-FA9C934E67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1276</c:v>
                </c:pt>
                <c:pt idx="3">
                  <c:v>1093</c:v>
                </c:pt>
                <c:pt idx="6">
                  <c:v>914</c:v>
                </c:pt>
                <c:pt idx="9">
                  <c:v>769</c:v>
                </c:pt>
                <c:pt idx="12">
                  <c:v>653</c:v>
                </c:pt>
              </c:numCache>
            </c:numRef>
          </c:val>
          <c:extLst>
            <c:ext xmlns:c16="http://schemas.microsoft.com/office/drawing/2014/chart" uri="{C3380CC4-5D6E-409C-BE32-E72D297353CC}">
              <c16:uniqueId val="{00000007-2A7E-4CE1-A072-FA9C934E67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766</c:v>
                </c:pt>
                <c:pt idx="3">
                  <c:v>712</c:v>
                </c:pt>
                <c:pt idx="6">
                  <c:v>638</c:v>
                </c:pt>
                <c:pt idx="9">
                  <c:v>501</c:v>
                </c:pt>
                <c:pt idx="12">
                  <c:v>373</c:v>
                </c:pt>
              </c:numCache>
            </c:numRef>
          </c:val>
          <c:extLst>
            <c:ext xmlns:c16="http://schemas.microsoft.com/office/drawing/2014/chart" uri="{C3380CC4-5D6E-409C-BE32-E72D297353CC}">
              <c16:uniqueId val="{00000008-2A7E-4CE1-A072-FA9C934E67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7E-4CE1-A072-FA9C934E67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12027</c:v>
                </c:pt>
                <c:pt idx="3">
                  <c:v>12160</c:v>
                </c:pt>
                <c:pt idx="6">
                  <c:v>12342</c:v>
                </c:pt>
                <c:pt idx="9">
                  <c:v>12144</c:v>
                </c:pt>
                <c:pt idx="12">
                  <c:v>11302</c:v>
                </c:pt>
              </c:numCache>
            </c:numRef>
          </c:val>
          <c:extLst>
            <c:ext xmlns:c16="http://schemas.microsoft.com/office/drawing/2014/chart" uri="{C3380CC4-5D6E-409C-BE32-E72D297353CC}">
              <c16:uniqueId val="{0000000A-2A7E-4CE1-A072-FA9C934E67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3564</c:v>
                </c:pt>
                <c:pt idx="2">
                  <c:v>#N/A</c:v>
                </c:pt>
                <c:pt idx="3">
                  <c:v>#N/A</c:v>
                </c:pt>
                <c:pt idx="4">
                  <c:v>3351</c:v>
                </c:pt>
                <c:pt idx="5">
                  <c:v>#N/A</c:v>
                </c:pt>
                <c:pt idx="6">
                  <c:v>#N/A</c:v>
                </c:pt>
                <c:pt idx="7">
                  <c:v>2966</c:v>
                </c:pt>
                <c:pt idx="8">
                  <c:v>#N/A</c:v>
                </c:pt>
                <c:pt idx="9">
                  <c:v>#N/A</c:v>
                </c:pt>
                <c:pt idx="10">
                  <c:v>1842</c:v>
                </c:pt>
                <c:pt idx="11">
                  <c:v>#N/A</c:v>
                </c:pt>
                <c:pt idx="12">
                  <c:v>#N/A</c:v>
                </c:pt>
                <c:pt idx="13">
                  <c:v>599</c:v>
                </c:pt>
                <c:pt idx="14">
                  <c:v>#N/A</c:v>
                </c:pt>
              </c:numCache>
            </c:numRef>
          </c:val>
          <c:smooth val="0"/>
          <c:extLst>
            <c:ext xmlns:c16="http://schemas.microsoft.com/office/drawing/2014/chart" uri="{C3380CC4-5D6E-409C-BE32-E72D297353CC}">
              <c16:uniqueId val="{0000000B-2A7E-4CE1-A072-FA9C934E67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719</c:v>
                </c:pt>
                <c:pt idx="1">
                  <c:v>861</c:v>
                </c:pt>
                <c:pt idx="2">
                  <c:v>1080</c:v>
                </c:pt>
              </c:numCache>
            </c:numRef>
          </c:val>
          <c:extLst>
            <c:ext xmlns:c16="http://schemas.microsoft.com/office/drawing/2014/chart" uri="{C3380CC4-5D6E-409C-BE32-E72D297353CC}">
              <c16:uniqueId val="{00000000-7E0D-4D52-8FB1-52B700EE93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193</c:v>
                </c:pt>
                <c:pt idx="1">
                  <c:v>408</c:v>
                </c:pt>
                <c:pt idx="2">
                  <c:v>608</c:v>
                </c:pt>
              </c:numCache>
            </c:numRef>
          </c:val>
          <c:extLst>
            <c:ext xmlns:c16="http://schemas.microsoft.com/office/drawing/2014/chart" uri="{C3380CC4-5D6E-409C-BE32-E72D297353CC}">
              <c16:uniqueId val="{00000001-7E0D-4D52-8FB1-52B700EE93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1132</c:v>
                </c:pt>
                <c:pt idx="1">
                  <c:v>1568</c:v>
                </c:pt>
                <c:pt idx="2">
                  <c:v>1949</c:v>
                </c:pt>
              </c:numCache>
            </c:numRef>
          </c:val>
          <c:extLst>
            <c:ext xmlns:c16="http://schemas.microsoft.com/office/drawing/2014/chart" uri="{C3380CC4-5D6E-409C-BE32-E72D297353CC}">
              <c16:uniqueId val="{00000002-7E0D-4D52-8FB1-52B700EE93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元利償還金が増加したものの、公営企業債の元利償還金に対する繰入金や組合等が起こした地方債の元利償還金に対する負担金等が減となったことに加え、分母となる標準財政規模が減少したことにより、前年度と比較し単年度では同程度の</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３か年平均では、令和元年度の単年度実質公債費率と令和４年度の単年度実質公債費率との差により、昨年度より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今後も、より有利な地方債の活用に努め、健全な財政運営に努める。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将来負担比率は、昨年度より</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これは、分母である標準財政規模が減少したものの、地方債現在高が減少したことに加え、充当可能基金が大きく増加したことによるものである。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三重県鳥羽市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ふるさと納税寄附金の増収によりふるさと創生基金残高が増となったことなどから、基金全体としての残高が増加した。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各種基金の使途に基づき、緊急の財政需要に対応できるよう計画的な積立と取崩に努める。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都市計画事業基金：都市計画区域内の事業への活用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庁舎等改修基金：庁舎の改修事業等に活用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ふるさと創生基金：ふるさと納税寄附金の増により基金残高が増加した。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都市計画事業基金：今後見込まれる公債費や事業費の増加に備え、単年度における財政負担を緩和するため、積立を行ったことから基金残高が増加した。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各種基金の使途に基づき、急激な財政需要に対応できるよう計画的な積立と取崩に努める。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前年度決算剰余金の一部を積み立てたほか、令和４年度は取り崩しを行わなかったことから基金残高が増となった。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災害等の発生への備えや物価高騰対策などの市民生活に対する支援などにおいて、緊急の支出を要する場合に対応するため、引き続き適正に管理を行い基金の確保に努める。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前年度決算剰余金の一部を積み立てたほか、令和４年度は取り崩しを行わなかったことから基金残高が増となった。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地方債等の償還に備えて、計画的な運用を行う。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17,215
16,901
107.34
13,593,629
12,965,604
620,730
6,784,699
11,302,262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令和元年度における単年度財政力指数は令和３・４年度における単年度財政力指数と比較し高い数値となっていたため、前年度と比較し</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基準財政需要額が増加する一方、人口減などの要因から基準財政収入額は減少していくことが見込まれるため、引き続き自主財源の確保に努めていく。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42</xdr:row>
      <xdr:rowOff>1270</xdr:rowOff>
    </xdr:to>
    <xdr:cxnSp macro="">
      <xdr:nvCxnSpPr>
        <xdr:cNvPr id="67" name="直線コネクタ 66"/>
        <xdr:cNvCxnSpPr/>
      </xdr:nvCxnSpPr>
      <xdr:spPr>
        <a:xfrm>
          <a:off x="4114800" y="71539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xdr:cNvCxnSpPr/>
      </xdr:nvCxnSpPr>
      <xdr:spPr>
        <a:xfrm>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4" name="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地方税が増となったものの、臨時財政対策債や各種交付金が減となったことにより経常一般財源等が減少したため、前年度と比較し</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ポイント経常収支比率が悪化した。</a:t>
          </a:r>
        </a:p>
        <a:p>
          <a:r>
            <a:rPr kumimoji="1" lang="ja-JP" altLang="en-US" sz="1300">
              <a:latin typeface="ＭＳ Ｐゴシック" panose="020B0600070205080204" pitchFamily="50" charset="-128"/>
              <a:ea typeface="ＭＳ Ｐゴシック" panose="020B0600070205080204" pitchFamily="50" charset="-128"/>
            </a:rPr>
            <a:t>　類似団体内平均値よりも低い水準で推移しているものの、依然として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％に近い値であるため、引き続き経常経費の見直しと精査に努める必要がある。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59</xdr:row>
      <xdr:rowOff>24493</xdr:rowOff>
    </xdr:to>
    <xdr:cxnSp macro="">
      <xdr:nvCxnSpPr>
        <xdr:cNvPr id="132" name="直線コネクタ 131"/>
        <xdr:cNvCxnSpPr/>
      </xdr:nvCxnSpPr>
      <xdr:spPr>
        <a:xfrm>
          <a:off x="4114800" y="99504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6350</xdr:rowOff>
    </xdr:from>
    <xdr:to>
      <xdr:col>19</xdr:col>
      <xdr:colOff>133350</xdr:colOff>
      <xdr:row>59</xdr:row>
      <xdr:rowOff>89988</xdr:rowOff>
    </xdr:to>
    <xdr:cxnSp macro="">
      <xdr:nvCxnSpPr>
        <xdr:cNvPr id="135" name="直線コネクタ 134"/>
        <xdr:cNvCxnSpPr/>
      </xdr:nvCxnSpPr>
      <xdr:spPr>
        <a:xfrm flipV="1">
          <a:off x="3225800" y="9950450"/>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89988</xdr:rowOff>
    </xdr:from>
    <xdr:to>
      <xdr:col>15</xdr:col>
      <xdr:colOff>82550</xdr:colOff>
      <xdr:row>59</xdr:row>
      <xdr:rowOff>145143</xdr:rowOff>
    </xdr:to>
    <xdr:cxnSp macro="">
      <xdr:nvCxnSpPr>
        <xdr:cNvPr id="138" name="直線コネクタ 137"/>
        <xdr:cNvCxnSpPr/>
      </xdr:nvCxnSpPr>
      <xdr:spPr>
        <a:xfrm flipV="1">
          <a:off x="2336800" y="1020553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59</xdr:row>
      <xdr:rowOff>155484</xdr:rowOff>
    </xdr:to>
    <xdr:cxnSp macro="">
      <xdr:nvCxnSpPr>
        <xdr:cNvPr id="141" name="直線コネクタ 140"/>
        <xdr:cNvCxnSpPr/>
      </xdr:nvCxnSpPr>
      <xdr:spPr>
        <a:xfrm flipV="1">
          <a:off x="1447800" y="102606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145143</xdr:rowOff>
    </xdr:from>
    <xdr:to>
      <xdr:col>23</xdr:col>
      <xdr:colOff>184150</xdr:colOff>
      <xdr:row>59</xdr:row>
      <xdr:rowOff>75293</xdr:rowOff>
    </xdr:to>
    <xdr:sp macro="" textlink="">
      <xdr:nvSpPr>
        <xdr:cNvPr id="151" name="楕円 150"/>
        <xdr:cNvSpPr/>
      </xdr:nvSpPr>
      <xdr:spPr>
        <a:xfrm>
          <a:off x="4902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66420</xdr:rowOff>
    </xdr:from>
    <xdr:ext cx="762000" cy="259045"/>
    <xdr:sp macro="" textlink="">
      <xdr:nvSpPr>
        <xdr:cNvPr id="152" name="財政構造の弾力性該当値テキスト"/>
        <xdr:cNvSpPr txBox="1"/>
      </xdr:nvSpPr>
      <xdr:spPr>
        <a:xfrm>
          <a:off x="5041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127000</xdr:rowOff>
    </xdr:from>
    <xdr:to>
      <xdr:col>19</xdr:col>
      <xdr:colOff>184150</xdr:colOff>
      <xdr:row>58</xdr:row>
      <xdr:rowOff>57150</xdr:rowOff>
    </xdr:to>
    <xdr:sp macro="" textlink="">
      <xdr:nvSpPr>
        <xdr:cNvPr id="153" name="楕円 152"/>
        <xdr:cNvSpPr/>
      </xdr:nvSpPr>
      <xdr:spPr>
        <a:xfrm>
          <a:off x="4064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67327</xdr:rowOff>
    </xdr:from>
    <xdr:ext cx="736600" cy="259045"/>
    <xdr:sp macro="" textlink="">
      <xdr:nvSpPr>
        <xdr:cNvPr id="154" name="テキスト ボックス 153"/>
        <xdr:cNvSpPr txBox="1"/>
      </xdr:nvSpPr>
      <xdr:spPr>
        <a:xfrm>
          <a:off x="3733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39188</xdr:rowOff>
    </xdr:from>
    <xdr:to>
      <xdr:col>15</xdr:col>
      <xdr:colOff>133350</xdr:colOff>
      <xdr:row>59</xdr:row>
      <xdr:rowOff>140788</xdr:rowOff>
    </xdr:to>
    <xdr:sp macro="" textlink="">
      <xdr:nvSpPr>
        <xdr:cNvPr id="155" name="楕円 154"/>
        <xdr:cNvSpPr/>
      </xdr:nvSpPr>
      <xdr:spPr>
        <a:xfrm>
          <a:off x="3175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150965</xdr:rowOff>
    </xdr:from>
    <xdr:ext cx="762000" cy="259045"/>
    <xdr:sp macro="" textlink="">
      <xdr:nvSpPr>
        <xdr:cNvPr id="156" name="テキスト ボックス 155"/>
        <xdr:cNvSpPr txBox="1"/>
      </xdr:nvSpPr>
      <xdr:spPr>
        <a:xfrm>
          <a:off x="2844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7" name="楕円 156"/>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58" name="テキスト ボックス 157"/>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59" name="楕円 158"/>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0" name="テキスト ボックス 159"/>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新型コロナウイルスワクチン接種事業に係る費用の増などの影響により、前年度と比較し</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一時的な増嵩であるものの、４つの有人離島をはじめ、集落が点在している本市の地理的事情により、類似団体等と比べて高い値で推移する傾向にあることから、「職員定数管理計画」や「公共施設管理計画」に基づき、適正に管理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117875</xdr:rowOff>
    </xdr:from>
    <xdr:to>
      <xdr:col>23</xdr:col>
      <xdr:colOff>133350</xdr:colOff>
      <xdr:row>82</xdr:row>
      <xdr:rowOff>138764</xdr:rowOff>
    </xdr:to>
    <xdr:cxnSp macro="">
      <xdr:nvCxnSpPr>
        <xdr:cNvPr id="196" name="直線コネクタ 195"/>
        <xdr:cNvCxnSpPr/>
      </xdr:nvCxnSpPr>
      <xdr:spPr>
        <a:xfrm>
          <a:off x="4114800" y="14176775"/>
          <a:ext cx="8382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82404</xdr:rowOff>
    </xdr:from>
    <xdr:to>
      <xdr:col>19</xdr:col>
      <xdr:colOff>133350</xdr:colOff>
      <xdr:row>82</xdr:row>
      <xdr:rowOff>117875</xdr:rowOff>
    </xdr:to>
    <xdr:cxnSp macro="">
      <xdr:nvCxnSpPr>
        <xdr:cNvPr id="199" name="直線コネクタ 198"/>
        <xdr:cNvCxnSpPr/>
      </xdr:nvCxnSpPr>
      <xdr:spPr>
        <a:xfrm>
          <a:off x="3225800" y="14141304"/>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44332</xdr:rowOff>
    </xdr:from>
    <xdr:to>
      <xdr:col>15</xdr:col>
      <xdr:colOff>82550</xdr:colOff>
      <xdr:row>82</xdr:row>
      <xdr:rowOff>82404</xdr:rowOff>
    </xdr:to>
    <xdr:cxnSp macro="">
      <xdr:nvCxnSpPr>
        <xdr:cNvPr id="202" name="直線コネクタ 201"/>
        <xdr:cNvCxnSpPr/>
      </xdr:nvCxnSpPr>
      <xdr:spPr>
        <a:xfrm>
          <a:off x="2336800" y="14103232"/>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42938</xdr:rowOff>
    </xdr:from>
    <xdr:to>
      <xdr:col>11</xdr:col>
      <xdr:colOff>31750</xdr:colOff>
      <xdr:row>82</xdr:row>
      <xdr:rowOff>44332</xdr:rowOff>
    </xdr:to>
    <xdr:cxnSp macro="">
      <xdr:nvCxnSpPr>
        <xdr:cNvPr id="205" name="直線コネクタ 204"/>
        <xdr:cNvCxnSpPr/>
      </xdr:nvCxnSpPr>
      <xdr:spPr>
        <a:xfrm>
          <a:off x="1447800" y="1410183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87964</xdr:rowOff>
    </xdr:from>
    <xdr:to>
      <xdr:col>23</xdr:col>
      <xdr:colOff>184150</xdr:colOff>
      <xdr:row>83</xdr:row>
      <xdr:rowOff>18114</xdr:rowOff>
    </xdr:to>
    <xdr:sp macro="" textlink="">
      <xdr:nvSpPr>
        <xdr:cNvPr id="215" name="楕円 214"/>
        <xdr:cNvSpPr/>
      </xdr:nvSpPr>
      <xdr:spPr>
        <a:xfrm>
          <a:off x="4902200" y="141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60041</xdr:rowOff>
    </xdr:from>
    <xdr:ext cx="762000" cy="259045"/>
    <xdr:sp macro="" textlink="">
      <xdr:nvSpPr>
        <xdr:cNvPr id="216" name="人件費・物件費等の状況該当値テキスト"/>
        <xdr:cNvSpPr txBox="1"/>
      </xdr:nvSpPr>
      <xdr:spPr>
        <a:xfrm>
          <a:off x="5041900" y="1411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67075</xdr:rowOff>
    </xdr:from>
    <xdr:to>
      <xdr:col>19</xdr:col>
      <xdr:colOff>184150</xdr:colOff>
      <xdr:row>82</xdr:row>
      <xdr:rowOff>168675</xdr:rowOff>
    </xdr:to>
    <xdr:sp macro="" textlink="">
      <xdr:nvSpPr>
        <xdr:cNvPr id="217" name="楕円 216"/>
        <xdr:cNvSpPr/>
      </xdr:nvSpPr>
      <xdr:spPr>
        <a:xfrm>
          <a:off x="4064000" y="141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153452</xdr:rowOff>
    </xdr:from>
    <xdr:ext cx="736600" cy="259045"/>
    <xdr:sp macro="" textlink="">
      <xdr:nvSpPr>
        <xdr:cNvPr id="218" name="テキスト ボックス 217"/>
        <xdr:cNvSpPr txBox="1"/>
      </xdr:nvSpPr>
      <xdr:spPr>
        <a:xfrm>
          <a:off x="3733800" y="1421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31604</xdr:rowOff>
    </xdr:from>
    <xdr:to>
      <xdr:col>15</xdr:col>
      <xdr:colOff>133350</xdr:colOff>
      <xdr:row>82</xdr:row>
      <xdr:rowOff>133204</xdr:rowOff>
    </xdr:to>
    <xdr:sp macro="" textlink="">
      <xdr:nvSpPr>
        <xdr:cNvPr id="219" name="楕円 218"/>
        <xdr:cNvSpPr/>
      </xdr:nvSpPr>
      <xdr:spPr>
        <a:xfrm>
          <a:off x="3175000" y="140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117981</xdr:rowOff>
    </xdr:from>
    <xdr:ext cx="762000" cy="259045"/>
    <xdr:sp macro="" textlink="">
      <xdr:nvSpPr>
        <xdr:cNvPr id="220" name="テキスト ボックス 219"/>
        <xdr:cNvSpPr txBox="1"/>
      </xdr:nvSpPr>
      <xdr:spPr>
        <a:xfrm>
          <a:off x="2844800" y="141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164982</xdr:rowOff>
    </xdr:from>
    <xdr:to>
      <xdr:col>11</xdr:col>
      <xdr:colOff>82550</xdr:colOff>
      <xdr:row>82</xdr:row>
      <xdr:rowOff>95132</xdr:rowOff>
    </xdr:to>
    <xdr:sp macro="" textlink="">
      <xdr:nvSpPr>
        <xdr:cNvPr id="221" name="楕円 220"/>
        <xdr:cNvSpPr/>
      </xdr:nvSpPr>
      <xdr:spPr>
        <a:xfrm>
          <a:off x="2286000" y="140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79909</xdr:rowOff>
    </xdr:from>
    <xdr:ext cx="762000" cy="259045"/>
    <xdr:sp macro="" textlink="">
      <xdr:nvSpPr>
        <xdr:cNvPr id="222" name="テキスト ボックス 221"/>
        <xdr:cNvSpPr txBox="1"/>
      </xdr:nvSpPr>
      <xdr:spPr>
        <a:xfrm>
          <a:off x="1955800" y="1413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163588</xdr:rowOff>
    </xdr:from>
    <xdr:to>
      <xdr:col>7</xdr:col>
      <xdr:colOff>31750</xdr:colOff>
      <xdr:row>82</xdr:row>
      <xdr:rowOff>93738</xdr:rowOff>
    </xdr:to>
    <xdr:sp macro="" textlink="">
      <xdr:nvSpPr>
        <xdr:cNvPr id="223" name="楕円 222"/>
        <xdr:cNvSpPr/>
      </xdr:nvSpPr>
      <xdr:spPr>
        <a:xfrm>
          <a:off x="1397000" y="140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78515</xdr:rowOff>
    </xdr:from>
    <xdr:ext cx="762000" cy="259045"/>
    <xdr:sp macro="" textlink="">
      <xdr:nvSpPr>
        <xdr:cNvPr id="224" name="テキスト ボックス 223"/>
        <xdr:cNvSpPr txBox="1"/>
      </xdr:nvSpPr>
      <xdr:spPr>
        <a:xfrm>
          <a:off x="1066800" y="141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今後も、人事院勧告及び公務員制度改革の動向に注視し、給与の適正化に努める。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58561</xdr:rowOff>
    </xdr:to>
    <xdr:cxnSp macro="">
      <xdr:nvCxnSpPr>
        <xdr:cNvPr id="258" name="直線コネクタ 257"/>
        <xdr:cNvCxnSpPr/>
      </xdr:nvCxnSpPr>
      <xdr:spPr>
        <a:xfrm flipV="1">
          <a:off x="16179800" y="145647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1" name="直線コネクタ 260"/>
        <xdr:cNvCxnSpPr/>
      </xdr:nvCxnSpPr>
      <xdr:spPr>
        <a:xfrm>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64" name="直線コネクタ 263"/>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7" name="直線コネクタ 266"/>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1" name="楕円 280"/>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2" name="テキスト ボックス 281"/>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3" name="楕円 282"/>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4" name="テキスト ボックス 283"/>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４つの有人離島をはじめ、集落が点在している本市の地理的事情から、診療所や保育所などの公共施設と相応の職員配置が不可欠であり、類似団体内平均値を上回っている。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引き続き「職員定数管理計画」に基づき、適正な定数管理に努める。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165765</xdr:rowOff>
    </xdr:from>
    <xdr:to>
      <xdr:col>81</xdr:col>
      <xdr:colOff>44450</xdr:colOff>
      <xdr:row>65</xdr:row>
      <xdr:rowOff>8104</xdr:rowOff>
    </xdr:to>
    <xdr:cxnSp macro="">
      <xdr:nvCxnSpPr>
        <xdr:cNvPr id="323" name="直線コネクタ 322"/>
        <xdr:cNvCxnSpPr/>
      </xdr:nvCxnSpPr>
      <xdr:spPr>
        <a:xfrm>
          <a:off x="16179800" y="1113856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124399</xdr:rowOff>
    </xdr:from>
    <xdr:to>
      <xdr:col>77</xdr:col>
      <xdr:colOff>44450</xdr:colOff>
      <xdr:row>64</xdr:row>
      <xdr:rowOff>165765</xdr:rowOff>
    </xdr:to>
    <xdr:cxnSp macro="">
      <xdr:nvCxnSpPr>
        <xdr:cNvPr id="326" name="直線コネクタ 325"/>
        <xdr:cNvCxnSpPr/>
      </xdr:nvCxnSpPr>
      <xdr:spPr>
        <a:xfrm>
          <a:off x="15290800" y="110971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124399</xdr:rowOff>
    </xdr:to>
    <xdr:cxnSp macro="">
      <xdr:nvCxnSpPr>
        <xdr:cNvPr id="329" name="直線コネクタ 328"/>
        <xdr:cNvCxnSpPr/>
      </xdr:nvCxnSpPr>
      <xdr:spPr>
        <a:xfrm>
          <a:off x="14401800" y="1101217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18687</xdr:rowOff>
    </xdr:from>
    <xdr:to>
      <xdr:col>68</xdr:col>
      <xdr:colOff>152400</xdr:colOff>
      <xdr:row>64</xdr:row>
      <xdr:rowOff>39370</xdr:rowOff>
    </xdr:to>
    <xdr:cxnSp macro="">
      <xdr:nvCxnSpPr>
        <xdr:cNvPr id="332" name="直線コネクタ 331"/>
        <xdr:cNvCxnSpPr/>
      </xdr:nvCxnSpPr>
      <xdr:spPr>
        <a:xfrm>
          <a:off x="13512800" y="109914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128754</xdr:rowOff>
    </xdr:from>
    <xdr:to>
      <xdr:col>81</xdr:col>
      <xdr:colOff>95250</xdr:colOff>
      <xdr:row>65</xdr:row>
      <xdr:rowOff>58904</xdr:rowOff>
    </xdr:to>
    <xdr:sp macro="" textlink="">
      <xdr:nvSpPr>
        <xdr:cNvPr id="342" name="楕円 341"/>
        <xdr:cNvSpPr/>
      </xdr:nvSpPr>
      <xdr:spPr>
        <a:xfrm>
          <a:off x="16967200" y="111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100831</xdr:rowOff>
    </xdr:from>
    <xdr:ext cx="762000" cy="259045"/>
    <xdr:sp macro="" textlink="">
      <xdr:nvSpPr>
        <xdr:cNvPr id="343" name="定員管理の状況該当値テキスト"/>
        <xdr:cNvSpPr txBox="1"/>
      </xdr:nvSpPr>
      <xdr:spPr>
        <a:xfrm>
          <a:off x="17106900" y="110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114965</xdr:rowOff>
    </xdr:from>
    <xdr:to>
      <xdr:col>77</xdr:col>
      <xdr:colOff>95250</xdr:colOff>
      <xdr:row>65</xdr:row>
      <xdr:rowOff>45115</xdr:rowOff>
    </xdr:to>
    <xdr:sp macro="" textlink="">
      <xdr:nvSpPr>
        <xdr:cNvPr id="344" name="楕円 343"/>
        <xdr:cNvSpPr/>
      </xdr:nvSpPr>
      <xdr:spPr>
        <a:xfrm>
          <a:off x="16129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29892</xdr:rowOff>
    </xdr:from>
    <xdr:ext cx="736600" cy="259045"/>
    <xdr:sp macro="" textlink="">
      <xdr:nvSpPr>
        <xdr:cNvPr id="345" name="テキスト ボックス 344"/>
        <xdr:cNvSpPr txBox="1"/>
      </xdr:nvSpPr>
      <xdr:spPr>
        <a:xfrm>
          <a:off x="15798800" y="1117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73599</xdr:rowOff>
    </xdr:from>
    <xdr:to>
      <xdr:col>73</xdr:col>
      <xdr:colOff>44450</xdr:colOff>
      <xdr:row>65</xdr:row>
      <xdr:rowOff>3749</xdr:rowOff>
    </xdr:to>
    <xdr:sp macro="" textlink="">
      <xdr:nvSpPr>
        <xdr:cNvPr id="346" name="楕円 345"/>
        <xdr:cNvSpPr/>
      </xdr:nvSpPr>
      <xdr:spPr>
        <a:xfrm>
          <a:off x="15240000" y="11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159976</xdr:rowOff>
    </xdr:from>
    <xdr:ext cx="762000" cy="259045"/>
    <xdr:sp macro="" textlink="">
      <xdr:nvSpPr>
        <xdr:cNvPr id="347" name="テキスト ボックス 346"/>
        <xdr:cNvSpPr txBox="1"/>
      </xdr:nvSpPr>
      <xdr:spPr>
        <a:xfrm>
          <a:off x="14909800" y="111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8" name="楕円 347"/>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9" name="テキスト ボックス 348"/>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139337</xdr:rowOff>
    </xdr:from>
    <xdr:to>
      <xdr:col>64</xdr:col>
      <xdr:colOff>152400</xdr:colOff>
      <xdr:row>64</xdr:row>
      <xdr:rowOff>69487</xdr:rowOff>
    </xdr:to>
    <xdr:sp macro="" textlink="">
      <xdr:nvSpPr>
        <xdr:cNvPr id="350" name="楕円 349"/>
        <xdr:cNvSpPr/>
      </xdr:nvSpPr>
      <xdr:spPr>
        <a:xfrm>
          <a:off x="13462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54264</xdr:rowOff>
    </xdr:from>
    <xdr:ext cx="762000" cy="259045"/>
    <xdr:sp macro="" textlink="">
      <xdr:nvSpPr>
        <xdr:cNvPr id="351" name="テキスト ボックス 350"/>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一部事務組合の起こした地方債に充てたと認められる補助金又は負担金算定額が減となったことにより、前年度と比較し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類似団体内平均値は下回っているものの、引き続き計画的な投資的事業の実施などにより、起債に大きく依存することのない財政運営に努める。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7938</xdr:rowOff>
    </xdr:to>
    <xdr:cxnSp macro="">
      <xdr:nvCxnSpPr>
        <xdr:cNvPr id="385" name="直線コネクタ 384"/>
        <xdr:cNvCxnSpPr/>
      </xdr:nvCxnSpPr>
      <xdr:spPr>
        <a:xfrm flipV="1">
          <a:off x="16179800" y="63395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24024</xdr:rowOff>
    </xdr:to>
    <xdr:cxnSp macro="">
      <xdr:nvCxnSpPr>
        <xdr:cNvPr id="388" name="直線コネクタ 387"/>
        <xdr:cNvCxnSpPr/>
      </xdr:nvCxnSpPr>
      <xdr:spPr>
        <a:xfrm flipV="1">
          <a:off x="15290800" y="635158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30057</xdr:rowOff>
    </xdr:to>
    <xdr:cxnSp macro="">
      <xdr:nvCxnSpPr>
        <xdr:cNvPr id="391" name="直線コネクタ 390"/>
        <xdr:cNvCxnSpPr/>
      </xdr:nvCxnSpPr>
      <xdr:spPr>
        <a:xfrm flipV="1">
          <a:off x="14401800" y="636767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30057</xdr:rowOff>
    </xdr:to>
    <xdr:cxnSp macro="">
      <xdr:nvCxnSpPr>
        <xdr:cNvPr id="394" name="直線コネクタ 393"/>
        <xdr:cNvCxnSpPr/>
      </xdr:nvCxnSpPr>
      <xdr:spPr>
        <a:xfrm>
          <a:off x="13512800" y="636365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4" name="楕円 403"/>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5"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59601</xdr:rowOff>
    </xdr:from>
    <xdr:ext cx="762000" cy="259045"/>
    <xdr:sp macro="" textlink="">
      <xdr:nvSpPr>
        <xdr:cNvPr id="409" name="テキスト ボックス 408"/>
        <xdr:cNvSpPr txBox="1"/>
      </xdr:nvSpPr>
      <xdr:spPr>
        <a:xfrm>
          <a:off x="14909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411" name="テキスト ボックス 410"/>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3" name="テキスト ボックス 412"/>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年度末地方債残高が減となったことにより、将来負担額が減少したことに加え、標準財政規模が減となったことから、前年度と比較し</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類似団体内平均値を下回ったものの、計画的な投資的事業の実施などにより地方債の発行を計画的に行うなど、引き続き財政の健全化に努める。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62738</xdr:rowOff>
    </xdr:from>
    <xdr:to>
      <xdr:col>81</xdr:col>
      <xdr:colOff>44450</xdr:colOff>
      <xdr:row>16</xdr:row>
      <xdr:rowOff>11335</xdr:rowOff>
    </xdr:to>
    <xdr:cxnSp macro="">
      <xdr:nvCxnSpPr>
        <xdr:cNvPr id="443" name="直線コネクタ 442"/>
        <xdr:cNvCxnSpPr/>
      </xdr:nvCxnSpPr>
      <xdr:spPr>
        <a:xfrm flipV="1">
          <a:off x="16179800" y="2634488"/>
          <a:ext cx="8382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47515</xdr:rowOff>
    </xdr:from>
    <xdr:ext cx="762000" cy="259045"/>
    <xdr:sp macro="" textlink="">
      <xdr:nvSpPr>
        <xdr:cNvPr id="444" name="将来負担の状況平均値テキスト"/>
        <xdr:cNvSpPr txBox="1"/>
      </xdr:nvSpPr>
      <xdr:spPr>
        <a:xfrm>
          <a:off x="17106900" y="2619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11335</xdr:rowOff>
    </xdr:from>
    <xdr:to>
      <xdr:col>77</xdr:col>
      <xdr:colOff>44450</xdr:colOff>
      <xdr:row>16</xdr:row>
      <xdr:rowOff>145256</xdr:rowOff>
    </xdr:to>
    <xdr:cxnSp macro="">
      <xdr:nvCxnSpPr>
        <xdr:cNvPr id="446" name="直線コネクタ 445"/>
        <xdr:cNvCxnSpPr/>
      </xdr:nvCxnSpPr>
      <xdr:spPr>
        <a:xfrm flipV="1">
          <a:off x="15290800" y="2754535"/>
          <a:ext cx="889000" cy="1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145256</xdr:rowOff>
    </xdr:from>
    <xdr:to>
      <xdr:col>72</xdr:col>
      <xdr:colOff>203200</xdr:colOff>
      <xdr:row>17</xdr:row>
      <xdr:rowOff>34131</xdr:rowOff>
    </xdr:to>
    <xdr:cxnSp macro="">
      <xdr:nvCxnSpPr>
        <xdr:cNvPr id="449" name="直線コネクタ 448"/>
        <xdr:cNvCxnSpPr/>
      </xdr:nvCxnSpPr>
      <xdr:spPr>
        <a:xfrm flipV="1">
          <a:off x="14401800" y="28884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34131</xdr:rowOff>
    </xdr:from>
    <xdr:to>
      <xdr:col>68</xdr:col>
      <xdr:colOff>152400</xdr:colOff>
      <xdr:row>17</xdr:row>
      <xdr:rowOff>57055</xdr:rowOff>
    </xdr:to>
    <xdr:cxnSp macro="">
      <xdr:nvCxnSpPr>
        <xdr:cNvPr id="452" name="直線コネクタ 451"/>
        <xdr:cNvCxnSpPr/>
      </xdr:nvCxnSpPr>
      <xdr:spPr>
        <a:xfrm flipV="1">
          <a:off x="13512800" y="294878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11938</xdr:rowOff>
    </xdr:from>
    <xdr:to>
      <xdr:col>81</xdr:col>
      <xdr:colOff>95250</xdr:colOff>
      <xdr:row>15</xdr:row>
      <xdr:rowOff>113538</xdr:rowOff>
    </xdr:to>
    <xdr:sp macro="" textlink="">
      <xdr:nvSpPr>
        <xdr:cNvPr id="462" name="楕円 461"/>
        <xdr:cNvSpPr/>
      </xdr:nvSpPr>
      <xdr:spPr>
        <a:xfrm>
          <a:off x="169672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104665</xdr:rowOff>
    </xdr:from>
    <xdr:ext cx="762000" cy="259045"/>
    <xdr:sp macro="" textlink="">
      <xdr:nvSpPr>
        <xdr:cNvPr id="463" name="将来負担の状況該当値テキスト"/>
        <xdr:cNvSpPr txBox="1"/>
      </xdr:nvSpPr>
      <xdr:spPr>
        <a:xfrm>
          <a:off x="17106900" y="25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131985</xdr:rowOff>
    </xdr:from>
    <xdr:to>
      <xdr:col>77</xdr:col>
      <xdr:colOff>95250</xdr:colOff>
      <xdr:row>16</xdr:row>
      <xdr:rowOff>62135</xdr:rowOff>
    </xdr:to>
    <xdr:sp macro="" textlink="">
      <xdr:nvSpPr>
        <xdr:cNvPr id="464" name="楕円 463"/>
        <xdr:cNvSpPr/>
      </xdr:nvSpPr>
      <xdr:spPr>
        <a:xfrm>
          <a:off x="16129000" y="27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46912</xdr:rowOff>
    </xdr:from>
    <xdr:ext cx="736600" cy="259045"/>
    <xdr:sp macro="" textlink="">
      <xdr:nvSpPr>
        <xdr:cNvPr id="465" name="テキスト ボックス 464"/>
        <xdr:cNvSpPr txBox="1"/>
      </xdr:nvSpPr>
      <xdr:spPr>
        <a:xfrm>
          <a:off x="15798800" y="279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94456</xdr:rowOff>
    </xdr:from>
    <xdr:to>
      <xdr:col>73</xdr:col>
      <xdr:colOff>44450</xdr:colOff>
      <xdr:row>17</xdr:row>
      <xdr:rowOff>24606</xdr:rowOff>
    </xdr:to>
    <xdr:sp macro="" textlink="">
      <xdr:nvSpPr>
        <xdr:cNvPr id="466" name="楕円 465"/>
        <xdr:cNvSpPr/>
      </xdr:nvSpPr>
      <xdr:spPr>
        <a:xfrm>
          <a:off x="15240000" y="28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9383</xdr:rowOff>
    </xdr:from>
    <xdr:ext cx="762000" cy="259045"/>
    <xdr:sp macro="" textlink="">
      <xdr:nvSpPr>
        <xdr:cNvPr id="467" name="テキスト ボックス 466"/>
        <xdr:cNvSpPr txBox="1"/>
      </xdr:nvSpPr>
      <xdr:spPr>
        <a:xfrm>
          <a:off x="14909800" y="292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154781</xdr:rowOff>
    </xdr:from>
    <xdr:to>
      <xdr:col>68</xdr:col>
      <xdr:colOff>203200</xdr:colOff>
      <xdr:row>17</xdr:row>
      <xdr:rowOff>84931</xdr:rowOff>
    </xdr:to>
    <xdr:sp macro="" textlink="">
      <xdr:nvSpPr>
        <xdr:cNvPr id="468" name="楕円 467"/>
        <xdr:cNvSpPr/>
      </xdr:nvSpPr>
      <xdr:spPr>
        <a:xfrm>
          <a:off x="14351000" y="2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69708</xdr:rowOff>
    </xdr:from>
    <xdr:ext cx="762000" cy="259045"/>
    <xdr:sp macro="" textlink="">
      <xdr:nvSpPr>
        <xdr:cNvPr id="469" name="テキスト ボックス 468"/>
        <xdr:cNvSpPr txBox="1"/>
      </xdr:nvSpPr>
      <xdr:spPr>
        <a:xfrm>
          <a:off x="14020800" y="298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6255</xdr:rowOff>
    </xdr:from>
    <xdr:to>
      <xdr:col>64</xdr:col>
      <xdr:colOff>152400</xdr:colOff>
      <xdr:row>17</xdr:row>
      <xdr:rowOff>107855</xdr:rowOff>
    </xdr:to>
    <xdr:sp macro="" textlink="">
      <xdr:nvSpPr>
        <xdr:cNvPr id="470" name="楕円 469"/>
        <xdr:cNvSpPr/>
      </xdr:nvSpPr>
      <xdr:spPr>
        <a:xfrm>
          <a:off x="13462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92632</xdr:rowOff>
    </xdr:from>
    <xdr:ext cx="762000" cy="259045"/>
    <xdr:sp macro="" textlink="">
      <xdr:nvSpPr>
        <xdr:cNvPr id="471" name="テキスト ボックス 470"/>
        <xdr:cNvSpPr txBox="1"/>
      </xdr:nvSpPr>
      <xdr:spPr>
        <a:xfrm>
          <a:off x="13131800" y="300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17,215
16,901
107.34
13,593,629
12,965,604
620,730
6,784,699
11,302,262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退職手当の増などにより、前年度と比較し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４つの有人離島をはじめ、集落が点在している本市の地理的な事情から、診療所や保育所などの公共施設と相応の職員配置が不可欠であり、類似団体より高い水準となっている。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「職員定数管理計画」に基づき、適正な定数管理に努める。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83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8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原油価格高騰等の影響により光熱水費が増となったことにより、経常経費充当一般財源等が増となったため、前年度と比較し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類似団体内平均値を下回っているが、今後も歳出の見直しを行い、経費の縮減に努める。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16</xdr:row>
      <xdr:rowOff>34471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70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2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生活保護費や障害者自立支援給付事業等が増となったため、前年度と比較し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今後、生活保護費や障害者福祉費については増加傾向になることが予想されるため、その動向に注視していく必要がある。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１ポイント減の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％となったが、医療、介護などの特別会計への繰出金については、年々増加傾向にあるため、財源確保に取り組むことで、一般会計の負担軽減を図る。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一部事務組合への負担金が減となったものの、物価高騰対策への支援に係る費用が増となったため、前年度と比較し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類似団体内平均値を下回っているが、今後も適宜、補助金の見直しなどを通して、大きく増加しないように努める。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56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65278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92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65278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一般公共事業債などの償還額が減となったものの、過疎対策事業債の償還額が増となったことから、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今後も過疎対策事業債の償還額の増が見込まれるが、計画的な投資的事業の実施などにより、起債に大きく依存することがない財政運営に努める。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52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22225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52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22225</xdr:rowOff>
    </xdr:from>
    <xdr:to>
      <xdr:col>15</xdr:col>
      <xdr:colOff>98425</xdr:colOff>
      <xdr:row>75</xdr:row>
      <xdr:rowOff>33655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33655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142875</xdr:rowOff>
    </xdr:from>
    <xdr:to>
      <xdr:col>15</xdr:col>
      <xdr:colOff>149225</xdr:colOff>
      <xdr:row>75</xdr:row>
      <xdr:rowOff>73025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人件費や扶助費の増などから、前年度と比較し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うち、最も高い割合となっている人件費については、「職員定数管理計画」に基づき、適正な定数管理に努めるとともに、物件費についても経費縮減に取り組み、健全な財政運営を図る。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46990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000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75</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000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69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75</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52868</xdr:rowOff>
    </xdr:from>
    <xdr:to>
      <xdr:col>29</xdr:col>
      <xdr:colOff>127000</xdr:colOff>
      <xdr:row>15</xdr:row>
      <xdr:rowOff>58877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2243"/>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58877</xdr:rowOff>
    </xdr:from>
    <xdr:to>
      <xdr:col>26</xdr:col>
      <xdr:colOff>50800</xdr:colOff>
      <xdr:row>15</xdr:row>
      <xdr:rowOff>143481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8252"/>
          <a:ext cx="698500" cy="8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143481</xdr:rowOff>
    </xdr:from>
    <xdr:to>
      <xdr:col>22</xdr:col>
      <xdr:colOff>114300</xdr:colOff>
      <xdr:row>16</xdr:row>
      <xdr:rowOff>54969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2856"/>
          <a:ext cx="698500" cy="8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54969</xdr:rowOff>
    </xdr:from>
    <xdr:to>
      <xdr:col>18</xdr:col>
      <xdr:colOff>177800</xdr:colOff>
      <xdr:row>16</xdr:row>
      <xdr:rowOff>60325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5794"/>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2068</xdr:rowOff>
    </xdr:from>
    <xdr:to>
      <xdr:col>29</xdr:col>
      <xdr:colOff>177800</xdr:colOff>
      <xdr:row>15</xdr:row>
      <xdr:rowOff>103668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2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18595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6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8077</xdr:rowOff>
    </xdr:from>
    <xdr:to>
      <xdr:col>26</xdr:col>
      <xdr:colOff>101600</xdr:colOff>
      <xdr:row>15</xdr:row>
      <xdr:rowOff>109677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119854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92681</xdr:rowOff>
    </xdr:from>
    <xdr:to>
      <xdr:col>22</xdr:col>
      <xdr:colOff>165100</xdr:colOff>
      <xdr:row>16</xdr:row>
      <xdr:rowOff>22831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33008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4169</xdr:rowOff>
    </xdr:from>
    <xdr:to>
      <xdr:col>19</xdr:col>
      <xdr:colOff>38100</xdr:colOff>
      <xdr:row>16</xdr:row>
      <xdr:rowOff>105769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115946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9525</xdr:rowOff>
    </xdr:from>
    <xdr:to>
      <xdr:col>15</xdr:col>
      <xdr:colOff>101600</xdr:colOff>
      <xdr:row>16</xdr:row>
      <xdr:rowOff>111125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121302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333186</xdr:rowOff>
    </xdr:from>
    <xdr:to>
      <xdr:col>29</xdr:col>
      <xdr:colOff>127000</xdr:colOff>
      <xdr:row>37</xdr:row>
      <xdr:rowOff>334066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57886"/>
          <a:ext cx="6477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329498</xdr:rowOff>
    </xdr:from>
    <xdr:to>
      <xdr:col>26</xdr:col>
      <xdr:colOff>50800</xdr:colOff>
      <xdr:row>37</xdr:row>
      <xdr:rowOff>333186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54198"/>
          <a:ext cx="698500" cy="3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327006</xdr:rowOff>
    </xdr:from>
    <xdr:to>
      <xdr:col>22</xdr:col>
      <xdr:colOff>114300</xdr:colOff>
      <xdr:row>37</xdr:row>
      <xdr:rowOff>329498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1706"/>
          <a:ext cx="698500" cy="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325338</xdr:rowOff>
    </xdr:from>
    <xdr:to>
      <xdr:col>18</xdr:col>
      <xdr:colOff>177800</xdr:colOff>
      <xdr:row>37</xdr:row>
      <xdr:rowOff>327006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50038"/>
          <a:ext cx="6985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283266</xdr:rowOff>
    </xdr:from>
    <xdr:to>
      <xdr:col>29</xdr:col>
      <xdr:colOff>177800</xdr:colOff>
      <xdr:row>38</xdr:row>
      <xdr:rowOff>41966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255343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282386</xdr:rowOff>
    </xdr:from>
    <xdr:to>
      <xdr:col>26</xdr:col>
      <xdr:colOff>101600</xdr:colOff>
      <xdr:row>38</xdr:row>
      <xdr:rowOff>41086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25863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278698</xdr:rowOff>
    </xdr:from>
    <xdr:to>
      <xdr:col>22</xdr:col>
      <xdr:colOff>165100</xdr:colOff>
      <xdr:row>38</xdr:row>
      <xdr:rowOff>37398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47575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276206</xdr:rowOff>
    </xdr:from>
    <xdr:to>
      <xdr:col>19</xdr:col>
      <xdr:colOff>38100</xdr:colOff>
      <xdr:row>38</xdr:row>
      <xdr:rowOff>34906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45083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274538</xdr:rowOff>
    </xdr:from>
    <xdr:to>
      <xdr:col>15</xdr:col>
      <xdr:colOff>101600</xdr:colOff>
      <xdr:row>38</xdr:row>
      <xdr:rowOff>33238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43415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17,215
16,901
107.34
13,593,629
12,965,604
620,730
6,784,699
11,302,262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49682</xdr:rowOff>
    </xdr:from>
    <xdr:to>
      <xdr:col>24</xdr:col>
      <xdr:colOff>63500</xdr:colOff>
      <xdr:row>32</xdr:row>
      <xdr:rowOff>104292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36082"/>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104292</xdr:rowOff>
    </xdr:from>
    <xdr:to>
      <xdr:col>19</xdr:col>
      <xdr:colOff>177800</xdr:colOff>
      <xdr:row>33</xdr:row>
      <xdr:rowOff>11493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90692"/>
          <a:ext cx="8890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11493</xdr:rowOff>
    </xdr:from>
    <xdr:to>
      <xdr:col>15</xdr:col>
      <xdr:colOff>50800</xdr:colOff>
      <xdr:row>34</xdr:row>
      <xdr:rowOff>88570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69343"/>
          <a:ext cx="889000" cy="2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150711</xdr:rowOff>
    </xdr:from>
    <xdr:to>
      <xdr:col>10</xdr:col>
      <xdr:colOff>114300</xdr:colOff>
      <xdr:row>34</xdr:row>
      <xdr:rowOff>88570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08561"/>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170332</xdr:rowOff>
    </xdr:from>
    <xdr:to>
      <xdr:col>24</xdr:col>
      <xdr:colOff>114300</xdr:colOff>
      <xdr:row>32</xdr:row>
      <xdr:rowOff>100482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21759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53492</xdr:rowOff>
    </xdr:from>
    <xdr:to>
      <xdr:col>20</xdr:col>
      <xdr:colOff>38100</xdr:colOff>
      <xdr:row>32</xdr:row>
      <xdr:rowOff>155092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1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132143</xdr:rowOff>
    </xdr:from>
    <xdr:to>
      <xdr:col>15</xdr:col>
      <xdr:colOff>101600</xdr:colOff>
      <xdr:row>33</xdr:row>
      <xdr:rowOff>62293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78820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9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37770</xdr:rowOff>
    </xdr:from>
    <xdr:to>
      <xdr:col>10</xdr:col>
      <xdr:colOff>165100</xdr:colOff>
      <xdr:row>34</xdr:row>
      <xdr:rowOff>139370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155897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99911</xdr:rowOff>
    </xdr:from>
    <xdr:to>
      <xdr:col>6</xdr:col>
      <xdr:colOff>38100</xdr:colOff>
      <xdr:row>34</xdr:row>
      <xdr:rowOff>30061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46588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162789</xdr:rowOff>
    </xdr:from>
    <xdr:to>
      <xdr:col>24</xdr:col>
      <xdr:colOff>63500</xdr:colOff>
      <xdr:row>58</xdr:row>
      <xdr:rowOff>14389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5439"/>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14389</xdr:rowOff>
    </xdr:from>
    <xdr:to>
      <xdr:col>19</xdr:col>
      <xdr:colOff>177800</xdr:colOff>
      <xdr:row>58</xdr:row>
      <xdr:rowOff>39708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8489"/>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39708</xdr:rowOff>
    </xdr:from>
    <xdr:to>
      <xdr:col>15</xdr:col>
      <xdr:colOff>50800</xdr:colOff>
      <xdr:row>58</xdr:row>
      <xdr:rowOff>42299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380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42299</xdr:rowOff>
    </xdr:from>
    <xdr:to>
      <xdr:col>10</xdr:col>
      <xdr:colOff>114300</xdr:colOff>
      <xdr:row>58</xdr:row>
      <xdr:rowOff>47410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6399"/>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111989</xdr:rowOff>
    </xdr:from>
    <xdr:to>
      <xdr:col>24</xdr:col>
      <xdr:colOff>114300</xdr:colOff>
      <xdr:row>58</xdr:row>
      <xdr:rowOff>42139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134866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135039</xdr:rowOff>
    </xdr:from>
    <xdr:to>
      <xdr:col>20</xdr:col>
      <xdr:colOff>38100</xdr:colOff>
      <xdr:row>58</xdr:row>
      <xdr:rowOff>65189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81716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8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160358</xdr:rowOff>
    </xdr:from>
    <xdr:to>
      <xdr:col>15</xdr:col>
      <xdr:colOff>101600</xdr:colOff>
      <xdr:row>58</xdr:row>
      <xdr:rowOff>90508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107035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162949</xdr:rowOff>
    </xdr:from>
    <xdr:to>
      <xdr:col>10</xdr:col>
      <xdr:colOff>165100</xdr:colOff>
      <xdr:row>58</xdr:row>
      <xdr:rowOff>93099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168060</xdr:rowOff>
    </xdr:from>
    <xdr:to>
      <xdr:col>6</xdr:col>
      <xdr:colOff>38100</xdr:colOff>
      <xdr:row>58</xdr:row>
      <xdr:rowOff>98210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114737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34658</xdr:rowOff>
    </xdr:from>
    <xdr:to>
      <xdr:col>24</xdr:col>
      <xdr:colOff>63500</xdr:colOff>
      <xdr:row>79</xdr:row>
      <xdr:rowOff>40505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79208"/>
          <a:ext cx="8382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31834</xdr:rowOff>
    </xdr:from>
    <xdr:to>
      <xdr:col>19</xdr:col>
      <xdr:colOff>177800</xdr:colOff>
      <xdr:row>79</xdr:row>
      <xdr:rowOff>34658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638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31834</xdr:rowOff>
    </xdr:from>
    <xdr:to>
      <xdr:col>15</xdr:col>
      <xdr:colOff>50800</xdr:colOff>
      <xdr:row>79</xdr:row>
      <xdr:rowOff>41272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6384"/>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26952</xdr:rowOff>
    </xdr:from>
    <xdr:to>
      <xdr:col>10</xdr:col>
      <xdr:colOff>114300</xdr:colOff>
      <xdr:row>79</xdr:row>
      <xdr:rowOff>41272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71502"/>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161155</xdr:rowOff>
    </xdr:from>
    <xdr:to>
      <xdr:col>24</xdr:col>
      <xdr:colOff>114300</xdr:colOff>
      <xdr:row>79</xdr:row>
      <xdr:rowOff>91305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76082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155308</xdr:rowOff>
    </xdr:from>
    <xdr:to>
      <xdr:col>20</xdr:col>
      <xdr:colOff>38100</xdr:colOff>
      <xdr:row>79</xdr:row>
      <xdr:rowOff>85458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76585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152484</xdr:rowOff>
    </xdr:from>
    <xdr:to>
      <xdr:col>15</xdr:col>
      <xdr:colOff>101600</xdr:colOff>
      <xdr:row>79</xdr:row>
      <xdr:rowOff>82634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73761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161922</xdr:rowOff>
    </xdr:from>
    <xdr:to>
      <xdr:col>10</xdr:col>
      <xdr:colOff>165100</xdr:colOff>
      <xdr:row>79</xdr:row>
      <xdr:rowOff>92072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83199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147602</xdr:rowOff>
    </xdr:from>
    <xdr:to>
      <xdr:col>6</xdr:col>
      <xdr:colOff>38100</xdr:colOff>
      <xdr:row>79</xdr:row>
      <xdr:rowOff>77752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68879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12653</xdr:rowOff>
    </xdr:from>
    <xdr:to>
      <xdr:col>24</xdr:col>
      <xdr:colOff>63500</xdr:colOff>
      <xdr:row>97</xdr:row>
      <xdr:rowOff>99554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43303"/>
          <a:ext cx="8382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12653</xdr:rowOff>
    </xdr:from>
    <xdr:to>
      <xdr:col>19</xdr:col>
      <xdr:colOff>177800</xdr:colOff>
      <xdr:row>98</xdr:row>
      <xdr:rowOff>113423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43303"/>
          <a:ext cx="889000" cy="27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91585</xdr:rowOff>
    </xdr:from>
    <xdr:to>
      <xdr:col>15</xdr:col>
      <xdr:colOff>50800</xdr:colOff>
      <xdr:row>98</xdr:row>
      <xdr:rowOff>113423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93685"/>
          <a:ext cx="889000" cy="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91585</xdr:rowOff>
    </xdr:from>
    <xdr:to>
      <xdr:col>10</xdr:col>
      <xdr:colOff>114300</xdr:colOff>
      <xdr:row>98</xdr:row>
      <xdr:rowOff>161863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93685"/>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48754</xdr:rowOff>
    </xdr:from>
    <xdr:to>
      <xdr:col>24</xdr:col>
      <xdr:colOff>114300</xdr:colOff>
      <xdr:row>97</xdr:row>
      <xdr:rowOff>150354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27181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133303</xdr:rowOff>
    </xdr:from>
    <xdr:to>
      <xdr:col>20</xdr:col>
      <xdr:colOff>38100</xdr:colOff>
      <xdr:row>97</xdr:row>
      <xdr:rowOff>63453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54580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62623</xdr:rowOff>
    </xdr:from>
    <xdr:to>
      <xdr:col>15</xdr:col>
      <xdr:colOff>101600</xdr:colOff>
      <xdr:row>98</xdr:row>
      <xdr:rowOff>164223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155350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40785</xdr:rowOff>
    </xdr:from>
    <xdr:to>
      <xdr:col>10</xdr:col>
      <xdr:colOff>165100</xdr:colOff>
      <xdr:row>98</xdr:row>
      <xdr:rowOff>142385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133512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111063</xdr:rowOff>
    </xdr:from>
    <xdr:to>
      <xdr:col>6</xdr:col>
      <xdr:colOff>38100</xdr:colOff>
      <xdr:row>99</xdr:row>
      <xdr:rowOff>41213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32340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127274</xdr:rowOff>
    </xdr:from>
    <xdr:to>
      <xdr:col>55</xdr:col>
      <xdr:colOff>0</xdr:colOff>
      <xdr:row>38</xdr:row>
      <xdr:rowOff>20700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0924"/>
          <a:ext cx="8382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25452</xdr:rowOff>
    </xdr:from>
    <xdr:to>
      <xdr:col>50</xdr:col>
      <xdr:colOff>114300</xdr:colOff>
      <xdr:row>38</xdr:row>
      <xdr:rowOff>20700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7652"/>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25452</xdr:rowOff>
    </xdr:from>
    <xdr:to>
      <xdr:col>45</xdr:col>
      <xdr:colOff>177800</xdr:colOff>
      <xdr:row>38</xdr:row>
      <xdr:rowOff>56248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7652"/>
          <a:ext cx="889000" cy="3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56248</xdr:rowOff>
    </xdr:from>
    <xdr:to>
      <xdr:col>41</xdr:col>
      <xdr:colOff>50800</xdr:colOff>
      <xdr:row>38</xdr:row>
      <xdr:rowOff>70669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1348"/>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76474</xdr:rowOff>
    </xdr:from>
    <xdr:to>
      <xdr:col>55</xdr:col>
      <xdr:colOff>50800</xdr:colOff>
      <xdr:row>38</xdr:row>
      <xdr:rowOff>6624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54901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141351</xdr:rowOff>
    </xdr:from>
    <xdr:to>
      <xdr:col>50</xdr:col>
      <xdr:colOff>165100</xdr:colOff>
      <xdr:row>38</xdr:row>
      <xdr:rowOff>71501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62627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146102</xdr:rowOff>
    </xdr:from>
    <xdr:to>
      <xdr:col>46</xdr:col>
      <xdr:colOff>38100</xdr:colOff>
      <xdr:row>36</xdr:row>
      <xdr:rowOff>76252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67379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3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5448</xdr:rowOff>
    </xdr:from>
    <xdr:to>
      <xdr:col>41</xdr:col>
      <xdr:colOff>101600</xdr:colOff>
      <xdr:row>38</xdr:row>
      <xdr:rowOff>107048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98175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19869</xdr:rowOff>
    </xdr:from>
    <xdr:to>
      <xdr:col>36</xdr:col>
      <xdr:colOff>165100</xdr:colOff>
      <xdr:row>38</xdr:row>
      <xdr:rowOff>121469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112596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81211</xdr:rowOff>
    </xdr:from>
    <xdr:to>
      <xdr:col>55</xdr:col>
      <xdr:colOff>0</xdr:colOff>
      <xdr:row>58</xdr:row>
      <xdr:rowOff>155156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25311"/>
          <a:ext cx="838200" cy="7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52946</xdr:rowOff>
    </xdr:from>
    <xdr:to>
      <xdr:col>50</xdr:col>
      <xdr:colOff>114300</xdr:colOff>
      <xdr:row>58</xdr:row>
      <xdr:rowOff>81211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25596"/>
          <a:ext cx="889000" cy="19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52946</xdr:rowOff>
    </xdr:from>
    <xdr:to>
      <xdr:col>45</xdr:col>
      <xdr:colOff>177800</xdr:colOff>
      <xdr:row>57</xdr:row>
      <xdr:rowOff>145735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25596"/>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145735</xdr:rowOff>
    </xdr:from>
    <xdr:to>
      <xdr:col>41</xdr:col>
      <xdr:colOff>50800</xdr:colOff>
      <xdr:row>58</xdr:row>
      <xdr:rowOff>98330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18385"/>
          <a:ext cx="889000" cy="1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104356</xdr:rowOff>
    </xdr:from>
    <xdr:to>
      <xdr:col>55</xdr:col>
      <xdr:colOff>50800</xdr:colOff>
      <xdr:row>59</xdr:row>
      <xdr:rowOff>34506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19283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30411</xdr:rowOff>
    </xdr:from>
    <xdr:to>
      <xdr:col>50</xdr:col>
      <xdr:colOff>165100</xdr:colOff>
      <xdr:row>58</xdr:row>
      <xdr:rowOff>132011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123138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2146</xdr:rowOff>
    </xdr:from>
    <xdr:to>
      <xdr:col>46</xdr:col>
      <xdr:colOff>38100</xdr:colOff>
      <xdr:row>57</xdr:row>
      <xdr:rowOff>103746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120273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94935</xdr:rowOff>
    </xdr:from>
    <xdr:to>
      <xdr:col>41</xdr:col>
      <xdr:colOff>101600</xdr:colOff>
      <xdr:row>58</xdr:row>
      <xdr:rowOff>25085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16212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6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47530</xdr:rowOff>
    </xdr:from>
    <xdr:to>
      <xdr:col>36</xdr:col>
      <xdr:colOff>165100</xdr:colOff>
      <xdr:row>58</xdr:row>
      <xdr:rowOff>149130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140257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24816</xdr:rowOff>
    </xdr:from>
    <xdr:to>
      <xdr:col>55</xdr:col>
      <xdr:colOff>0</xdr:colOff>
      <xdr:row>79</xdr:row>
      <xdr:rowOff>11125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26466"/>
          <a:ext cx="838200" cy="3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25235</xdr:rowOff>
    </xdr:from>
    <xdr:to>
      <xdr:col>50</xdr:col>
      <xdr:colOff>114300</xdr:colOff>
      <xdr:row>77</xdr:row>
      <xdr:rowOff>24816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541085"/>
          <a:ext cx="889000" cy="6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25235</xdr:rowOff>
    </xdr:from>
    <xdr:to>
      <xdr:col>45</xdr:col>
      <xdr:colOff>177800</xdr:colOff>
      <xdr:row>76</xdr:row>
      <xdr:rowOff>61100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541085"/>
          <a:ext cx="889000" cy="5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61100</xdr:rowOff>
    </xdr:from>
    <xdr:to>
      <xdr:col>41</xdr:col>
      <xdr:colOff>50800</xdr:colOff>
      <xdr:row>77</xdr:row>
      <xdr:rowOff>136195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91300"/>
          <a:ext cx="889000" cy="2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131775</xdr:rowOff>
    </xdr:from>
    <xdr:to>
      <xdr:col>55</xdr:col>
      <xdr:colOff>50800</xdr:colOff>
      <xdr:row>79</xdr:row>
      <xdr:rowOff>61925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46702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145466</xdr:rowOff>
    </xdr:from>
    <xdr:to>
      <xdr:col>50</xdr:col>
      <xdr:colOff>165100</xdr:colOff>
      <xdr:row>77</xdr:row>
      <xdr:rowOff>75616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92143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145885</xdr:rowOff>
    </xdr:from>
    <xdr:to>
      <xdr:col>46</xdr:col>
      <xdr:colOff>38100</xdr:colOff>
      <xdr:row>73</xdr:row>
      <xdr:rowOff>76035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4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92562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26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10300</xdr:rowOff>
    </xdr:from>
    <xdr:to>
      <xdr:col>41</xdr:col>
      <xdr:colOff>101600</xdr:colOff>
      <xdr:row>76</xdr:row>
      <xdr:rowOff>111900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128426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85395</xdr:rowOff>
    </xdr:from>
    <xdr:to>
      <xdr:col>36</xdr:col>
      <xdr:colOff>165100</xdr:colOff>
      <xdr:row>78</xdr:row>
      <xdr:rowOff>15545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6672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6945</xdr:rowOff>
    </xdr:from>
    <xdr:to>
      <xdr:col>55</xdr:col>
      <xdr:colOff>0</xdr:colOff>
      <xdr:row>99</xdr:row>
      <xdr:rowOff>32778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80495"/>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32778</xdr:rowOff>
    </xdr:from>
    <xdr:to>
      <xdr:col>50</xdr:col>
      <xdr:colOff>114300</xdr:colOff>
      <xdr:row>99</xdr:row>
      <xdr:rowOff>39277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700632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128792</xdr:rowOff>
    </xdr:from>
    <xdr:to>
      <xdr:col>45</xdr:col>
      <xdr:colOff>177800</xdr:colOff>
      <xdr:row>99</xdr:row>
      <xdr:rowOff>39277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30892"/>
          <a:ext cx="889000" cy="8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128792</xdr:rowOff>
    </xdr:from>
    <xdr:to>
      <xdr:col>41</xdr:col>
      <xdr:colOff>50800</xdr:colOff>
      <xdr:row>99</xdr:row>
      <xdr:rowOff>17255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30892"/>
          <a:ext cx="889000" cy="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127595</xdr:rowOff>
    </xdr:from>
    <xdr:to>
      <xdr:col>55</xdr:col>
      <xdr:colOff>50800</xdr:colOff>
      <xdr:row>99</xdr:row>
      <xdr:rowOff>57745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42522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153428</xdr:rowOff>
    </xdr:from>
    <xdr:to>
      <xdr:col>50</xdr:col>
      <xdr:colOff>165100</xdr:colOff>
      <xdr:row>99</xdr:row>
      <xdr:rowOff>83578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74705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159927</xdr:rowOff>
    </xdr:from>
    <xdr:to>
      <xdr:col>46</xdr:col>
      <xdr:colOff>38100</xdr:colOff>
      <xdr:row>99</xdr:row>
      <xdr:rowOff>90077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81204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77992</xdr:rowOff>
    </xdr:from>
    <xdr:to>
      <xdr:col>41</xdr:col>
      <xdr:colOff>101600</xdr:colOff>
      <xdr:row>99</xdr:row>
      <xdr:rowOff>8142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170719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137905</xdr:rowOff>
    </xdr:from>
    <xdr:to>
      <xdr:col>36</xdr:col>
      <xdr:colOff>165100</xdr:colOff>
      <xdr:row>99</xdr:row>
      <xdr:rowOff>68055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59182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144925</xdr:rowOff>
    </xdr:from>
    <xdr:to>
      <xdr:col>85</xdr:col>
      <xdr:colOff>127000</xdr:colOff>
      <xdr:row>38</xdr:row>
      <xdr:rowOff>145839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6002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144925</xdr:rowOff>
    </xdr:from>
    <xdr:to>
      <xdr:col>81</xdr:col>
      <xdr:colOff>50800</xdr:colOff>
      <xdr:row>39</xdr:row>
      <xdr:rowOff>72524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60025"/>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72524</xdr:rowOff>
    </xdr:from>
    <xdr:to>
      <xdr:col>76</xdr:col>
      <xdr:colOff>114300</xdr:colOff>
      <xdr:row>39</xdr:row>
      <xdr:rowOff>83676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9074"/>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52212</xdr:rowOff>
    </xdr:from>
    <xdr:to>
      <xdr:col>71</xdr:col>
      <xdr:colOff>177800</xdr:colOff>
      <xdr:row>39</xdr:row>
      <xdr:rowOff>83676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8762"/>
          <a:ext cx="889000" cy="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95039</xdr:rowOff>
    </xdr:from>
    <xdr:to>
      <xdr:col>85</xdr:col>
      <xdr:colOff>177800</xdr:colOff>
      <xdr:row>39</xdr:row>
      <xdr:rowOff>25189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53512</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94125</xdr:rowOff>
    </xdr:from>
    <xdr:to>
      <xdr:col>81</xdr:col>
      <xdr:colOff>101600</xdr:colOff>
      <xdr:row>39</xdr:row>
      <xdr:rowOff>24275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15402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21724</xdr:rowOff>
    </xdr:from>
    <xdr:to>
      <xdr:col>76</xdr:col>
      <xdr:colOff>165100</xdr:colOff>
      <xdr:row>39</xdr:row>
      <xdr:rowOff>123324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114451</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32876</xdr:rowOff>
    </xdr:from>
    <xdr:to>
      <xdr:col>72</xdr:col>
      <xdr:colOff>38100</xdr:colOff>
      <xdr:row>39</xdr:row>
      <xdr:rowOff>134476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125603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1412</xdr:rowOff>
    </xdr:from>
    <xdr:to>
      <xdr:col>67</xdr:col>
      <xdr:colOff>101600</xdr:colOff>
      <xdr:row>39</xdr:row>
      <xdr:rowOff>103012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94139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11494</xdr:rowOff>
    </xdr:from>
    <xdr:to>
      <xdr:col>85</xdr:col>
      <xdr:colOff>127000</xdr:colOff>
      <xdr:row>78</xdr:row>
      <xdr:rowOff>21717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8459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21717</xdr:rowOff>
    </xdr:from>
    <xdr:to>
      <xdr:col>81</xdr:col>
      <xdr:colOff>50800</xdr:colOff>
      <xdr:row>78</xdr:row>
      <xdr:rowOff>28470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9481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28470</xdr:rowOff>
    </xdr:from>
    <xdr:to>
      <xdr:col>76</xdr:col>
      <xdr:colOff>114300</xdr:colOff>
      <xdr:row>78</xdr:row>
      <xdr:rowOff>29077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01570"/>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29077</xdr:rowOff>
    </xdr:from>
    <xdr:to>
      <xdr:col>71</xdr:col>
      <xdr:colOff>177800</xdr:colOff>
      <xdr:row>78</xdr:row>
      <xdr:rowOff>33992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0217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132144</xdr:rowOff>
    </xdr:from>
    <xdr:to>
      <xdr:col>85</xdr:col>
      <xdr:colOff>177800</xdr:colOff>
      <xdr:row>78</xdr:row>
      <xdr:rowOff>62294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155021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142367</xdr:rowOff>
    </xdr:from>
    <xdr:to>
      <xdr:col>81</xdr:col>
      <xdr:colOff>101600</xdr:colOff>
      <xdr:row>78</xdr:row>
      <xdr:rowOff>72517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89044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149120</xdr:rowOff>
    </xdr:from>
    <xdr:to>
      <xdr:col>76</xdr:col>
      <xdr:colOff>165100</xdr:colOff>
      <xdr:row>78</xdr:row>
      <xdr:rowOff>79270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95797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149727</xdr:rowOff>
    </xdr:from>
    <xdr:to>
      <xdr:col>72</xdr:col>
      <xdr:colOff>38100</xdr:colOff>
      <xdr:row>78</xdr:row>
      <xdr:rowOff>79877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96404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154642</xdr:rowOff>
    </xdr:from>
    <xdr:to>
      <xdr:col>67</xdr:col>
      <xdr:colOff>101600</xdr:colOff>
      <xdr:row>78</xdr:row>
      <xdr:rowOff>84792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101319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45216</xdr:rowOff>
    </xdr:from>
    <xdr:to>
      <xdr:col>85</xdr:col>
      <xdr:colOff>127000</xdr:colOff>
      <xdr:row>98</xdr:row>
      <xdr:rowOff>62286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47316"/>
          <a:ext cx="838200" cy="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62286</xdr:rowOff>
    </xdr:from>
    <xdr:to>
      <xdr:col>81</xdr:col>
      <xdr:colOff>50800</xdr:colOff>
      <xdr:row>98</xdr:row>
      <xdr:rowOff>91489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64386"/>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91489</xdr:rowOff>
    </xdr:from>
    <xdr:to>
      <xdr:col>76</xdr:col>
      <xdr:colOff>114300</xdr:colOff>
      <xdr:row>98</xdr:row>
      <xdr:rowOff>136771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93589"/>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124492</xdr:rowOff>
    </xdr:from>
    <xdr:to>
      <xdr:col>71</xdr:col>
      <xdr:colOff>177800</xdr:colOff>
      <xdr:row>98</xdr:row>
      <xdr:rowOff>136771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26592"/>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165866</xdr:rowOff>
    </xdr:from>
    <xdr:to>
      <xdr:col>85</xdr:col>
      <xdr:colOff>177800</xdr:colOff>
      <xdr:row>98</xdr:row>
      <xdr:rowOff>96016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17293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11486</xdr:rowOff>
    </xdr:from>
    <xdr:to>
      <xdr:col>81</xdr:col>
      <xdr:colOff>101600</xdr:colOff>
      <xdr:row>98</xdr:row>
      <xdr:rowOff>113086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129613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5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40689</xdr:rowOff>
    </xdr:from>
    <xdr:to>
      <xdr:col>76</xdr:col>
      <xdr:colOff>165100</xdr:colOff>
      <xdr:row>98</xdr:row>
      <xdr:rowOff>142289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158816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85971</xdr:rowOff>
    </xdr:from>
    <xdr:to>
      <xdr:col>72</xdr:col>
      <xdr:colOff>38100</xdr:colOff>
      <xdr:row>99</xdr:row>
      <xdr:rowOff>16121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32648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73692</xdr:rowOff>
    </xdr:from>
    <xdr:to>
      <xdr:col>67</xdr:col>
      <xdr:colOff>101600</xdr:colOff>
      <xdr:row>99</xdr:row>
      <xdr:rowOff>3842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20369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98254</xdr:rowOff>
    </xdr:from>
    <xdr:to>
      <xdr:col>116</xdr:col>
      <xdr:colOff>63500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42354"/>
          <a:ext cx="838200" cy="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98254</xdr:rowOff>
    </xdr:from>
    <xdr:to>
      <xdr:col>111</xdr:col>
      <xdr:colOff>177800</xdr:colOff>
      <xdr:row>58</xdr:row>
      <xdr:rowOff>99147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42354"/>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99147</xdr:rowOff>
    </xdr:from>
    <xdr:to>
      <xdr:col>107</xdr:col>
      <xdr:colOff>50800</xdr:colOff>
      <xdr:row>58</xdr:row>
      <xdr:rowOff>100198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4324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100198</xdr:rowOff>
    </xdr:from>
    <xdr:to>
      <xdr:col>102</xdr:col>
      <xdr:colOff>114300</xdr:colOff>
      <xdr:row>58</xdr:row>
      <xdr:rowOff>100952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4429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47454</xdr:rowOff>
    </xdr:from>
    <xdr:to>
      <xdr:col>112</xdr:col>
      <xdr:colOff>38100</xdr:colOff>
      <xdr:row>58</xdr:row>
      <xdr:rowOff>149054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140181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48347</xdr:rowOff>
    </xdr:from>
    <xdr:to>
      <xdr:col>107</xdr:col>
      <xdr:colOff>101600</xdr:colOff>
      <xdr:row>58</xdr:row>
      <xdr:rowOff>149947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141074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8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49398</xdr:rowOff>
    </xdr:from>
    <xdr:to>
      <xdr:col>102</xdr:col>
      <xdr:colOff>165100</xdr:colOff>
      <xdr:row>58</xdr:row>
      <xdr:rowOff>150998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142125</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8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50152</xdr:rowOff>
    </xdr:from>
    <xdr:to>
      <xdr:col>98</xdr:col>
      <xdr:colOff>38100</xdr:colOff>
      <xdr:row>58</xdr:row>
      <xdr:rowOff>151752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142879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8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7047</xdr:rowOff>
    </xdr:from>
    <xdr:to>
      <xdr:col>116</xdr:col>
      <xdr:colOff>63500</xdr:colOff>
      <xdr:row>75</xdr:row>
      <xdr:rowOff>20648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694347"/>
          <a:ext cx="838200" cy="18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159915</xdr:rowOff>
    </xdr:from>
    <xdr:to>
      <xdr:col>111</xdr:col>
      <xdr:colOff>177800</xdr:colOff>
      <xdr:row>75</xdr:row>
      <xdr:rowOff>20648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47215"/>
          <a:ext cx="889000" cy="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159915</xdr:rowOff>
    </xdr:from>
    <xdr:to>
      <xdr:col>107</xdr:col>
      <xdr:colOff>50800</xdr:colOff>
      <xdr:row>75</xdr:row>
      <xdr:rowOff>72132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84721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72132</xdr:rowOff>
    </xdr:from>
    <xdr:to>
      <xdr:col>102</xdr:col>
      <xdr:colOff>114300</xdr:colOff>
      <xdr:row>75</xdr:row>
      <xdr:rowOff>112464</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3088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127697</xdr:rowOff>
    </xdr:from>
    <xdr:to>
      <xdr:col>116</xdr:col>
      <xdr:colOff>114300</xdr:colOff>
      <xdr:row>74</xdr:row>
      <xdr:rowOff>57847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6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150574</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4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141298</xdr:rowOff>
    </xdr:from>
    <xdr:to>
      <xdr:col>112</xdr:col>
      <xdr:colOff>38100</xdr:colOff>
      <xdr:row>75</xdr:row>
      <xdr:rowOff>71448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87975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109115</xdr:rowOff>
    </xdr:from>
    <xdr:to>
      <xdr:col>107</xdr:col>
      <xdr:colOff>101600</xdr:colOff>
      <xdr:row>75</xdr:row>
      <xdr:rowOff>39265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55792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21332</xdr:rowOff>
    </xdr:from>
    <xdr:to>
      <xdr:col>102</xdr:col>
      <xdr:colOff>165100</xdr:colOff>
      <xdr:row>75</xdr:row>
      <xdr:rowOff>122932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139459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5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61664</xdr:rowOff>
    </xdr:from>
    <xdr:to>
      <xdr:col>98</xdr:col>
      <xdr:colOff>38100</xdr:colOff>
      <xdr:row>75</xdr:row>
      <xdr:rowOff>163264</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154391</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について、４つの有人離島をはじめ、集落が点在している本市の地理的な事情から、診療所及び保育所などの公共施設と相応の職員配置が不可欠であり、類似団体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・扶助費については、臨時特別給付金給付事業の減により前年度と比較し減少した。生活保護費や障害者福祉費の増が予想されることから、引き続き動向を注視していく必要がある。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・繰出金について、新船建造に伴い後年度の財政状況等を見通した定期航路減債基金の積立てなどを行ったことから、定期航路事業特別会計繰出金が増加した。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17,215
16,901
107.34
13,593,629
12,965,604
620,730
6,784,699
11,302,262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11493</xdr:rowOff>
    </xdr:from>
    <xdr:to>
      <xdr:col>24</xdr:col>
      <xdr:colOff>63500</xdr:colOff>
      <xdr:row>33</xdr:row>
      <xdr:rowOff>46546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9343"/>
          <a:ext cx="8382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46546</xdr:rowOff>
    </xdr:from>
    <xdr:to>
      <xdr:col>19</xdr:col>
      <xdr:colOff>177800</xdr:colOff>
      <xdr:row>33</xdr:row>
      <xdr:rowOff>104458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043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101409</xdr:rowOff>
    </xdr:from>
    <xdr:to>
      <xdr:col>15</xdr:col>
      <xdr:colOff>50800</xdr:colOff>
      <xdr:row>33</xdr:row>
      <xdr:rowOff>104458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9259"/>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101409</xdr:rowOff>
    </xdr:from>
    <xdr:to>
      <xdr:col>10</xdr:col>
      <xdr:colOff>114300</xdr:colOff>
      <xdr:row>33</xdr:row>
      <xdr:rowOff>127317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925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132143</xdr:rowOff>
    </xdr:from>
    <xdr:to>
      <xdr:col>24</xdr:col>
      <xdr:colOff>114300</xdr:colOff>
      <xdr:row>33</xdr:row>
      <xdr:rowOff>62293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155020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167196</xdr:rowOff>
    </xdr:from>
    <xdr:to>
      <xdr:col>20</xdr:col>
      <xdr:colOff>38100</xdr:colOff>
      <xdr:row>33</xdr:row>
      <xdr:rowOff>97346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113873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53658</xdr:rowOff>
    </xdr:from>
    <xdr:to>
      <xdr:col>15</xdr:col>
      <xdr:colOff>101600</xdr:colOff>
      <xdr:row>33</xdr:row>
      <xdr:rowOff>155258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50609</xdr:rowOff>
    </xdr:from>
    <xdr:to>
      <xdr:col>10</xdr:col>
      <xdr:colOff>165100</xdr:colOff>
      <xdr:row>33</xdr:row>
      <xdr:rowOff>152209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168736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76517</xdr:rowOff>
    </xdr:from>
    <xdr:to>
      <xdr:col>6</xdr:col>
      <xdr:colOff>38100</xdr:colOff>
      <xdr:row>34</xdr:row>
      <xdr:rowOff>6667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23194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0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68956</xdr:rowOff>
    </xdr:from>
    <xdr:to>
      <xdr:col>24</xdr:col>
      <xdr:colOff>63500</xdr:colOff>
      <xdr:row>58</xdr:row>
      <xdr:rowOff>95230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3056"/>
          <a:ext cx="838200" cy="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10128</xdr:rowOff>
    </xdr:from>
    <xdr:to>
      <xdr:col>19</xdr:col>
      <xdr:colOff>177800</xdr:colOff>
      <xdr:row>58</xdr:row>
      <xdr:rowOff>95230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4228"/>
          <a:ext cx="889000" cy="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10128</xdr:rowOff>
    </xdr:from>
    <xdr:to>
      <xdr:col>15</xdr:col>
      <xdr:colOff>50800</xdr:colOff>
      <xdr:row>58</xdr:row>
      <xdr:rowOff>156701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4228"/>
          <a:ext cx="8890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146379</xdr:rowOff>
    </xdr:from>
    <xdr:to>
      <xdr:col>10</xdr:col>
      <xdr:colOff>114300</xdr:colOff>
      <xdr:row>58</xdr:row>
      <xdr:rowOff>156701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0479"/>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18156</xdr:rowOff>
    </xdr:from>
    <xdr:to>
      <xdr:col>24</xdr:col>
      <xdr:colOff>114300</xdr:colOff>
      <xdr:row>58</xdr:row>
      <xdr:rowOff>119756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41033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44430</xdr:rowOff>
    </xdr:from>
    <xdr:to>
      <xdr:col>20</xdr:col>
      <xdr:colOff>38100</xdr:colOff>
      <xdr:row>58</xdr:row>
      <xdr:rowOff>146030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162557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130778</xdr:rowOff>
    </xdr:from>
    <xdr:to>
      <xdr:col>15</xdr:col>
      <xdr:colOff>101600</xdr:colOff>
      <xdr:row>58</xdr:row>
      <xdr:rowOff>60928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77455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105901</xdr:rowOff>
    </xdr:from>
    <xdr:to>
      <xdr:col>10</xdr:col>
      <xdr:colOff>165100</xdr:colOff>
      <xdr:row>59</xdr:row>
      <xdr:rowOff>36051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52578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95579</xdr:rowOff>
    </xdr:from>
    <xdr:to>
      <xdr:col>6</xdr:col>
      <xdr:colOff>38100</xdr:colOff>
      <xdr:row>59</xdr:row>
      <xdr:rowOff>25729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1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18628</xdr:rowOff>
    </xdr:from>
    <xdr:to>
      <xdr:col>24</xdr:col>
      <xdr:colOff>63500</xdr:colOff>
      <xdr:row>76</xdr:row>
      <xdr:rowOff>21651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48828"/>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18628</xdr:rowOff>
    </xdr:from>
    <xdr:to>
      <xdr:col>19</xdr:col>
      <xdr:colOff>177800</xdr:colOff>
      <xdr:row>76</xdr:row>
      <xdr:rowOff>139219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8828"/>
          <a:ext cx="889000" cy="1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139219</xdr:rowOff>
    </xdr:from>
    <xdr:to>
      <xdr:col>15</xdr:col>
      <xdr:colOff>50800</xdr:colOff>
      <xdr:row>77</xdr:row>
      <xdr:rowOff>21478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9419"/>
          <a:ext cx="8890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12288</xdr:rowOff>
    </xdr:from>
    <xdr:to>
      <xdr:col>10</xdr:col>
      <xdr:colOff>114300</xdr:colOff>
      <xdr:row>77</xdr:row>
      <xdr:rowOff>21478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13938"/>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142301</xdr:rowOff>
    </xdr:from>
    <xdr:to>
      <xdr:col>24</xdr:col>
      <xdr:colOff>114300</xdr:colOff>
      <xdr:row>76</xdr:row>
      <xdr:rowOff>72451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120728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139279</xdr:rowOff>
    </xdr:from>
    <xdr:to>
      <xdr:col>20</xdr:col>
      <xdr:colOff>38100</xdr:colOff>
      <xdr:row>76</xdr:row>
      <xdr:rowOff>69428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88419</xdr:rowOff>
    </xdr:from>
    <xdr:to>
      <xdr:col>15</xdr:col>
      <xdr:colOff>101600</xdr:colOff>
      <xdr:row>77</xdr:row>
      <xdr:rowOff>18569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142128</xdr:rowOff>
    </xdr:from>
    <xdr:to>
      <xdr:col>10</xdr:col>
      <xdr:colOff>165100</xdr:colOff>
      <xdr:row>77</xdr:row>
      <xdr:rowOff>72278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63405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132938</xdr:rowOff>
    </xdr:from>
    <xdr:to>
      <xdr:col>6</xdr:col>
      <xdr:colOff>38100</xdr:colOff>
      <xdr:row>77</xdr:row>
      <xdr:rowOff>63088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54215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159917</xdr:rowOff>
    </xdr:from>
    <xdr:to>
      <xdr:col>24</xdr:col>
      <xdr:colOff>63500</xdr:colOff>
      <xdr:row>97</xdr:row>
      <xdr:rowOff>163040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0567"/>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163040</xdr:rowOff>
    </xdr:from>
    <xdr:to>
      <xdr:col>19</xdr:col>
      <xdr:colOff>177800</xdr:colOff>
      <xdr:row>98</xdr:row>
      <xdr:rowOff>23862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3690"/>
          <a:ext cx="889000" cy="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23862</xdr:rowOff>
    </xdr:from>
    <xdr:to>
      <xdr:col>15</xdr:col>
      <xdr:colOff>50800</xdr:colOff>
      <xdr:row>98</xdr:row>
      <xdr:rowOff>38303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5962"/>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38303</xdr:rowOff>
    </xdr:from>
    <xdr:to>
      <xdr:col>10</xdr:col>
      <xdr:colOff>114300</xdr:colOff>
      <xdr:row>98</xdr:row>
      <xdr:rowOff>39430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040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109117</xdr:rowOff>
    </xdr:from>
    <xdr:to>
      <xdr:col>24</xdr:col>
      <xdr:colOff>114300</xdr:colOff>
      <xdr:row>98</xdr:row>
      <xdr:rowOff>39267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131994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112240</xdr:rowOff>
    </xdr:from>
    <xdr:to>
      <xdr:col>20</xdr:col>
      <xdr:colOff>38100</xdr:colOff>
      <xdr:row>98</xdr:row>
      <xdr:rowOff>42390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58917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144512</xdr:rowOff>
    </xdr:from>
    <xdr:to>
      <xdr:col>15</xdr:col>
      <xdr:colOff>101600</xdr:colOff>
      <xdr:row>98</xdr:row>
      <xdr:rowOff>74662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91189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158953</xdr:rowOff>
    </xdr:from>
    <xdr:to>
      <xdr:col>10</xdr:col>
      <xdr:colOff>165100</xdr:colOff>
      <xdr:row>98</xdr:row>
      <xdr:rowOff>89103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105630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160080</xdr:rowOff>
    </xdr:from>
    <xdr:to>
      <xdr:col>6</xdr:col>
      <xdr:colOff>38100</xdr:colOff>
      <xdr:row>98</xdr:row>
      <xdr:rowOff>90230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65481</xdr:rowOff>
    </xdr:from>
    <xdr:to>
      <xdr:col>55</xdr:col>
      <xdr:colOff>0</xdr:colOff>
      <xdr:row>58</xdr:row>
      <xdr:rowOff>66047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09581"/>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57676</xdr:rowOff>
    </xdr:from>
    <xdr:to>
      <xdr:col>50</xdr:col>
      <xdr:colOff>114300</xdr:colOff>
      <xdr:row>58</xdr:row>
      <xdr:rowOff>66047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30326"/>
          <a:ext cx="889000" cy="17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57676</xdr:rowOff>
    </xdr:from>
    <xdr:to>
      <xdr:col>45</xdr:col>
      <xdr:colOff>177800</xdr:colOff>
      <xdr:row>57</xdr:row>
      <xdr:rowOff>96495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30326"/>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96495</xdr:rowOff>
    </xdr:from>
    <xdr:to>
      <xdr:col>41</xdr:col>
      <xdr:colOff>50800</xdr:colOff>
      <xdr:row>58</xdr:row>
      <xdr:rowOff>117123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69145"/>
          <a:ext cx="889000" cy="19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14681</xdr:rowOff>
    </xdr:from>
    <xdr:to>
      <xdr:col>55</xdr:col>
      <xdr:colOff>50800</xdr:colOff>
      <xdr:row>58</xdr:row>
      <xdr:rowOff>116281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164558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15247</xdr:rowOff>
    </xdr:from>
    <xdr:to>
      <xdr:col>50</xdr:col>
      <xdr:colOff>165100</xdr:colOff>
      <xdr:row>58</xdr:row>
      <xdr:rowOff>116847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107974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6876</xdr:rowOff>
    </xdr:from>
    <xdr:to>
      <xdr:col>46</xdr:col>
      <xdr:colOff>38100</xdr:colOff>
      <xdr:row>57</xdr:row>
      <xdr:rowOff>108476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99603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8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45695</xdr:rowOff>
    </xdr:from>
    <xdr:to>
      <xdr:col>41</xdr:col>
      <xdr:colOff>101600</xdr:colOff>
      <xdr:row>57</xdr:row>
      <xdr:rowOff>147295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138422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66323</xdr:rowOff>
    </xdr:from>
    <xdr:to>
      <xdr:col>36</xdr:col>
      <xdr:colOff>165100</xdr:colOff>
      <xdr:row>58</xdr:row>
      <xdr:rowOff>167923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159050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158308</xdr:rowOff>
    </xdr:from>
    <xdr:to>
      <xdr:col>55</xdr:col>
      <xdr:colOff>0</xdr:colOff>
      <xdr:row>78</xdr:row>
      <xdr:rowOff>19946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9958"/>
          <a:ext cx="8382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168646</xdr:rowOff>
    </xdr:from>
    <xdr:to>
      <xdr:col>50</xdr:col>
      <xdr:colOff>114300</xdr:colOff>
      <xdr:row>78</xdr:row>
      <xdr:rowOff>19946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70296"/>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168646</xdr:rowOff>
    </xdr:from>
    <xdr:to>
      <xdr:col>45</xdr:col>
      <xdr:colOff>177800</xdr:colOff>
      <xdr:row>78</xdr:row>
      <xdr:rowOff>24933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0296"/>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24933</xdr:rowOff>
    </xdr:from>
    <xdr:to>
      <xdr:col>41</xdr:col>
      <xdr:colOff>50800</xdr:colOff>
      <xdr:row>78</xdr:row>
      <xdr:rowOff>29876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803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107508</xdr:rowOff>
    </xdr:from>
    <xdr:to>
      <xdr:col>55</xdr:col>
      <xdr:colOff>50800</xdr:colOff>
      <xdr:row>78</xdr:row>
      <xdr:rowOff>37658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130385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140596</xdr:rowOff>
    </xdr:from>
    <xdr:to>
      <xdr:col>50</xdr:col>
      <xdr:colOff>165100</xdr:colOff>
      <xdr:row>78</xdr:row>
      <xdr:rowOff>70746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117846</xdr:rowOff>
    </xdr:from>
    <xdr:to>
      <xdr:col>46</xdr:col>
      <xdr:colOff>38100</xdr:colOff>
      <xdr:row>78</xdr:row>
      <xdr:rowOff>47996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39123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145583</xdr:rowOff>
    </xdr:from>
    <xdr:to>
      <xdr:col>41</xdr:col>
      <xdr:colOff>101600</xdr:colOff>
      <xdr:row>78</xdr:row>
      <xdr:rowOff>75733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92260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150526</xdr:rowOff>
    </xdr:from>
    <xdr:to>
      <xdr:col>36</xdr:col>
      <xdr:colOff>165100</xdr:colOff>
      <xdr:row>78</xdr:row>
      <xdr:rowOff>80676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97203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129708</xdr:rowOff>
    </xdr:from>
    <xdr:to>
      <xdr:col>55</xdr:col>
      <xdr:colOff>0</xdr:colOff>
      <xdr:row>98</xdr:row>
      <xdr:rowOff>9713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60358"/>
          <a:ext cx="838200" cy="5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9713</xdr:rowOff>
    </xdr:from>
    <xdr:to>
      <xdr:col>50</xdr:col>
      <xdr:colOff>114300</xdr:colOff>
      <xdr:row>98</xdr:row>
      <xdr:rowOff>12018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1181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12018</xdr:rowOff>
    </xdr:from>
    <xdr:to>
      <xdr:col>45</xdr:col>
      <xdr:colOff>177800</xdr:colOff>
      <xdr:row>98</xdr:row>
      <xdr:rowOff>29190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14118"/>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117708</xdr:rowOff>
    </xdr:from>
    <xdr:to>
      <xdr:col>41</xdr:col>
      <xdr:colOff>50800</xdr:colOff>
      <xdr:row>98</xdr:row>
      <xdr:rowOff>29190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48358"/>
          <a:ext cx="889000" cy="8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78908</xdr:rowOff>
    </xdr:from>
    <xdr:to>
      <xdr:col>55</xdr:col>
      <xdr:colOff>50800</xdr:colOff>
      <xdr:row>98</xdr:row>
      <xdr:rowOff>9058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57335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130363</xdr:rowOff>
    </xdr:from>
    <xdr:to>
      <xdr:col>50</xdr:col>
      <xdr:colOff>165100</xdr:colOff>
      <xdr:row>98</xdr:row>
      <xdr:rowOff>60513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51640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132668</xdr:rowOff>
    </xdr:from>
    <xdr:to>
      <xdr:col>46</xdr:col>
      <xdr:colOff>38100</xdr:colOff>
      <xdr:row>98</xdr:row>
      <xdr:rowOff>62818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53945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149840</xdr:rowOff>
    </xdr:from>
    <xdr:to>
      <xdr:col>41</xdr:col>
      <xdr:colOff>101600</xdr:colOff>
      <xdr:row>98</xdr:row>
      <xdr:rowOff>79990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71117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66908</xdr:rowOff>
    </xdr:from>
    <xdr:to>
      <xdr:col>36</xdr:col>
      <xdr:colOff>165100</xdr:colOff>
      <xdr:row>97</xdr:row>
      <xdr:rowOff>168508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159635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144710</xdr:rowOff>
    </xdr:from>
    <xdr:to>
      <xdr:col>85</xdr:col>
      <xdr:colOff>127000</xdr:colOff>
      <xdr:row>35</xdr:row>
      <xdr:rowOff>134538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802560"/>
          <a:ext cx="838200" cy="3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115011</xdr:rowOff>
    </xdr:from>
    <xdr:to>
      <xdr:col>81</xdr:col>
      <xdr:colOff>50800</xdr:colOff>
      <xdr:row>33</xdr:row>
      <xdr:rowOff>144710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601411"/>
          <a:ext cx="889000" cy="2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115011</xdr:rowOff>
    </xdr:from>
    <xdr:to>
      <xdr:col>76</xdr:col>
      <xdr:colOff>114300</xdr:colOff>
      <xdr:row>35</xdr:row>
      <xdr:rowOff>6617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601411"/>
          <a:ext cx="889000" cy="4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6617</xdr:rowOff>
    </xdr:from>
    <xdr:to>
      <xdr:col>71</xdr:col>
      <xdr:colOff>177800</xdr:colOff>
      <xdr:row>35</xdr:row>
      <xdr:rowOff>38259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07367"/>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83738</xdr:rowOff>
    </xdr:from>
    <xdr:to>
      <xdr:col>85</xdr:col>
      <xdr:colOff>177800</xdr:colOff>
      <xdr:row>36</xdr:row>
      <xdr:rowOff>13888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106615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93910</xdr:rowOff>
    </xdr:from>
    <xdr:to>
      <xdr:col>81</xdr:col>
      <xdr:colOff>101600</xdr:colOff>
      <xdr:row>34</xdr:row>
      <xdr:rowOff>24060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7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40587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64211</xdr:rowOff>
    </xdr:from>
    <xdr:to>
      <xdr:col>76</xdr:col>
      <xdr:colOff>165100</xdr:colOff>
      <xdr:row>32</xdr:row>
      <xdr:rowOff>165811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10888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3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127267</xdr:rowOff>
    </xdr:from>
    <xdr:to>
      <xdr:col>72</xdr:col>
      <xdr:colOff>38100</xdr:colOff>
      <xdr:row>35</xdr:row>
      <xdr:rowOff>57417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73944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158909</xdr:rowOff>
    </xdr:from>
    <xdr:to>
      <xdr:col>67</xdr:col>
      <xdr:colOff>101600</xdr:colOff>
      <xdr:row>35</xdr:row>
      <xdr:rowOff>89059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105586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7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60934</xdr:rowOff>
    </xdr:from>
    <xdr:to>
      <xdr:col>85</xdr:col>
      <xdr:colOff>127000</xdr:colOff>
      <xdr:row>57</xdr:row>
      <xdr:rowOff>139421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833584"/>
          <a:ext cx="8382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170370</xdr:rowOff>
    </xdr:from>
    <xdr:to>
      <xdr:col>81</xdr:col>
      <xdr:colOff>50800</xdr:colOff>
      <xdr:row>57</xdr:row>
      <xdr:rowOff>60934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28670"/>
          <a:ext cx="889000" cy="40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170370</xdr:rowOff>
    </xdr:from>
    <xdr:to>
      <xdr:col>76</xdr:col>
      <xdr:colOff>114300</xdr:colOff>
      <xdr:row>55</xdr:row>
      <xdr:rowOff>96939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28670"/>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96939</xdr:rowOff>
    </xdr:from>
    <xdr:to>
      <xdr:col>71</xdr:col>
      <xdr:colOff>177800</xdr:colOff>
      <xdr:row>58</xdr:row>
      <xdr:rowOff>30252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26689"/>
          <a:ext cx="889000" cy="4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88621</xdr:rowOff>
    </xdr:from>
    <xdr:to>
      <xdr:col>85</xdr:col>
      <xdr:colOff>177800</xdr:colOff>
      <xdr:row>58</xdr:row>
      <xdr:rowOff>18771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67048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10134</xdr:rowOff>
    </xdr:from>
    <xdr:to>
      <xdr:col>81</xdr:col>
      <xdr:colOff>101600</xdr:colOff>
      <xdr:row>57</xdr:row>
      <xdr:rowOff>111734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102861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119570</xdr:rowOff>
    </xdr:from>
    <xdr:to>
      <xdr:col>76</xdr:col>
      <xdr:colOff>165100</xdr:colOff>
      <xdr:row>55</xdr:row>
      <xdr:rowOff>49720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66247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46139</xdr:rowOff>
    </xdr:from>
    <xdr:to>
      <xdr:col>72</xdr:col>
      <xdr:colOff>38100</xdr:colOff>
      <xdr:row>55</xdr:row>
      <xdr:rowOff>147739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164266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150902</xdr:rowOff>
    </xdr:from>
    <xdr:to>
      <xdr:col>67</xdr:col>
      <xdr:colOff>101600</xdr:colOff>
      <xdr:row>58</xdr:row>
      <xdr:rowOff>81052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72179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144924</xdr:rowOff>
    </xdr:from>
    <xdr:to>
      <xdr:col>85</xdr:col>
      <xdr:colOff>127000</xdr:colOff>
      <xdr:row>78</xdr:row>
      <xdr:rowOff>145839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180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144924</xdr:rowOff>
    </xdr:from>
    <xdr:to>
      <xdr:col>81</xdr:col>
      <xdr:colOff>50800</xdr:colOff>
      <xdr:row>79</xdr:row>
      <xdr:rowOff>72524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18024"/>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72524</xdr:rowOff>
    </xdr:from>
    <xdr:to>
      <xdr:col>76</xdr:col>
      <xdr:colOff>114300</xdr:colOff>
      <xdr:row>79</xdr:row>
      <xdr:rowOff>83677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17074"/>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52211</xdr:rowOff>
    </xdr:from>
    <xdr:to>
      <xdr:col>71</xdr:col>
      <xdr:colOff>177800</xdr:colOff>
      <xdr:row>79</xdr:row>
      <xdr:rowOff>83677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96761"/>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95039</xdr:rowOff>
    </xdr:from>
    <xdr:to>
      <xdr:col>85</xdr:col>
      <xdr:colOff>177800</xdr:colOff>
      <xdr:row>79</xdr:row>
      <xdr:rowOff>25189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94124</xdr:rowOff>
    </xdr:from>
    <xdr:to>
      <xdr:col>81</xdr:col>
      <xdr:colOff>101600</xdr:colOff>
      <xdr:row>79</xdr:row>
      <xdr:rowOff>24274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15401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5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21724</xdr:rowOff>
    </xdr:from>
    <xdr:to>
      <xdr:col>76</xdr:col>
      <xdr:colOff>165100</xdr:colOff>
      <xdr:row>79</xdr:row>
      <xdr:rowOff>123324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114451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32877</xdr:rowOff>
    </xdr:from>
    <xdr:to>
      <xdr:col>72</xdr:col>
      <xdr:colOff>38100</xdr:colOff>
      <xdr:row>79</xdr:row>
      <xdr:rowOff>134477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125604</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7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1411</xdr:rowOff>
    </xdr:from>
    <xdr:to>
      <xdr:col>67</xdr:col>
      <xdr:colOff>101600</xdr:colOff>
      <xdr:row>79</xdr:row>
      <xdr:rowOff>103011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94138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11494</xdr:rowOff>
    </xdr:from>
    <xdr:to>
      <xdr:col>85</xdr:col>
      <xdr:colOff>127000</xdr:colOff>
      <xdr:row>98</xdr:row>
      <xdr:rowOff>21717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359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21717</xdr:rowOff>
    </xdr:from>
    <xdr:to>
      <xdr:col>81</xdr:col>
      <xdr:colOff>50800</xdr:colOff>
      <xdr:row>98</xdr:row>
      <xdr:rowOff>28470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2381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28470</xdr:rowOff>
    </xdr:from>
    <xdr:to>
      <xdr:col>76</xdr:col>
      <xdr:colOff>114300</xdr:colOff>
      <xdr:row>98</xdr:row>
      <xdr:rowOff>29077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30570"/>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29077</xdr:rowOff>
    </xdr:from>
    <xdr:to>
      <xdr:col>71</xdr:col>
      <xdr:colOff>177800</xdr:colOff>
      <xdr:row>98</xdr:row>
      <xdr:rowOff>33992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3117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132144</xdr:rowOff>
    </xdr:from>
    <xdr:to>
      <xdr:col>85</xdr:col>
      <xdr:colOff>177800</xdr:colOff>
      <xdr:row>98</xdr:row>
      <xdr:rowOff>62294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155021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142367</xdr:rowOff>
    </xdr:from>
    <xdr:to>
      <xdr:col>81</xdr:col>
      <xdr:colOff>101600</xdr:colOff>
      <xdr:row>98</xdr:row>
      <xdr:rowOff>72517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89044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149120</xdr:rowOff>
    </xdr:from>
    <xdr:to>
      <xdr:col>76</xdr:col>
      <xdr:colOff>165100</xdr:colOff>
      <xdr:row>98</xdr:row>
      <xdr:rowOff>79270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95797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149727</xdr:rowOff>
    </xdr:from>
    <xdr:to>
      <xdr:col>72</xdr:col>
      <xdr:colOff>38100</xdr:colOff>
      <xdr:row>98</xdr:row>
      <xdr:rowOff>79877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96404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154642</xdr:rowOff>
    </xdr:from>
    <xdr:to>
      <xdr:col>67</xdr:col>
      <xdr:colOff>101600</xdr:colOff>
      <xdr:row>98</xdr:row>
      <xdr:rowOff>84792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101319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2906</xdr:rowOff>
    </xdr:from>
    <xdr:to>
      <xdr:col>116</xdr:col>
      <xdr:colOff>63500</xdr:colOff>
      <xdr:row>35</xdr:row>
      <xdr:rowOff>69657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5146406"/>
          <a:ext cx="838200" cy="9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87854</xdr:rowOff>
    </xdr:from>
    <xdr:to>
      <xdr:col>111</xdr:col>
      <xdr:colOff>177800</xdr:colOff>
      <xdr:row>35</xdr:row>
      <xdr:rowOff>69657</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5917154"/>
          <a:ext cx="889000" cy="1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87854</xdr:rowOff>
    </xdr:from>
    <xdr:to>
      <xdr:col>107</xdr:col>
      <xdr:colOff>50800</xdr:colOff>
      <xdr:row>34</xdr:row>
      <xdr:rowOff>89957</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591715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89957</xdr:rowOff>
    </xdr:from>
    <xdr:to>
      <xdr:col>102</xdr:col>
      <xdr:colOff>114300</xdr:colOff>
      <xdr:row>35</xdr:row>
      <xdr:rowOff>118852</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5919257"/>
          <a:ext cx="889000" cy="20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123556</xdr:rowOff>
    </xdr:from>
    <xdr:to>
      <xdr:col>116</xdr:col>
      <xdr:colOff>114300</xdr:colOff>
      <xdr:row>30</xdr:row>
      <xdr:rowOff>53706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50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76583</xdr:rowOff>
    </xdr:from>
    <xdr:ext cx="534377"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50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18857</xdr:rowOff>
    </xdr:from>
    <xdr:to>
      <xdr:col>112</xdr:col>
      <xdr:colOff>38100</xdr:colOff>
      <xdr:row>35</xdr:row>
      <xdr:rowOff>120457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0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136984</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57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37054</xdr:rowOff>
    </xdr:from>
    <xdr:to>
      <xdr:col>107</xdr:col>
      <xdr:colOff>101600</xdr:colOff>
      <xdr:row>34</xdr:row>
      <xdr:rowOff>138654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58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155181</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199428" y="564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39157</xdr:rowOff>
    </xdr:from>
    <xdr:to>
      <xdr:col>102</xdr:col>
      <xdr:colOff>165100</xdr:colOff>
      <xdr:row>34</xdr:row>
      <xdr:rowOff>140757</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58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157284</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56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68052</xdr:rowOff>
    </xdr:from>
    <xdr:to>
      <xdr:col>98</xdr:col>
      <xdr:colOff>38100</xdr:colOff>
      <xdr:row>35</xdr:row>
      <xdr:rowOff>169652</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0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14729</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58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類似団体内平均値と比較して高止まりしている。これは、４つの有人離島をはじめ、集落が点在している本市の地理的要因から、各地区に診療所を配置しているほか、一般廃棄物及びし尿処理にかかる海上輸送等の経費を要するため、比較が困難な事情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・商工費について、中小企業デジタル化推進事業の実施による一時的な増嵩である。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について、前年度と比較して大幅に増加している。これは、新船建造に伴い後年度の財政状況等を見通した定期航路減債基金の積立てなどを行ったことから、定期航路事業特別会計繰出金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財政調整基金については、決算剰余金を中心に積み立てるとともに、最低水準の取り崩しに努めている。令和４年度は取り崩しを行わなかったことから、前年度と比較し</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15.92</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引き続き、財政健全化の取組を進め、基金残高の確保に努めていく。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全会計を対象とした連結実質赤字比率は算定されていない。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各特別会計において、一般会計繰入金への依存度が高くなっている傾向にあることから、各特別会計においては、健全な財政運営のため、自主財源の確保に努める。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13593629</v>
      </c>
      <c r="BO4" s="371"/>
      <c r="BP4" s="371"/>
      <c r="BQ4" s="371"/>
      <c r="BR4" s="371"/>
      <c r="BS4" s="371"/>
      <c r="BT4" s="371"/>
      <c r="BU4" s="372"/>
      <c r="BV4" s="370">
        <v>13701385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v>
      </c>
      <c r="CU4" s="377"/>
      <c r="CV4" s="377"/>
      <c r="CW4" s="377"/>
      <c r="CX4" s="377"/>
      <c r="CY4" s="377"/>
      <c r="CZ4" s="377"/>
      <c r="DA4" s="378"/>
      <c r="DB4" s="376">
        <v>12.3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12965604</v>
      </c>
      <c r="BO5" s="408"/>
      <c r="BP5" s="408"/>
      <c r="BQ5" s="408"/>
      <c r="BR5" s="408"/>
      <c r="BS5" s="408"/>
      <c r="BT5" s="408"/>
      <c r="BU5" s="409"/>
      <c r="BV5" s="407">
        <v>12818080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v>
      </c>
      <c r="CU5" s="405"/>
      <c r="CV5" s="405"/>
      <c r="CW5" s="405"/>
      <c r="CX5" s="405"/>
      <c r="CY5" s="405"/>
      <c r="CZ5" s="405"/>
      <c r="DA5" s="406"/>
      <c r="DB5" s="404">
        <v>80.5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628025</v>
      </c>
      <c r="BO6" s="408"/>
      <c r="BP6" s="408"/>
      <c r="BQ6" s="408"/>
      <c r="BR6" s="408"/>
      <c r="BS6" s="408"/>
      <c r="BT6" s="408"/>
      <c r="BU6" s="409"/>
      <c r="BV6" s="407">
        <v>883305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87.1</v>
      </c>
      <c r="CU6" s="445"/>
      <c r="CV6" s="445"/>
      <c r="CW6" s="445"/>
      <c r="CX6" s="445"/>
      <c r="CY6" s="445"/>
      <c r="CZ6" s="445"/>
      <c r="DA6" s="446"/>
      <c r="DB6" s="444">
        <v>83.4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7295</v>
      </c>
      <c r="BO7" s="408"/>
      <c r="BP7" s="408"/>
      <c r="BQ7" s="408"/>
      <c r="BR7" s="408"/>
      <c r="BS7" s="408"/>
      <c r="BT7" s="408"/>
      <c r="BU7" s="409"/>
      <c r="BV7" s="407">
        <v>13277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6784699</v>
      </c>
      <c r="CU7" s="408"/>
      <c r="CV7" s="408"/>
      <c r="CW7" s="408"/>
      <c r="CX7" s="408"/>
      <c r="CY7" s="408"/>
      <c r="CZ7" s="408"/>
      <c r="DA7" s="409"/>
      <c r="DB7" s="407">
        <v>7097903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620730</v>
      </c>
      <c r="BO8" s="408"/>
      <c r="BP8" s="408"/>
      <c r="BQ8" s="408"/>
      <c r="BR8" s="408"/>
      <c r="BS8" s="408"/>
      <c r="BT8" s="408"/>
      <c r="BU8" s="409"/>
      <c r="BV8" s="407">
        <v>870028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17525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-249298</v>
      </c>
      <c r="BO9" s="408"/>
      <c r="BP9" s="408"/>
      <c r="BQ9" s="408"/>
      <c r="BR9" s="408"/>
      <c r="BS9" s="408"/>
      <c r="BT9" s="408"/>
      <c r="BU9" s="409"/>
      <c r="BV9" s="407">
        <v>364432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15.2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19448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219388</v>
      </c>
      <c r="BO10" s="408"/>
      <c r="BP10" s="408"/>
      <c r="BQ10" s="408"/>
      <c r="BR10" s="408"/>
      <c r="BS10" s="408"/>
      <c r="BT10" s="408"/>
      <c r="BU10" s="409"/>
      <c r="BV10" s="407">
        <v>141446</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17215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16901</v>
      </c>
      <c r="S13" s="492"/>
      <c r="T13" s="492"/>
      <c r="U13" s="492"/>
      <c r="V13" s="493"/>
      <c r="W13" s="423" t="s">
        <v>138</v>
      </c>
      <c r="X13" s="424"/>
      <c r="Y13" s="424"/>
      <c r="Z13" s="424"/>
      <c r="AA13" s="424"/>
      <c r="AB13" s="414"/>
      <c r="AC13" s="458">
        <v>1131</v>
      </c>
      <c r="AD13" s="459"/>
      <c r="AE13" s="459"/>
      <c r="AF13" s="459"/>
      <c r="AG13" s="501"/>
      <c r="AH13" s="458">
        <v>1430</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-29910</v>
      </c>
      <c r="BO13" s="408"/>
      <c r="BP13" s="408"/>
      <c r="BQ13" s="408"/>
      <c r="BR13" s="408"/>
      <c r="BS13" s="408"/>
      <c r="BT13" s="408"/>
      <c r="BU13" s="409"/>
      <c r="BV13" s="407">
        <v>505878</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8.5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17648</v>
      </c>
      <c r="S14" s="492"/>
      <c r="T14" s="492"/>
      <c r="U14" s="492"/>
      <c r="V14" s="493"/>
      <c r="W14" s="397"/>
      <c r="X14" s="398"/>
      <c r="Y14" s="398"/>
      <c r="Z14" s="398"/>
      <c r="AA14" s="398"/>
      <c r="AB14" s="387"/>
      <c r="AC14" s="494">
        <v>13.2</v>
      </c>
      <c r="AD14" s="495"/>
      <c r="AE14" s="495"/>
      <c r="AF14" s="495"/>
      <c r="AG14" s="496"/>
      <c r="AH14" s="494">
        <v>14.8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10.4</v>
      </c>
      <c r="CU14" s="506"/>
      <c r="CV14" s="506"/>
      <c r="CW14" s="506"/>
      <c r="CX14" s="506"/>
      <c r="CY14" s="506"/>
      <c r="CZ14" s="506"/>
      <c r="DA14" s="507"/>
      <c r="DB14" s="505">
        <v>30.3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17379</v>
      </c>
      <c r="S15" s="492"/>
      <c r="T15" s="492"/>
      <c r="U15" s="492"/>
      <c r="V15" s="493"/>
      <c r="W15" s="423" t="s">
        <v>146</v>
      </c>
      <c r="X15" s="424"/>
      <c r="Y15" s="424"/>
      <c r="Z15" s="424"/>
      <c r="AA15" s="424"/>
      <c r="AB15" s="414"/>
      <c r="AC15" s="458">
        <v>1445</v>
      </c>
      <c r="AD15" s="459"/>
      <c r="AE15" s="459"/>
      <c r="AF15" s="459"/>
      <c r="AG15" s="501"/>
      <c r="AH15" s="458">
        <v>1691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2430369</v>
      </c>
      <c r="BO15" s="371"/>
      <c r="BP15" s="371"/>
      <c r="BQ15" s="371"/>
      <c r="BR15" s="371"/>
      <c r="BS15" s="371"/>
      <c r="BT15" s="371"/>
      <c r="BU15" s="372"/>
      <c r="BV15" s="370">
        <v>2406479</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16.8</v>
      </c>
      <c r="AD16" s="495"/>
      <c r="AE16" s="495"/>
      <c r="AF16" s="495"/>
      <c r="AG16" s="496"/>
      <c r="AH16" s="494">
        <v>17.5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6042788</v>
      </c>
      <c r="BO16" s="408"/>
      <c r="BP16" s="408"/>
      <c r="BQ16" s="408"/>
      <c r="BR16" s="408"/>
      <c r="BS16" s="408"/>
      <c r="BT16" s="408"/>
      <c r="BU16" s="409"/>
      <c r="BV16" s="407">
        <v>6084125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6012</v>
      </c>
      <c r="AD17" s="459"/>
      <c r="AE17" s="459"/>
      <c r="AF17" s="459"/>
      <c r="AG17" s="501"/>
      <c r="AH17" s="458">
        <v>6545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3083519</v>
      </c>
      <c r="BO17" s="408"/>
      <c r="BP17" s="408"/>
      <c r="BQ17" s="408"/>
      <c r="BR17" s="408"/>
      <c r="BS17" s="408"/>
      <c r="BT17" s="408"/>
      <c r="BU17" s="409"/>
      <c r="BV17" s="407">
        <v>3064842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107.34</v>
      </c>
      <c r="M18" s="531"/>
      <c r="N18" s="531"/>
      <c r="O18" s="531"/>
      <c r="P18" s="531"/>
      <c r="Q18" s="531"/>
      <c r="R18" s="532"/>
      <c r="S18" s="532"/>
      <c r="T18" s="532"/>
      <c r="U18" s="532"/>
      <c r="V18" s="533"/>
      <c r="W18" s="425"/>
      <c r="X18" s="426"/>
      <c r="Y18" s="426"/>
      <c r="Z18" s="426"/>
      <c r="AA18" s="426"/>
      <c r="AB18" s="417"/>
      <c r="AC18" s="534">
        <v>70</v>
      </c>
      <c r="AD18" s="535"/>
      <c r="AE18" s="535"/>
      <c r="AF18" s="535"/>
      <c r="AG18" s="536"/>
      <c r="AH18" s="534">
        <v>67.7</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6046286</v>
      </c>
      <c r="BO18" s="408"/>
      <c r="BP18" s="408"/>
      <c r="BQ18" s="408"/>
      <c r="BR18" s="408"/>
      <c r="BS18" s="408"/>
      <c r="BT18" s="408"/>
      <c r="BU18" s="409"/>
      <c r="BV18" s="407">
        <v>5898500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163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9169501</v>
      </c>
      <c r="BO19" s="408"/>
      <c r="BP19" s="408"/>
      <c r="BQ19" s="408"/>
      <c r="BR19" s="408"/>
      <c r="BS19" s="408"/>
      <c r="BT19" s="408"/>
      <c r="BU19" s="409"/>
      <c r="BV19" s="407">
        <v>8661842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7382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11302262</v>
      </c>
      <c r="BO22" s="371"/>
      <c r="BP22" s="371"/>
      <c r="BQ22" s="371"/>
      <c r="BR22" s="371"/>
      <c r="BS22" s="371"/>
      <c r="BT22" s="371"/>
      <c r="BU22" s="372"/>
      <c r="BV22" s="370">
        <v>12143998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10790288</v>
      </c>
      <c r="BO23" s="408"/>
      <c r="BP23" s="408"/>
      <c r="BQ23" s="408"/>
      <c r="BR23" s="408"/>
      <c r="BS23" s="408"/>
      <c r="BT23" s="408"/>
      <c r="BU23" s="409"/>
      <c r="BV23" s="407">
        <v>11558795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8900</v>
      </c>
      <c r="R24" s="459"/>
      <c r="S24" s="459"/>
      <c r="T24" s="459"/>
      <c r="U24" s="459"/>
      <c r="V24" s="501"/>
      <c r="W24" s="553"/>
      <c r="X24" s="554"/>
      <c r="Y24" s="555"/>
      <c r="Z24" s="457" t="s">
        <v>171</v>
      </c>
      <c r="AA24" s="437"/>
      <c r="AB24" s="437"/>
      <c r="AC24" s="437"/>
      <c r="AD24" s="437"/>
      <c r="AE24" s="437"/>
      <c r="AF24" s="437"/>
      <c r="AG24" s="438"/>
      <c r="AH24" s="458">
        <v>278</v>
      </c>
      <c r="AI24" s="459"/>
      <c r="AJ24" s="459"/>
      <c r="AK24" s="459"/>
      <c r="AL24" s="501"/>
      <c r="AM24" s="458">
        <v>812872</v>
      </c>
      <c r="AN24" s="459"/>
      <c r="AO24" s="459"/>
      <c r="AP24" s="459"/>
      <c r="AQ24" s="459"/>
      <c r="AR24" s="501"/>
      <c r="AS24" s="458">
        <v>2924</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7319623</v>
      </c>
      <c r="BO24" s="408"/>
      <c r="BP24" s="408"/>
      <c r="BQ24" s="408"/>
      <c r="BR24" s="408"/>
      <c r="BS24" s="408"/>
      <c r="BT24" s="408"/>
      <c r="BU24" s="409"/>
      <c r="BV24" s="407">
        <v>7871490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6880</v>
      </c>
      <c r="R25" s="459"/>
      <c r="S25" s="459"/>
      <c r="T25" s="459"/>
      <c r="U25" s="459"/>
      <c r="V25" s="501"/>
      <c r="W25" s="553"/>
      <c r="X25" s="554"/>
      <c r="Y25" s="555"/>
      <c r="Z25" s="457" t="s">
        <v>174</v>
      </c>
      <c r="AA25" s="437"/>
      <c r="AB25" s="437"/>
      <c r="AC25" s="437"/>
      <c r="AD25" s="437"/>
      <c r="AE25" s="437"/>
      <c r="AF25" s="437"/>
      <c r="AG25" s="438"/>
      <c r="AH25" s="458">
        <v>45</v>
      </c>
      <c r="AI25" s="459"/>
      <c r="AJ25" s="459"/>
      <c r="AK25" s="459"/>
      <c r="AL25" s="501"/>
      <c r="AM25" s="458">
        <v>125235</v>
      </c>
      <c r="AN25" s="459"/>
      <c r="AO25" s="459"/>
      <c r="AP25" s="459"/>
      <c r="AQ25" s="459"/>
      <c r="AR25" s="501"/>
      <c r="AS25" s="458">
        <v>2783</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653336</v>
      </c>
      <c r="BO25" s="371"/>
      <c r="BP25" s="371"/>
      <c r="BQ25" s="371"/>
      <c r="BR25" s="371"/>
      <c r="BS25" s="371"/>
      <c r="BT25" s="371"/>
      <c r="BU25" s="372"/>
      <c r="BV25" s="370">
        <v>558959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6150</v>
      </c>
      <c r="R26" s="459"/>
      <c r="S26" s="459"/>
      <c r="T26" s="459"/>
      <c r="U26" s="459"/>
      <c r="V26" s="501"/>
      <c r="W26" s="553"/>
      <c r="X26" s="554"/>
      <c r="Y26" s="555"/>
      <c r="Z26" s="457" t="s">
        <v>177</v>
      </c>
      <c r="AA26" s="559"/>
      <c r="AB26" s="559"/>
      <c r="AC26" s="559"/>
      <c r="AD26" s="559"/>
      <c r="AE26" s="559"/>
      <c r="AF26" s="559"/>
      <c r="AG26" s="560"/>
      <c r="AH26" s="458">
        <v>12</v>
      </c>
      <c r="AI26" s="459"/>
      <c r="AJ26" s="459"/>
      <c r="AK26" s="459"/>
      <c r="AL26" s="501"/>
      <c r="AM26" s="458">
        <v>41436</v>
      </c>
      <c r="AN26" s="459"/>
      <c r="AO26" s="459"/>
      <c r="AP26" s="459"/>
      <c r="AQ26" s="459"/>
      <c r="AR26" s="501"/>
      <c r="AS26" s="458">
        <v>3453</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4430</v>
      </c>
      <c r="R27" s="459"/>
      <c r="S27" s="459"/>
      <c r="T27" s="459"/>
      <c r="U27" s="459"/>
      <c r="V27" s="501"/>
      <c r="W27" s="553"/>
      <c r="X27" s="554"/>
      <c r="Y27" s="555"/>
      <c r="Z27" s="457" t="s">
        <v>181</v>
      </c>
      <c r="AA27" s="437"/>
      <c r="AB27" s="437"/>
      <c r="AC27" s="437"/>
      <c r="AD27" s="437"/>
      <c r="AE27" s="437"/>
      <c r="AF27" s="437"/>
      <c r="AG27" s="438"/>
      <c r="AH27" s="458">
        <v>8</v>
      </c>
      <c r="AI27" s="459"/>
      <c r="AJ27" s="459"/>
      <c r="AK27" s="459"/>
      <c r="AL27" s="501"/>
      <c r="AM27" s="458">
        <v>24255</v>
      </c>
      <c r="AN27" s="459"/>
      <c r="AO27" s="459"/>
      <c r="AP27" s="459"/>
      <c r="AQ27" s="459"/>
      <c r="AR27" s="501"/>
      <c r="AS27" s="458">
        <v>3032</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70560</v>
      </c>
      <c r="BO27" s="527"/>
      <c r="BP27" s="527"/>
      <c r="BQ27" s="527"/>
      <c r="BR27" s="527"/>
      <c r="BS27" s="527"/>
      <c r="BT27" s="527"/>
      <c r="BU27" s="528"/>
      <c r="BV27" s="526">
        <v>70560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3750</v>
      </c>
      <c r="R28" s="459"/>
      <c r="S28" s="459"/>
      <c r="T28" s="459"/>
      <c r="U28" s="459"/>
      <c r="V28" s="501"/>
      <c r="W28" s="553"/>
      <c r="X28" s="554"/>
      <c r="Y28" s="555"/>
      <c r="Z28" s="457" t="s">
        <v>184</v>
      </c>
      <c r="AA28" s="437"/>
      <c r="AB28" s="437"/>
      <c r="AC28" s="437"/>
      <c r="AD28" s="437"/>
      <c r="AE28" s="437"/>
      <c r="AF28" s="437"/>
      <c r="AG28" s="438"/>
      <c r="AH28" s="458" t="s">
        <v>179</v>
      </c>
      <c r="AI28" s="459"/>
      <c r="AJ28" s="459"/>
      <c r="AK28" s="459"/>
      <c r="AL28" s="501"/>
      <c r="AM28" s="458" t="s">
        <v>128</v>
      </c>
      <c r="AN28" s="459"/>
      <c r="AO28" s="459"/>
      <c r="AP28" s="459"/>
      <c r="AQ28" s="459"/>
      <c r="AR28" s="501"/>
      <c r="AS28" s="458" t="s">
        <v>179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1080016</v>
      </c>
      <c r="BO28" s="371"/>
      <c r="BP28" s="371"/>
      <c r="BQ28" s="371"/>
      <c r="BR28" s="371"/>
      <c r="BS28" s="371"/>
      <c r="BT28" s="371"/>
      <c r="BU28" s="372"/>
      <c r="BV28" s="370">
        <v>860628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12</v>
      </c>
      <c r="M29" s="459"/>
      <c r="N29" s="459"/>
      <c r="O29" s="459"/>
      <c r="P29" s="501"/>
      <c r="Q29" s="458">
        <v>3350</v>
      </c>
      <c r="R29" s="459"/>
      <c r="S29" s="459"/>
      <c r="T29" s="459"/>
      <c r="U29" s="459"/>
      <c r="V29" s="501"/>
      <c r="W29" s="556"/>
      <c r="X29" s="557"/>
      <c r="Y29" s="558"/>
      <c r="Z29" s="457" t="s">
        <v>187</v>
      </c>
      <c r="AA29" s="437"/>
      <c r="AB29" s="437"/>
      <c r="AC29" s="437"/>
      <c r="AD29" s="437"/>
      <c r="AE29" s="437"/>
      <c r="AF29" s="437"/>
      <c r="AG29" s="438"/>
      <c r="AH29" s="458">
        <v>286</v>
      </c>
      <c r="AI29" s="459"/>
      <c r="AJ29" s="459"/>
      <c r="AK29" s="459"/>
      <c r="AL29" s="501"/>
      <c r="AM29" s="458">
        <v>837127</v>
      </c>
      <c r="AN29" s="459"/>
      <c r="AO29" s="459"/>
      <c r="AP29" s="459"/>
      <c r="AQ29" s="459"/>
      <c r="AR29" s="501"/>
      <c r="AS29" s="458">
        <v>2927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608389</v>
      </c>
      <c r="BO29" s="408"/>
      <c r="BP29" s="408"/>
      <c r="BQ29" s="408"/>
      <c r="BR29" s="408"/>
      <c r="BS29" s="408"/>
      <c r="BT29" s="408"/>
      <c r="BU29" s="409"/>
      <c r="BV29" s="407">
        <v>408381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1949025</v>
      </c>
      <c r="BO30" s="527"/>
      <c r="BP30" s="527"/>
      <c r="BQ30" s="527"/>
      <c r="BR30" s="527"/>
      <c r="BS30" s="527"/>
      <c r="BT30" s="527"/>
      <c r="BU30" s="528"/>
      <c r="BV30" s="526">
        <v>1568115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196</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定期航路事業特別会計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鳥羽志勢広域連合（一般会計）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鳥羽市開発公社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特定環境保全公共下水道事業特別会計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志摩広域行政組合（一般会計）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志摩広域行政組合（才庭寮特別会計）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志摩広域行政組合（ともやま苑特別会計）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志摩広域行政組合（福祉センター特別会計）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三重県後期高齢者医療広域連合（一般会計）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三重県後期高齢者医療広域連合（後期高齢者医療特別会計）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三重地方税管理回収機構（一般会計）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三重地方税管理回収機構（滞納整理拡充事業特別会計）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三重県市町総合事務組合（一般会計）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xvnQ8PSAjZsxRyP/tk+/oaE3r+fzfsW5uGPI5iCgWsTTd80TZy2QqibNRYH/bF8tCS2TvKdQGs/bswKcQe8KQ==" saltValue="dHv+TDaAw/JVyZBsMnugF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34.82</v>
      </c>
      <c r="G34" s="33">
        <v>35.979999999999997</v>
      </c>
      <c r="H34" s="33">
        <v>31.16</v>
      </c>
      <c r="I34" s="33">
        <v>29.92</v>
      </c>
      <c r="J34" s="34">
        <v>31.73</v>
      </c>
      <c r="K34" s="22"/>
      <c r="L34" s="22"/>
      <c r="M34" s="22"/>
      <c r="N34" s="22"/>
      <c r="O34" s="22"/>
      <c r="P34" s="22"/>
    </row>
    <row r="35" spans="1:16" ht="39" customHeight="1" x14ac:dyDescent="0.2">
      <c r="A35" s="22"/>
      <c r="B35" s="35"/>
      <c r="C35" s="1145" t="s">
        <v>564</v>
      </c>
      <c r="D35" s="1146"/>
      <c r="E35" s="1147"/>
      <c r="F35" s="36">
        <v>5.36</v>
      </c>
      <c r="G35" s="37">
        <v>5.42</v>
      </c>
      <c r="H35" s="37">
        <v>7.56</v>
      </c>
      <c r="I35" s="37">
        <v>12.25</v>
      </c>
      <c r="J35" s="38">
        <v>9.14</v>
      </c>
      <c r="K35" s="22"/>
      <c r="L35" s="22"/>
      <c r="M35" s="22"/>
      <c r="N35" s="22"/>
      <c r="O35" s="22"/>
      <c r="P35" s="22"/>
    </row>
    <row r="36" spans="1:16" ht="39" customHeight="1" x14ac:dyDescent="0.2">
      <c r="A36" s="22"/>
      <c r="B36" s="35"/>
      <c r="C36" s="1145" t="s">
        <v>565</v>
      </c>
      <c r="D36" s="1146"/>
      <c r="E36" s="1147"/>
      <c r="F36" s="36">
        <v>1.62</v>
      </c>
      <c r="G36" s="37">
        <v>0.71</v>
      </c>
      <c r="H36" s="37">
        <v>1.25</v>
      </c>
      <c r="I36" s="37">
        <v>1.33</v>
      </c>
      <c r="J36" s="38">
        <v>0.98</v>
      </c>
      <c r="K36" s="22"/>
      <c r="L36" s="22"/>
      <c r="M36" s="22"/>
      <c r="N36" s="22"/>
      <c r="O36" s="22"/>
      <c r="P36" s="22"/>
    </row>
    <row r="37" spans="1:16" ht="39" customHeight="1" x14ac:dyDescent="0.2">
      <c r="A37" s="22"/>
      <c r="B37" s="35"/>
      <c r="C37" s="1145" t="s">
        <v>566</v>
      </c>
      <c r="D37" s="1146"/>
      <c r="E37" s="1147"/>
      <c r="F37" s="36">
        <v>1.39</v>
      </c>
      <c r="G37" s="37">
        <v>1.49</v>
      </c>
      <c r="H37" s="37">
        <v>1.73</v>
      </c>
      <c r="I37" s="37">
        <v>0.74</v>
      </c>
      <c r="J37" s="38">
        <v>0.53</v>
      </c>
      <c r="K37" s="22"/>
      <c r="L37" s="22"/>
      <c r="M37" s="22"/>
      <c r="N37" s="22"/>
      <c r="O37" s="22"/>
      <c r="P37" s="22"/>
    </row>
    <row r="38" spans="1:16" ht="39" customHeight="1" x14ac:dyDescent="0.2">
      <c r="A38" s="22"/>
      <c r="B38" s="35"/>
      <c r="C38" s="1145" t="s">
        <v>567</v>
      </c>
      <c r="D38" s="1146"/>
      <c r="E38" s="1147"/>
      <c r="F38" s="36">
        <v>0.08</v>
      </c>
      <c r="G38" s="37">
        <v>0.06</v>
      </c>
      <c r="H38" s="37">
        <v>0.06</v>
      </c>
      <c r="I38" s="37">
        <v>7.0000000000000007E-2</v>
      </c>
      <c r="J38" s="38">
        <v>7.0000000000000007E-2</v>
      </c>
      <c r="K38" s="22"/>
      <c r="L38" s="22"/>
      <c r="M38" s="22"/>
      <c r="N38" s="22"/>
      <c r="O38" s="22"/>
      <c r="P38" s="22"/>
    </row>
    <row r="39" spans="1:16" ht="39" customHeight="1" x14ac:dyDescent="0.2">
      <c r="A39" s="22"/>
      <c r="B39" s="35"/>
      <c r="C39" s="1145" t="s">
        <v>568</v>
      </c>
      <c r="D39" s="1146"/>
      <c r="E39" s="1147"/>
      <c r="F39" s="36">
        <v>0</v>
      </c>
      <c r="G39" s="37">
        <v>0</v>
      </c>
      <c r="H39" s="37">
        <v>0</v>
      </c>
      <c r="I39" s="37">
        <v>0</v>
      </c>
      <c r="J39" s="38">
        <v>0</v>
      </c>
      <c r="K39" s="22"/>
      <c r="L39" s="22"/>
      <c r="M39" s="22"/>
      <c r="N39" s="22"/>
      <c r="O39" s="22"/>
      <c r="P39" s="22"/>
    </row>
    <row r="40" spans="1:16" ht="39" customHeight="1" x14ac:dyDescent="0.2">
      <c r="A40" s="22"/>
      <c r="B40" s="35"/>
      <c r="C40" s="1145" t="s">
        <v>569</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Nu19a0SxSa4X5NZBVHYrCALFzprQCX6rDXzTf07H9lPqYmrOOOBqnXi1HeC3OAfr1jkFpVO3JQmirabfSozA==" saltValue="GDQrZaWGcXSOYm8mweGc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1366</v>
      </c>
      <c r="L45" s="60">
        <v>1368</v>
      </c>
      <c r="M45" s="60">
        <v>1336</v>
      </c>
      <c r="N45" s="60">
        <v>1344</v>
      </c>
      <c r="O45" s="61">
        <v>1364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2">
      <c r="A48" s="48"/>
      <c r="B48" s="1155"/>
      <c r="C48" s="1156"/>
      <c r="D48" s="62"/>
      <c r="E48" s="1161" t="s">
        <v>15</v>
      </c>
      <c r="F48" s="1161"/>
      <c r="G48" s="1161"/>
      <c r="H48" s="1161"/>
      <c r="I48" s="1161"/>
      <c r="J48" s="1162"/>
      <c r="K48" s="63">
        <v>125</v>
      </c>
      <c r="L48" s="64">
        <v>124</v>
      </c>
      <c r="M48" s="64">
        <v>119</v>
      </c>
      <c r="N48" s="64">
        <v>107</v>
      </c>
      <c r="O48" s="65">
        <v>109</v>
      </c>
      <c r="P48" s="48"/>
      <c r="Q48" s="48"/>
      <c r="R48" s="48"/>
      <c r="S48" s="48"/>
      <c r="T48" s="48"/>
      <c r="U48" s="48"/>
    </row>
    <row r="49" spans="1:21" ht="30.75" customHeight="1" x14ac:dyDescent="0.2">
      <c r="A49" s="48"/>
      <c r="B49" s="1155"/>
      <c r="C49" s="1156"/>
      <c r="D49" s="62"/>
      <c r="E49" s="1161" t="s">
        <v>16</v>
      </c>
      <c r="F49" s="1161"/>
      <c r="G49" s="1161"/>
      <c r="H49" s="1161"/>
      <c r="I49" s="1161"/>
      <c r="J49" s="1162"/>
      <c r="K49" s="63">
        <v>191</v>
      </c>
      <c r="L49" s="64">
        <v>190</v>
      </c>
      <c r="M49" s="64">
        <v>185</v>
      </c>
      <c r="N49" s="64">
        <v>150</v>
      </c>
      <c r="O49" s="65">
        <v>119</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1156</v>
      </c>
      <c r="L52" s="64">
        <v>1174</v>
      </c>
      <c r="M52" s="64">
        <v>1155</v>
      </c>
      <c r="N52" s="64">
        <v>1143</v>
      </c>
      <c r="O52" s="65">
        <v>1150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526</v>
      </c>
      <c r="L53" s="69">
        <v>508</v>
      </c>
      <c r="M53" s="69">
        <v>485</v>
      </c>
      <c r="N53" s="69">
        <v>458</v>
      </c>
      <c r="O53" s="70">
        <v>442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rJa3ITAAaawyxxc1+LGZtkE01Qjn7dhxHDA3Dp0oGNwG6WsKVPE8BeGpbVRpMHcyoV0DBAxBbQFIjvVX0Gekg==" saltValue="DhAM4HJ79UjbJj4NDx0/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4" t="s">
        <v>32</v>
      </c>
      <c r="C41" s="1185"/>
      <c r="D41" s="105"/>
      <c r="E41" s="1190" t="s">
        <v>33</v>
      </c>
      <c r="F41" s="1190"/>
      <c r="G41" s="1190"/>
      <c r="H41" s="1191"/>
      <c r="I41" s="355">
        <v>12027</v>
      </c>
      <c r="J41" s="356">
        <v>12160</v>
      </c>
      <c r="K41" s="356">
        <v>12342</v>
      </c>
      <c r="L41" s="356">
        <v>12144</v>
      </c>
      <c r="M41" s="357">
        <v>11302</v>
      </c>
    </row>
    <row r="42" spans="2:13" ht="27.75" customHeight="1" x14ac:dyDescent="0.2">
      <c r="B42" s="1186"/>
      <c r="C42" s="1187"/>
      <c r="D42" s="106"/>
      <c r="E42" s="1192" t="s">
        <v>34</v>
      </c>
      <c r="F42" s="1192"/>
      <c r="G42" s="1192"/>
      <c r="H42" s="1193"/>
      <c r="I42" s="358" t="s">
        <v>514</v>
      </c>
      <c r="J42" s="359" t="s">
        <v>514</v>
      </c>
      <c r="K42" s="359" t="s">
        <v>514</v>
      </c>
      <c r="L42" s="359" t="s">
        <v>514</v>
      </c>
      <c r="M42" s="360" t="s">
        <v>514</v>
      </c>
    </row>
    <row r="43" spans="2:13" ht="27.75" customHeight="1" x14ac:dyDescent="0.2">
      <c r="B43" s="1186"/>
      <c r="C43" s="1187"/>
      <c r="D43" s="106"/>
      <c r="E43" s="1192" t="s">
        <v>35</v>
      </c>
      <c r="F43" s="1192"/>
      <c r="G43" s="1192"/>
      <c r="H43" s="1193"/>
      <c r="I43" s="358">
        <v>766</v>
      </c>
      <c r="J43" s="359">
        <v>712</v>
      </c>
      <c r="K43" s="359">
        <v>638</v>
      </c>
      <c r="L43" s="359">
        <v>501</v>
      </c>
      <c r="M43" s="360">
        <v>373</v>
      </c>
    </row>
    <row r="44" spans="2:13" ht="27.75" customHeight="1" x14ac:dyDescent="0.2">
      <c r="B44" s="1186"/>
      <c r="C44" s="1187"/>
      <c r="D44" s="106"/>
      <c r="E44" s="1192" t="s">
        <v>36</v>
      </c>
      <c r="F44" s="1192"/>
      <c r="G44" s="1192"/>
      <c r="H44" s="1193"/>
      <c r="I44" s="358">
        <v>1276</v>
      </c>
      <c r="J44" s="359">
        <v>1093</v>
      </c>
      <c r="K44" s="359">
        <v>914</v>
      </c>
      <c r="L44" s="359">
        <v>769</v>
      </c>
      <c r="M44" s="360">
        <v>653</v>
      </c>
    </row>
    <row r="45" spans="2:13" ht="27.75" customHeight="1" x14ac:dyDescent="0.2">
      <c r="B45" s="1186"/>
      <c r="C45" s="1187"/>
      <c r="D45" s="106"/>
      <c r="E45" s="1192" t="s">
        <v>37</v>
      </c>
      <c r="F45" s="1192"/>
      <c r="G45" s="1192"/>
      <c r="H45" s="1193"/>
      <c r="I45" s="358">
        <v>1952</v>
      </c>
      <c r="J45" s="359">
        <v>1894</v>
      </c>
      <c r="K45" s="359">
        <v>1829</v>
      </c>
      <c r="L45" s="359">
        <v>1821</v>
      </c>
      <c r="M45" s="360">
        <v>1753</v>
      </c>
    </row>
    <row r="46" spans="2:13" ht="27.75" customHeight="1" x14ac:dyDescent="0.2">
      <c r="B46" s="1186"/>
      <c r="C46" s="1187"/>
      <c r="D46" s="107"/>
      <c r="E46" s="1192" t="s">
        <v>38</v>
      </c>
      <c r="F46" s="1192"/>
      <c r="G46" s="1192"/>
      <c r="H46" s="1193"/>
      <c r="I46" s="358">
        <v>15</v>
      </c>
      <c r="J46" s="359">
        <v>12</v>
      </c>
      <c r="K46" s="359">
        <v>9</v>
      </c>
      <c r="L46" s="359">
        <v>6</v>
      </c>
      <c r="M46" s="360">
        <v>3</v>
      </c>
    </row>
    <row r="47" spans="2:13" ht="27.75" customHeight="1" x14ac:dyDescent="0.2">
      <c r="B47" s="1186"/>
      <c r="C47" s="1187"/>
      <c r="D47" s="108"/>
      <c r="E47" s="1194" t="s">
        <v>39</v>
      </c>
      <c r="F47" s="1195"/>
      <c r="G47" s="1195"/>
      <c r="H47" s="1196"/>
      <c r="I47" s="358" t="s">
        <v>514</v>
      </c>
      <c r="J47" s="359" t="s">
        <v>514</v>
      </c>
      <c r="K47" s="359" t="s">
        <v>514</v>
      </c>
      <c r="L47" s="359" t="s">
        <v>514</v>
      </c>
      <c r="M47" s="360" t="s">
        <v>514</v>
      </c>
    </row>
    <row r="48" spans="2:13" ht="27.75" customHeight="1" x14ac:dyDescent="0.2">
      <c r="B48" s="1186"/>
      <c r="C48" s="1187"/>
      <c r="D48" s="106"/>
      <c r="E48" s="1192" t="s">
        <v>40</v>
      </c>
      <c r="F48" s="1192"/>
      <c r="G48" s="1192"/>
      <c r="H48" s="1193"/>
      <c r="I48" s="358" t="s">
        <v>514</v>
      </c>
      <c r="J48" s="359" t="s">
        <v>514</v>
      </c>
      <c r="K48" s="359" t="s">
        <v>514</v>
      </c>
      <c r="L48" s="359" t="s">
        <v>514</v>
      </c>
      <c r="M48" s="360" t="s">
        <v>514</v>
      </c>
    </row>
    <row r="49" spans="2:13" ht="27.75" customHeight="1" x14ac:dyDescent="0.2">
      <c r="B49" s="1188"/>
      <c r="C49" s="1189"/>
      <c r="D49" s="106"/>
      <c r="E49" s="1192" t="s">
        <v>41</v>
      </c>
      <c r="F49" s="1192"/>
      <c r="G49" s="1192"/>
      <c r="H49" s="1193"/>
      <c r="I49" s="358" t="s">
        <v>514</v>
      </c>
      <c r="J49" s="359" t="s">
        <v>514</v>
      </c>
      <c r="K49" s="359" t="s">
        <v>514</v>
      </c>
      <c r="L49" s="359" t="s">
        <v>514</v>
      </c>
      <c r="M49" s="360" t="s">
        <v>514</v>
      </c>
    </row>
    <row r="50" spans="2:13" ht="27.75" customHeight="1" x14ac:dyDescent="0.2">
      <c r="B50" s="1197" t="s">
        <v>42</v>
      </c>
      <c r="C50" s="1198"/>
      <c r="D50" s="109"/>
      <c r="E50" s="1192" t="s">
        <v>43</v>
      </c>
      <c r="F50" s="1192"/>
      <c r="G50" s="1192"/>
      <c r="H50" s="1193"/>
      <c r="I50" s="358">
        <v>1874</v>
      </c>
      <c r="J50" s="359">
        <v>2006</v>
      </c>
      <c r="K50" s="359">
        <v>2133</v>
      </c>
      <c r="L50" s="359">
        <v>2961</v>
      </c>
      <c r="M50" s="360">
        <v>3761</v>
      </c>
    </row>
    <row r="51" spans="2:13" ht="27.75" customHeight="1" x14ac:dyDescent="0.2">
      <c r="B51" s="1186"/>
      <c r="C51" s="1187"/>
      <c r="D51" s="106"/>
      <c r="E51" s="1192" t="s">
        <v>44</v>
      </c>
      <c r="F51" s="1192"/>
      <c r="G51" s="1192"/>
      <c r="H51" s="1193"/>
      <c r="I51" s="358">
        <v>793</v>
      </c>
      <c r="J51" s="359">
        <v>866</v>
      </c>
      <c r="K51" s="359">
        <v>862</v>
      </c>
      <c r="L51" s="359">
        <v>880</v>
      </c>
      <c r="M51" s="360">
        <v>805</v>
      </c>
    </row>
    <row r="52" spans="2:13" ht="27.75" customHeight="1" x14ac:dyDescent="0.2">
      <c r="B52" s="1188"/>
      <c r="C52" s="1189"/>
      <c r="D52" s="106"/>
      <c r="E52" s="1192" t="s">
        <v>45</v>
      </c>
      <c r="F52" s="1192"/>
      <c r="G52" s="1192"/>
      <c r="H52" s="1193"/>
      <c r="I52" s="358">
        <v>9804</v>
      </c>
      <c r="J52" s="359">
        <v>9648</v>
      </c>
      <c r="K52" s="359">
        <v>9771</v>
      </c>
      <c r="L52" s="359">
        <v>9558</v>
      </c>
      <c r="M52" s="360">
        <v>8920</v>
      </c>
    </row>
    <row r="53" spans="2:13" ht="27.75" customHeight="1" thickBot="1" x14ac:dyDescent="0.25">
      <c r="B53" s="1199" t="s">
        <v>46</v>
      </c>
      <c r="C53" s="1200"/>
      <c r="D53" s="110"/>
      <c r="E53" s="1201" t="s">
        <v>47</v>
      </c>
      <c r="F53" s="1201"/>
      <c r="G53" s="1201"/>
      <c r="H53" s="1202"/>
      <c r="I53" s="361">
        <v>3564</v>
      </c>
      <c r="J53" s="362">
        <v>3351</v>
      </c>
      <c r="K53" s="362">
        <v>2966</v>
      </c>
      <c r="L53" s="362">
        <v>1842</v>
      </c>
      <c r="M53" s="363">
        <v>599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hoIt4mn0vrgyiINLhJ6rLLZOJrA+TSmoLnff7+1K1P37uvyby1PgxXIj+poZ1JBWluNx9RWJ0qzxbxEikbWew==" saltValue="c6lWmAtzxzSyOaZLZ31B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719</v>
      </c>
      <c r="G55" s="122">
        <v>861</v>
      </c>
      <c r="H55" s="123">
        <v>1080</v>
      </c>
    </row>
    <row r="56" spans="2:8" ht="52.5" customHeight="1" x14ac:dyDescent="0.2">
      <c r="B56" s="124"/>
      <c r="C56" s="1213" t="s">
        <v>51</v>
      </c>
      <c r="D56" s="1213"/>
      <c r="E56" s="1214"/>
      <c r="F56" s="125">
        <v>193</v>
      </c>
      <c r="G56" s="125">
        <v>408</v>
      </c>
      <c r="H56" s="126">
        <v>608</v>
      </c>
    </row>
    <row r="57" spans="2:8" ht="53.25" customHeight="1" x14ac:dyDescent="0.2">
      <c r="B57" s="124"/>
      <c r="C57" s="1215" t="s">
        <v>52</v>
      </c>
      <c r="D57" s="1215"/>
      <c r="E57" s="1216"/>
      <c r="F57" s="127">
        <v>1132</v>
      </c>
      <c r="G57" s="127">
        <v>1568</v>
      </c>
      <c r="H57" s="128">
        <v>1949</v>
      </c>
    </row>
    <row r="58" spans="2:8" ht="45.75" customHeight="1" x14ac:dyDescent="0.2">
      <c r="B58" s="129"/>
      <c r="C58" s="1203" t="s">
        <v>596</v>
      </c>
      <c r="D58" s="1204"/>
      <c r="E58" s="1205"/>
      <c r="F58" s="130">
        <v>481</v>
      </c>
      <c r="G58" s="130">
        <v>687</v>
      </c>
      <c r="H58" s="131">
        <v>927</v>
      </c>
    </row>
    <row r="59" spans="2:8" ht="45.75" customHeight="1" x14ac:dyDescent="0.2">
      <c r="B59" s="129"/>
      <c r="C59" s="1203" t="s">
        <v>597</v>
      </c>
      <c r="D59" s="1204"/>
      <c r="E59" s="1205"/>
      <c r="F59" s="130">
        <v>273</v>
      </c>
      <c r="G59" s="130">
        <v>359</v>
      </c>
      <c r="H59" s="131">
        <v>458</v>
      </c>
    </row>
    <row r="60" spans="2:8" ht="45.75" customHeight="1" x14ac:dyDescent="0.2">
      <c r="B60" s="129"/>
      <c r="C60" s="1203" t="s">
        <v>598</v>
      </c>
      <c r="D60" s="1204"/>
      <c r="E60" s="1205"/>
      <c r="F60" s="130">
        <v>137</v>
      </c>
      <c r="G60" s="130">
        <v>237</v>
      </c>
      <c r="H60" s="131">
        <v>232</v>
      </c>
    </row>
    <row r="61" spans="2:8" ht="45.75" customHeight="1" x14ac:dyDescent="0.2">
      <c r="B61" s="129"/>
      <c r="C61" s="1203" t="s">
        <v>599</v>
      </c>
      <c r="D61" s="1204"/>
      <c r="E61" s="1205"/>
      <c r="F61" s="130">
        <v>112</v>
      </c>
      <c r="G61" s="130">
        <v>162</v>
      </c>
      <c r="H61" s="131">
        <v>162</v>
      </c>
    </row>
    <row r="62" spans="2:8" ht="45.75" customHeight="1" thickBot="1" x14ac:dyDescent="0.25">
      <c r="B62" s="132"/>
      <c r="C62" s="1206" t="s">
        <v>600</v>
      </c>
      <c r="D62" s="1207"/>
      <c r="E62" s="1208"/>
      <c r="F62" s="133">
        <v>119</v>
      </c>
      <c r="G62" s="133">
        <v>116</v>
      </c>
      <c r="H62" s="134">
        <v>162</v>
      </c>
    </row>
    <row r="63" spans="2:8" ht="52.5" customHeight="1" thickBot="1" x14ac:dyDescent="0.25">
      <c r="B63" s="135"/>
      <c r="C63" s="1209" t="s">
        <v>53</v>
      </c>
      <c r="D63" s="1209"/>
      <c r="E63" s="1210"/>
      <c r="F63" s="136">
        <v>2045</v>
      </c>
      <c r="G63" s="136">
        <v>2837</v>
      </c>
      <c r="H63" s="137">
        <v>3637</v>
      </c>
    </row>
    <row r="64" spans="2:8" ht="13.2" x14ac:dyDescent="0.2"/>
  </sheetData>
  <sheetProtection algorithmName="SHA-512" hashValue="2ucHcR59rMqrr5yLy8QsxNmd107UMLjh7VkN4tCh+cjaIavUsuWo+LFe6/TFHgcc0is/chStbLTIcWColuswYA==" saltValue="Mw0SVeJNWCHZSnn/j5Hj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52668</v>
      </c>
      <c r="E3" s="156"/>
      <c r="F3" s="157">
        <v>85173</v>
      </c>
      <c r="G3" s="158"/>
      <c r="H3" s="159"/>
    </row>
    <row r="4" spans="1:8" x14ac:dyDescent="0.2">
      <c r="A4" s="160"/>
      <c r="B4" s="161"/>
      <c r="C4" s="162"/>
      <c r="D4" s="163">
        <v>32546</v>
      </c>
      <c r="E4" s="164"/>
      <c r="F4" s="165">
        <v>43913</v>
      </c>
      <c r="G4" s="166"/>
      <c r="H4" s="167"/>
    </row>
    <row r="5" spans="1:8" x14ac:dyDescent="0.2">
      <c r="A5" s="148" t="s">
        <v>548</v>
      </c>
      <c r="B5" s="153"/>
      <c r="C5" s="154"/>
      <c r="D5" s="155">
        <v>90652</v>
      </c>
      <c r="E5" s="156"/>
      <c r="F5" s="157">
        <v>94081</v>
      </c>
      <c r="G5" s="158"/>
      <c r="H5" s="159"/>
    </row>
    <row r="6" spans="1:8" x14ac:dyDescent="0.2">
      <c r="A6" s="160"/>
      <c r="B6" s="161"/>
      <c r="C6" s="162"/>
      <c r="D6" s="163">
        <v>22740</v>
      </c>
      <c r="E6" s="164"/>
      <c r="F6" s="165">
        <v>48949</v>
      </c>
      <c r="G6" s="166"/>
      <c r="H6" s="167"/>
    </row>
    <row r="7" spans="1:8" x14ac:dyDescent="0.2">
      <c r="A7" s="148" t="s">
        <v>549</v>
      </c>
      <c r="B7" s="153"/>
      <c r="C7" s="154"/>
      <c r="D7" s="155">
        <v>119065</v>
      </c>
      <c r="E7" s="156"/>
      <c r="F7" s="157">
        <v>92632</v>
      </c>
      <c r="G7" s="158"/>
      <c r="H7" s="159"/>
    </row>
    <row r="8" spans="1:8" x14ac:dyDescent="0.2">
      <c r="A8" s="160"/>
      <c r="B8" s="161"/>
      <c r="C8" s="162"/>
      <c r="D8" s="163">
        <v>40521</v>
      </c>
      <c r="E8" s="164"/>
      <c r="F8" s="165">
        <v>47978</v>
      </c>
      <c r="G8" s="166"/>
      <c r="H8" s="167"/>
    </row>
    <row r="9" spans="1:8" x14ac:dyDescent="0.2">
      <c r="A9" s="148" t="s">
        <v>550</v>
      </c>
      <c r="B9" s="153"/>
      <c r="C9" s="154"/>
      <c r="D9" s="155">
        <v>57910</v>
      </c>
      <c r="E9" s="156"/>
      <c r="F9" s="157">
        <v>96469</v>
      </c>
      <c r="G9" s="158"/>
      <c r="H9" s="159"/>
    </row>
    <row r="10" spans="1:8" x14ac:dyDescent="0.2">
      <c r="A10" s="160"/>
      <c r="B10" s="161"/>
      <c r="C10" s="162"/>
      <c r="D10" s="163">
        <v>36620</v>
      </c>
      <c r="E10" s="164"/>
      <c r="F10" s="165">
        <v>49775</v>
      </c>
      <c r="G10" s="166"/>
      <c r="H10" s="167"/>
    </row>
    <row r="11" spans="1:8" x14ac:dyDescent="0.2">
      <c r="A11" s="148" t="s">
        <v>551</v>
      </c>
      <c r="B11" s="153"/>
      <c r="C11" s="154"/>
      <c r="D11" s="155">
        <v>35267</v>
      </c>
      <c r="E11" s="156"/>
      <c r="F11" s="157">
        <v>85743</v>
      </c>
      <c r="G11" s="158"/>
      <c r="H11" s="159"/>
    </row>
    <row r="12" spans="1:8" x14ac:dyDescent="0.2">
      <c r="A12" s="160"/>
      <c r="B12" s="161"/>
      <c r="C12" s="168"/>
      <c r="D12" s="163">
        <v>11899</v>
      </c>
      <c r="E12" s="164"/>
      <c r="F12" s="165">
        <v>45231</v>
      </c>
      <c r="G12" s="166"/>
      <c r="H12" s="167"/>
    </row>
    <row r="13" spans="1:8" x14ac:dyDescent="0.2">
      <c r="A13" s="148"/>
      <c r="B13" s="153"/>
      <c r="C13" s="169"/>
      <c r="D13" s="170">
        <v>71112</v>
      </c>
      <c r="E13" s="171"/>
      <c r="F13" s="172">
        <v>90820</v>
      </c>
      <c r="G13" s="173"/>
      <c r="H13" s="159"/>
    </row>
    <row r="14" spans="1:8" x14ac:dyDescent="0.2">
      <c r="A14" s="160"/>
      <c r="B14" s="161"/>
      <c r="C14" s="162"/>
      <c r="D14" s="163">
        <v>28865</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5.37</v>
      </c>
      <c r="C19" s="174">
        <f>ROUND(VALUE(SUBSTITUTE(実質収支比率等に係る経年分析!G$48,"▲","-")),2)</f>
        <v>5.43</v>
      </c>
      <c r="D19" s="174">
        <f>ROUND(VALUE(SUBSTITUTE(実質収支比率等に係る経年分析!H$48,"▲","-")),2)</f>
        <v>7.57</v>
      </c>
      <c r="E19" s="174">
        <f>ROUND(VALUE(SUBSTITUTE(実質収支比率等に係る経年分析!I$48,"▲","-")),2)</f>
        <v>12.26</v>
      </c>
      <c r="F19" s="174">
        <f>ROUND(VALUE(SUBSTITUTE(実質収支比率等に係る経年分析!J$48,"▲","-")),2)</f>
        <v>9.15</v>
      </c>
    </row>
    <row r="20" spans="1:11" x14ac:dyDescent="0.2">
      <c r="A20" s="174" t="s">
        <v>57</v>
      </c>
      <c r="B20" s="174">
        <f>ROUND(VALUE(SUBSTITUTE(実質収支比率等に係る経年分析!F$47,"▲","-")),2)</f>
        <v>9.0299999999999994</v>
      </c>
      <c r="C20" s="174">
        <f>ROUND(VALUE(SUBSTITUTE(実質収支比率等に係る経年分析!G$47,"▲","-")),2)</f>
        <v>8.66</v>
      </c>
      <c r="D20" s="174">
        <f>ROUND(VALUE(SUBSTITUTE(実質収支比率等に係る経年分析!H$47,"▲","-")),2)</f>
        <v>10.77</v>
      </c>
      <c r="E20" s="174">
        <f>ROUND(VALUE(SUBSTITUTE(実質収支比率等に係る経年分析!I$47,"▲","-")),2)</f>
        <v>12.13</v>
      </c>
      <c r="F20" s="174">
        <f>ROUND(VALUE(SUBSTITUTE(実質収支比率等に係る経年分析!J$47,"▲","-")),2)</f>
        <v>15.92</v>
      </c>
    </row>
    <row r="21" spans="1:11" x14ac:dyDescent="0.2">
      <c r="A21" s="174" t="s">
        <v>58</v>
      </c>
      <c r="B21" s="174">
        <f>IF(ISNUMBER(VALUE(SUBSTITUTE(実質収支比率等に係る経年分析!F$49,"▲","-"))),ROUND(VALUE(SUBSTITUTE(実質収支比率等に係る経年分析!F$49,"▲","-")),2),NA())</f>
        <v>0.48</v>
      </c>
      <c r="C21" s="174">
        <f>IF(ISNUMBER(VALUE(SUBSTITUTE(実質収支比率等に係る経年分析!G$49,"▲","-"))),ROUND(VALUE(SUBSTITUTE(実質収支比率等に係る経年分析!G$49,"▲","-")),2),NA())</f>
        <v>-0.28999999999999998</v>
      </c>
      <c r="D21" s="174">
        <f>IF(ISNUMBER(VALUE(SUBSTITUTE(実質収支比率等に係る経年分析!H$49,"▲","-"))),ROUND(VALUE(SUBSTITUTE(実質収支比率等に係る経年分析!H$49,"▲","-")),2),NA())</f>
        <v>4.83</v>
      </c>
      <c r="E21" s="174">
        <f>IF(ISNUMBER(VALUE(SUBSTITUTE(実質収支比率等に係る経年分析!I$49,"▲","-"))),ROUND(VALUE(SUBSTITUTE(実質収支比率等に係る経年分析!I$49,"▲","-")),2),NA())</f>
        <v>7.13</v>
      </c>
      <c r="F21" s="174">
        <f>IF(ISNUMBER(VALUE(SUBSTITUTE(実質収支比率等に係る経年分析!J$49,"▲","-"))),ROUND(VALUE(SUBSTITUTE(実質収支比率等に係る経年分析!J$49,"▲","-")),2),NA())</f>
        <v>-0.44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特定環境保全公共下水道事業特別会計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定期航路事業特別会計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9.14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35.979999999999997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31.16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31.73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1156</v>
      </c>
      <c r="E42" s="176"/>
      <c r="F42" s="176"/>
      <c r="G42" s="176">
        <f>'実質公債費比率（分子）の構造'!L$52</f>
        <v>1174</v>
      </c>
      <c r="H42" s="176"/>
      <c r="I42" s="176"/>
      <c r="J42" s="176">
        <f>'実質公債費比率（分子）の構造'!M$52</f>
        <v>1155</v>
      </c>
      <c r="K42" s="176"/>
      <c r="L42" s="176"/>
      <c r="M42" s="176">
        <f>'実質公債費比率（分子）の構造'!N$52</f>
        <v>1143</v>
      </c>
      <c r="N42" s="176"/>
      <c r="O42" s="176"/>
      <c r="P42" s="176">
        <f>'実質公債費比率（分子）の構造'!O$52</f>
        <v>1150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191</v>
      </c>
      <c r="C45" s="176"/>
      <c r="D45" s="176"/>
      <c r="E45" s="176">
        <f>'実質公債費比率（分子）の構造'!L$49</f>
        <v>190</v>
      </c>
      <c r="F45" s="176"/>
      <c r="G45" s="176"/>
      <c r="H45" s="176">
        <f>'実質公債費比率（分子）の構造'!M$49</f>
        <v>185</v>
      </c>
      <c r="I45" s="176"/>
      <c r="J45" s="176"/>
      <c r="K45" s="176">
        <f>'実質公債費比率（分子）の構造'!N$49</f>
        <v>150</v>
      </c>
      <c r="L45" s="176"/>
      <c r="M45" s="176"/>
      <c r="N45" s="176">
        <f>'実質公債費比率（分子）の構造'!O$49</f>
        <v>119</v>
      </c>
      <c r="O45" s="176"/>
      <c r="P45" s="176"/>
    </row>
    <row r="46" spans="1:16" x14ac:dyDescent="0.2">
      <c r="A46" s="176" t="s">
        <v>69</v>
      </c>
      <c r="B46" s="176">
        <f>'実質公債費比率（分子）の構造'!K$48</f>
        <v>125</v>
      </c>
      <c r="C46" s="176"/>
      <c r="D46" s="176"/>
      <c r="E46" s="176">
        <f>'実質公債費比率（分子）の構造'!L$48</f>
        <v>124</v>
      </c>
      <c r="F46" s="176"/>
      <c r="G46" s="176"/>
      <c r="H46" s="176">
        <f>'実質公債費比率（分子）の構造'!M$48</f>
        <v>119</v>
      </c>
      <c r="I46" s="176"/>
      <c r="J46" s="176"/>
      <c r="K46" s="176">
        <f>'実質公債費比率（分子）の構造'!N$48</f>
        <v>107</v>
      </c>
      <c r="L46" s="176"/>
      <c r="M46" s="176"/>
      <c r="N46" s="176">
        <f>'実質公債費比率（分子）の構造'!O$48</f>
        <v>109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1366</v>
      </c>
      <c r="C49" s="176"/>
      <c r="D49" s="176"/>
      <c r="E49" s="176">
        <f>'実質公債費比率（分子）の構造'!L$45</f>
        <v>1368</v>
      </c>
      <c r="F49" s="176"/>
      <c r="G49" s="176"/>
      <c r="H49" s="176">
        <f>'実質公債費比率（分子）の構造'!M$45</f>
        <v>1336</v>
      </c>
      <c r="I49" s="176"/>
      <c r="J49" s="176"/>
      <c r="K49" s="176">
        <f>'実質公債費比率（分子）の構造'!N$45</f>
        <v>1344</v>
      </c>
      <c r="L49" s="176"/>
      <c r="M49" s="176"/>
      <c r="N49" s="176">
        <f>'実質公債費比率（分子）の構造'!O$45</f>
        <v>1364</v>
      </c>
      <c r="O49" s="176"/>
      <c r="P49" s="176"/>
    </row>
    <row r="50" spans="1:16" x14ac:dyDescent="0.2">
      <c r="A50" s="176" t="s">
        <v>73</v>
      </c>
      <c r="B50" s="176" t="e">
        <f>NA()</f>
        <v>#N/A</v>
      </c>
      <c r="C50" s="176">
        <f>IF(ISNUMBER('実質公債費比率（分子）の構造'!K$53),'実質公債費比率（分子）の構造'!K$53,NA())</f>
        <v>526</v>
      </c>
      <c r="D50" s="176" t="e">
        <f>NA()</f>
        <v>#N/A</v>
      </c>
      <c r="E50" s="176" t="e">
        <f>NA()</f>
        <v>#N/A</v>
      </c>
      <c r="F50" s="176">
        <f>IF(ISNUMBER('実質公債費比率（分子）の構造'!L$53),'実質公債費比率（分子）の構造'!L$53,NA())</f>
        <v>508</v>
      </c>
      <c r="G50" s="176" t="e">
        <f>NA()</f>
        <v>#N/A</v>
      </c>
      <c r="H50" s="176" t="e">
        <f>NA()</f>
        <v>#N/A</v>
      </c>
      <c r="I50" s="176">
        <f>IF(ISNUMBER('実質公債費比率（分子）の構造'!M$53),'実質公債費比率（分子）の構造'!M$53,NA())</f>
        <v>485</v>
      </c>
      <c r="J50" s="176" t="e">
        <f>NA()</f>
        <v>#N/A</v>
      </c>
      <c r="K50" s="176" t="e">
        <f>NA()</f>
        <v>#N/A</v>
      </c>
      <c r="L50" s="176">
        <f>IF(ISNUMBER('実質公債費比率（分子）の構造'!N$53),'実質公債費比率（分子）の構造'!N$53,NA())</f>
        <v>458</v>
      </c>
      <c r="M50" s="176" t="e">
        <f>NA()</f>
        <v>#N/A</v>
      </c>
      <c r="N50" s="176" t="e">
        <f>NA()</f>
        <v>#N/A</v>
      </c>
      <c r="O50" s="176">
        <f>IF(ISNUMBER('実質公債費比率（分子）の構造'!O$53),'実質公債費比率（分子）の構造'!O$53,NA())</f>
        <v>442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9804</v>
      </c>
      <c r="E56" s="175"/>
      <c r="F56" s="175"/>
      <c r="G56" s="175">
        <f>'将来負担比率（分子）の構造'!J$52</f>
        <v>9648</v>
      </c>
      <c r="H56" s="175"/>
      <c r="I56" s="175"/>
      <c r="J56" s="175">
        <f>'将来負担比率（分子）の構造'!K$52</f>
        <v>9771</v>
      </c>
      <c r="K56" s="175"/>
      <c r="L56" s="175"/>
      <c r="M56" s="175">
        <f>'将来負担比率（分子）の構造'!L$52</f>
        <v>9558</v>
      </c>
      <c r="N56" s="175"/>
      <c r="O56" s="175"/>
      <c r="P56" s="175">
        <f>'将来負担比率（分子）の構造'!M$52</f>
        <v>8920</v>
      </c>
    </row>
    <row r="57" spans="1:16" x14ac:dyDescent="0.2">
      <c r="A57" s="175" t="s">
        <v>44</v>
      </c>
      <c r="B57" s="175"/>
      <c r="C57" s="175"/>
      <c r="D57" s="175">
        <f>'将来負担比率（分子）の構造'!I$51</f>
        <v>793</v>
      </c>
      <c r="E57" s="175"/>
      <c r="F57" s="175"/>
      <c r="G57" s="175">
        <f>'将来負担比率（分子）の構造'!J$51</f>
        <v>866</v>
      </c>
      <c r="H57" s="175"/>
      <c r="I57" s="175"/>
      <c r="J57" s="175">
        <f>'将来負担比率（分子）の構造'!K$51</f>
        <v>862</v>
      </c>
      <c r="K57" s="175"/>
      <c r="L57" s="175"/>
      <c r="M57" s="175">
        <f>'将来負担比率（分子）の構造'!L$51</f>
        <v>880</v>
      </c>
      <c r="N57" s="175"/>
      <c r="O57" s="175"/>
      <c r="P57" s="175">
        <f>'将来負担比率（分子）の構造'!M$51</f>
        <v>805</v>
      </c>
    </row>
    <row r="58" spans="1:16" x14ac:dyDescent="0.2">
      <c r="A58" s="175" t="s">
        <v>43</v>
      </c>
      <c r="B58" s="175"/>
      <c r="C58" s="175"/>
      <c r="D58" s="175">
        <f>'将来負担比率（分子）の構造'!I$50</f>
        <v>1874</v>
      </c>
      <c r="E58" s="175"/>
      <c r="F58" s="175"/>
      <c r="G58" s="175">
        <f>'将来負担比率（分子）の構造'!J$50</f>
        <v>2006</v>
      </c>
      <c r="H58" s="175"/>
      <c r="I58" s="175"/>
      <c r="J58" s="175">
        <f>'将来負担比率（分子）の構造'!K$50</f>
        <v>2133</v>
      </c>
      <c r="K58" s="175"/>
      <c r="L58" s="175"/>
      <c r="M58" s="175">
        <f>'将来負担比率（分子）の構造'!L$50</f>
        <v>2961</v>
      </c>
      <c r="N58" s="175"/>
      <c r="O58" s="175"/>
      <c r="P58" s="175">
        <f>'将来負担比率（分子）の構造'!M$50</f>
        <v>3761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15</v>
      </c>
      <c r="C61" s="175"/>
      <c r="D61" s="175"/>
      <c r="E61" s="175">
        <f>'将来負担比率（分子）の構造'!J$46</f>
        <v>12</v>
      </c>
      <c r="F61" s="175"/>
      <c r="G61" s="175"/>
      <c r="H61" s="175">
        <f>'将来負担比率（分子）の構造'!K$46</f>
        <v>9</v>
      </c>
      <c r="I61" s="175"/>
      <c r="J61" s="175"/>
      <c r="K61" s="175">
        <f>'将来負担比率（分子）の構造'!L$46</f>
        <v>6</v>
      </c>
      <c r="L61" s="175"/>
      <c r="M61" s="175"/>
      <c r="N61" s="175">
        <f>'将来負担比率（分子）の構造'!M$46</f>
        <v>3</v>
      </c>
      <c r="O61" s="175"/>
      <c r="P61" s="175"/>
    </row>
    <row r="62" spans="1:16" x14ac:dyDescent="0.2">
      <c r="A62" s="175" t="s">
        <v>37</v>
      </c>
      <c r="B62" s="175">
        <f>'将来負担比率（分子）の構造'!I$45</f>
        <v>1952</v>
      </c>
      <c r="C62" s="175"/>
      <c r="D62" s="175"/>
      <c r="E62" s="175">
        <f>'将来負担比率（分子）の構造'!J$45</f>
        <v>1894</v>
      </c>
      <c r="F62" s="175"/>
      <c r="G62" s="175"/>
      <c r="H62" s="175">
        <f>'将来負担比率（分子）の構造'!K$45</f>
        <v>1829</v>
      </c>
      <c r="I62" s="175"/>
      <c r="J62" s="175"/>
      <c r="K62" s="175">
        <f>'将来負担比率（分子）の構造'!L$45</f>
        <v>1821</v>
      </c>
      <c r="L62" s="175"/>
      <c r="M62" s="175"/>
      <c r="N62" s="175">
        <f>'将来負担比率（分子）の構造'!M$45</f>
        <v>1753</v>
      </c>
      <c r="O62" s="175"/>
      <c r="P62" s="175"/>
    </row>
    <row r="63" spans="1:16" x14ac:dyDescent="0.2">
      <c r="A63" s="175" t="s">
        <v>36</v>
      </c>
      <c r="B63" s="175">
        <f>'将来負担比率（分子）の構造'!I$44</f>
        <v>1276</v>
      </c>
      <c r="C63" s="175"/>
      <c r="D63" s="175"/>
      <c r="E63" s="175">
        <f>'将来負担比率（分子）の構造'!J$44</f>
        <v>1093</v>
      </c>
      <c r="F63" s="175"/>
      <c r="G63" s="175"/>
      <c r="H63" s="175">
        <f>'将来負担比率（分子）の構造'!K$44</f>
        <v>914</v>
      </c>
      <c r="I63" s="175"/>
      <c r="J63" s="175"/>
      <c r="K63" s="175">
        <f>'将来負担比率（分子）の構造'!L$44</f>
        <v>769</v>
      </c>
      <c r="L63" s="175"/>
      <c r="M63" s="175"/>
      <c r="N63" s="175">
        <f>'将来負担比率（分子）の構造'!M$44</f>
        <v>653</v>
      </c>
      <c r="O63" s="175"/>
      <c r="P63" s="175"/>
    </row>
    <row r="64" spans="1:16" x14ac:dyDescent="0.2">
      <c r="A64" s="175" t="s">
        <v>35</v>
      </c>
      <c r="B64" s="175">
        <f>'将来負担比率（分子）の構造'!I$43</f>
        <v>766</v>
      </c>
      <c r="C64" s="175"/>
      <c r="D64" s="175"/>
      <c r="E64" s="175">
        <f>'将来負担比率（分子）の構造'!J$43</f>
        <v>712</v>
      </c>
      <c r="F64" s="175"/>
      <c r="G64" s="175"/>
      <c r="H64" s="175">
        <f>'将来負担比率（分子）の構造'!K$43</f>
        <v>638</v>
      </c>
      <c r="I64" s="175"/>
      <c r="J64" s="175"/>
      <c r="K64" s="175">
        <f>'将来負担比率（分子）の構造'!L$43</f>
        <v>501</v>
      </c>
      <c r="L64" s="175"/>
      <c r="M64" s="175"/>
      <c r="N64" s="175">
        <f>'将来負担比率（分子）の構造'!M$43</f>
        <v>373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12027</v>
      </c>
      <c r="C66" s="175"/>
      <c r="D66" s="175"/>
      <c r="E66" s="175">
        <f>'将来負担比率（分子）の構造'!J$41</f>
        <v>12160</v>
      </c>
      <c r="F66" s="175"/>
      <c r="G66" s="175"/>
      <c r="H66" s="175">
        <f>'将来負担比率（分子）の構造'!K$41</f>
        <v>12342</v>
      </c>
      <c r="I66" s="175"/>
      <c r="J66" s="175"/>
      <c r="K66" s="175">
        <f>'将来負担比率（分子）の構造'!L$41</f>
        <v>12144</v>
      </c>
      <c r="L66" s="175"/>
      <c r="M66" s="175"/>
      <c r="N66" s="175">
        <f>'将来負担比率（分子）の構造'!M$41</f>
        <v>11302</v>
      </c>
      <c r="O66" s="175"/>
      <c r="P66" s="175"/>
    </row>
    <row r="67" spans="1:16" x14ac:dyDescent="0.2">
      <c r="A67" s="175" t="s">
        <v>77</v>
      </c>
      <c r="B67" s="175" t="e">
        <f>NA()</f>
        <v>#N/A</v>
      </c>
      <c r="C67" s="175">
        <f>IF(ISNUMBER('将来負担比率（分子）の構造'!I$53), IF('将来負担比率（分子）の構造'!I$53 &lt; 0, 0, '将来負担比率（分子）の構造'!I$53), NA())</f>
        <v>3564</v>
      </c>
      <c r="D67" s="175" t="e">
        <f>NA()</f>
        <v>#N/A</v>
      </c>
      <c r="E67" s="175" t="e">
        <f>NA()</f>
        <v>#N/A</v>
      </c>
      <c r="F67" s="175">
        <f>IF(ISNUMBER('将来負担比率（分子）の構造'!J$53), IF('将来負担比率（分子）の構造'!J$53 &lt; 0, 0, '将来負担比率（分子）の構造'!J$53), NA())</f>
        <v>3351</v>
      </c>
      <c r="G67" s="175" t="e">
        <f>NA()</f>
        <v>#N/A</v>
      </c>
      <c r="H67" s="175" t="e">
        <f>NA()</f>
        <v>#N/A</v>
      </c>
      <c r="I67" s="175">
        <f>IF(ISNUMBER('将来負担比率（分子）の構造'!K$53), IF('将来負担比率（分子）の構造'!K$53 &lt; 0, 0, '将来負担比率（分子）の構造'!K$53), NA())</f>
        <v>2966</v>
      </c>
      <c r="J67" s="175" t="e">
        <f>NA()</f>
        <v>#N/A</v>
      </c>
      <c r="K67" s="175" t="e">
        <f>NA()</f>
        <v>#N/A</v>
      </c>
      <c r="L67" s="175">
        <f>IF(ISNUMBER('将来負担比率（分子）の構造'!L$53), IF('将来負担比率（分子）の構造'!L$53 &lt; 0, 0, '将来負担比率（分子）の構造'!L$53), NA())</f>
        <v>1842</v>
      </c>
      <c r="M67" s="175" t="e">
        <f>NA()</f>
        <v>#N/A</v>
      </c>
      <c r="N67" s="175" t="e">
        <f>NA()</f>
        <v>#N/A</v>
      </c>
      <c r="O67" s="175">
        <f>IF(ISNUMBER('将来負担比率（分子）の構造'!M$53), IF('将来負担比率（分子）の構造'!M$53 &lt; 0, 0, '将来負担比率（分子）の構造'!M$53), NA())</f>
        <v>599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719</v>
      </c>
      <c r="C72" s="179">
        <f>基金残高に係る経年分析!G55</f>
        <v>861</v>
      </c>
      <c r="D72" s="179">
        <f>基金残高に係る経年分析!H55</f>
        <v>1080</v>
      </c>
    </row>
    <row r="73" spans="1:16" x14ac:dyDescent="0.2">
      <c r="A73" s="178" t="s">
        <v>80</v>
      </c>
      <c r="B73" s="179">
        <f>基金残高に係る経年分析!F56</f>
        <v>193</v>
      </c>
      <c r="C73" s="179">
        <f>基金残高に係る経年分析!G56</f>
        <v>408</v>
      </c>
      <c r="D73" s="179">
        <f>基金残高に係る経年分析!H56</f>
        <v>608</v>
      </c>
    </row>
    <row r="74" spans="1:16" x14ac:dyDescent="0.2">
      <c r="A74" s="178" t="s">
        <v>81</v>
      </c>
      <c r="B74" s="179">
        <f>基金残高に係る経年分析!F57</f>
        <v>1132</v>
      </c>
      <c r="C74" s="179">
        <f>基金残高に係る経年分析!G57</f>
        <v>1568</v>
      </c>
      <c r="D74" s="179">
        <f>基金残高に係る経年分析!H57</f>
        <v>1949</v>
      </c>
    </row>
  </sheetData>
  <sheetProtection algorithmName="SHA-512" hashValue="dzsoR9rXY3A+iQg8s3g43OpUXpwCCK9wCp46YAhbDECyo48zBGLSdHVB7kPG4/o57QvaoOd3VigPMOIBR2aB7w==" saltValue="R+10N/TlHvpsd+XUQXAFW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2756979</v>
      </c>
      <c r="S5" s="613"/>
      <c r="T5" s="613"/>
      <c r="U5" s="613"/>
      <c r="V5" s="613"/>
      <c r="W5" s="613"/>
      <c r="X5" s="613"/>
      <c r="Y5" s="614"/>
      <c r="Z5" s="615">
        <v>20.3</v>
      </c>
      <c r="AA5" s="615"/>
      <c r="AB5" s="615"/>
      <c r="AC5" s="615"/>
      <c r="AD5" s="616">
        <v>2644425</v>
      </c>
      <c r="AE5" s="616"/>
      <c r="AF5" s="616"/>
      <c r="AG5" s="616"/>
      <c r="AH5" s="616"/>
      <c r="AI5" s="616"/>
      <c r="AJ5" s="616"/>
      <c r="AK5" s="616"/>
      <c r="AL5" s="617">
        <v>38.1</v>
      </c>
      <c r="AM5" s="618"/>
      <c r="AN5" s="618"/>
      <c r="AO5" s="619"/>
      <c r="AP5" s="609" t="s">
        <v>227</v>
      </c>
      <c r="AQ5" s="610"/>
      <c r="AR5" s="610"/>
      <c r="AS5" s="610"/>
      <c r="AT5" s="610"/>
      <c r="AU5" s="610"/>
      <c r="AV5" s="610"/>
      <c r="AW5" s="610"/>
      <c r="AX5" s="610"/>
      <c r="AY5" s="610"/>
      <c r="AZ5" s="610"/>
      <c r="BA5" s="610"/>
      <c r="BB5" s="610"/>
      <c r="BC5" s="610"/>
      <c r="BD5" s="610"/>
      <c r="BE5" s="610"/>
      <c r="BF5" s="611"/>
      <c r="BG5" s="623">
        <v>2494234</v>
      </c>
      <c r="BH5" s="624"/>
      <c r="BI5" s="624"/>
      <c r="BJ5" s="624"/>
      <c r="BK5" s="624"/>
      <c r="BL5" s="624"/>
      <c r="BM5" s="624"/>
      <c r="BN5" s="625"/>
      <c r="BO5" s="626">
        <v>90.5</v>
      </c>
      <c r="BP5" s="626"/>
      <c r="BQ5" s="626"/>
      <c r="BR5" s="626"/>
      <c r="BS5" s="627" t="s">
        <v>128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64438</v>
      </c>
      <c r="S6" s="624"/>
      <c r="T6" s="624"/>
      <c r="U6" s="624"/>
      <c r="V6" s="624"/>
      <c r="W6" s="624"/>
      <c r="X6" s="624"/>
      <c r="Y6" s="625"/>
      <c r="Z6" s="626">
        <v>0.5</v>
      </c>
      <c r="AA6" s="626"/>
      <c r="AB6" s="626"/>
      <c r="AC6" s="626"/>
      <c r="AD6" s="627">
        <v>64438</v>
      </c>
      <c r="AE6" s="627"/>
      <c r="AF6" s="627"/>
      <c r="AG6" s="627"/>
      <c r="AH6" s="627"/>
      <c r="AI6" s="627"/>
      <c r="AJ6" s="627"/>
      <c r="AK6" s="627"/>
      <c r="AL6" s="628">
        <v>0.9</v>
      </c>
      <c r="AM6" s="629"/>
      <c r="AN6" s="629"/>
      <c r="AO6" s="630"/>
      <c r="AP6" s="620" t="s">
        <v>232</v>
      </c>
      <c r="AQ6" s="621"/>
      <c r="AR6" s="621"/>
      <c r="AS6" s="621"/>
      <c r="AT6" s="621"/>
      <c r="AU6" s="621"/>
      <c r="AV6" s="621"/>
      <c r="AW6" s="621"/>
      <c r="AX6" s="621"/>
      <c r="AY6" s="621"/>
      <c r="AZ6" s="621"/>
      <c r="BA6" s="621"/>
      <c r="BB6" s="621"/>
      <c r="BC6" s="621"/>
      <c r="BD6" s="621"/>
      <c r="BE6" s="621"/>
      <c r="BF6" s="622"/>
      <c r="BG6" s="623">
        <v>2494234</v>
      </c>
      <c r="BH6" s="624"/>
      <c r="BI6" s="624"/>
      <c r="BJ6" s="624"/>
      <c r="BK6" s="624"/>
      <c r="BL6" s="624"/>
      <c r="BM6" s="624"/>
      <c r="BN6" s="625"/>
      <c r="BO6" s="626">
        <v>90.5</v>
      </c>
      <c r="BP6" s="626"/>
      <c r="BQ6" s="626"/>
      <c r="BR6" s="626"/>
      <c r="BS6" s="627" t="s">
        <v>128</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130367</v>
      </c>
      <c r="CS6" s="624"/>
      <c r="CT6" s="624"/>
      <c r="CU6" s="624"/>
      <c r="CV6" s="624"/>
      <c r="CW6" s="624"/>
      <c r="CX6" s="624"/>
      <c r="CY6" s="625"/>
      <c r="CZ6" s="617">
        <v>1</v>
      </c>
      <c r="DA6" s="618"/>
      <c r="DB6" s="618"/>
      <c r="DC6" s="634"/>
      <c r="DD6" s="632" t="s">
        <v>234</v>
      </c>
      <c r="DE6" s="624"/>
      <c r="DF6" s="624"/>
      <c r="DG6" s="624"/>
      <c r="DH6" s="624"/>
      <c r="DI6" s="624"/>
      <c r="DJ6" s="624"/>
      <c r="DK6" s="624"/>
      <c r="DL6" s="624"/>
      <c r="DM6" s="624"/>
      <c r="DN6" s="624"/>
      <c r="DO6" s="624"/>
      <c r="DP6" s="625"/>
      <c r="DQ6" s="632">
        <v>130349</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797</v>
      </c>
      <c r="S7" s="624"/>
      <c r="T7" s="624"/>
      <c r="U7" s="624"/>
      <c r="V7" s="624"/>
      <c r="W7" s="624"/>
      <c r="X7" s="624"/>
      <c r="Y7" s="625"/>
      <c r="Z7" s="626">
        <v>0</v>
      </c>
      <c r="AA7" s="626"/>
      <c r="AB7" s="626"/>
      <c r="AC7" s="626"/>
      <c r="AD7" s="627">
        <v>797</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751155</v>
      </c>
      <c r="BH7" s="624"/>
      <c r="BI7" s="624"/>
      <c r="BJ7" s="624"/>
      <c r="BK7" s="624"/>
      <c r="BL7" s="624"/>
      <c r="BM7" s="624"/>
      <c r="BN7" s="625"/>
      <c r="BO7" s="626">
        <v>27.2</v>
      </c>
      <c r="BP7" s="626"/>
      <c r="BQ7" s="626"/>
      <c r="BR7" s="626"/>
      <c r="BS7" s="627" t="s">
        <v>128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3184566</v>
      </c>
      <c r="CS7" s="624"/>
      <c r="CT7" s="624"/>
      <c r="CU7" s="624"/>
      <c r="CV7" s="624"/>
      <c r="CW7" s="624"/>
      <c r="CX7" s="624"/>
      <c r="CY7" s="625"/>
      <c r="CZ7" s="626">
        <v>24.6</v>
      </c>
      <c r="DA7" s="626"/>
      <c r="DB7" s="626"/>
      <c r="DC7" s="626"/>
      <c r="DD7" s="632">
        <v>15543</v>
      </c>
      <c r="DE7" s="624"/>
      <c r="DF7" s="624"/>
      <c r="DG7" s="624"/>
      <c r="DH7" s="624"/>
      <c r="DI7" s="624"/>
      <c r="DJ7" s="624"/>
      <c r="DK7" s="624"/>
      <c r="DL7" s="624"/>
      <c r="DM7" s="624"/>
      <c r="DN7" s="624"/>
      <c r="DO7" s="624"/>
      <c r="DP7" s="625"/>
      <c r="DQ7" s="632">
        <v>1668208</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12129</v>
      </c>
      <c r="S8" s="624"/>
      <c r="T8" s="624"/>
      <c r="U8" s="624"/>
      <c r="V8" s="624"/>
      <c r="W8" s="624"/>
      <c r="X8" s="624"/>
      <c r="Y8" s="625"/>
      <c r="Z8" s="626">
        <v>0.1</v>
      </c>
      <c r="AA8" s="626"/>
      <c r="AB8" s="626"/>
      <c r="AC8" s="626"/>
      <c r="AD8" s="627">
        <v>12129</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30118</v>
      </c>
      <c r="BH8" s="624"/>
      <c r="BI8" s="624"/>
      <c r="BJ8" s="624"/>
      <c r="BK8" s="624"/>
      <c r="BL8" s="624"/>
      <c r="BM8" s="624"/>
      <c r="BN8" s="625"/>
      <c r="BO8" s="626">
        <v>1.1000000000000001</v>
      </c>
      <c r="BP8" s="626"/>
      <c r="BQ8" s="626"/>
      <c r="BR8" s="626"/>
      <c r="BS8" s="627" t="s">
        <v>128</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3457114</v>
      </c>
      <c r="CS8" s="624"/>
      <c r="CT8" s="624"/>
      <c r="CU8" s="624"/>
      <c r="CV8" s="624"/>
      <c r="CW8" s="624"/>
      <c r="CX8" s="624"/>
      <c r="CY8" s="625"/>
      <c r="CZ8" s="626">
        <v>26.7</v>
      </c>
      <c r="DA8" s="626"/>
      <c r="DB8" s="626"/>
      <c r="DC8" s="626"/>
      <c r="DD8" s="632">
        <v>6006</v>
      </c>
      <c r="DE8" s="624"/>
      <c r="DF8" s="624"/>
      <c r="DG8" s="624"/>
      <c r="DH8" s="624"/>
      <c r="DI8" s="624"/>
      <c r="DJ8" s="624"/>
      <c r="DK8" s="624"/>
      <c r="DL8" s="624"/>
      <c r="DM8" s="624"/>
      <c r="DN8" s="624"/>
      <c r="DO8" s="624"/>
      <c r="DP8" s="625"/>
      <c r="DQ8" s="632">
        <v>1914964</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8722</v>
      </c>
      <c r="S9" s="624"/>
      <c r="T9" s="624"/>
      <c r="U9" s="624"/>
      <c r="V9" s="624"/>
      <c r="W9" s="624"/>
      <c r="X9" s="624"/>
      <c r="Y9" s="625"/>
      <c r="Z9" s="626">
        <v>0.1</v>
      </c>
      <c r="AA9" s="626"/>
      <c r="AB9" s="626"/>
      <c r="AC9" s="626"/>
      <c r="AD9" s="627">
        <v>8722</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609560</v>
      </c>
      <c r="BH9" s="624"/>
      <c r="BI9" s="624"/>
      <c r="BJ9" s="624"/>
      <c r="BK9" s="624"/>
      <c r="BL9" s="624"/>
      <c r="BM9" s="624"/>
      <c r="BN9" s="625"/>
      <c r="BO9" s="626">
        <v>22.1</v>
      </c>
      <c r="BP9" s="626"/>
      <c r="BQ9" s="626"/>
      <c r="BR9" s="626"/>
      <c r="BS9" s="627" t="s">
        <v>128</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1485809</v>
      </c>
      <c r="CS9" s="624"/>
      <c r="CT9" s="624"/>
      <c r="CU9" s="624"/>
      <c r="CV9" s="624"/>
      <c r="CW9" s="624"/>
      <c r="CX9" s="624"/>
      <c r="CY9" s="625"/>
      <c r="CZ9" s="626">
        <v>11.5</v>
      </c>
      <c r="DA9" s="626"/>
      <c r="DB9" s="626"/>
      <c r="DC9" s="626"/>
      <c r="DD9" s="632">
        <v>21761</v>
      </c>
      <c r="DE9" s="624"/>
      <c r="DF9" s="624"/>
      <c r="DG9" s="624"/>
      <c r="DH9" s="624"/>
      <c r="DI9" s="624"/>
      <c r="DJ9" s="624"/>
      <c r="DK9" s="624"/>
      <c r="DL9" s="624"/>
      <c r="DM9" s="624"/>
      <c r="DN9" s="624"/>
      <c r="DO9" s="624"/>
      <c r="DP9" s="625"/>
      <c r="DQ9" s="632">
        <v>1075705</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234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77802</v>
      </c>
      <c r="BH10" s="624"/>
      <c r="BI10" s="624"/>
      <c r="BJ10" s="624"/>
      <c r="BK10" s="624"/>
      <c r="BL10" s="624"/>
      <c r="BM10" s="624"/>
      <c r="BN10" s="625"/>
      <c r="BO10" s="626">
        <v>2.8</v>
      </c>
      <c r="BP10" s="626"/>
      <c r="BQ10" s="626"/>
      <c r="BR10" s="626"/>
      <c r="BS10" s="627" t="s">
        <v>234</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128</v>
      </c>
      <c r="CS10" s="624"/>
      <c r="CT10" s="624"/>
      <c r="CU10" s="624"/>
      <c r="CV10" s="624"/>
      <c r="CW10" s="624"/>
      <c r="CX10" s="624"/>
      <c r="CY10" s="625"/>
      <c r="CZ10" s="626" t="s">
        <v>128</v>
      </c>
      <c r="DA10" s="626"/>
      <c r="DB10" s="626"/>
      <c r="DC10" s="626"/>
      <c r="DD10" s="632" t="s">
        <v>234</v>
      </c>
      <c r="DE10" s="624"/>
      <c r="DF10" s="624"/>
      <c r="DG10" s="624"/>
      <c r="DH10" s="624"/>
      <c r="DI10" s="624"/>
      <c r="DJ10" s="624"/>
      <c r="DK10" s="624"/>
      <c r="DL10" s="624"/>
      <c r="DM10" s="624"/>
      <c r="DN10" s="624"/>
      <c r="DO10" s="624"/>
      <c r="DP10" s="625"/>
      <c r="DQ10" s="632" t="s">
        <v>234</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471338</v>
      </c>
      <c r="S11" s="624"/>
      <c r="T11" s="624"/>
      <c r="U11" s="624"/>
      <c r="V11" s="624"/>
      <c r="W11" s="624"/>
      <c r="X11" s="624"/>
      <c r="Y11" s="625"/>
      <c r="Z11" s="628">
        <v>3.5</v>
      </c>
      <c r="AA11" s="629"/>
      <c r="AB11" s="629"/>
      <c r="AC11" s="635"/>
      <c r="AD11" s="632">
        <v>471338</v>
      </c>
      <c r="AE11" s="624"/>
      <c r="AF11" s="624"/>
      <c r="AG11" s="624"/>
      <c r="AH11" s="624"/>
      <c r="AI11" s="624"/>
      <c r="AJ11" s="624"/>
      <c r="AK11" s="625"/>
      <c r="AL11" s="628">
        <v>6.8</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33675</v>
      </c>
      <c r="BH11" s="624"/>
      <c r="BI11" s="624"/>
      <c r="BJ11" s="624"/>
      <c r="BK11" s="624"/>
      <c r="BL11" s="624"/>
      <c r="BM11" s="624"/>
      <c r="BN11" s="625"/>
      <c r="BO11" s="626">
        <v>1.2</v>
      </c>
      <c r="BP11" s="626"/>
      <c r="BQ11" s="626"/>
      <c r="BR11" s="626"/>
      <c r="BS11" s="627" t="s">
        <v>128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323960</v>
      </c>
      <c r="CS11" s="624"/>
      <c r="CT11" s="624"/>
      <c r="CU11" s="624"/>
      <c r="CV11" s="624"/>
      <c r="CW11" s="624"/>
      <c r="CX11" s="624"/>
      <c r="CY11" s="625"/>
      <c r="CZ11" s="626">
        <v>2.5</v>
      </c>
      <c r="DA11" s="626"/>
      <c r="DB11" s="626"/>
      <c r="DC11" s="626"/>
      <c r="DD11" s="632">
        <v>150118</v>
      </c>
      <c r="DE11" s="624"/>
      <c r="DF11" s="624"/>
      <c r="DG11" s="624"/>
      <c r="DH11" s="624"/>
      <c r="DI11" s="624"/>
      <c r="DJ11" s="624"/>
      <c r="DK11" s="624"/>
      <c r="DL11" s="624"/>
      <c r="DM11" s="624"/>
      <c r="DN11" s="624"/>
      <c r="DO11" s="624"/>
      <c r="DP11" s="625"/>
      <c r="DQ11" s="632">
        <v>128199</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234</v>
      </c>
      <c r="AA12" s="626"/>
      <c r="AB12" s="626"/>
      <c r="AC12" s="626"/>
      <c r="AD12" s="627" t="s">
        <v>234</v>
      </c>
      <c r="AE12" s="627"/>
      <c r="AF12" s="627"/>
      <c r="AG12" s="627"/>
      <c r="AH12" s="627"/>
      <c r="AI12" s="627"/>
      <c r="AJ12" s="627"/>
      <c r="AK12" s="627"/>
      <c r="AL12" s="628" t="s">
        <v>251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1519740</v>
      </c>
      <c r="BH12" s="624"/>
      <c r="BI12" s="624"/>
      <c r="BJ12" s="624"/>
      <c r="BK12" s="624"/>
      <c r="BL12" s="624"/>
      <c r="BM12" s="624"/>
      <c r="BN12" s="625"/>
      <c r="BO12" s="626">
        <v>55.1</v>
      </c>
      <c r="BP12" s="626"/>
      <c r="BQ12" s="626"/>
      <c r="BR12" s="626"/>
      <c r="BS12" s="627" t="s">
        <v>128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575495</v>
      </c>
      <c r="CS12" s="624"/>
      <c r="CT12" s="624"/>
      <c r="CU12" s="624"/>
      <c r="CV12" s="624"/>
      <c r="CW12" s="624"/>
      <c r="CX12" s="624"/>
      <c r="CY12" s="625"/>
      <c r="CZ12" s="626">
        <v>4.4000000000000004</v>
      </c>
      <c r="DA12" s="626"/>
      <c r="DB12" s="626"/>
      <c r="DC12" s="626"/>
      <c r="DD12" s="632">
        <v>4831</v>
      </c>
      <c r="DE12" s="624"/>
      <c r="DF12" s="624"/>
      <c r="DG12" s="624"/>
      <c r="DH12" s="624"/>
      <c r="DI12" s="624"/>
      <c r="DJ12" s="624"/>
      <c r="DK12" s="624"/>
      <c r="DL12" s="624"/>
      <c r="DM12" s="624"/>
      <c r="DN12" s="624"/>
      <c r="DO12" s="624"/>
      <c r="DP12" s="625"/>
      <c r="DQ12" s="632">
        <v>499105</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251</v>
      </c>
      <c r="AA13" s="626"/>
      <c r="AB13" s="626"/>
      <c r="AC13" s="626"/>
      <c r="AD13" s="627" t="s">
        <v>234</v>
      </c>
      <c r="AE13" s="627"/>
      <c r="AF13" s="627"/>
      <c r="AG13" s="627"/>
      <c r="AH13" s="627"/>
      <c r="AI13" s="627"/>
      <c r="AJ13" s="627"/>
      <c r="AK13" s="627"/>
      <c r="AL13" s="628" t="s">
        <v>128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1518392</v>
      </c>
      <c r="BH13" s="624"/>
      <c r="BI13" s="624"/>
      <c r="BJ13" s="624"/>
      <c r="BK13" s="624"/>
      <c r="BL13" s="624"/>
      <c r="BM13" s="624"/>
      <c r="BN13" s="625"/>
      <c r="BO13" s="626">
        <v>55.1</v>
      </c>
      <c r="BP13" s="626"/>
      <c r="BQ13" s="626"/>
      <c r="BR13" s="626"/>
      <c r="BS13" s="627" t="s">
        <v>128</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637793</v>
      </c>
      <c r="CS13" s="624"/>
      <c r="CT13" s="624"/>
      <c r="CU13" s="624"/>
      <c r="CV13" s="624"/>
      <c r="CW13" s="624"/>
      <c r="CX13" s="624"/>
      <c r="CY13" s="625"/>
      <c r="CZ13" s="626">
        <v>4.9000000000000004</v>
      </c>
      <c r="DA13" s="626"/>
      <c r="DB13" s="626"/>
      <c r="DC13" s="626"/>
      <c r="DD13" s="632">
        <v>280404</v>
      </c>
      <c r="DE13" s="624"/>
      <c r="DF13" s="624"/>
      <c r="DG13" s="624"/>
      <c r="DH13" s="624"/>
      <c r="DI13" s="624"/>
      <c r="DJ13" s="624"/>
      <c r="DK13" s="624"/>
      <c r="DL13" s="624"/>
      <c r="DM13" s="624"/>
      <c r="DN13" s="624"/>
      <c r="DO13" s="624"/>
      <c r="DP13" s="625"/>
      <c r="DQ13" s="632">
        <v>340734</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112</v>
      </c>
      <c r="S14" s="624"/>
      <c r="T14" s="624"/>
      <c r="U14" s="624"/>
      <c r="V14" s="624"/>
      <c r="W14" s="624"/>
      <c r="X14" s="624"/>
      <c r="Y14" s="625"/>
      <c r="Z14" s="626">
        <v>0</v>
      </c>
      <c r="AA14" s="626"/>
      <c r="AB14" s="626"/>
      <c r="AC14" s="626"/>
      <c r="AD14" s="627">
        <v>112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67918</v>
      </c>
      <c r="BH14" s="624"/>
      <c r="BI14" s="624"/>
      <c r="BJ14" s="624"/>
      <c r="BK14" s="624"/>
      <c r="BL14" s="624"/>
      <c r="BM14" s="624"/>
      <c r="BN14" s="625"/>
      <c r="BO14" s="626">
        <v>2.5</v>
      </c>
      <c r="BP14" s="626"/>
      <c r="BQ14" s="626"/>
      <c r="BR14" s="626"/>
      <c r="BS14" s="627" t="s">
        <v>128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538336</v>
      </c>
      <c r="CS14" s="624"/>
      <c r="CT14" s="624"/>
      <c r="CU14" s="624"/>
      <c r="CV14" s="624"/>
      <c r="CW14" s="624"/>
      <c r="CX14" s="624"/>
      <c r="CY14" s="625"/>
      <c r="CZ14" s="626">
        <v>4.2</v>
      </c>
      <c r="DA14" s="626"/>
      <c r="DB14" s="626"/>
      <c r="DC14" s="626"/>
      <c r="DD14" s="632">
        <v>32961</v>
      </c>
      <c r="DE14" s="624"/>
      <c r="DF14" s="624"/>
      <c r="DG14" s="624"/>
      <c r="DH14" s="624"/>
      <c r="DI14" s="624"/>
      <c r="DJ14" s="624"/>
      <c r="DK14" s="624"/>
      <c r="DL14" s="624"/>
      <c r="DM14" s="624"/>
      <c r="DN14" s="624"/>
      <c r="DO14" s="624"/>
      <c r="DP14" s="625"/>
      <c r="DQ14" s="632">
        <v>463472</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155421</v>
      </c>
      <c r="BH15" s="624"/>
      <c r="BI15" s="624"/>
      <c r="BJ15" s="624"/>
      <c r="BK15" s="624"/>
      <c r="BL15" s="624"/>
      <c r="BM15" s="624"/>
      <c r="BN15" s="625"/>
      <c r="BO15" s="626">
        <v>5.6</v>
      </c>
      <c r="BP15" s="626"/>
      <c r="BQ15" s="626"/>
      <c r="BR15" s="626"/>
      <c r="BS15" s="627" t="s">
        <v>128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852514</v>
      </c>
      <c r="CS15" s="624"/>
      <c r="CT15" s="624"/>
      <c r="CU15" s="624"/>
      <c r="CV15" s="624"/>
      <c r="CW15" s="624"/>
      <c r="CX15" s="624"/>
      <c r="CY15" s="625"/>
      <c r="CZ15" s="626">
        <v>6.6</v>
      </c>
      <c r="DA15" s="626"/>
      <c r="DB15" s="626"/>
      <c r="DC15" s="626"/>
      <c r="DD15" s="632">
        <v>95499</v>
      </c>
      <c r="DE15" s="624"/>
      <c r="DF15" s="624"/>
      <c r="DG15" s="624"/>
      <c r="DH15" s="624"/>
      <c r="DI15" s="624"/>
      <c r="DJ15" s="624"/>
      <c r="DK15" s="624"/>
      <c r="DL15" s="624"/>
      <c r="DM15" s="624"/>
      <c r="DN15" s="624"/>
      <c r="DO15" s="624"/>
      <c r="DP15" s="625"/>
      <c r="DQ15" s="632">
        <v>661060</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8450</v>
      </c>
      <c r="S16" s="624"/>
      <c r="T16" s="624"/>
      <c r="U16" s="624"/>
      <c r="V16" s="624"/>
      <c r="W16" s="624"/>
      <c r="X16" s="624"/>
      <c r="Y16" s="625"/>
      <c r="Z16" s="626">
        <v>0.1</v>
      </c>
      <c r="AA16" s="626"/>
      <c r="AB16" s="626"/>
      <c r="AC16" s="626"/>
      <c r="AD16" s="627">
        <v>8450</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131249</v>
      </c>
      <c r="CS16" s="624"/>
      <c r="CT16" s="624"/>
      <c r="CU16" s="624"/>
      <c r="CV16" s="624"/>
      <c r="CW16" s="624"/>
      <c r="CX16" s="624"/>
      <c r="CY16" s="625"/>
      <c r="CZ16" s="626">
        <v>1</v>
      </c>
      <c r="DA16" s="626"/>
      <c r="DB16" s="626"/>
      <c r="DC16" s="626"/>
      <c r="DD16" s="632" t="s">
        <v>234</v>
      </c>
      <c r="DE16" s="624"/>
      <c r="DF16" s="624"/>
      <c r="DG16" s="624"/>
      <c r="DH16" s="624"/>
      <c r="DI16" s="624"/>
      <c r="DJ16" s="624"/>
      <c r="DK16" s="624"/>
      <c r="DL16" s="624"/>
      <c r="DM16" s="624"/>
      <c r="DN16" s="624"/>
      <c r="DO16" s="624"/>
      <c r="DP16" s="625"/>
      <c r="DQ16" s="632">
        <v>36327</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46917</v>
      </c>
      <c r="S17" s="624"/>
      <c r="T17" s="624"/>
      <c r="U17" s="624"/>
      <c r="V17" s="624"/>
      <c r="W17" s="624"/>
      <c r="X17" s="624"/>
      <c r="Y17" s="625"/>
      <c r="Z17" s="626">
        <v>0.3</v>
      </c>
      <c r="AA17" s="626"/>
      <c r="AB17" s="626"/>
      <c r="AC17" s="626"/>
      <c r="AD17" s="627">
        <v>46917</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128</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1364424</v>
      </c>
      <c r="CS17" s="624"/>
      <c r="CT17" s="624"/>
      <c r="CU17" s="624"/>
      <c r="CV17" s="624"/>
      <c r="CW17" s="624"/>
      <c r="CX17" s="624"/>
      <c r="CY17" s="625"/>
      <c r="CZ17" s="626">
        <v>10.5</v>
      </c>
      <c r="DA17" s="626"/>
      <c r="DB17" s="626"/>
      <c r="DC17" s="626"/>
      <c r="DD17" s="632" t="s">
        <v>234</v>
      </c>
      <c r="DE17" s="624"/>
      <c r="DF17" s="624"/>
      <c r="DG17" s="624"/>
      <c r="DH17" s="624"/>
      <c r="DI17" s="624"/>
      <c r="DJ17" s="624"/>
      <c r="DK17" s="624"/>
      <c r="DL17" s="624"/>
      <c r="DM17" s="624"/>
      <c r="DN17" s="624"/>
      <c r="DO17" s="624"/>
      <c r="DP17" s="625"/>
      <c r="DQ17" s="632">
        <v>1339376</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8741</v>
      </c>
      <c r="S18" s="624"/>
      <c r="T18" s="624"/>
      <c r="U18" s="624"/>
      <c r="V18" s="624"/>
      <c r="W18" s="624"/>
      <c r="X18" s="624"/>
      <c r="Y18" s="625"/>
      <c r="Z18" s="626">
        <v>0.1</v>
      </c>
      <c r="AA18" s="626"/>
      <c r="AB18" s="626"/>
      <c r="AC18" s="626"/>
      <c r="AD18" s="627">
        <v>8741</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v>283977</v>
      </c>
      <c r="CS18" s="624"/>
      <c r="CT18" s="624"/>
      <c r="CU18" s="624"/>
      <c r="CV18" s="624"/>
      <c r="CW18" s="624"/>
      <c r="CX18" s="624"/>
      <c r="CY18" s="625"/>
      <c r="CZ18" s="626">
        <v>2.2000000000000002</v>
      </c>
      <c r="DA18" s="626"/>
      <c r="DB18" s="626"/>
      <c r="DC18" s="626"/>
      <c r="DD18" s="632" t="s">
        <v>128</v>
      </c>
      <c r="DE18" s="624"/>
      <c r="DF18" s="624"/>
      <c r="DG18" s="624"/>
      <c r="DH18" s="624"/>
      <c r="DI18" s="624"/>
      <c r="DJ18" s="624"/>
      <c r="DK18" s="624"/>
      <c r="DL18" s="624"/>
      <c r="DM18" s="624"/>
      <c r="DN18" s="624"/>
      <c r="DO18" s="624"/>
      <c r="DP18" s="625"/>
      <c r="DQ18" s="632">
        <v>283977</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8741</v>
      </c>
      <c r="S19" s="624"/>
      <c r="T19" s="624"/>
      <c r="U19" s="624"/>
      <c r="V19" s="624"/>
      <c r="W19" s="624"/>
      <c r="X19" s="624"/>
      <c r="Y19" s="625"/>
      <c r="Z19" s="626">
        <v>0.1</v>
      </c>
      <c r="AA19" s="626"/>
      <c r="AB19" s="626"/>
      <c r="AC19" s="626"/>
      <c r="AD19" s="627">
        <v>8741</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262745</v>
      </c>
      <c r="BH19" s="624"/>
      <c r="BI19" s="624"/>
      <c r="BJ19" s="624"/>
      <c r="BK19" s="624"/>
      <c r="BL19" s="624"/>
      <c r="BM19" s="624"/>
      <c r="BN19" s="625"/>
      <c r="BO19" s="626">
        <v>9.5</v>
      </c>
      <c r="BP19" s="626"/>
      <c r="BQ19" s="626"/>
      <c r="BR19" s="626"/>
      <c r="BS19" s="627" t="s">
        <v>128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234</v>
      </c>
      <c r="AA20" s="626"/>
      <c r="AB20" s="626"/>
      <c r="AC20" s="626"/>
      <c r="AD20" s="627" t="s">
        <v>128</v>
      </c>
      <c r="AE20" s="627"/>
      <c r="AF20" s="627"/>
      <c r="AG20" s="627"/>
      <c r="AH20" s="627"/>
      <c r="AI20" s="627"/>
      <c r="AJ20" s="627"/>
      <c r="AK20" s="627"/>
      <c r="AL20" s="628" t="s">
        <v>128</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262745</v>
      </c>
      <c r="BH20" s="624"/>
      <c r="BI20" s="624"/>
      <c r="BJ20" s="624"/>
      <c r="BK20" s="624"/>
      <c r="BL20" s="624"/>
      <c r="BM20" s="624"/>
      <c r="BN20" s="625"/>
      <c r="BO20" s="626">
        <v>9.5</v>
      </c>
      <c r="BP20" s="626"/>
      <c r="BQ20" s="626"/>
      <c r="BR20" s="626"/>
      <c r="BS20" s="627" t="s">
        <v>251</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12965604</v>
      </c>
      <c r="CS20" s="624"/>
      <c r="CT20" s="624"/>
      <c r="CU20" s="624"/>
      <c r="CV20" s="624"/>
      <c r="CW20" s="624"/>
      <c r="CX20" s="624"/>
      <c r="CY20" s="625"/>
      <c r="CZ20" s="626">
        <v>100</v>
      </c>
      <c r="DA20" s="626"/>
      <c r="DB20" s="626"/>
      <c r="DC20" s="626"/>
      <c r="DD20" s="632">
        <v>607123</v>
      </c>
      <c r="DE20" s="624"/>
      <c r="DF20" s="624"/>
      <c r="DG20" s="624"/>
      <c r="DH20" s="624"/>
      <c r="DI20" s="624"/>
      <c r="DJ20" s="624"/>
      <c r="DK20" s="624"/>
      <c r="DL20" s="624"/>
      <c r="DM20" s="624"/>
      <c r="DN20" s="624"/>
      <c r="DO20" s="624"/>
      <c r="DP20" s="625"/>
      <c r="DQ20" s="632">
        <v>8541476</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4136481</v>
      </c>
      <c r="S21" s="624"/>
      <c r="T21" s="624"/>
      <c r="U21" s="624"/>
      <c r="V21" s="624"/>
      <c r="W21" s="624"/>
      <c r="X21" s="624"/>
      <c r="Y21" s="625"/>
      <c r="Z21" s="626">
        <v>30.4</v>
      </c>
      <c r="AA21" s="626"/>
      <c r="AB21" s="626"/>
      <c r="AC21" s="626"/>
      <c r="AD21" s="627">
        <v>3606567</v>
      </c>
      <c r="AE21" s="627"/>
      <c r="AF21" s="627"/>
      <c r="AG21" s="627"/>
      <c r="AH21" s="627"/>
      <c r="AI21" s="627"/>
      <c r="AJ21" s="627"/>
      <c r="AK21" s="627"/>
      <c r="AL21" s="628">
        <v>52</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150191</v>
      </c>
      <c r="BH21" s="624"/>
      <c r="BI21" s="624"/>
      <c r="BJ21" s="624"/>
      <c r="BK21" s="624"/>
      <c r="BL21" s="624"/>
      <c r="BM21" s="624"/>
      <c r="BN21" s="625"/>
      <c r="BO21" s="626">
        <v>5.4</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3606567</v>
      </c>
      <c r="S22" s="624"/>
      <c r="T22" s="624"/>
      <c r="U22" s="624"/>
      <c r="V22" s="624"/>
      <c r="W22" s="624"/>
      <c r="X22" s="624"/>
      <c r="Y22" s="625"/>
      <c r="Z22" s="626">
        <v>26.5</v>
      </c>
      <c r="AA22" s="626"/>
      <c r="AB22" s="626"/>
      <c r="AC22" s="626"/>
      <c r="AD22" s="627">
        <v>3606567</v>
      </c>
      <c r="AE22" s="627"/>
      <c r="AF22" s="627"/>
      <c r="AG22" s="627"/>
      <c r="AH22" s="627"/>
      <c r="AI22" s="627"/>
      <c r="AJ22" s="627"/>
      <c r="AK22" s="627"/>
      <c r="AL22" s="628">
        <v>52</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128</v>
      </c>
      <c r="BP22" s="626"/>
      <c r="BQ22" s="626"/>
      <c r="BR22" s="626"/>
      <c r="BS22" s="627" t="s">
        <v>234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529914</v>
      </c>
      <c r="S23" s="624"/>
      <c r="T23" s="624"/>
      <c r="U23" s="624"/>
      <c r="V23" s="624"/>
      <c r="W23" s="624"/>
      <c r="X23" s="624"/>
      <c r="Y23" s="625"/>
      <c r="Z23" s="626">
        <v>3.9</v>
      </c>
      <c r="AA23" s="626"/>
      <c r="AB23" s="626"/>
      <c r="AC23" s="626"/>
      <c r="AD23" s="627" t="s">
        <v>234</v>
      </c>
      <c r="AE23" s="627"/>
      <c r="AF23" s="627"/>
      <c r="AG23" s="627"/>
      <c r="AH23" s="627"/>
      <c r="AI23" s="627"/>
      <c r="AJ23" s="627"/>
      <c r="AK23" s="627"/>
      <c r="AL23" s="628" t="s">
        <v>128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112554</v>
      </c>
      <c r="BH23" s="624"/>
      <c r="BI23" s="624"/>
      <c r="BJ23" s="624"/>
      <c r="BK23" s="624"/>
      <c r="BL23" s="624"/>
      <c r="BM23" s="624"/>
      <c r="BN23" s="625"/>
      <c r="BO23" s="626">
        <v>4.0999999999999996</v>
      </c>
      <c r="BP23" s="626"/>
      <c r="BQ23" s="626"/>
      <c r="BR23" s="626"/>
      <c r="BS23" s="627" t="s">
        <v>128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26" t="s">
        <v>128</v>
      </c>
      <c r="AA24" s="626"/>
      <c r="AB24" s="626"/>
      <c r="AC24" s="626"/>
      <c r="AD24" s="627" t="s">
        <v>234</v>
      </c>
      <c r="AE24" s="627"/>
      <c r="AF24" s="627"/>
      <c r="AG24" s="627"/>
      <c r="AH24" s="627"/>
      <c r="AI24" s="627"/>
      <c r="AJ24" s="627"/>
      <c r="AK24" s="627"/>
      <c r="AL24" s="628" t="s">
        <v>128</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5591157</v>
      </c>
      <c r="CS24" s="613"/>
      <c r="CT24" s="613"/>
      <c r="CU24" s="613"/>
      <c r="CV24" s="613"/>
      <c r="CW24" s="613"/>
      <c r="CX24" s="613"/>
      <c r="CY24" s="614"/>
      <c r="CZ24" s="617">
        <v>43.1</v>
      </c>
      <c r="DA24" s="618"/>
      <c r="DB24" s="618"/>
      <c r="DC24" s="634"/>
      <c r="DD24" s="658">
        <v>4119377</v>
      </c>
      <c r="DE24" s="613"/>
      <c r="DF24" s="613"/>
      <c r="DG24" s="613"/>
      <c r="DH24" s="613"/>
      <c r="DI24" s="613"/>
      <c r="DJ24" s="613"/>
      <c r="DK24" s="614"/>
      <c r="DL24" s="658">
        <v>4019702</v>
      </c>
      <c r="DM24" s="613"/>
      <c r="DN24" s="613"/>
      <c r="DO24" s="613"/>
      <c r="DP24" s="613"/>
      <c r="DQ24" s="613"/>
      <c r="DR24" s="613"/>
      <c r="DS24" s="613"/>
      <c r="DT24" s="613"/>
      <c r="DU24" s="613"/>
      <c r="DV24" s="614"/>
      <c r="DW24" s="617">
        <v>57.1</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7515104</v>
      </c>
      <c r="S25" s="624"/>
      <c r="T25" s="624"/>
      <c r="U25" s="624"/>
      <c r="V25" s="624"/>
      <c r="W25" s="624"/>
      <c r="X25" s="624"/>
      <c r="Y25" s="625"/>
      <c r="Z25" s="626">
        <v>55.3</v>
      </c>
      <c r="AA25" s="626"/>
      <c r="AB25" s="626"/>
      <c r="AC25" s="626"/>
      <c r="AD25" s="627">
        <v>6872636</v>
      </c>
      <c r="AE25" s="627"/>
      <c r="AF25" s="627"/>
      <c r="AG25" s="627"/>
      <c r="AH25" s="627"/>
      <c r="AI25" s="627"/>
      <c r="AJ25" s="627"/>
      <c r="AK25" s="627"/>
      <c r="AL25" s="628">
        <v>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128</v>
      </c>
      <c r="BP25" s="626"/>
      <c r="BQ25" s="626"/>
      <c r="BR25" s="626"/>
      <c r="BS25" s="627" t="s">
        <v>128</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2652624</v>
      </c>
      <c r="CS25" s="655"/>
      <c r="CT25" s="655"/>
      <c r="CU25" s="655"/>
      <c r="CV25" s="655"/>
      <c r="CW25" s="655"/>
      <c r="CX25" s="655"/>
      <c r="CY25" s="656"/>
      <c r="CZ25" s="628">
        <v>20.5</v>
      </c>
      <c r="DA25" s="653"/>
      <c r="DB25" s="653"/>
      <c r="DC25" s="657"/>
      <c r="DD25" s="632">
        <v>2281764</v>
      </c>
      <c r="DE25" s="655"/>
      <c r="DF25" s="655"/>
      <c r="DG25" s="655"/>
      <c r="DH25" s="655"/>
      <c r="DI25" s="655"/>
      <c r="DJ25" s="655"/>
      <c r="DK25" s="656"/>
      <c r="DL25" s="632">
        <v>2220648</v>
      </c>
      <c r="DM25" s="655"/>
      <c r="DN25" s="655"/>
      <c r="DO25" s="655"/>
      <c r="DP25" s="655"/>
      <c r="DQ25" s="655"/>
      <c r="DR25" s="655"/>
      <c r="DS25" s="655"/>
      <c r="DT25" s="655"/>
      <c r="DU25" s="655"/>
      <c r="DV25" s="656"/>
      <c r="DW25" s="628">
        <v>31.6</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v>996</v>
      </c>
      <c r="S26" s="624"/>
      <c r="T26" s="624"/>
      <c r="U26" s="624"/>
      <c r="V26" s="624"/>
      <c r="W26" s="624"/>
      <c r="X26" s="624"/>
      <c r="Y26" s="625"/>
      <c r="Z26" s="626">
        <v>0</v>
      </c>
      <c r="AA26" s="626"/>
      <c r="AB26" s="626"/>
      <c r="AC26" s="626"/>
      <c r="AD26" s="627">
        <v>996</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1562451</v>
      </c>
      <c r="CS26" s="624"/>
      <c r="CT26" s="624"/>
      <c r="CU26" s="624"/>
      <c r="CV26" s="624"/>
      <c r="CW26" s="624"/>
      <c r="CX26" s="624"/>
      <c r="CY26" s="625"/>
      <c r="CZ26" s="628">
        <v>12.1</v>
      </c>
      <c r="DA26" s="653"/>
      <c r="DB26" s="653"/>
      <c r="DC26" s="657"/>
      <c r="DD26" s="632">
        <v>1374861</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11262</v>
      </c>
      <c r="S27" s="624"/>
      <c r="T27" s="624"/>
      <c r="U27" s="624"/>
      <c r="V27" s="624"/>
      <c r="W27" s="624"/>
      <c r="X27" s="624"/>
      <c r="Y27" s="625"/>
      <c r="Z27" s="626">
        <v>0.1</v>
      </c>
      <c r="AA27" s="626"/>
      <c r="AB27" s="626"/>
      <c r="AC27" s="626"/>
      <c r="AD27" s="627" t="s">
        <v>234</v>
      </c>
      <c r="AE27" s="627"/>
      <c r="AF27" s="627"/>
      <c r="AG27" s="627"/>
      <c r="AH27" s="627"/>
      <c r="AI27" s="627"/>
      <c r="AJ27" s="627"/>
      <c r="AK27" s="627"/>
      <c r="AL27" s="628" t="s">
        <v>234</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2756979</v>
      </c>
      <c r="BH27" s="624"/>
      <c r="BI27" s="624"/>
      <c r="BJ27" s="624"/>
      <c r="BK27" s="624"/>
      <c r="BL27" s="624"/>
      <c r="BM27" s="624"/>
      <c r="BN27" s="625"/>
      <c r="BO27" s="626">
        <v>100</v>
      </c>
      <c r="BP27" s="626"/>
      <c r="BQ27" s="626"/>
      <c r="BR27" s="626"/>
      <c r="BS27" s="627" t="s">
        <v>251</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1574109</v>
      </c>
      <c r="CS27" s="655"/>
      <c r="CT27" s="655"/>
      <c r="CU27" s="655"/>
      <c r="CV27" s="655"/>
      <c r="CW27" s="655"/>
      <c r="CX27" s="655"/>
      <c r="CY27" s="656"/>
      <c r="CZ27" s="628">
        <v>12.1</v>
      </c>
      <c r="DA27" s="653"/>
      <c r="DB27" s="653"/>
      <c r="DC27" s="657"/>
      <c r="DD27" s="632">
        <v>498237</v>
      </c>
      <c r="DE27" s="655"/>
      <c r="DF27" s="655"/>
      <c r="DG27" s="655"/>
      <c r="DH27" s="655"/>
      <c r="DI27" s="655"/>
      <c r="DJ27" s="655"/>
      <c r="DK27" s="656"/>
      <c r="DL27" s="632">
        <v>459678</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107586</v>
      </c>
      <c r="S28" s="624"/>
      <c r="T28" s="624"/>
      <c r="U28" s="624"/>
      <c r="V28" s="624"/>
      <c r="W28" s="624"/>
      <c r="X28" s="624"/>
      <c r="Y28" s="625"/>
      <c r="Z28" s="626">
        <v>0.8</v>
      </c>
      <c r="AA28" s="626"/>
      <c r="AB28" s="626"/>
      <c r="AC28" s="626"/>
      <c r="AD28" s="627">
        <v>23138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1364424</v>
      </c>
      <c r="CS28" s="624"/>
      <c r="CT28" s="624"/>
      <c r="CU28" s="624"/>
      <c r="CV28" s="624"/>
      <c r="CW28" s="624"/>
      <c r="CX28" s="624"/>
      <c r="CY28" s="625"/>
      <c r="CZ28" s="628">
        <v>10.5</v>
      </c>
      <c r="DA28" s="653"/>
      <c r="DB28" s="653"/>
      <c r="DC28" s="657"/>
      <c r="DD28" s="632">
        <v>1339376</v>
      </c>
      <c r="DE28" s="624"/>
      <c r="DF28" s="624"/>
      <c r="DG28" s="624"/>
      <c r="DH28" s="624"/>
      <c r="DI28" s="624"/>
      <c r="DJ28" s="624"/>
      <c r="DK28" s="625"/>
      <c r="DL28" s="632">
        <v>1339376</v>
      </c>
      <c r="DM28" s="624"/>
      <c r="DN28" s="624"/>
      <c r="DO28" s="624"/>
      <c r="DP28" s="624"/>
      <c r="DQ28" s="624"/>
      <c r="DR28" s="624"/>
      <c r="DS28" s="624"/>
      <c r="DT28" s="624"/>
      <c r="DU28" s="624"/>
      <c r="DV28" s="625"/>
      <c r="DW28" s="628">
        <v>19</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36122</v>
      </c>
      <c r="S29" s="624"/>
      <c r="T29" s="624"/>
      <c r="U29" s="624"/>
      <c r="V29" s="624"/>
      <c r="W29" s="624"/>
      <c r="X29" s="624"/>
      <c r="Y29" s="625"/>
      <c r="Z29" s="626">
        <v>0.3</v>
      </c>
      <c r="AA29" s="626"/>
      <c r="AB29" s="626"/>
      <c r="AC29" s="626"/>
      <c r="AD29" s="627">
        <v>204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1364424</v>
      </c>
      <c r="CS29" s="655"/>
      <c r="CT29" s="655"/>
      <c r="CU29" s="655"/>
      <c r="CV29" s="655"/>
      <c r="CW29" s="655"/>
      <c r="CX29" s="655"/>
      <c r="CY29" s="656"/>
      <c r="CZ29" s="628">
        <v>10.5</v>
      </c>
      <c r="DA29" s="653"/>
      <c r="DB29" s="653"/>
      <c r="DC29" s="657"/>
      <c r="DD29" s="632">
        <v>1339376</v>
      </c>
      <c r="DE29" s="655"/>
      <c r="DF29" s="655"/>
      <c r="DG29" s="655"/>
      <c r="DH29" s="655"/>
      <c r="DI29" s="655"/>
      <c r="DJ29" s="655"/>
      <c r="DK29" s="656"/>
      <c r="DL29" s="632">
        <v>1339376</v>
      </c>
      <c r="DM29" s="655"/>
      <c r="DN29" s="655"/>
      <c r="DO29" s="655"/>
      <c r="DP29" s="655"/>
      <c r="DQ29" s="655"/>
      <c r="DR29" s="655"/>
      <c r="DS29" s="655"/>
      <c r="DT29" s="655"/>
      <c r="DU29" s="655"/>
      <c r="DV29" s="656"/>
      <c r="DW29" s="628">
        <v>19</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1835176</v>
      </c>
      <c r="S30" s="624"/>
      <c r="T30" s="624"/>
      <c r="U30" s="624"/>
      <c r="V30" s="624"/>
      <c r="W30" s="624"/>
      <c r="X30" s="624"/>
      <c r="Y30" s="625"/>
      <c r="Z30" s="626">
        <v>13.5</v>
      </c>
      <c r="AA30" s="626"/>
      <c r="AB30" s="626"/>
      <c r="AC30" s="626"/>
      <c r="AD30" s="627" t="s">
        <v>128</v>
      </c>
      <c r="AE30" s="627"/>
      <c r="AF30" s="627"/>
      <c r="AG30" s="627"/>
      <c r="AH30" s="627"/>
      <c r="AI30" s="627"/>
      <c r="AJ30" s="627"/>
      <c r="AK30" s="627"/>
      <c r="AL30" s="628" t="s">
        <v>128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1328936</v>
      </c>
      <c r="CS30" s="624"/>
      <c r="CT30" s="624"/>
      <c r="CU30" s="624"/>
      <c r="CV30" s="624"/>
      <c r="CW30" s="624"/>
      <c r="CX30" s="624"/>
      <c r="CY30" s="625"/>
      <c r="CZ30" s="628">
        <v>10.199999999999999</v>
      </c>
      <c r="DA30" s="653"/>
      <c r="DB30" s="653"/>
      <c r="DC30" s="657"/>
      <c r="DD30" s="632">
        <v>1304218</v>
      </c>
      <c r="DE30" s="624"/>
      <c r="DF30" s="624"/>
      <c r="DG30" s="624"/>
      <c r="DH30" s="624"/>
      <c r="DI30" s="624"/>
      <c r="DJ30" s="624"/>
      <c r="DK30" s="625"/>
      <c r="DL30" s="632">
        <v>1304218</v>
      </c>
      <c r="DM30" s="624"/>
      <c r="DN30" s="624"/>
      <c r="DO30" s="624"/>
      <c r="DP30" s="624"/>
      <c r="DQ30" s="624"/>
      <c r="DR30" s="624"/>
      <c r="DS30" s="624"/>
      <c r="DT30" s="624"/>
      <c r="DU30" s="624"/>
      <c r="DV30" s="625"/>
      <c r="DW30" s="628">
        <v>18.5</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234</v>
      </c>
      <c r="AE31" s="627"/>
      <c r="AF31" s="627"/>
      <c r="AG31" s="627"/>
      <c r="AH31" s="627"/>
      <c r="AI31" s="627"/>
      <c r="AJ31" s="627"/>
      <c r="AK31" s="627"/>
      <c r="AL31" s="628" t="s">
        <v>234</v>
      </c>
      <c r="AM31" s="629"/>
      <c r="AN31" s="629"/>
      <c r="AO31" s="630"/>
      <c r="AP31" s="669" t="s">
        <v>312</v>
      </c>
      <c r="AQ31" s="670"/>
      <c r="AR31" s="670"/>
      <c r="AS31" s="670"/>
      <c r="AT31" s="675" t="s">
        <v>313</v>
      </c>
      <c r="AU31" s="218"/>
      <c r="AV31" s="218"/>
      <c r="AW31" s="218"/>
      <c r="AX31" s="609" t="s">
        <v>187</v>
      </c>
      <c r="AY31" s="610"/>
      <c r="AZ31" s="610"/>
      <c r="BA31" s="610"/>
      <c r="BB31" s="610"/>
      <c r="BC31" s="610"/>
      <c r="BD31" s="610"/>
      <c r="BE31" s="610"/>
      <c r="BF31" s="611"/>
      <c r="BG31" s="679">
        <v>97.6</v>
      </c>
      <c r="BH31" s="667"/>
      <c r="BI31" s="667"/>
      <c r="BJ31" s="667"/>
      <c r="BK31" s="667"/>
      <c r="BL31" s="667"/>
      <c r="BM31" s="618">
        <v>94.5</v>
      </c>
      <c r="BN31" s="667"/>
      <c r="BO31" s="667"/>
      <c r="BP31" s="667"/>
      <c r="BQ31" s="668"/>
      <c r="BR31" s="679">
        <v>98.2</v>
      </c>
      <c r="BS31" s="667"/>
      <c r="BT31" s="667"/>
      <c r="BU31" s="667"/>
      <c r="BV31" s="667"/>
      <c r="BW31" s="667"/>
      <c r="BX31" s="618">
        <v>94.2</v>
      </c>
      <c r="BY31" s="667"/>
      <c r="BZ31" s="667"/>
      <c r="CA31" s="667"/>
      <c r="CB31" s="668"/>
      <c r="CD31" s="661"/>
      <c r="CE31" s="662"/>
      <c r="CF31" s="620" t="s">
        <v>314</v>
      </c>
      <c r="CG31" s="621"/>
      <c r="CH31" s="621"/>
      <c r="CI31" s="621"/>
      <c r="CJ31" s="621"/>
      <c r="CK31" s="621"/>
      <c r="CL31" s="621"/>
      <c r="CM31" s="621"/>
      <c r="CN31" s="621"/>
      <c r="CO31" s="621"/>
      <c r="CP31" s="621"/>
      <c r="CQ31" s="622"/>
      <c r="CR31" s="623">
        <v>35488</v>
      </c>
      <c r="CS31" s="655"/>
      <c r="CT31" s="655"/>
      <c r="CU31" s="655"/>
      <c r="CV31" s="655"/>
      <c r="CW31" s="655"/>
      <c r="CX31" s="655"/>
      <c r="CY31" s="656"/>
      <c r="CZ31" s="628">
        <v>0.3</v>
      </c>
      <c r="DA31" s="653"/>
      <c r="DB31" s="653"/>
      <c r="DC31" s="657"/>
      <c r="DD31" s="632">
        <v>35158</v>
      </c>
      <c r="DE31" s="655"/>
      <c r="DF31" s="655"/>
      <c r="DG31" s="655"/>
      <c r="DH31" s="655"/>
      <c r="DI31" s="655"/>
      <c r="DJ31" s="655"/>
      <c r="DK31" s="656"/>
      <c r="DL31" s="632">
        <v>35158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679069</v>
      </c>
      <c r="S32" s="624"/>
      <c r="T32" s="624"/>
      <c r="U32" s="624"/>
      <c r="V32" s="624"/>
      <c r="W32" s="624"/>
      <c r="X32" s="624"/>
      <c r="Y32" s="625"/>
      <c r="Z32" s="626">
        <v>5</v>
      </c>
      <c r="AA32" s="626"/>
      <c r="AB32" s="626"/>
      <c r="AC32" s="626"/>
      <c r="AD32" s="627" t="s">
        <v>234</v>
      </c>
      <c r="AE32" s="627"/>
      <c r="AF32" s="627"/>
      <c r="AG32" s="627"/>
      <c r="AH32" s="627"/>
      <c r="AI32" s="627"/>
      <c r="AJ32" s="627"/>
      <c r="AK32" s="627"/>
      <c r="AL32" s="628" t="s">
        <v>128</v>
      </c>
      <c r="AM32" s="629"/>
      <c r="AN32" s="629"/>
      <c r="AO32" s="630"/>
      <c r="AP32" s="671"/>
      <c r="AQ32" s="672"/>
      <c r="AR32" s="672"/>
      <c r="AS32" s="672"/>
      <c r="AT32" s="676"/>
      <c r="AU32" s="214" t="s">
        <v>316</v>
      </c>
      <c r="AX32" s="620" t="s">
        <v>317</v>
      </c>
      <c r="AY32" s="621"/>
      <c r="AZ32" s="621"/>
      <c r="BA32" s="621"/>
      <c r="BB32" s="621"/>
      <c r="BC32" s="621"/>
      <c r="BD32" s="621"/>
      <c r="BE32" s="621"/>
      <c r="BF32" s="622"/>
      <c r="BG32" s="680">
        <v>98.3</v>
      </c>
      <c r="BH32" s="655"/>
      <c r="BI32" s="655"/>
      <c r="BJ32" s="655"/>
      <c r="BK32" s="655"/>
      <c r="BL32" s="655"/>
      <c r="BM32" s="629">
        <v>96.9</v>
      </c>
      <c r="BN32" s="655"/>
      <c r="BO32" s="655"/>
      <c r="BP32" s="655"/>
      <c r="BQ32" s="678"/>
      <c r="BR32" s="680">
        <v>98.7</v>
      </c>
      <c r="BS32" s="655"/>
      <c r="BT32" s="655"/>
      <c r="BU32" s="655"/>
      <c r="BV32" s="655"/>
      <c r="BW32" s="655"/>
      <c r="BX32" s="629">
        <v>97.3</v>
      </c>
      <c r="BY32" s="655"/>
      <c r="BZ32" s="655"/>
      <c r="CA32" s="655"/>
      <c r="CB32" s="678"/>
      <c r="CD32" s="663"/>
      <c r="CE32" s="664"/>
      <c r="CF32" s="620" t="s">
        <v>318</v>
      </c>
      <c r="CG32" s="621"/>
      <c r="CH32" s="621"/>
      <c r="CI32" s="621"/>
      <c r="CJ32" s="621"/>
      <c r="CK32" s="621"/>
      <c r="CL32" s="621"/>
      <c r="CM32" s="621"/>
      <c r="CN32" s="621"/>
      <c r="CO32" s="621"/>
      <c r="CP32" s="621"/>
      <c r="CQ32" s="622"/>
      <c r="CR32" s="623" t="s">
        <v>234</v>
      </c>
      <c r="CS32" s="624"/>
      <c r="CT32" s="624"/>
      <c r="CU32" s="624"/>
      <c r="CV32" s="624"/>
      <c r="CW32" s="624"/>
      <c r="CX32" s="624"/>
      <c r="CY32" s="625"/>
      <c r="CZ32" s="628" t="s">
        <v>128</v>
      </c>
      <c r="DA32" s="653"/>
      <c r="DB32" s="653"/>
      <c r="DC32" s="657"/>
      <c r="DD32" s="632" t="s">
        <v>128</v>
      </c>
      <c r="DE32" s="624"/>
      <c r="DF32" s="624"/>
      <c r="DG32" s="624"/>
      <c r="DH32" s="624"/>
      <c r="DI32" s="624"/>
      <c r="DJ32" s="624"/>
      <c r="DK32" s="625"/>
      <c r="DL32" s="632" t="s">
        <v>251</v>
      </c>
      <c r="DM32" s="624"/>
      <c r="DN32" s="624"/>
      <c r="DO32" s="624"/>
      <c r="DP32" s="624"/>
      <c r="DQ32" s="624"/>
      <c r="DR32" s="624"/>
      <c r="DS32" s="624"/>
      <c r="DT32" s="624"/>
      <c r="DU32" s="624"/>
      <c r="DV32" s="625"/>
      <c r="DW32" s="628" t="s">
        <v>128</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42675</v>
      </c>
      <c r="S33" s="624"/>
      <c r="T33" s="624"/>
      <c r="U33" s="624"/>
      <c r="V33" s="624"/>
      <c r="W33" s="624"/>
      <c r="X33" s="624"/>
      <c r="Y33" s="625"/>
      <c r="Z33" s="626">
        <v>0.3</v>
      </c>
      <c r="AA33" s="626"/>
      <c r="AB33" s="626"/>
      <c r="AC33" s="626"/>
      <c r="AD33" s="627">
        <v>37817</v>
      </c>
      <c r="AE33" s="627"/>
      <c r="AF33" s="627"/>
      <c r="AG33" s="627"/>
      <c r="AH33" s="627"/>
      <c r="AI33" s="627"/>
      <c r="AJ33" s="627"/>
      <c r="AK33" s="627"/>
      <c r="AL33" s="628">
        <v>0.5</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96.7</v>
      </c>
      <c r="BH33" s="682"/>
      <c r="BI33" s="682"/>
      <c r="BJ33" s="682"/>
      <c r="BK33" s="682"/>
      <c r="BL33" s="682"/>
      <c r="BM33" s="683">
        <v>92.4</v>
      </c>
      <c r="BN33" s="682"/>
      <c r="BO33" s="682"/>
      <c r="BP33" s="682"/>
      <c r="BQ33" s="684"/>
      <c r="BR33" s="681">
        <v>97.5</v>
      </c>
      <c r="BS33" s="682"/>
      <c r="BT33" s="682"/>
      <c r="BU33" s="682"/>
      <c r="BV33" s="682"/>
      <c r="BW33" s="682"/>
      <c r="BX33" s="683">
        <v>91.7</v>
      </c>
      <c r="BY33" s="682"/>
      <c r="BZ33" s="682"/>
      <c r="CA33" s="682"/>
      <c r="CB33" s="684"/>
      <c r="CD33" s="620" t="s">
        <v>321</v>
      </c>
      <c r="CE33" s="621"/>
      <c r="CF33" s="621"/>
      <c r="CG33" s="621"/>
      <c r="CH33" s="621"/>
      <c r="CI33" s="621"/>
      <c r="CJ33" s="621"/>
      <c r="CK33" s="621"/>
      <c r="CL33" s="621"/>
      <c r="CM33" s="621"/>
      <c r="CN33" s="621"/>
      <c r="CO33" s="621"/>
      <c r="CP33" s="621"/>
      <c r="CQ33" s="622"/>
      <c r="CR33" s="623">
        <v>6636075</v>
      </c>
      <c r="CS33" s="655"/>
      <c r="CT33" s="655"/>
      <c r="CU33" s="655"/>
      <c r="CV33" s="655"/>
      <c r="CW33" s="655"/>
      <c r="CX33" s="655"/>
      <c r="CY33" s="656"/>
      <c r="CZ33" s="628">
        <v>51.2</v>
      </c>
      <c r="DA33" s="653"/>
      <c r="DB33" s="653"/>
      <c r="DC33" s="657"/>
      <c r="DD33" s="632">
        <v>4309595</v>
      </c>
      <c r="DE33" s="655"/>
      <c r="DF33" s="655"/>
      <c r="DG33" s="655"/>
      <c r="DH33" s="655"/>
      <c r="DI33" s="655"/>
      <c r="DJ33" s="655"/>
      <c r="DK33" s="656"/>
      <c r="DL33" s="632">
        <v>2026584</v>
      </c>
      <c r="DM33" s="655"/>
      <c r="DN33" s="655"/>
      <c r="DO33" s="655"/>
      <c r="DP33" s="655"/>
      <c r="DQ33" s="655"/>
      <c r="DR33" s="655"/>
      <c r="DS33" s="655"/>
      <c r="DT33" s="655"/>
      <c r="DU33" s="655"/>
      <c r="DV33" s="656"/>
      <c r="DW33" s="628">
        <v>28.8</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940843</v>
      </c>
      <c r="S34" s="624"/>
      <c r="T34" s="624"/>
      <c r="U34" s="624"/>
      <c r="V34" s="624"/>
      <c r="W34" s="624"/>
      <c r="X34" s="624"/>
      <c r="Y34" s="625"/>
      <c r="Z34" s="626">
        <v>6.9</v>
      </c>
      <c r="AA34" s="626"/>
      <c r="AB34" s="626"/>
      <c r="AC34" s="626"/>
      <c r="AD34" s="627" t="s">
        <v>234</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2029301</v>
      </c>
      <c r="CS34" s="624"/>
      <c r="CT34" s="624"/>
      <c r="CU34" s="624"/>
      <c r="CV34" s="624"/>
      <c r="CW34" s="624"/>
      <c r="CX34" s="624"/>
      <c r="CY34" s="625"/>
      <c r="CZ34" s="628">
        <v>15.7</v>
      </c>
      <c r="DA34" s="653"/>
      <c r="DB34" s="653"/>
      <c r="DC34" s="657"/>
      <c r="DD34" s="632">
        <v>1318285</v>
      </c>
      <c r="DE34" s="624"/>
      <c r="DF34" s="624"/>
      <c r="DG34" s="624"/>
      <c r="DH34" s="624"/>
      <c r="DI34" s="624"/>
      <c r="DJ34" s="624"/>
      <c r="DK34" s="625"/>
      <c r="DL34" s="632">
        <v>814900</v>
      </c>
      <c r="DM34" s="624"/>
      <c r="DN34" s="624"/>
      <c r="DO34" s="624"/>
      <c r="DP34" s="624"/>
      <c r="DQ34" s="624"/>
      <c r="DR34" s="624"/>
      <c r="DS34" s="624"/>
      <c r="DT34" s="624"/>
      <c r="DU34" s="624"/>
      <c r="DV34" s="625"/>
      <c r="DW34" s="628">
        <v>11.6</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747049</v>
      </c>
      <c r="S35" s="624"/>
      <c r="T35" s="624"/>
      <c r="U35" s="624"/>
      <c r="V35" s="624"/>
      <c r="W35" s="624"/>
      <c r="X35" s="624"/>
      <c r="Y35" s="625"/>
      <c r="Z35" s="626">
        <v>5.5</v>
      </c>
      <c r="AA35" s="626"/>
      <c r="AB35" s="626"/>
      <c r="AC35" s="626"/>
      <c r="AD35" s="627" t="s">
        <v>128</v>
      </c>
      <c r="AE35" s="627"/>
      <c r="AF35" s="627"/>
      <c r="AG35" s="627"/>
      <c r="AH35" s="627"/>
      <c r="AI35" s="627"/>
      <c r="AJ35" s="627"/>
      <c r="AK35" s="627"/>
      <c r="AL35" s="628" t="s">
        <v>128</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61543</v>
      </c>
      <c r="CS35" s="655"/>
      <c r="CT35" s="655"/>
      <c r="CU35" s="655"/>
      <c r="CV35" s="655"/>
      <c r="CW35" s="655"/>
      <c r="CX35" s="655"/>
      <c r="CY35" s="656"/>
      <c r="CZ35" s="628">
        <v>0.5</v>
      </c>
      <c r="DA35" s="653"/>
      <c r="DB35" s="653"/>
      <c r="DC35" s="657"/>
      <c r="DD35" s="632">
        <v>50427</v>
      </c>
      <c r="DE35" s="655"/>
      <c r="DF35" s="655"/>
      <c r="DG35" s="655"/>
      <c r="DH35" s="655"/>
      <c r="DI35" s="655"/>
      <c r="DJ35" s="655"/>
      <c r="DK35" s="656"/>
      <c r="DL35" s="632">
        <v>22352</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883305</v>
      </c>
      <c r="S36" s="624"/>
      <c r="T36" s="624"/>
      <c r="U36" s="624"/>
      <c r="V36" s="624"/>
      <c r="W36" s="624"/>
      <c r="X36" s="624"/>
      <c r="Y36" s="625"/>
      <c r="Z36" s="626">
        <v>6.5</v>
      </c>
      <c r="AA36" s="626"/>
      <c r="AB36" s="626"/>
      <c r="AC36" s="626"/>
      <c r="AD36" s="627" t="s">
        <v>128</v>
      </c>
      <c r="AE36" s="627"/>
      <c r="AF36" s="627"/>
      <c r="AG36" s="627"/>
      <c r="AH36" s="627"/>
      <c r="AI36" s="627"/>
      <c r="AJ36" s="627"/>
      <c r="AK36" s="627"/>
      <c r="AL36" s="628" t="s">
        <v>234</v>
      </c>
      <c r="AM36" s="629"/>
      <c r="AN36" s="629"/>
      <c r="AO36" s="630"/>
      <c r="AP36" s="222"/>
      <c r="AQ36" s="689" t="s">
        <v>329</v>
      </c>
      <c r="AR36" s="690"/>
      <c r="AS36" s="690"/>
      <c r="AT36" s="690"/>
      <c r="AU36" s="690"/>
      <c r="AV36" s="690"/>
      <c r="AW36" s="690"/>
      <c r="AX36" s="690"/>
      <c r="AY36" s="691"/>
      <c r="AZ36" s="612">
        <v>1409369</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66871</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1657889</v>
      </c>
      <c r="CS36" s="624"/>
      <c r="CT36" s="624"/>
      <c r="CU36" s="624"/>
      <c r="CV36" s="624"/>
      <c r="CW36" s="624"/>
      <c r="CX36" s="624"/>
      <c r="CY36" s="625"/>
      <c r="CZ36" s="628">
        <v>12.8</v>
      </c>
      <c r="DA36" s="653"/>
      <c r="DB36" s="653"/>
      <c r="DC36" s="657"/>
      <c r="DD36" s="632">
        <v>1145429</v>
      </c>
      <c r="DE36" s="624"/>
      <c r="DF36" s="624"/>
      <c r="DG36" s="624"/>
      <c r="DH36" s="624"/>
      <c r="DI36" s="624"/>
      <c r="DJ36" s="624"/>
      <c r="DK36" s="625"/>
      <c r="DL36" s="632">
        <v>364151</v>
      </c>
      <c r="DM36" s="624"/>
      <c r="DN36" s="624"/>
      <c r="DO36" s="624"/>
      <c r="DP36" s="624"/>
      <c r="DQ36" s="624"/>
      <c r="DR36" s="624"/>
      <c r="DS36" s="624"/>
      <c r="DT36" s="624"/>
      <c r="DU36" s="624"/>
      <c r="DV36" s="625"/>
      <c r="DW36" s="628">
        <v>5.2</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307242</v>
      </c>
      <c r="S37" s="624"/>
      <c r="T37" s="624"/>
      <c r="U37" s="624"/>
      <c r="V37" s="624"/>
      <c r="W37" s="624"/>
      <c r="X37" s="624"/>
      <c r="Y37" s="625"/>
      <c r="Z37" s="626">
        <v>2.2999999999999998</v>
      </c>
      <c r="AA37" s="626"/>
      <c r="AB37" s="626"/>
      <c r="AC37" s="626"/>
      <c r="AD37" s="627">
        <v>4675</v>
      </c>
      <c r="AE37" s="627"/>
      <c r="AF37" s="627"/>
      <c r="AG37" s="627"/>
      <c r="AH37" s="627"/>
      <c r="AI37" s="627"/>
      <c r="AJ37" s="627"/>
      <c r="AK37" s="627"/>
      <c r="AL37" s="628">
        <v>0.1</v>
      </c>
      <c r="AM37" s="629"/>
      <c r="AN37" s="629"/>
      <c r="AO37" s="630"/>
      <c r="AQ37" s="686" t="s">
        <v>333</v>
      </c>
      <c r="AR37" s="687"/>
      <c r="AS37" s="687"/>
      <c r="AT37" s="687"/>
      <c r="AU37" s="687"/>
      <c r="AV37" s="687"/>
      <c r="AW37" s="687"/>
      <c r="AX37" s="687"/>
      <c r="AY37" s="688"/>
      <c r="AZ37" s="623">
        <v>283977</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66871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478109</v>
      </c>
      <c r="CS37" s="655"/>
      <c r="CT37" s="655"/>
      <c r="CU37" s="655"/>
      <c r="CV37" s="655"/>
      <c r="CW37" s="655"/>
      <c r="CX37" s="655"/>
      <c r="CY37" s="656"/>
      <c r="CZ37" s="628">
        <v>3.7</v>
      </c>
      <c r="DA37" s="653"/>
      <c r="DB37" s="653"/>
      <c r="DC37" s="657"/>
      <c r="DD37" s="632">
        <v>473109</v>
      </c>
      <c r="DE37" s="655"/>
      <c r="DF37" s="655"/>
      <c r="DG37" s="655"/>
      <c r="DH37" s="655"/>
      <c r="DI37" s="655"/>
      <c r="DJ37" s="655"/>
      <c r="DK37" s="656"/>
      <c r="DL37" s="632">
        <v>147563</v>
      </c>
      <c r="DM37" s="655"/>
      <c r="DN37" s="655"/>
      <c r="DO37" s="655"/>
      <c r="DP37" s="655"/>
      <c r="DQ37" s="655"/>
      <c r="DR37" s="655"/>
      <c r="DS37" s="655"/>
      <c r="DT37" s="655"/>
      <c r="DU37" s="655"/>
      <c r="DV37" s="656"/>
      <c r="DW37" s="628">
        <v>2.1</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487200</v>
      </c>
      <c r="S38" s="624"/>
      <c r="T38" s="624"/>
      <c r="U38" s="624"/>
      <c r="V38" s="624"/>
      <c r="W38" s="624"/>
      <c r="X38" s="624"/>
      <c r="Y38" s="625"/>
      <c r="Z38" s="626">
        <v>3.6</v>
      </c>
      <c r="AA38" s="626"/>
      <c r="AB38" s="626"/>
      <c r="AC38" s="626"/>
      <c r="AD38" s="627" t="s">
        <v>128</v>
      </c>
      <c r="AE38" s="627"/>
      <c r="AF38" s="627"/>
      <c r="AG38" s="627"/>
      <c r="AH38" s="627"/>
      <c r="AI38" s="627"/>
      <c r="AJ38" s="627"/>
      <c r="AK38" s="627"/>
      <c r="AL38" s="628" t="s">
        <v>128</v>
      </c>
      <c r="AM38" s="629"/>
      <c r="AN38" s="629"/>
      <c r="AO38" s="630"/>
      <c r="AQ38" s="686" t="s">
        <v>337</v>
      </c>
      <c r="AR38" s="687"/>
      <c r="AS38" s="687"/>
      <c r="AT38" s="687"/>
      <c r="AU38" s="687"/>
      <c r="AV38" s="687"/>
      <c r="AW38" s="687"/>
      <c r="AX38" s="687"/>
      <c r="AY38" s="688"/>
      <c r="AZ38" s="623">
        <v>105157</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3078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1344906</v>
      </c>
      <c r="CS38" s="624"/>
      <c r="CT38" s="624"/>
      <c r="CU38" s="624"/>
      <c r="CV38" s="624"/>
      <c r="CW38" s="624"/>
      <c r="CX38" s="624"/>
      <c r="CY38" s="625"/>
      <c r="CZ38" s="628">
        <v>10.4</v>
      </c>
      <c r="DA38" s="653"/>
      <c r="DB38" s="653"/>
      <c r="DC38" s="657"/>
      <c r="DD38" s="632">
        <v>1156611</v>
      </c>
      <c r="DE38" s="624"/>
      <c r="DF38" s="624"/>
      <c r="DG38" s="624"/>
      <c r="DH38" s="624"/>
      <c r="DI38" s="624"/>
      <c r="DJ38" s="624"/>
      <c r="DK38" s="625"/>
      <c r="DL38" s="632">
        <v>825181</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251</v>
      </c>
      <c r="AA39" s="626"/>
      <c r="AB39" s="626"/>
      <c r="AC39" s="626"/>
      <c r="AD39" s="627" t="s">
        <v>234</v>
      </c>
      <c r="AE39" s="627"/>
      <c r="AF39" s="627"/>
      <c r="AG39" s="627"/>
      <c r="AH39" s="627"/>
      <c r="AI39" s="627"/>
      <c r="AJ39" s="627"/>
      <c r="AK39" s="627"/>
      <c r="AL39" s="628" t="s">
        <v>128</v>
      </c>
      <c r="AM39" s="629"/>
      <c r="AN39" s="629"/>
      <c r="AO39" s="630"/>
      <c r="AQ39" s="686" t="s">
        <v>341</v>
      </c>
      <c r="AR39" s="687"/>
      <c r="AS39" s="687"/>
      <c r="AT39" s="687"/>
      <c r="AU39" s="687"/>
      <c r="AV39" s="687"/>
      <c r="AW39" s="687"/>
      <c r="AX39" s="687"/>
      <c r="AY39" s="688"/>
      <c r="AZ39" s="623">
        <v>64463</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5138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1542436</v>
      </c>
      <c r="CS39" s="655"/>
      <c r="CT39" s="655"/>
      <c r="CU39" s="655"/>
      <c r="CV39" s="655"/>
      <c r="CW39" s="655"/>
      <c r="CX39" s="655"/>
      <c r="CY39" s="656"/>
      <c r="CZ39" s="628">
        <v>11.9</v>
      </c>
      <c r="DA39" s="653"/>
      <c r="DB39" s="653"/>
      <c r="DC39" s="657"/>
      <c r="DD39" s="632">
        <v>638843</v>
      </c>
      <c r="DE39" s="655"/>
      <c r="DF39" s="655"/>
      <c r="DG39" s="655"/>
      <c r="DH39" s="655"/>
      <c r="DI39" s="655"/>
      <c r="DJ39" s="655"/>
      <c r="DK39" s="656"/>
      <c r="DL39" s="632" t="s">
        <v>234</v>
      </c>
      <c r="DM39" s="655"/>
      <c r="DN39" s="655"/>
      <c r="DO39" s="655"/>
      <c r="DP39" s="655"/>
      <c r="DQ39" s="655"/>
      <c r="DR39" s="655"/>
      <c r="DS39" s="655"/>
      <c r="DT39" s="655"/>
      <c r="DU39" s="655"/>
      <c r="DV39" s="656"/>
      <c r="DW39" s="628" t="s">
        <v>128</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94500</v>
      </c>
      <c r="S40" s="624"/>
      <c r="T40" s="624"/>
      <c r="U40" s="624"/>
      <c r="V40" s="624"/>
      <c r="W40" s="624"/>
      <c r="X40" s="624"/>
      <c r="Y40" s="625"/>
      <c r="Z40" s="626">
        <v>0.7</v>
      </c>
      <c r="AA40" s="626"/>
      <c r="AB40" s="626"/>
      <c r="AC40" s="626"/>
      <c r="AD40" s="627" t="s">
        <v>234</v>
      </c>
      <c r="AE40" s="627"/>
      <c r="AF40" s="627"/>
      <c r="AG40" s="627"/>
      <c r="AH40" s="627"/>
      <c r="AI40" s="627"/>
      <c r="AJ40" s="627"/>
      <c r="AK40" s="627"/>
      <c r="AL40" s="628" t="s">
        <v>234</v>
      </c>
      <c r="AM40" s="629"/>
      <c r="AN40" s="629"/>
      <c r="AO40" s="630"/>
      <c r="AQ40" s="686" t="s">
        <v>345</v>
      </c>
      <c r="AR40" s="687"/>
      <c r="AS40" s="687"/>
      <c r="AT40" s="687"/>
      <c r="AU40" s="687"/>
      <c r="AV40" s="687"/>
      <c r="AW40" s="687"/>
      <c r="AX40" s="687"/>
      <c r="AY40" s="688"/>
      <c r="AZ40" s="623" t="s">
        <v>234</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99</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251</v>
      </c>
      <c r="CS40" s="624"/>
      <c r="CT40" s="624"/>
      <c r="CU40" s="624"/>
      <c r="CV40" s="624"/>
      <c r="CW40" s="624"/>
      <c r="CX40" s="624"/>
      <c r="CY40" s="625"/>
      <c r="CZ40" s="628" t="s">
        <v>128</v>
      </c>
      <c r="DA40" s="653"/>
      <c r="DB40" s="653"/>
      <c r="DC40" s="657"/>
      <c r="DD40" s="632" t="s">
        <v>128</v>
      </c>
      <c r="DE40" s="624"/>
      <c r="DF40" s="624"/>
      <c r="DG40" s="624"/>
      <c r="DH40" s="624"/>
      <c r="DI40" s="624"/>
      <c r="DJ40" s="624"/>
      <c r="DK40" s="625"/>
      <c r="DL40" s="632" t="s">
        <v>128</v>
      </c>
      <c r="DM40" s="624"/>
      <c r="DN40" s="624"/>
      <c r="DO40" s="624"/>
      <c r="DP40" s="624"/>
      <c r="DQ40" s="624"/>
      <c r="DR40" s="624"/>
      <c r="DS40" s="624"/>
      <c r="DT40" s="624"/>
      <c r="DU40" s="624"/>
      <c r="DV40" s="625"/>
      <c r="DW40" s="628" t="s">
        <v>251</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13593629</v>
      </c>
      <c r="S41" s="696"/>
      <c r="T41" s="696"/>
      <c r="U41" s="696"/>
      <c r="V41" s="696"/>
      <c r="W41" s="696"/>
      <c r="X41" s="696"/>
      <c r="Y41" s="700"/>
      <c r="Z41" s="701">
        <v>100</v>
      </c>
      <c r="AA41" s="701"/>
      <c r="AB41" s="701"/>
      <c r="AC41" s="701"/>
      <c r="AD41" s="702">
        <v>6939466</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224933</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128</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128</v>
      </c>
      <c r="CS41" s="655"/>
      <c r="CT41" s="655"/>
      <c r="CU41" s="655"/>
      <c r="CV41" s="655"/>
      <c r="CW41" s="655"/>
      <c r="CX41" s="655"/>
      <c r="CY41" s="656"/>
      <c r="CZ41" s="628" t="s">
        <v>234</v>
      </c>
      <c r="DA41" s="653"/>
      <c r="DB41" s="653"/>
      <c r="DC41" s="657"/>
      <c r="DD41" s="632" t="s">
        <v>234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730839</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371</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738372</v>
      </c>
      <c r="CS42" s="655"/>
      <c r="CT42" s="655"/>
      <c r="CU42" s="655"/>
      <c r="CV42" s="655"/>
      <c r="CW42" s="655"/>
      <c r="CX42" s="655"/>
      <c r="CY42" s="656"/>
      <c r="CZ42" s="628">
        <v>5.7</v>
      </c>
      <c r="DA42" s="653"/>
      <c r="DB42" s="653"/>
      <c r="DC42" s="657"/>
      <c r="DD42" s="632">
        <v>112504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33836</v>
      </c>
      <c r="CS43" s="655"/>
      <c r="CT43" s="655"/>
      <c r="CU43" s="655"/>
      <c r="CV43" s="655"/>
      <c r="CW43" s="655"/>
      <c r="CX43" s="655"/>
      <c r="CY43" s="656"/>
      <c r="CZ43" s="628">
        <v>0.3</v>
      </c>
      <c r="DA43" s="653"/>
      <c r="DB43" s="653"/>
      <c r="DC43" s="657"/>
      <c r="DD43" s="632">
        <v>29736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607123</v>
      </c>
      <c r="CS44" s="624"/>
      <c r="CT44" s="624"/>
      <c r="CU44" s="624"/>
      <c r="CV44" s="624"/>
      <c r="CW44" s="624"/>
      <c r="CX44" s="624"/>
      <c r="CY44" s="625"/>
      <c r="CZ44" s="628">
        <v>4.7</v>
      </c>
      <c r="DA44" s="629"/>
      <c r="DB44" s="629"/>
      <c r="DC44" s="635"/>
      <c r="DD44" s="632">
        <v>76177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350127</v>
      </c>
      <c r="CS45" s="655"/>
      <c r="CT45" s="655"/>
      <c r="CU45" s="655"/>
      <c r="CV45" s="655"/>
      <c r="CW45" s="655"/>
      <c r="CX45" s="655"/>
      <c r="CY45" s="656"/>
      <c r="CZ45" s="628">
        <v>2.7</v>
      </c>
      <c r="DA45" s="653"/>
      <c r="DB45" s="653"/>
      <c r="DC45" s="657"/>
      <c r="DD45" s="632">
        <v>20958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204846</v>
      </c>
      <c r="CS46" s="624"/>
      <c r="CT46" s="624"/>
      <c r="CU46" s="624"/>
      <c r="CV46" s="624"/>
      <c r="CW46" s="624"/>
      <c r="CX46" s="624"/>
      <c r="CY46" s="625"/>
      <c r="CZ46" s="628">
        <v>1.6</v>
      </c>
      <c r="DA46" s="629"/>
      <c r="DB46" s="629"/>
      <c r="DC46" s="635"/>
      <c r="DD46" s="632">
        <v>55169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131249</v>
      </c>
      <c r="CS47" s="655"/>
      <c r="CT47" s="655"/>
      <c r="CU47" s="655"/>
      <c r="CV47" s="655"/>
      <c r="CW47" s="655"/>
      <c r="CX47" s="655"/>
      <c r="CY47" s="656"/>
      <c r="CZ47" s="628">
        <v>1</v>
      </c>
      <c r="DA47" s="653"/>
      <c r="DB47" s="653"/>
      <c r="DC47" s="657"/>
      <c r="DD47" s="632">
        <v>36327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12965604</v>
      </c>
      <c r="CS49" s="682"/>
      <c r="CT49" s="682"/>
      <c r="CU49" s="682"/>
      <c r="CV49" s="682"/>
      <c r="CW49" s="682"/>
      <c r="CX49" s="682"/>
      <c r="CY49" s="711"/>
      <c r="CZ49" s="703">
        <v>100</v>
      </c>
      <c r="DA49" s="712"/>
      <c r="DB49" s="712"/>
      <c r="DC49" s="713"/>
      <c r="DD49" s="714">
        <v>8541476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pHgtm24moDfZ1UJk/B+KrNuvlelrHAxdJlfjVcWCuzGsrgKvBpBBVtQ8P83n88V3SFnjV6+yNQyEta3PkdXnw==" saltValue="O0/oqOq8txT7P4duxunn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13600</v>
      </c>
      <c r="R7" s="753"/>
      <c r="S7" s="753"/>
      <c r="T7" s="753"/>
      <c r="U7" s="753"/>
      <c r="V7" s="753">
        <v>12972</v>
      </c>
      <c r="W7" s="753"/>
      <c r="X7" s="753"/>
      <c r="Y7" s="753"/>
      <c r="Z7" s="753"/>
      <c r="AA7" s="753">
        <v>628</v>
      </c>
      <c r="AB7" s="753"/>
      <c r="AC7" s="753"/>
      <c r="AD7" s="753"/>
      <c r="AE7" s="754"/>
      <c r="AF7" s="755">
        <v>621</v>
      </c>
      <c r="AG7" s="756"/>
      <c r="AH7" s="756"/>
      <c r="AI7" s="756"/>
      <c r="AJ7" s="757"/>
      <c r="AK7" s="758">
        <v>6</v>
      </c>
      <c r="AL7" s="759"/>
      <c r="AM7" s="759"/>
      <c r="AN7" s="759"/>
      <c r="AO7" s="759"/>
      <c r="AP7" s="759">
        <v>11302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10</v>
      </c>
      <c r="CI7" s="744"/>
      <c r="CJ7" s="744"/>
      <c r="CK7" s="744"/>
      <c r="CL7" s="745"/>
      <c r="CM7" s="743">
        <v>1525</v>
      </c>
      <c r="CN7" s="744"/>
      <c r="CO7" s="744"/>
      <c r="CP7" s="744"/>
      <c r="CQ7" s="745"/>
      <c r="CR7" s="743">
        <v>1</v>
      </c>
      <c r="CS7" s="744"/>
      <c r="CT7" s="744"/>
      <c r="CU7" s="744"/>
      <c r="CV7" s="745"/>
      <c r="CW7" s="743">
        <v>5</v>
      </c>
      <c r="CX7" s="744"/>
      <c r="CY7" s="744"/>
      <c r="CZ7" s="744"/>
      <c r="DA7" s="745"/>
      <c r="DB7" s="743" t="s">
        <v>578</v>
      </c>
      <c r="DC7" s="744"/>
      <c r="DD7" s="744"/>
      <c r="DE7" s="744"/>
      <c r="DF7" s="745"/>
      <c r="DG7" s="743" t="s">
        <v>578</v>
      </c>
      <c r="DH7" s="744"/>
      <c r="DI7" s="744"/>
      <c r="DJ7" s="744"/>
      <c r="DK7" s="745"/>
      <c r="DL7" s="743">
        <v>30</v>
      </c>
      <c r="DM7" s="744"/>
      <c r="DN7" s="744"/>
      <c r="DO7" s="744"/>
      <c r="DP7" s="745"/>
      <c r="DQ7" s="743">
        <v>3</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13600</v>
      </c>
      <c r="R23" s="793"/>
      <c r="S23" s="793"/>
      <c r="T23" s="793"/>
      <c r="U23" s="793"/>
      <c r="V23" s="793">
        <v>12972</v>
      </c>
      <c r="W23" s="793"/>
      <c r="X23" s="793"/>
      <c r="Y23" s="793"/>
      <c r="Z23" s="793"/>
      <c r="AA23" s="793">
        <v>628</v>
      </c>
      <c r="AB23" s="793"/>
      <c r="AC23" s="793"/>
      <c r="AD23" s="793"/>
      <c r="AE23" s="794"/>
      <c r="AF23" s="795">
        <v>621</v>
      </c>
      <c r="AG23" s="793"/>
      <c r="AH23" s="793"/>
      <c r="AI23" s="793"/>
      <c r="AJ23" s="796"/>
      <c r="AK23" s="797"/>
      <c r="AL23" s="798"/>
      <c r="AM23" s="798"/>
      <c r="AN23" s="798"/>
      <c r="AO23" s="798"/>
      <c r="AP23" s="793">
        <v>11302</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2813</v>
      </c>
      <c r="R28" s="823"/>
      <c r="S28" s="823"/>
      <c r="T28" s="823"/>
      <c r="U28" s="823"/>
      <c r="V28" s="823">
        <v>2746</v>
      </c>
      <c r="W28" s="823"/>
      <c r="X28" s="823"/>
      <c r="Y28" s="823"/>
      <c r="Z28" s="823"/>
      <c r="AA28" s="823">
        <v>67</v>
      </c>
      <c r="AB28" s="823"/>
      <c r="AC28" s="823"/>
      <c r="AD28" s="823"/>
      <c r="AE28" s="824"/>
      <c r="AF28" s="825">
        <v>67</v>
      </c>
      <c r="AG28" s="823"/>
      <c r="AH28" s="823"/>
      <c r="AI28" s="823"/>
      <c r="AJ28" s="826"/>
      <c r="AK28" s="827">
        <v>225</v>
      </c>
      <c r="AL28" s="828"/>
      <c r="AM28" s="828"/>
      <c r="AN28" s="828"/>
      <c r="AO28" s="828"/>
      <c r="AP28" s="828" t="s">
        <v>578</v>
      </c>
      <c r="AQ28" s="828"/>
      <c r="AR28" s="828"/>
      <c r="AS28" s="828"/>
      <c r="AT28" s="828"/>
      <c r="AU28" s="828" t="s">
        <v>578</v>
      </c>
      <c r="AV28" s="828"/>
      <c r="AW28" s="828"/>
      <c r="AX28" s="828"/>
      <c r="AY28" s="828"/>
      <c r="AZ28" s="829" t="s">
        <v>578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2791</v>
      </c>
      <c r="R29" s="784"/>
      <c r="S29" s="784"/>
      <c r="T29" s="784"/>
      <c r="U29" s="784"/>
      <c r="V29" s="784">
        <v>2754</v>
      </c>
      <c r="W29" s="784"/>
      <c r="X29" s="784"/>
      <c r="Y29" s="784"/>
      <c r="Z29" s="784"/>
      <c r="AA29" s="784">
        <v>36</v>
      </c>
      <c r="AB29" s="784"/>
      <c r="AC29" s="784"/>
      <c r="AD29" s="784"/>
      <c r="AE29" s="785"/>
      <c r="AF29" s="786">
        <v>36</v>
      </c>
      <c r="AG29" s="787"/>
      <c r="AH29" s="787"/>
      <c r="AI29" s="787"/>
      <c r="AJ29" s="788"/>
      <c r="AK29" s="834">
        <v>419</v>
      </c>
      <c r="AL29" s="830"/>
      <c r="AM29" s="830"/>
      <c r="AN29" s="830"/>
      <c r="AO29" s="830"/>
      <c r="AP29" s="830" t="s">
        <v>578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542</v>
      </c>
      <c r="R30" s="784"/>
      <c r="S30" s="784"/>
      <c r="T30" s="784"/>
      <c r="U30" s="784"/>
      <c r="V30" s="784">
        <v>536</v>
      </c>
      <c r="W30" s="784"/>
      <c r="X30" s="784"/>
      <c r="Y30" s="784"/>
      <c r="Z30" s="784"/>
      <c r="AA30" s="784">
        <v>5</v>
      </c>
      <c r="AB30" s="784"/>
      <c r="AC30" s="784"/>
      <c r="AD30" s="784"/>
      <c r="AE30" s="785"/>
      <c r="AF30" s="786">
        <v>5</v>
      </c>
      <c r="AG30" s="787"/>
      <c r="AH30" s="787"/>
      <c r="AI30" s="787"/>
      <c r="AJ30" s="788"/>
      <c r="AK30" s="834">
        <v>314</v>
      </c>
      <c r="AL30" s="830"/>
      <c r="AM30" s="830"/>
      <c r="AN30" s="830"/>
      <c r="AO30" s="830"/>
      <c r="AP30" s="830" t="s">
        <v>578</v>
      </c>
      <c r="AQ30" s="830"/>
      <c r="AR30" s="830"/>
      <c r="AS30" s="830"/>
      <c r="AT30" s="830"/>
      <c r="AU30" s="830" t="s">
        <v>578</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1090</v>
      </c>
      <c r="R31" s="784"/>
      <c r="S31" s="784"/>
      <c r="T31" s="784"/>
      <c r="U31" s="784"/>
      <c r="V31" s="784">
        <v>984</v>
      </c>
      <c r="W31" s="784"/>
      <c r="X31" s="784"/>
      <c r="Y31" s="784"/>
      <c r="Z31" s="784"/>
      <c r="AA31" s="784">
        <v>106</v>
      </c>
      <c r="AB31" s="784"/>
      <c r="AC31" s="784"/>
      <c r="AD31" s="784"/>
      <c r="AE31" s="785"/>
      <c r="AF31" s="786">
        <v>2153</v>
      </c>
      <c r="AG31" s="787"/>
      <c r="AH31" s="787"/>
      <c r="AI31" s="787"/>
      <c r="AJ31" s="788"/>
      <c r="AK31" s="834">
        <v>64</v>
      </c>
      <c r="AL31" s="830"/>
      <c r="AM31" s="830"/>
      <c r="AN31" s="830"/>
      <c r="AO31" s="830"/>
      <c r="AP31" s="830">
        <v>1246</v>
      </c>
      <c r="AQ31" s="830"/>
      <c r="AR31" s="830"/>
      <c r="AS31" s="830"/>
      <c r="AT31" s="830"/>
      <c r="AU31" s="830">
        <v>215</v>
      </c>
      <c r="AV31" s="830"/>
      <c r="AW31" s="830"/>
      <c r="AX31" s="830"/>
      <c r="AY31" s="830"/>
      <c r="AZ31" s="831" t="s">
        <v>578</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785</v>
      </c>
      <c r="R32" s="784"/>
      <c r="S32" s="784"/>
      <c r="T32" s="784"/>
      <c r="U32" s="784"/>
      <c r="V32" s="784">
        <v>785</v>
      </c>
      <c r="W32" s="784"/>
      <c r="X32" s="784"/>
      <c r="Y32" s="784"/>
      <c r="Z32" s="784"/>
      <c r="AA32" s="784">
        <v>0</v>
      </c>
      <c r="AB32" s="784"/>
      <c r="AC32" s="784"/>
      <c r="AD32" s="784"/>
      <c r="AE32" s="785"/>
      <c r="AF32" s="786">
        <v>0</v>
      </c>
      <c r="AG32" s="787"/>
      <c r="AH32" s="787"/>
      <c r="AI32" s="787"/>
      <c r="AJ32" s="788"/>
      <c r="AK32" s="834">
        <v>284</v>
      </c>
      <c r="AL32" s="830"/>
      <c r="AM32" s="830"/>
      <c r="AN32" s="830"/>
      <c r="AO32" s="830"/>
      <c r="AP32" s="830">
        <v>79</v>
      </c>
      <c r="AQ32" s="830"/>
      <c r="AR32" s="830"/>
      <c r="AS32" s="830"/>
      <c r="AT32" s="830"/>
      <c r="AU32" s="830">
        <v>21</v>
      </c>
      <c r="AV32" s="830"/>
      <c r="AW32" s="830"/>
      <c r="AX32" s="830"/>
      <c r="AY32" s="830"/>
      <c r="AZ32" s="831" t="s">
        <v>578</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154</v>
      </c>
      <c r="R33" s="784"/>
      <c r="S33" s="784"/>
      <c r="T33" s="784"/>
      <c r="U33" s="784"/>
      <c r="V33" s="784">
        <v>153</v>
      </c>
      <c r="W33" s="784"/>
      <c r="X33" s="784"/>
      <c r="Y33" s="784"/>
      <c r="Z33" s="784"/>
      <c r="AA33" s="784">
        <v>0</v>
      </c>
      <c r="AB33" s="784"/>
      <c r="AC33" s="784"/>
      <c r="AD33" s="784"/>
      <c r="AE33" s="785"/>
      <c r="AF33" s="786">
        <v>0</v>
      </c>
      <c r="AG33" s="787"/>
      <c r="AH33" s="787"/>
      <c r="AI33" s="787"/>
      <c r="AJ33" s="788"/>
      <c r="AK33" s="834">
        <v>105</v>
      </c>
      <c r="AL33" s="830"/>
      <c r="AM33" s="830"/>
      <c r="AN33" s="830"/>
      <c r="AO33" s="830"/>
      <c r="AP33" s="830">
        <v>138</v>
      </c>
      <c r="AQ33" s="830"/>
      <c r="AR33" s="830"/>
      <c r="AS33" s="830"/>
      <c r="AT33" s="830"/>
      <c r="AU33" s="830">
        <v>136</v>
      </c>
      <c r="AV33" s="830"/>
      <c r="AW33" s="830"/>
      <c r="AX33" s="830"/>
      <c r="AY33" s="830"/>
      <c r="AZ33" s="831" t="s">
        <v>578</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2262</v>
      </c>
      <c r="AG63" s="844"/>
      <c r="AH63" s="844"/>
      <c r="AI63" s="844"/>
      <c r="AJ63" s="845"/>
      <c r="AK63" s="846"/>
      <c r="AL63" s="841"/>
      <c r="AM63" s="841"/>
      <c r="AN63" s="841"/>
      <c r="AO63" s="841"/>
      <c r="AP63" s="844">
        <v>1463</v>
      </c>
      <c r="AQ63" s="844"/>
      <c r="AR63" s="844"/>
      <c r="AS63" s="844"/>
      <c r="AT63" s="844"/>
      <c r="AU63" s="844">
        <v>372</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416</v>
      </c>
      <c r="AB66" s="734"/>
      <c r="AC66" s="734"/>
      <c r="AD66" s="734"/>
      <c r="AE66" s="735"/>
      <c r="AF66" s="854" t="s">
        <v>398</v>
      </c>
      <c r="AG66" s="815"/>
      <c r="AH66" s="815"/>
      <c r="AI66" s="815"/>
      <c r="AJ66" s="855"/>
      <c r="AK66" s="733" t="s">
        <v>417</v>
      </c>
      <c r="AL66" s="728"/>
      <c r="AM66" s="728"/>
      <c r="AN66" s="728"/>
      <c r="AO66" s="729"/>
      <c r="AP66" s="733" t="s">
        <v>400</v>
      </c>
      <c r="AQ66" s="734"/>
      <c r="AR66" s="734"/>
      <c r="AS66" s="734"/>
      <c r="AT66" s="735"/>
      <c r="AU66" s="733" t="s">
        <v>418</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579</v>
      </c>
      <c r="C68" s="870"/>
      <c r="D68" s="870"/>
      <c r="E68" s="870"/>
      <c r="F68" s="870"/>
      <c r="G68" s="870"/>
      <c r="H68" s="870"/>
      <c r="I68" s="870"/>
      <c r="J68" s="870"/>
      <c r="K68" s="870"/>
      <c r="L68" s="870"/>
      <c r="M68" s="870"/>
      <c r="N68" s="870"/>
      <c r="O68" s="870"/>
      <c r="P68" s="871"/>
      <c r="Q68" s="872">
        <v>2130</v>
      </c>
      <c r="R68" s="866"/>
      <c r="S68" s="866"/>
      <c r="T68" s="866"/>
      <c r="U68" s="866"/>
      <c r="V68" s="866">
        <v>2023</v>
      </c>
      <c r="W68" s="866"/>
      <c r="X68" s="866"/>
      <c r="Y68" s="866"/>
      <c r="Z68" s="866"/>
      <c r="AA68" s="866">
        <v>107</v>
      </c>
      <c r="AB68" s="866"/>
      <c r="AC68" s="866"/>
      <c r="AD68" s="866"/>
      <c r="AE68" s="866"/>
      <c r="AF68" s="866">
        <v>107</v>
      </c>
      <c r="AG68" s="866"/>
      <c r="AH68" s="866"/>
      <c r="AI68" s="866"/>
      <c r="AJ68" s="866"/>
      <c r="AK68" s="866">
        <v>93</v>
      </c>
      <c r="AL68" s="866"/>
      <c r="AM68" s="866"/>
      <c r="AN68" s="866"/>
      <c r="AO68" s="866"/>
      <c r="AP68" s="866">
        <v>641</v>
      </c>
      <c r="AQ68" s="866"/>
      <c r="AR68" s="866"/>
      <c r="AS68" s="866"/>
      <c r="AT68" s="866"/>
      <c r="AU68" s="866">
        <v>641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580</v>
      </c>
      <c r="C69" s="874"/>
      <c r="D69" s="874"/>
      <c r="E69" s="874"/>
      <c r="F69" s="874"/>
      <c r="G69" s="874"/>
      <c r="H69" s="874"/>
      <c r="I69" s="874"/>
      <c r="J69" s="874"/>
      <c r="K69" s="874"/>
      <c r="L69" s="874"/>
      <c r="M69" s="874"/>
      <c r="N69" s="874"/>
      <c r="O69" s="874"/>
      <c r="P69" s="875"/>
      <c r="Q69" s="876">
        <v>237</v>
      </c>
      <c r="R69" s="830"/>
      <c r="S69" s="830"/>
      <c r="T69" s="830"/>
      <c r="U69" s="830"/>
      <c r="V69" s="830">
        <v>226</v>
      </c>
      <c r="W69" s="830"/>
      <c r="X69" s="830"/>
      <c r="Y69" s="830"/>
      <c r="Z69" s="830"/>
      <c r="AA69" s="830">
        <v>10</v>
      </c>
      <c r="AB69" s="830"/>
      <c r="AC69" s="830"/>
      <c r="AD69" s="830"/>
      <c r="AE69" s="830"/>
      <c r="AF69" s="830">
        <v>10</v>
      </c>
      <c r="AG69" s="830"/>
      <c r="AH69" s="830"/>
      <c r="AI69" s="830"/>
      <c r="AJ69" s="830"/>
      <c r="AK69" s="830">
        <v>8</v>
      </c>
      <c r="AL69" s="830"/>
      <c r="AM69" s="830"/>
      <c r="AN69" s="830"/>
      <c r="AO69" s="830"/>
      <c r="AP69" s="830" t="s">
        <v>578</v>
      </c>
      <c r="AQ69" s="830"/>
      <c r="AR69" s="830"/>
      <c r="AS69" s="830"/>
      <c r="AT69" s="830"/>
      <c r="AU69" s="830" t="s">
        <v>578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581</v>
      </c>
      <c r="C70" s="874"/>
      <c r="D70" s="874"/>
      <c r="E70" s="874"/>
      <c r="F70" s="874"/>
      <c r="G70" s="874"/>
      <c r="H70" s="874"/>
      <c r="I70" s="874"/>
      <c r="J70" s="874"/>
      <c r="K70" s="874"/>
      <c r="L70" s="874"/>
      <c r="M70" s="874"/>
      <c r="N70" s="874"/>
      <c r="O70" s="874"/>
      <c r="P70" s="875"/>
      <c r="Q70" s="876">
        <v>450</v>
      </c>
      <c r="R70" s="830"/>
      <c r="S70" s="830"/>
      <c r="T70" s="830"/>
      <c r="U70" s="830"/>
      <c r="V70" s="830">
        <v>438</v>
      </c>
      <c r="W70" s="830"/>
      <c r="X70" s="830"/>
      <c r="Y70" s="830"/>
      <c r="Z70" s="830"/>
      <c r="AA70" s="830">
        <v>12</v>
      </c>
      <c r="AB70" s="830"/>
      <c r="AC70" s="830"/>
      <c r="AD70" s="830"/>
      <c r="AE70" s="830"/>
      <c r="AF70" s="830">
        <v>12</v>
      </c>
      <c r="AG70" s="830"/>
      <c r="AH70" s="830"/>
      <c r="AI70" s="830"/>
      <c r="AJ70" s="830"/>
      <c r="AK70" s="830">
        <v>28</v>
      </c>
      <c r="AL70" s="830"/>
      <c r="AM70" s="830"/>
      <c r="AN70" s="830"/>
      <c r="AO70" s="830"/>
      <c r="AP70" s="830" t="s">
        <v>578</v>
      </c>
      <c r="AQ70" s="830"/>
      <c r="AR70" s="830"/>
      <c r="AS70" s="830"/>
      <c r="AT70" s="830"/>
      <c r="AU70" s="830" t="s">
        <v>578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582</v>
      </c>
      <c r="C71" s="874"/>
      <c r="D71" s="874"/>
      <c r="E71" s="874"/>
      <c r="F71" s="874"/>
      <c r="G71" s="874"/>
      <c r="H71" s="874"/>
      <c r="I71" s="874"/>
      <c r="J71" s="874"/>
      <c r="K71" s="874"/>
      <c r="L71" s="874"/>
      <c r="M71" s="874"/>
      <c r="N71" s="874"/>
      <c r="O71" s="874"/>
      <c r="P71" s="875"/>
      <c r="Q71" s="876">
        <v>414</v>
      </c>
      <c r="R71" s="830"/>
      <c r="S71" s="830"/>
      <c r="T71" s="830"/>
      <c r="U71" s="830"/>
      <c r="V71" s="830">
        <v>406</v>
      </c>
      <c r="W71" s="830"/>
      <c r="X71" s="830"/>
      <c r="Y71" s="830"/>
      <c r="Z71" s="830"/>
      <c r="AA71" s="830">
        <v>8</v>
      </c>
      <c r="AB71" s="830"/>
      <c r="AC71" s="830"/>
      <c r="AD71" s="830"/>
      <c r="AE71" s="830"/>
      <c r="AF71" s="830">
        <v>8</v>
      </c>
      <c r="AG71" s="830"/>
      <c r="AH71" s="830"/>
      <c r="AI71" s="830"/>
      <c r="AJ71" s="830"/>
      <c r="AK71" s="830">
        <v>15</v>
      </c>
      <c r="AL71" s="830"/>
      <c r="AM71" s="830"/>
      <c r="AN71" s="830"/>
      <c r="AO71" s="830"/>
      <c r="AP71" s="830" t="s">
        <v>578</v>
      </c>
      <c r="AQ71" s="830"/>
      <c r="AR71" s="830"/>
      <c r="AS71" s="830"/>
      <c r="AT71" s="830"/>
      <c r="AU71" s="830" t="s">
        <v>578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583</v>
      </c>
      <c r="C72" s="874"/>
      <c r="D72" s="874"/>
      <c r="E72" s="874"/>
      <c r="F72" s="874"/>
      <c r="G72" s="874"/>
      <c r="H72" s="874"/>
      <c r="I72" s="874"/>
      <c r="J72" s="874"/>
      <c r="K72" s="874"/>
      <c r="L72" s="874"/>
      <c r="M72" s="874"/>
      <c r="N72" s="874"/>
      <c r="O72" s="874"/>
      <c r="P72" s="875"/>
      <c r="Q72" s="876">
        <v>43</v>
      </c>
      <c r="R72" s="830"/>
      <c r="S72" s="830"/>
      <c r="T72" s="830"/>
      <c r="U72" s="830"/>
      <c r="V72" s="830">
        <v>43</v>
      </c>
      <c r="W72" s="830"/>
      <c r="X72" s="830"/>
      <c r="Y72" s="830"/>
      <c r="Z72" s="830"/>
      <c r="AA72" s="830">
        <v>1</v>
      </c>
      <c r="AB72" s="830"/>
      <c r="AC72" s="830"/>
      <c r="AD72" s="830"/>
      <c r="AE72" s="830"/>
      <c r="AF72" s="830">
        <v>1</v>
      </c>
      <c r="AG72" s="830"/>
      <c r="AH72" s="830"/>
      <c r="AI72" s="830"/>
      <c r="AJ72" s="830"/>
      <c r="AK72" s="830">
        <v>8</v>
      </c>
      <c r="AL72" s="830"/>
      <c r="AM72" s="830"/>
      <c r="AN72" s="830"/>
      <c r="AO72" s="830"/>
      <c r="AP72" s="830" t="s">
        <v>578</v>
      </c>
      <c r="AQ72" s="830"/>
      <c r="AR72" s="830"/>
      <c r="AS72" s="830"/>
      <c r="AT72" s="830"/>
      <c r="AU72" s="830" t="s">
        <v>578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197</v>
      </c>
      <c r="R73" s="830"/>
      <c r="S73" s="830"/>
      <c r="T73" s="830"/>
      <c r="U73" s="830"/>
      <c r="V73" s="830">
        <v>194</v>
      </c>
      <c r="W73" s="830"/>
      <c r="X73" s="830"/>
      <c r="Y73" s="830"/>
      <c r="Z73" s="830"/>
      <c r="AA73" s="830">
        <v>3</v>
      </c>
      <c r="AB73" s="830"/>
      <c r="AC73" s="830"/>
      <c r="AD73" s="830"/>
      <c r="AE73" s="830"/>
      <c r="AF73" s="830">
        <v>3</v>
      </c>
      <c r="AG73" s="830"/>
      <c r="AH73" s="830"/>
      <c r="AI73" s="830"/>
      <c r="AJ73" s="830"/>
      <c r="AK73" s="830" t="s">
        <v>578</v>
      </c>
      <c r="AL73" s="830"/>
      <c r="AM73" s="830"/>
      <c r="AN73" s="830"/>
      <c r="AO73" s="830"/>
      <c r="AP73" s="830" t="s">
        <v>578</v>
      </c>
      <c r="AQ73" s="830"/>
      <c r="AR73" s="830"/>
      <c r="AS73" s="830"/>
      <c r="AT73" s="830"/>
      <c r="AU73" s="830" t="s">
        <v>578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584</v>
      </c>
      <c r="C74" s="874"/>
      <c r="D74" s="874"/>
      <c r="E74" s="874"/>
      <c r="F74" s="874"/>
      <c r="G74" s="874"/>
      <c r="H74" s="874"/>
      <c r="I74" s="874"/>
      <c r="J74" s="874"/>
      <c r="K74" s="874"/>
      <c r="L74" s="874"/>
      <c r="M74" s="874"/>
      <c r="N74" s="874"/>
      <c r="O74" s="874"/>
      <c r="P74" s="875"/>
      <c r="Q74" s="876">
        <v>243734</v>
      </c>
      <c r="R74" s="830"/>
      <c r="S74" s="830"/>
      <c r="T74" s="830"/>
      <c r="U74" s="830"/>
      <c r="V74" s="830">
        <v>232719</v>
      </c>
      <c r="W74" s="830"/>
      <c r="X74" s="830"/>
      <c r="Y74" s="830"/>
      <c r="Z74" s="830"/>
      <c r="AA74" s="830">
        <v>11015</v>
      </c>
      <c r="AB74" s="830"/>
      <c r="AC74" s="830"/>
      <c r="AD74" s="830"/>
      <c r="AE74" s="830"/>
      <c r="AF74" s="830">
        <v>11015</v>
      </c>
      <c r="AG74" s="830"/>
      <c r="AH74" s="830"/>
      <c r="AI74" s="830"/>
      <c r="AJ74" s="830"/>
      <c r="AK74" s="830" t="s">
        <v>578</v>
      </c>
      <c r="AL74" s="830"/>
      <c r="AM74" s="830"/>
      <c r="AN74" s="830"/>
      <c r="AO74" s="830"/>
      <c r="AP74" s="830" t="s">
        <v>578</v>
      </c>
      <c r="AQ74" s="830"/>
      <c r="AR74" s="830"/>
      <c r="AS74" s="830"/>
      <c r="AT74" s="830"/>
      <c r="AU74" s="830" t="s">
        <v>578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594</v>
      </c>
      <c r="C75" s="874"/>
      <c r="D75" s="874"/>
      <c r="E75" s="874"/>
      <c r="F75" s="874"/>
      <c r="G75" s="874"/>
      <c r="H75" s="874"/>
      <c r="I75" s="874"/>
      <c r="J75" s="874"/>
      <c r="K75" s="874"/>
      <c r="L75" s="874"/>
      <c r="M75" s="874"/>
      <c r="N75" s="874"/>
      <c r="O75" s="874"/>
      <c r="P75" s="875"/>
      <c r="Q75" s="877">
        <v>237</v>
      </c>
      <c r="R75" s="878"/>
      <c r="S75" s="878"/>
      <c r="T75" s="878"/>
      <c r="U75" s="834"/>
      <c r="V75" s="879">
        <v>150</v>
      </c>
      <c r="W75" s="878"/>
      <c r="X75" s="878"/>
      <c r="Y75" s="878"/>
      <c r="Z75" s="834"/>
      <c r="AA75" s="879">
        <v>87</v>
      </c>
      <c r="AB75" s="878"/>
      <c r="AC75" s="878"/>
      <c r="AD75" s="878"/>
      <c r="AE75" s="834"/>
      <c r="AF75" s="879">
        <v>87</v>
      </c>
      <c r="AG75" s="878"/>
      <c r="AH75" s="878"/>
      <c r="AI75" s="878"/>
      <c r="AJ75" s="834"/>
      <c r="AK75" s="879" t="s">
        <v>578</v>
      </c>
      <c r="AL75" s="878"/>
      <c r="AM75" s="878"/>
      <c r="AN75" s="878"/>
      <c r="AO75" s="834"/>
      <c r="AP75" s="879" t="s">
        <v>578</v>
      </c>
      <c r="AQ75" s="878"/>
      <c r="AR75" s="878"/>
      <c r="AS75" s="878"/>
      <c r="AT75" s="834"/>
      <c r="AU75" s="879" t="s">
        <v>578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585</v>
      </c>
      <c r="C76" s="874"/>
      <c r="D76" s="874"/>
      <c r="E76" s="874"/>
      <c r="F76" s="874"/>
      <c r="G76" s="874"/>
      <c r="H76" s="874"/>
      <c r="I76" s="874"/>
      <c r="J76" s="874"/>
      <c r="K76" s="874"/>
      <c r="L76" s="874"/>
      <c r="M76" s="874"/>
      <c r="N76" s="874"/>
      <c r="O76" s="874"/>
      <c r="P76" s="875"/>
      <c r="Q76" s="877">
        <v>36</v>
      </c>
      <c r="R76" s="878"/>
      <c r="S76" s="878"/>
      <c r="T76" s="878"/>
      <c r="U76" s="834"/>
      <c r="V76" s="879">
        <v>24</v>
      </c>
      <c r="W76" s="878"/>
      <c r="X76" s="878"/>
      <c r="Y76" s="878"/>
      <c r="Z76" s="834"/>
      <c r="AA76" s="879">
        <v>12</v>
      </c>
      <c r="AB76" s="878"/>
      <c r="AC76" s="878"/>
      <c r="AD76" s="878"/>
      <c r="AE76" s="834"/>
      <c r="AF76" s="879">
        <v>12</v>
      </c>
      <c r="AG76" s="878"/>
      <c r="AH76" s="878"/>
      <c r="AI76" s="878"/>
      <c r="AJ76" s="834"/>
      <c r="AK76" s="879" t="s">
        <v>578</v>
      </c>
      <c r="AL76" s="878"/>
      <c r="AM76" s="878"/>
      <c r="AN76" s="878"/>
      <c r="AO76" s="834"/>
      <c r="AP76" s="879" t="s">
        <v>578</v>
      </c>
      <c r="AQ76" s="878"/>
      <c r="AR76" s="878"/>
      <c r="AS76" s="878"/>
      <c r="AT76" s="834"/>
      <c r="AU76" s="879" t="s">
        <v>578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586</v>
      </c>
      <c r="C77" s="874"/>
      <c r="D77" s="874"/>
      <c r="E77" s="874"/>
      <c r="F77" s="874"/>
      <c r="G77" s="874"/>
      <c r="H77" s="874"/>
      <c r="I77" s="874"/>
      <c r="J77" s="874"/>
      <c r="K77" s="874"/>
      <c r="L77" s="874"/>
      <c r="M77" s="874"/>
      <c r="N77" s="874"/>
      <c r="O77" s="874"/>
      <c r="P77" s="875"/>
      <c r="Q77" s="877">
        <v>295</v>
      </c>
      <c r="R77" s="878"/>
      <c r="S77" s="878"/>
      <c r="T77" s="878"/>
      <c r="U77" s="834"/>
      <c r="V77" s="879">
        <v>275</v>
      </c>
      <c r="W77" s="878"/>
      <c r="X77" s="878"/>
      <c r="Y77" s="878"/>
      <c r="Z77" s="834"/>
      <c r="AA77" s="879">
        <v>20</v>
      </c>
      <c r="AB77" s="878"/>
      <c r="AC77" s="878"/>
      <c r="AD77" s="878"/>
      <c r="AE77" s="834"/>
      <c r="AF77" s="879">
        <v>20</v>
      </c>
      <c r="AG77" s="878"/>
      <c r="AH77" s="878"/>
      <c r="AI77" s="878"/>
      <c r="AJ77" s="834"/>
      <c r="AK77" s="879">
        <v>84</v>
      </c>
      <c r="AL77" s="878"/>
      <c r="AM77" s="878"/>
      <c r="AN77" s="878"/>
      <c r="AO77" s="834"/>
      <c r="AP77" s="879" t="s">
        <v>578</v>
      </c>
      <c r="AQ77" s="878"/>
      <c r="AR77" s="878"/>
      <c r="AS77" s="878"/>
      <c r="AT77" s="834"/>
      <c r="AU77" s="879" t="s">
        <v>578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588</v>
      </c>
      <c r="C78" s="874"/>
      <c r="D78" s="874"/>
      <c r="E78" s="874"/>
      <c r="F78" s="874"/>
      <c r="G78" s="874"/>
      <c r="H78" s="874"/>
      <c r="I78" s="874"/>
      <c r="J78" s="874"/>
      <c r="K78" s="874"/>
      <c r="L78" s="874"/>
      <c r="M78" s="874"/>
      <c r="N78" s="874"/>
      <c r="O78" s="874"/>
      <c r="P78" s="875"/>
      <c r="Q78" s="876">
        <v>66</v>
      </c>
      <c r="R78" s="830"/>
      <c r="S78" s="830"/>
      <c r="T78" s="830"/>
      <c r="U78" s="830"/>
      <c r="V78" s="830">
        <v>65</v>
      </c>
      <c r="W78" s="830"/>
      <c r="X78" s="830"/>
      <c r="Y78" s="830"/>
      <c r="Z78" s="830"/>
      <c r="AA78" s="830">
        <v>1</v>
      </c>
      <c r="AB78" s="830"/>
      <c r="AC78" s="830"/>
      <c r="AD78" s="830"/>
      <c r="AE78" s="830"/>
      <c r="AF78" s="830">
        <v>1</v>
      </c>
      <c r="AG78" s="830"/>
      <c r="AH78" s="830"/>
      <c r="AI78" s="830"/>
      <c r="AJ78" s="830"/>
      <c r="AK78" s="830" t="s">
        <v>578</v>
      </c>
      <c r="AL78" s="830"/>
      <c r="AM78" s="830"/>
      <c r="AN78" s="830"/>
      <c r="AO78" s="830"/>
      <c r="AP78" s="830" t="s">
        <v>578</v>
      </c>
      <c r="AQ78" s="830"/>
      <c r="AR78" s="830"/>
      <c r="AS78" s="830"/>
      <c r="AT78" s="830"/>
      <c r="AU78" s="830" t="s">
        <v>578</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589</v>
      </c>
      <c r="C79" s="874"/>
      <c r="D79" s="874"/>
      <c r="E79" s="874"/>
      <c r="F79" s="874"/>
      <c r="G79" s="874"/>
      <c r="H79" s="874"/>
      <c r="I79" s="874"/>
      <c r="J79" s="874"/>
      <c r="K79" s="874"/>
      <c r="L79" s="874"/>
      <c r="M79" s="874"/>
      <c r="N79" s="874"/>
      <c r="O79" s="874"/>
      <c r="P79" s="875"/>
      <c r="Q79" s="876">
        <v>54</v>
      </c>
      <c r="R79" s="830"/>
      <c r="S79" s="830"/>
      <c r="T79" s="830"/>
      <c r="U79" s="830"/>
      <c r="V79" s="830">
        <v>53</v>
      </c>
      <c r="W79" s="830"/>
      <c r="X79" s="830"/>
      <c r="Y79" s="830"/>
      <c r="Z79" s="830"/>
      <c r="AA79" s="830">
        <v>1</v>
      </c>
      <c r="AB79" s="830"/>
      <c r="AC79" s="830"/>
      <c r="AD79" s="830"/>
      <c r="AE79" s="830"/>
      <c r="AF79" s="830">
        <v>1</v>
      </c>
      <c r="AG79" s="830"/>
      <c r="AH79" s="830"/>
      <c r="AI79" s="830"/>
      <c r="AJ79" s="830"/>
      <c r="AK79" s="830" t="s">
        <v>578</v>
      </c>
      <c r="AL79" s="830"/>
      <c r="AM79" s="830"/>
      <c r="AN79" s="830"/>
      <c r="AO79" s="830"/>
      <c r="AP79" s="830" t="s">
        <v>578</v>
      </c>
      <c r="AQ79" s="830"/>
      <c r="AR79" s="830"/>
      <c r="AS79" s="830"/>
      <c r="AT79" s="830"/>
      <c r="AU79" s="830" t="s">
        <v>578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590</v>
      </c>
      <c r="C80" s="874"/>
      <c r="D80" s="874"/>
      <c r="E80" s="874"/>
      <c r="F80" s="874"/>
      <c r="G80" s="874"/>
      <c r="H80" s="874"/>
      <c r="I80" s="874"/>
      <c r="J80" s="874"/>
      <c r="K80" s="874"/>
      <c r="L80" s="874"/>
      <c r="M80" s="874"/>
      <c r="N80" s="874"/>
      <c r="O80" s="874"/>
      <c r="P80" s="875"/>
      <c r="Q80" s="876">
        <v>5</v>
      </c>
      <c r="R80" s="830"/>
      <c r="S80" s="830"/>
      <c r="T80" s="830"/>
      <c r="U80" s="830"/>
      <c r="V80" s="830">
        <v>5</v>
      </c>
      <c r="W80" s="830"/>
      <c r="X80" s="830"/>
      <c r="Y80" s="830"/>
      <c r="Z80" s="830"/>
      <c r="AA80" s="830">
        <v>1</v>
      </c>
      <c r="AB80" s="830"/>
      <c r="AC80" s="830"/>
      <c r="AD80" s="830"/>
      <c r="AE80" s="830"/>
      <c r="AF80" s="830">
        <v>1</v>
      </c>
      <c r="AG80" s="830"/>
      <c r="AH80" s="830"/>
      <c r="AI80" s="830"/>
      <c r="AJ80" s="830"/>
      <c r="AK80" s="830" t="s">
        <v>578</v>
      </c>
      <c r="AL80" s="830"/>
      <c r="AM80" s="830"/>
      <c r="AN80" s="830"/>
      <c r="AO80" s="830"/>
      <c r="AP80" s="830" t="s">
        <v>578</v>
      </c>
      <c r="AQ80" s="830"/>
      <c r="AR80" s="830"/>
      <c r="AS80" s="830"/>
      <c r="AT80" s="830"/>
      <c r="AU80" s="830" t="s">
        <v>578</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591</v>
      </c>
      <c r="C81" s="874"/>
      <c r="D81" s="874"/>
      <c r="E81" s="874"/>
      <c r="F81" s="874"/>
      <c r="G81" s="874"/>
      <c r="H81" s="874"/>
      <c r="I81" s="874"/>
      <c r="J81" s="874"/>
      <c r="K81" s="874"/>
      <c r="L81" s="874"/>
      <c r="M81" s="874"/>
      <c r="N81" s="874"/>
      <c r="O81" s="874"/>
      <c r="P81" s="875"/>
      <c r="Q81" s="876">
        <v>7087</v>
      </c>
      <c r="R81" s="830"/>
      <c r="S81" s="830"/>
      <c r="T81" s="830"/>
      <c r="U81" s="830"/>
      <c r="V81" s="830">
        <v>6511</v>
      </c>
      <c r="W81" s="830"/>
      <c r="X81" s="830"/>
      <c r="Y81" s="830"/>
      <c r="Z81" s="830"/>
      <c r="AA81" s="830">
        <v>576</v>
      </c>
      <c r="AB81" s="830"/>
      <c r="AC81" s="830"/>
      <c r="AD81" s="830"/>
      <c r="AE81" s="830"/>
      <c r="AF81" s="830">
        <v>576</v>
      </c>
      <c r="AG81" s="830"/>
      <c r="AH81" s="830"/>
      <c r="AI81" s="830"/>
      <c r="AJ81" s="830"/>
      <c r="AK81" s="830">
        <v>17</v>
      </c>
      <c r="AL81" s="830"/>
      <c r="AM81" s="830"/>
      <c r="AN81" s="830"/>
      <c r="AO81" s="830"/>
      <c r="AP81" s="830" t="s">
        <v>578</v>
      </c>
      <c r="AQ81" s="830"/>
      <c r="AR81" s="830"/>
      <c r="AS81" s="830"/>
      <c r="AT81" s="830"/>
      <c r="AU81" s="830" t="s">
        <v>578</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592</v>
      </c>
      <c r="C82" s="874"/>
      <c r="D82" s="874"/>
      <c r="E82" s="874"/>
      <c r="F82" s="874"/>
      <c r="G82" s="874"/>
      <c r="H82" s="874"/>
      <c r="I82" s="874"/>
      <c r="J82" s="874"/>
      <c r="K82" s="874"/>
      <c r="L82" s="874"/>
      <c r="M82" s="874"/>
      <c r="N82" s="874"/>
      <c r="O82" s="874"/>
      <c r="P82" s="875"/>
      <c r="Q82" s="876">
        <v>291</v>
      </c>
      <c r="R82" s="830"/>
      <c r="S82" s="830"/>
      <c r="T82" s="830"/>
      <c r="U82" s="830"/>
      <c r="V82" s="830">
        <v>280</v>
      </c>
      <c r="W82" s="830"/>
      <c r="X82" s="830"/>
      <c r="Y82" s="830"/>
      <c r="Z82" s="830"/>
      <c r="AA82" s="830">
        <v>11</v>
      </c>
      <c r="AB82" s="830"/>
      <c r="AC82" s="830"/>
      <c r="AD82" s="830"/>
      <c r="AE82" s="830"/>
      <c r="AF82" s="830">
        <v>11</v>
      </c>
      <c r="AG82" s="830"/>
      <c r="AH82" s="830"/>
      <c r="AI82" s="830"/>
      <c r="AJ82" s="830"/>
      <c r="AK82" s="830" t="s">
        <v>578</v>
      </c>
      <c r="AL82" s="830"/>
      <c r="AM82" s="830"/>
      <c r="AN82" s="830"/>
      <c r="AO82" s="830"/>
      <c r="AP82" s="830">
        <v>315</v>
      </c>
      <c r="AQ82" s="830"/>
      <c r="AR82" s="830"/>
      <c r="AS82" s="830"/>
      <c r="AT82" s="830"/>
      <c r="AU82" s="830">
        <v>12</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593</v>
      </c>
      <c r="C83" s="874"/>
      <c r="D83" s="874"/>
      <c r="E83" s="874"/>
      <c r="F83" s="874"/>
      <c r="G83" s="874"/>
      <c r="H83" s="874"/>
      <c r="I83" s="874"/>
      <c r="J83" s="874"/>
      <c r="K83" s="874"/>
      <c r="L83" s="874"/>
      <c r="M83" s="874"/>
      <c r="N83" s="874"/>
      <c r="O83" s="874"/>
      <c r="P83" s="875"/>
      <c r="Q83" s="876">
        <v>4</v>
      </c>
      <c r="R83" s="830"/>
      <c r="S83" s="830"/>
      <c r="T83" s="830"/>
      <c r="U83" s="830"/>
      <c r="V83" s="830">
        <v>2</v>
      </c>
      <c r="W83" s="830"/>
      <c r="X83" s="830"/>
      <c r="Y83" s="830"/>
      <c r="Z83" s="830"/>
      <c r="AA83" s="830">
        <v>3</v>
      </c>
      <c r="AB83" s="830"/>
      <c r="AC83" s="830"/>
      <c r="AD83" s="830"/>
      <c r="AE83" s="830"/>
      <c r="AF83" s="830">
        <v>3</v>
      </c>
      <c r="AG83" s="830"/>
      <c r="AH83" s="830"/>
      <c r="AI83" s="830"/>
      <c r="AJ83" s="830"/>
      <c r="AK83" s="830">
        <v>0</v>
      </c>
      <c r="AL83" s="830"/>
      <c r="AM83" s="830"/>
      <c r="AN83" s="830"/>
      <c r="AO83" s="830"/>
      <c r="AP83" s="830" t="s">
        <v>578</v>
      </c>
      <c r="AQ83" s="830"/>
      <c r="AR83" s="830"/>
      <c r="AS83" s="830"/>
      <c r="AT83" s="830"/>
      <c r="AU83" s="830" t="s">
        <v>578</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11868</v>
      </c>
      <c r="AG88" s="844"/>
      <c r="AH88" s="844"/>
      <c r="AI88" s="844"/>
      <c r="AJ88" s="844"/>
      <c r="AK88" s="841"/>
      <c r="AL88" s="841"/>
      <c r="AM88" s="841"/>
      <c r="AN88" s="841"/>
      <c r="AO88" s="841"/>
      <c r="AP88" s="844">
        <v>956</v>
      </c>
      <c r="AQ88" s="844"/>
      <c r="AR88" s="844"/>
      <c r="AS88" s="844"/>
      <c r="AT88" s="844"/>
      <c r="AU88" s="844">
        <v>653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v>5</v>
      </c>
      <c r="CX102" s="852"/>
      <c r="CY102" s="852"/>
      <c r="CZ102" s="852"/>
      <c r="DA102" s="891"/>
      <c r="DB102" s="890" t="s">
        <v>578</v>
      </c>
      <c r="DC102" s="852"/>
      <c r="DD102" s="852"/>
      <c r="DE102" s="852"/>
      <c r="DF102" s="891"/>
      <c r="DG102" s="890" t="s">
        <v>578</v>
      </c>
      <c r="DH102" s="852"/>
      <c r="DI102" s="852"/>
      <c r="DJ102" s="852"/>
      <c r="DK102" s="891"/>
      <c r="DL102" s="890">
        <v>30</v>
      </c>
      <c r="DM102" s="852"/>
      <c r="DN102" s="852"/>
      <c r="DO102" s="852"/>
      <c r="DP102" s="891"/>
      <c r="DQ102" s="890">
        <v>3</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308</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308</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308</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1335746</v>
      </c>
      <c r="AB110" s="900"/>
      <c r="AC110" s="900"/>
      <c r="AD110" s="900"/>
      <c r="AE110" s="901"/>
      <c r="AF110" s="902">
        <v>1343501</v>
      </c>
      <c r="AG110" s="900"/>
      <c r="AH110" s="900"/>
      <c r="AI110" s="900"/>
      <c r="AJ110" s="901"/>
      <c r="AK110" s="902">
        <v>1364424</v>
      </c>
      <c r="AL110" s="900"/>
      <c r="AM110" s="900"/>
      <c r="AN110" s="900"/>
      <c r="AO110" s="901"/>
      <c r="AP110" s="903">
        <v>23.8</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12342468</v>
      </c>
      <c r="BR110" s="931"/>
      <c r="BS110" s="931"/>
      <c r="BT110" s="931"/>
      <c r="BU110" s="931"/>
      <c r="BV110" s="931">
        <v>12143998</v>
      </c>
      <c r="BW110" s="931"/>
      <c r="BX110" s="931"/>
      <c r="BY110" s="931"/>
      <c r="BZ110" s="931"/>
      <c r="CA110" s="931">
        <v>11302262</v>
      </c>
      <c r="CB110" s="931"/>
      <c r="CC110" s="931"/>
      <c r="CD110" s="931"/>
      <c r="CE110" s="931"/>
      <c r="CF110" s="944">
        <v>196.8</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437</v>
      </c>
      <c r="DM110" s="931"/>
      <c r="DN110" s="931"/>
      <c r="DO110" s="931"/>
      <c r="DP110" s="931"/>
      <c r="DQ110" s="931" t="s">
        <v>436</v>
      </c>
      <c r="DR110" s="931"/>
      <c r="DS110" s="931"/>
      <c r="DT110" s="931"/>
      <c r="DU110" s="931"/>
      <c r="DV110" s="932" t="s">
        <v>128</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128</v>
      </c>
      <c r="AB111" s="938"/>
      <c r="AC111" s="938"/>
      <c r="AD111" s="938"/>
      <c r="AE111" s="939"/>
      <c r="AF111" s="940" t="s">
        <v>436</v>
      </c>
      <c r="AG111" s="938"/>
      <c r="AH111" s="938"/>
      <c r="AI111" s="938"/>
      <c r="AJ111" s="939"/>
      <c r="AK111" s="940" t="s">
        <v>439</v>
      </c>
      <c r="AL111" s="938"/>
      <c r="AM111" s="938"/>
      <c r="AN111" s="938"/>
      <c r="AO111" s="939"/>
      <c r="AP111" s="941" t="s">
        <v>436</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128</v>
      </c>
      <c r="BR111" s="926"/>
      <c r="BS111" s="926"/>
      <c r="BT111" s="926"/>
      <c r="BU111" s="926"/>
      <c r="BV111" s="926" t="s">
        <v>128</v>
      </c>
      <c r="BW111" s="926"/>
      <c r="BX111" s="926"/>
      <c r="BY111" s="926"/>
      <c r="BZ111" s="926"/>
      <c r="CA111" s="926" t="s">
        <v>128</v>
      </c>
      <c r="CB111" s="926"/>
      <c r="CC111" s="926"/>
      <c r="CD111" s="926"/>
      <c r="CE111" s="926"/>
      <c r="CF111" s="920" t="s">
        <v>436</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436</v>
      </c>
      <c r="DR111" s="926"/>
      <c r="DS111" s="926"/>
      <c r="DT111" s="926"/>
      <c r="DU111" s="926"/>
      <c r="DV111" s="927" t="s">
        <v>128</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128</v>
      </c>
      <c r="AG112" s="959"/>
      <c r="AH112" s="959"/>
      <c r="AI112" s="959"/>
      <c r="AJ112" s="960"/>
      <c r="AK112" s="961" t="s">
        <v>128</v>
      </c>
      <c r="AL112" s="959"/>
      <c r="AM112" s="959"/>
      <c r="AN112" s="959"/>
      <c r="AO112" s="960"/>
      <c r="AP112" s="962" t="s">
        <v>128</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638191</v>
      </c>
      <c r="BR112" s="926"/>
      <c r="BS112" s="926"/>
      <c r="BT112" s="926"/>
      <c r="BU112" s="926"/>
      <c r="BV112" s="926">
        <v>500837</v>
      </c>
      <c r="BW112" s="926"/>
      <c r="BX112" s="926"/>
      <c r="BY112" s="926"/>
      <c r="BZ112" s="926"/>
      <c r="CA112" s="926">
        <v>372838</v>
      </c>
      <c r="CB112" s="926"/>
      <c r="CC112" s="926"/>
      <c r="CD112" s="926"/>
      <c r="CE112" s="926"/>
      <c r="CF112" s="920">
        <v>6.5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436</v>
      </c>
      <c r="DH112" s="926"/>
      <c r="DI112" s="926"/>
      <c r="DJ112" s="926"/>
      <c r="DK112" s="926"/>
      <c r="DL112" s="926" t="s">
        <v>436</v>
      </c>
      <c r="DM112" s="926"/>
      <c r="DN112" s="926"/>
      <c r="DO112" s="926"/>
      <c r="DP112" s="926"/>
      <c r="DQ112" s="926" t="s">
        <v>128</v>
      </c>
      <c r="DR112" s="926"/>
      <c r="DS112" s="926"/>
      <c r="DT112" s="926"/>
      <c r="DU112" s="926"/>
      <c r="DV112" s="927" t="s">
        <v>128</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118631</v>
      </c>
      <c r="AB113" s="938"/>
      <c r="AC113" s="938"/>
      <c r="AD113" s="938"/>
      <c r="AE113" s="939"/>
      <c r="AF113" s="940">
        <v>106747</v>
      </c>
      <c r="AG113" s="938"/>
      <c r="AH113" s="938"/>
      <c r="AI113" s="938"/>
      <c r="AJ113" s="939"/>
      <c r="AK113" s="940">
        <v>108506</v>
      </c>
      <c r="AL113" s="938"/>
      <c r="AM113" s="938"/>
      <c r="AN113" s="938"/>
      <c r="AO113" s="939"/>
      <c r="AP113" s="941">
        <v>1.9</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914493</v>
      </c>
      <c r="BR113" s="926"/>
      <c r="BS113" s="926"/>
      <c r="BT113" s="926"/>
      <c r="BU113" s="926"/>
      <c r="BV113" s="926">
        <v>768901</v>
      </c>
      <c r="BW113" s="926"/>
      <c r="BX113" s="926"/>
      <c r="BY113" s="926"/>
      <c r="BZ113" s="926"/>
      <c r="CA113" s="926">
        <v>653046</v>
      </c>
      <c r="CB113" s="926"/>
      <c r="CC113" s="926"/>
      <c r="CD113" s="926"/>
      <c r="CE113" s="926"/>
      <c r="CF113" s="920">
        <v>11.4</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436</v>
      </c>
      <c r="DM113" s="959"/>
      <c r="DN113" s="959"/>
      <c r="DO113" s="959"/>
      <c r="DP113" s="960"/>
      <c r="DQ113" s="961" t="s">
        <v>128</v>
      </c>
      <c r="DR113" s="959"/>
      <c r="DS113" s="959"/>
      <c r="DT113" s="959"/>
      <c r="DU113" s="960"/>
      <c r="DV113" s="962" t="s">
        <v>128</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184722</v>
      </c>
      <c r="AB114" s="959"/>
      <c r="AC114" s="959"/>
      <c r="AD114" s="959"/>
      <c r="AE114" s="960"/>
      <c r="AF114" s="961">
        <v>149505</v>
      </c>
      <c r="AG114" s="959"/>
      <c r="AH114" s="959"/>
      <c r="AI114" s="959"/>
      <c r="AJ114" s="960"/>
      <c r="AK114" s="961">
        <v>118713</v>
      </c>
      <c r="AL114" s="959"/>
      <c r="AM114" s="959"/>
      <c r="AN114" s="959"/>
      <c r="AO114" s="960"/>
      <c r="AP114" s="962">
        <v>2.1</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1828863</v>
      </c>
      <c r="BR114" s="926"/>
      <c r="BS114" s="926"/>
      <c r="BT114" s="926"/>
      <c r="BU114" s="926"/>
      <c r="BV114" s="926">
        <v>1821022</v>
      </c>
      <c r="BW114" s="926"/>
      <c r="BX114" s="926"/>
      <c r="BY114" s="926"/>
      <c r="BZ114" s="926"/>
      <c r="CA114" s="926">
        <v>1753454</v>
      </c>
      <c r="CB114" s="926"/>
      <c r="CC114" s="926"/>
      <c r="CD114" s="926"/>
      <c r="CE114" s="926"/>
      <c r="CF114" s="920">
        <v>30.5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436</v>
      </c>
      <c r="DH114" s="959"/>
      <c r="DI114" s="959"/>
      <c r="DJ114" s="959"/>
      <c r="DK114" s="960"/>
      <c r="DL114" s="961" t="s">
        <v>452</v>
      </c>
      <c r="DM114" s="959"/>
      <c r="DN114" s="959"/>
      <c r="DO114" s="959"/>
      <c r="DP114" s="960"/>
      <c r="DQ114" s="961" t="s">
        <v>128</v>
      </c>
      <c r="DR114" s="959"/>
      <c r="DS114" s="959"/>
      <c r="DT114" s="959"/>
      <c r="DU114" s="960"/>
      <c r="DV114" s="962" t="s">
        <v>436</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436</v>
      </c>
      <c r="AB115" s="938"/>
      <c r="AC115" s="938"/>
      <c r="AD115" s="938"/>
      <c r="AE115" s="939"/>
      <c r="AF115" s="940" t="s">
        <v>436</v>
      </c>
      <c r="AG115" s="938"/>
      <c r="AH115" s="938"/>
      <c r="AI115" s="938"/>
      <c r="AJ115" s="939"/>
      <c r="AK115" s="940" t="s">
        <v>436</v>
      </c>
      <c r="AL115" s="938"/>
      <c r="AM115" s="938"/>
      <c r="AN115" s="938"/>
      <c r="AO115" s="939"/>
      <c r="AP115" s="941" t="s">
        <v>128</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9000</v>
      </c>
      <c r="BR115" s="926"/>
      <c r="BS115" s="926"/>
      <c r="BT115" s="926"/>
      <c r="BU115" s="926"/>
      <c r="BV115" s="926">
        <v>6000</v>
      </c>
      <c r="BW115" s="926"/>
      <c r="BX115" s="926"/>
      <c r="BY115" s="926"/>
      <c r="BZ115" s="926"/>
      <c r="CA115" s="926">
        <v>3000</v>
      </c>
      <c r="CB115" s="926"/>
      <c r="CC115" s="926"/>
      <c r="CD115" s="926"/>
      <c r="CE115" s="926"/>
      <c r="CF115" s="920">
        <v>0.1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436</v>
      </c>
      <c r="DH115" s="959"/>
      <c r="DI115" s="959"/>
      <c r="DJ115" s="959"/>
      <c r="DK115" s="960"/>
      <c r="DL115" s="961" t="s">
        <v>436</v>
      </c>
      <c r="DM115" s="959"/>
      <c r="DN115" s="959"/>
      <c r="DO115" s="959"/>
      <c r="DP115" s="960"/>
      <c r="DQ115" s="961" t="s">
        <v>128</v>
      </c>
      <c r="DR115" s="959"/>
      <c r="DS115" s="959"/>
      <c r="DT115" s="959"/>
      <c r="DU115" s="960"/>
      <c r="DV115" s="962" t="s">
        <v>436</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128</v>
      </c>
      <c r="AB116" s="959"/>
      <c r="AC116" s="959"/>
      <c r="AD116" s="959"/>
      <c r="AE116" s="960"/>
      <c r="AF116" s="961" t="s">
        <v>128</v>
      </c>
      <c r="AG116" s="959"/>
      <c r="AH116" s="959"/>
      <c r="AI116" s="959"/>
      <c r="AJ116" s="960"/>
      <c r="AK116" s="961" t="s">
        <v>128</v>
      </c>
      <c r="AL116" s="959"/>
      <c r="AM116" s="959"/>
      <c r="AN116" s="959"/>
      <c r="AO116" s="960"/>
      <c r="AP116" s="962" t="s">
        <v>436</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436</v>
      </c>
      <c r="BR116" s="926"/>
      <c r="BS116" s="926"/>
      <c r="BT116" s="926"/>
      <c r="BU116" s="926"/>
      <c r="BV116" s="926" t="s">
        <v>128</v>
      </c>
      <c r="BW116" s="926"/>
      <c r="BX116" s="926"/>
      <c r="BY116" s="926"/>
      <c r="BZ116" s="926"/>
      <c r="CA116" s="926" t="s">
        <v>436</v>
      </c>
      <c r="CB116" s="926"/>
      <c r="CC116" s="926"/>
      <c r="CD116" s="926"/>
      <c r="CE116" s="926"/>
      <c r="CF116" s="920" t="s">
        <v>128</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128</v>
      </c>
      <c r="DH116" s="959"/>
      <c r="DI116" s="959"/>
      <c r="DJ116" s="959"/>
      <c r="DK116" s="960"/>
      <c r="DL116" s="961" t="s">
        <v>436</v>
      </c>
      <c r="DM116" s="959"/>
      <c r="DN116" s="959"/>
      <c r="DO116" s="959"/>
      <c r="DP116" s="960"/>
      <c r="DQ116" s="961" t="s">
        <v>128</v>
      </c>
      <c r="DR116" s="959"/>
      <c r="DS116" s="959"/>
      <c r="DT116" s="959"/>
      <c r="DU116" s="960"/>
      <c r="DV116" s="962" t="s">
        <v>128</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1639099</v>
      </c>
      <c r="AB117" s="979"/>
      <c r="AC117" s="979"/>
      <c r="AD117" s="979"/>
      <c r="AE117" s="980"/>
      <c r="AF117" s="981">
        <v>1599753</v>
      </c>
      <c r="AG117" s="979"/>
      <c r="AH117" s="979"/>
      <c r="AI117" s="979"/>
      <c r="AJ117" s="980"/>
      <c r="AK117" s="981">
        <v>1591643</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128</v>
      </c>
      <c r="BW117" s="926"/>
      <c r="BX117" s="926"/>
      <c r="BY117" s="926"/>
      <c r="BZ117" s="926"/>
      <c r="CA117" s="926" t="s">
        <v>128</v>
      </c>
      <c r="CB117" s="926"/>
      <c r="CC117" s="926"/>
      <c r="CD117" s="926"/>
      <c r="CE117" s="926"/>
      <c r="CF117" s="920" t="s">
        <v>128</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128</v>
      </c>
      <c r="DM117" s="959"/>
      <c r="DN117" s="959"/>
      <c r="DO117" s="959"/>
      <c r="DP117" s="960"/>
      <c r="DQ117" s="961" t="s">
        <v>128</v>
      </c>
      <c r="DR117" s="959"/>
      <c r="DS117" s="959"/>
      <c r="DT117" s="959"/>
      <c r="DU117" s="960"/>
      <c r="DV117" s="962" t="s">
        <v>128</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308</v>
      </c>
      <c r="AL118" s="893"/>
      <c r="AM118" s="893"/>
      <c r="AN118" s="893"/>
      <c r="AO118" s="894"/>
      <c r="AP118" s="970" t="s">
        <v>430</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128</v>
      </c>
      <c r="CB118" s="1000"/>
      <c r="CC118" s="1000"/>
      <c r="CD118" s="1000"/>
      <c r="CE118" s="1000"/>
      <c r="CF118" s="920" t="s">
        <v>464</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128</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2">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466</v>
      </c>
      <c r="BP119" s="1005"/>
      <c r="BQ119" s="999">
        <v>15733015</v>
      </c>
      <c r="BR119" s="1000"/>
      <c r="BS119" s="1000"/>
      <c r="BT119" s="1000"/>
      <c r="BU119" s="1000"/>
      <c r="BV119" s="1000">
        <v>15240758</v>
      </c>
      <c r="BW119" s="1000"/>
      <c r="BX119" s="1000"/>
      <c r="BY119" s="1000"/>
      <c r="BZ119" s="1000"/>
      <c r="CA119" s="1000">
        <v>14084600</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128</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464</v>
      </c>
      <c r="AL120" s="959"/>
      <c r="AM120" s="959"/>
      <c r="AN120" s="959"/>
      <c r="AO120" s="960"/>
      <c r="AP120" s="962" t="s">
        <v>128</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2133419</v>
      </c>
      <c r="BR120" s="931"/>
      <c r="BS120" s="931"/>
      <c r="BT120" s="931"/>
      <c r="BU120" s="931"/>
      <c r="BV120" s="931">
        <v>2960909</v>
      </c>
      <c r="BW120" s="931"/>
      <c r="BX120" s="931"/>
      <c r="BY120" s="931"/>
      <c r="BZ120" s="931"/>
      <c r="CA120" s="931">
        <v>3761223</v>
      </c>
      <c r="CB120" s="931"/>
      <c r="CC120" s="931"/>
      <c r="CD120" s="931"/>
      <c r="CE120" s="931"/>
      <c r="CF120" s="944">
        <v>65.5</v>
      </c>
      <c r="CG120" s="945"/>
      <c r="CH120" s="945"/>
      <c r="CI120" s="945"/>
      <c r="CJ120" s="945"/>
      <c r="CK120" s="1006" t="s">
        <v>470</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343094</v>
      </c>
      <c r="DH120" s="931"/>
      <c r="DI120" s="931"/>
      <c r="DJ120" s="931"/>
      <c r="DK120" s="931"/>
      <c r="DL120" s="931">
        <v>276861</v>
      </c>
      <c r="DM120" s="931"/>
      <c r="DN120" s="931"/>
      <c r="DO120" s="931"/>
      <c r="DP120" s="931"/>
      <c r="DQ120" s="931">
        <v>215474</v>
      </c>
      <c r="DR120" s="931"/>
      <c r="DS120" s="931"/>
      <c r="DT120" s="931"/>
      <c r="DU120" s="931"/>
      <c r="DV120" s="932">
        <v>3.8</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464</v>
      </c>
      <c r="AB121" s="959"/>
      <c r="AC121" s="959"/>
      <c r="AD121" s="959"/>
      <c r="AE121" s="960"/>
      <c r="AF121" s="961" t="s">
        <v>464</v>
      </c>
      <c r="AG121" s="959"/>
      <c r="AH121" s="959"/>
      <c r="AI121" s="959"/>
      <c r="AJ121" s="960"/>
      <c r="AK121" s="961" t="s">
        <v>128</v>
      </c>
      <c r="AL121" s="959"/>
      <c r="AM121" s="959"/>
      <c r="AN121" s="959"/>
      <c r="AO121" s="960"/>
      <c r="AP121" s="962" t="s">
        <v>392</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862249</v>
      </c>
      <c r="BR121" s="926"/>
      <c r="BS121" s="926"/>
      <c r="BT121" s="926"/>
      <c r="BU121" s="926"/>
      <c r="BV121" s="926">
        <v>879763</v>
      </c>
      <c r="BW121" s="926"/>
      <c r="BX121" s="926"/>
      <c r="BY121" s="926"/>
      <c r="BZ121" s="926"/>
      <c r="CA121" s="926">
        <v>804811</v>
      </c>
      <c r="CB121" s="926"/>
      <c r="CC121" s="926"/>
      <c r="CD121" s="926"/>
      <c r="CE121" s="926"/>
      <c r="CF121" s="920">
        <v>14</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261267</v>
      </c>
      <c r="DH121" s="926"/>
      <c r="DI121" s="926"/>
      <c r="DJ121" s="926"/>
      <c r="DK121" s="926"/>
      <c r="DL121" s="926">
        <v>198774</v>
      </c>
      <c r="DM121" s="926"/>
      <c r="DN121" s="926"/>
      <c r="DO121" s="926"/>
      <c r="DP121" s="926"/>
      <c r="DQ121" s="926">
        <v>136197</v>
      </c>
      <c r="DR121" s="926"/>
      <c r="DS121" s="926"/>
      <c r="DT121" s="926"/>
      <c r="DU121" s="926"/>
      <c r="DV121" s="927">
        <v>2.4</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464</v>
      </c>
      <c r="AL122" s="959"/>
      <c r="AM122" s="959"/>
      <c r="AN122" s="959"/>
      <c r="AO122" s="960"/>
      <c r="AP122" s="962" t="s">
        <v>128</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9771430</v>
      </c>
      <c r="BR122" s="1000"/>
      <c r="BS122" s="1000"/>
      <c r="BT122" s="1000"/>
      <c r="BU122" s="1000"/>
      <c r="BV122" s="1000">
        <v>9557859</v>
      </c>
      <c r="BW122" s="1000"/>
      <c r="BX122" s="1000"/>
      <c r="BY122" s="1000"/>
      <c r="BZ122" s="1000"/>
      <c r="CA122" s="1000">
        <v>8920035</v>
      </c>
      <c r="CB122" s="1000"/>
      <c r="CC122" s="1000"/>
      <c r="CD122" s="1000"/>
      <c r="CE122" s="1000"/>
      <c r="CF122" s="1017">
        <v>155.4</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v>33830</v>
      </c>
      <c r="DH122" s="926"/>
      <c r="DI122" s="926"/>
      <c r="DJ122" s="926"/>
      <c r="DK122" s="926"/>
      <c r="DL122" s="926">
        <v>25202</v>
      </c>
      <c r="DM122" s="926"/>
      <c r="DN122" s="926"/>
      <c r="DO122" s="926"/>
      <c r="DP122" s="926"/>
      <c r="DQ122" s="926">
        <v>21167</v>
      </c>
      <c r="DR122" s="926"/>
      <c r="DS122" s="926"/>
      <c r="DT122" s="926"/>
      <c r="DU122" s="926"/>
      <c r="DV122" s="927">
        <v>0.4</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392</v>
      </c>
      <c r="AB123" s="959"/>
      <c r="AC123" s="959"/>
      <c r="AD123" s="959"/>
      <c r="AE123" s="960"/>
      <c r="AF123" s="961" t="s">
        <v>128</v>
      </c>
      <c r="AG123" s="959"/>
      <c r="AH123" s="959"/>
      <c r="AI123" s="959"/>
      <c r="AJ123" s="960"/>
      <c r="AK123" s="961" t="s">
        <v>464</v>
      </c>
      <c r="AL123" s="959"/>
      <c r="AM123" s="959"/>
      <c r="AN123" s="959"/>
      <c r="AO123" s="960"/>
      <c r="AP123" s="962" t="s">
        <v>128</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476</v>
      </c>
      <c r="BP123" s="1005"/>
      <c r="BQ123" s="1063">
        <v>12767098</v>
      </c>
      <c r="BR123" s="1064"/>
      <c r="BS123" s="1064"/>
      <c r="BT123" s="1064"/>
      <c r="BU123" s="1064"/>
      <c r="BV123" s="1064">
        <v>13398531</v>
      </c>
      <c r="BW123" s="1064"/>
      <c r="BX123" s="1064"/>
      <c r="BY123" s="1064"/>
      <c r="BZ123" s="1064"/>
      <c r="CA123" s="1064">
        <v>13486069</v>
      </c>
      <c r="CB123" s="1064"/>
      <c r="CC123" s="1064"/>
      <c r="CD123" s="1064"/>
      <c r="CE123" s="1064"/>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t="s">
        <v>128</v>
      </c>
      <c r="DH123" s="959"/>
      <c r="DI123" s="959"/>
      <c r="DJ123" s="959"/>
      <c r="DK123" s="960"/>
      <c r="DL123" s="961" t="s">
        <v>128</v>
      </c>
      <c r="DM123" s="959"/>
      <c r="DN123" s="959"/>
      <c r="DO123" s="959"/>
      <c r="DP123" s="960"/>
      <c r="DQ123" s="961" t="s">
        <v>128</v>
      </c>
      <c r="DR123" s="959"/>
      <c r="DS123" s="959"/>
      <c r="DT123" s="959"/>
      <c r="DU123" s="960"/>
      <c r="DV123" s="962" t="s">
        <v>128</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128</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52.5</v>
      </c>
      <c r="BR124" s="1027"/>
      <c r="BS124" s="1027"/>
      <c r="BT124" s="1027"/>
      <c r="BU124" s="1027"/>
      <c r="BV124" s="1027">
        <v>30.3</v>
      </c>
      <c r="BW124" s="1027"/>
      <c r="BX124" s="1027"/>
      <c r="BY124" s="1027"/>
      <c r="BZ124" s="1027"/>
      <c r="CA124" s="1027">
        <v>10.4</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128</v>
      </c>
      <c r="DM124" s="986"/>
      <c r="DN124" s="986"/>
      <c r="DO124" s="986"/>
      <c r="DP124" s="987"/>
      <c r="DQ124" s="985" t="s">
        <v>128</v>
      </c>
      <c r="DR124" s="986"/>
      <c r="DS124" s="986"/>
      <c r="DT124" s="986"/>
      <c r="DU124" s="987"/>
      <c r="DV124" s="988" t="s">
        <v>392</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392</v>
      </c>
      <c r="AB125" s="959"/>
      <c r="AC125" s="959"/>
      <c r="AD125" s="959"/>
      <c r="AE125" s="960"/>
      <c r="AF125" s="961" t="s">
        <v>128</v>
      </c>
      <c r="AG125" s="959"/>
      <c r="AH125" s="959"/>
      <c r="AI125" s="959"/>
      <c r="AJ125" s="960"/>
      <c r="AK125" s="961" t="s">
        <v>128</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392</v>
      </c>
      <c r="DH125" s="931"/>
      <c r="DI125" s="931"/>
      <c r="DJ125" s="931"/>
      <c r="DK125" s="931"/>
      <c r="DL125" s="931" t="s">
        <v>392</v>
      </c>
      <c r="DM125" s="931"/>
      <c r="DN125" s="931"/>
      <c r="DO125" s="931"/>
      <c r="DP125" s="931"/>
      <c r="DQ125" s="931" t="s">
        <v>128</v>
      </c>
      <c r="DR125" s="931"/>
      <c r="DS125" s="931"/>
      <c r="DT125" s="931"/>
      <c r="DU125" s="931"/>
      <c r="DV125" s="932" t="s">
        <v>392</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392</v>
      </c>
      <c r="AB126" s="959"/>
      <c r="AC126" s="959"/>
      <c r="AD126" s="959"/>
      <c r="AE126" s="960"/>
      <c r="AF126" s="961" t="s">
        <v>128</v>
      </c>
      <c r="AG126" s="959"/>
      <c r="AH126" s="959"/>
      <c r="AI126" s="959"/>
      <c r="AJ126" s="960"/>
      <c r="AK126" s="961" t="s">
        <v>128</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128</v>
      </c>
      <c r="DH126" s="926"/>
      <c r="DI126" s="926"/>
      <c r="DJ126" s="926"/>
      <c r="DK126" s="926"/>
      <c r="DL126" s="926" t="s">
        <v>128</v>
      </c>
      <c r="DM126" s="926"/>
      <c r="DN126" s="926"/>
      <c r="DO126" s="926"/>
      <c r="DP126" s="926"/>
      <c r="DQ126" s="926" t="s">
        <v>128</v>
      </c>
      <c r="DR126" s="926"/>
      <c r="DS126" s="926"/>
      <c r="DT126" s="926"/>
      <c r="DU126" s="926"/>
      <c r="DV126" s="927" t="s">
        <v>128</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392</v>
      </c>
      <c r="AB127" s="959"/>
      <c r="AC127" s="959"/>
      <c r="AD127" s="959"/>
      <c r="AE127" s="960"/>
      <c r="AF127" s="961" t="s">
        <v>128</v>
      </c>
      <c r="AG127" s="959"/>
      <c r="AH127" s="959"/>
      <c r="AI127" s="959"/>
      <c r="AJ127" s="960"/>
      <c r="AK127" s="961" t="s">
        <v>128</v>
      </c>
      <c r="AL127" s="959"/>
      <c r="AM127" s="959"/>
      <c r="AN127" s="959"/>
      <c r="AO127" s="960"/>
      <c r="AP127" s="962" t="s">
        <v>128</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128</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114700</v>
      </c>
      <c r="AB128" s="1046"/>
      <c r="AC128" s="1046"/>
      <c r="AD128" s="1046"/>
      <c r="AE128" s="1047"/>
      <c r="AF128" s="1048">
        <v>117775</v>
      </c>
      <c r="AG128" s="1046"/>
      <c r="AH128" s="1046"/>
      <c r="AI128" s="1046"/>
      <c r="AJ128" s="1047"/>
      <c r="AK128" s="1048">
        <v>107098</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128</v>
      </c>
      <c r="BG128" s="1053"/>
      <c r="BH128" s="1053"/>
      <c r="BI128" s="1053"/>
      <c r="BJ128" s="1053"/>
      <c r="BK128" s="1053"/>
      <c r="BL128" s="1054"/>
      <c r="BM128" s="1052">
        <v>14.12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v>9000</v>
      </c>
      <c r="DH128" s="1038"/>
      <c r="DI128" s="1038"/>
      <c r="DJ128" s="1038"/>
      <c r="DK128" s="1038"/>
      <c r="DL128" s="1038">
        <v>6000</v>
      </c>
      <c r="DM128" s="1038"/>
      <c r="DN128" s="1038"/>
      <c r="DO128" s="1038"/>
      <c r="DP128" s="1038"/>
      <c r="DQ128" s="1038">
        <v>3000</v>
      </c>
      <c r="DR128" s="1038"/>
      <c r="DS128" s="1038"/>
      <c r="DT128" s="1038"/>
      <c r="DU128" s="1038"/>
      <c r="DV128" s="1039">
        <v>0.1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6678998</v>
      </c>
      <c r="AB129" s="959"/>
      <c r="AC129" s="959"/>
      <c r="AD129" s="959"/>
      <c r="AE129" s="960"/>
      <c r="AF129" s="961">
        <v>7097903</v>
      </c>
      <c r="AG129" s="959"/>
      <c r="AH129" s="959"/>
      <c r="AI129" s="959"/>
      <c r="AJ129" s="960"/>
      <c r="AK129" s="961">
        <v>6784699</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128</v>
      </c>
      <c r="BG129" s="1067"/>
      <c r="BH129" s="1067"/>
      <c r="BI129" s="1067"/>
      <c r="BJ129" s="1067"/>
      <c r="BK129" s="1067"/>
      <c r="BL129" s="1068"/>
      <c r="BM129" s="1066">
        <v>19.12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1040118</v>
      </c>
      <c r="AB130" s="959"/>
      <c r="AC130" s="959"/>
      <c r="AD130" s="959"/>
      <c r="AE130" s="960"/>
      <c r="AF130" s="961">
        <v>1025187</v>
      </c>
      <c r="AG130" s="959"/>
      <c r="AH130" s="959"/>
      <c r="AI130" s="959"/>
      <c r="AJ130" s="960"/>
      <c r="AK130" s="961">
        <v>1042945</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5638880</v>
      </c>
      <c r="AB131" s="986"/>
      <c r="AC131" s="986"/>
      <c r="AD131" s="986"/>
      <c r="AE131" s="987"/>
      <c r="AF131" s="985">
        <v>6072716</v>
      </c>
      <c r="AG131" s="986"/>
      <c r="AH131" s="986"/>
      <c r="AI131" s="986"/>
      <c r="AJ131" s="987"/>
      <c r="AK131" s="985">
        <v>5741754</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v>10.4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8.5882480210000001</v>
      </c>
      <c r="AB132" s="1097"/>
      <c r="AC132" s="1097"/>
      <c r="AD132" s="1097"/>
      <c r="AE132" s="1098"/>
      <c r="AF132" s="1099">
        <v>7.5220214480000003</v>
      </c>
      <c r="AG132" s="1097"/>
      <c r="AH132" s="1097"/>
      <c r="AI132" s="1097"/>
      <c r="AJ132" s="1098"/>
      <c r="AK132" s="1099">
        <v>7.6910296049999998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9.3000000000000007</v>
      </c>
      <c r="AB133" s="1080"/>
      <c r="AC133" s="1080"/>
      <c r="AD133" s="1080"/>
      <c r="AE133" s="1081"/>
      <c r="AF133" s="1079">
        <v>8.5</v>
      </c>
      <c r="AG133" s="1080"/>
      <c r="AH133" s="1080"/>
      <c r="AI133" s="1080"/>
      <c r="AJ133" s="1081"/>
      <c r="AK133" s="1079">
        <v>7.9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LkjHoB3f+JPewFVFxhJPJ1s5naHLJ9ATmRS8EjIwpoa1s8PROaZocbTWp4t49dndN7/E4t8gpXP2ZBJGtxVhQ==" saltValue="a1gUrApPLZeFcrnZcp92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K0sOURs5uqyB6cz8pP+/Vxjsie1GmUf9hBevOm3L1yKXmov55bg6uioHZ39YXax/d9JimrWY0ULkHTxvQXzkQ==" saltValue="3vZXPwx1jjEACcUZKNk2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vK4XePOiOx5zLIKGpYKEbaUN4TNlmobkbpX/Bk40gdlDZ6BEWWWY5yWXH7x/071w9l73EBMWSLMtQDX9RfIyA==" saltValue="UsVY7R1IirATLKg6ls6A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2652624</v>
      </c>
      <c r="AP9" s="281">
        <v>154088</v>
      </c>
      <c r="AQ9" s="282">
        <v>105319</v>
      </c>
      <c r="AR9" s="283">
        <v>46.3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15726</v>
      </c>
      <c r="AP10" s="284">
        <v>914</v>
      </c>
      <c r="AQ10" s="285">
        <v>9860</v>
      </c>
      <c r="AR10" s="286">
        <v>-90.7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1656</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v>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52678</v>
      </c>
      <c r="AP13" s="284">
        <v>3060</v>
      </c>
      <c r="AQ13" s="285">
        <v>4056</v>
      </c>
      <c r="AR13" s="286">
        <v>-24.6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33836</v>
      </c>
      <c r="AP14" s="284">
        <v>1965</v>
      </c>
      <c r="AQ14" s="285">
        <v>2339</v>
      </c>
      <c r="AR14" s="286">
        <v>-16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-238282</v>
      </c>
      <c r="AP15" s="284">
        <v>-13842</v>
      </c>
      <c r="AQ15" s="285">
        <v>-7717</v>
      </c>
      <c r="AR15" s="286">
        <v>79.400000000000006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2516582</v>
      </c>
      <c r="AP16" s="284">
        <v>146185</v>
      </c>
      <c r="AQ16" s="285">
        <v>115515</v>
      </c>
      <c r="AR16" s="286">
        <v>26.6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16.61</v>
      </c>
      <c r="AP21" s="298">
        <v>10.69</v>
      </c>
      <c r="AQ21" s="299">
        <v>5.92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95.7</v>
      </c>
      <c r="AP22" s="303">
        <v>97.4</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1364424</v>
      </c>
      <c r="AP32" s="312">
        <v>79258</v>
      </c>
      <c r="AQ32" s="313">
        <v>74824</v>
      </c>
      <c r="AR32" s="314">
        <v>5.9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1</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108506</v>
      </c>
      <c r="AP35" s="312">
        <v>6303</v>
      </c>
      <c r="AQ35" s="313">
        <v>17427</v>
      </c>
      <c r="AR35" s="314">
        <v>-63.8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118713</v>
      </c>
      <c r="AP36" s="312">
        <v>6896</v>
      </c>
      <c r="AQ36" s="313">
        <v>2447</v>
      </c>
      <c r="AR36" s="314">
        <v>181.8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591</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2</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-107098</v>
      </c>
      <c r="AP39" s="312">
        <v>-6221</v>
      </c>
      <c r="AQ39" s="313">
        <v>-3618</v>
      </c>
      <c r="AR39" s="314">
        <v>71.900000000000006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-1042945</v>
      </c>
      <c r="AP40" s="312">
        <v>-60584</v>
      </c>
      <c r="AQ40" s="313">
        <v>-63812</v>
      </c>
      <c r="AR40" s="314">
        <v>-5.0999999999999996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441600</v>
      </c>
      <c r="AP41" s="312">
        <v>25652</v>
      </c>
      <c r="AQ41" s="313">
        <v>27863</v>
      </c>
      <c r="AR41" s="314">
        <v>-7.9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994101</v>
      </c>
      <c r="AN51" s="334">
        <v>52668</v>
      </c>
      <c r="AO51" s="335">
        <v>0.2</v>
      </c>
      <c r="AP51" s="336">
        <v>85173</v>
      </c>
      <c r="AQ51" s="337">
        <v>-4.3</v>
      </c>
      <c r="AR51" s="338">
        <v>4.5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614310</v>
      </c>
      <c r="AN52" s="342">
        <v>32546</v>
      </c>
      <c r="AO52" s="343">
        <v>32</v>
      </c>
      <c r="AP52" s="344">
        <v>43913</v>
      </c>
      <c r="AQ52" s="345">
        <v>-3.4</v>
      </c>
      <c r="AR52" s="346">
        <v>35.4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1679149</v>
      </c>
      <c r="AN53" s="334">
        <v>90652</v>
      </c>
      <c r="AO53" s="335">
        <v>72.099999999999994</v>
      </c>
      <c r="AP53" s="336">
        <v>94081</v>
      </c>
      <c r="AQ53" s="337">
        <v>10.5</v>
      </c>
      <c r="AR53" s="338">
        <v>61.6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421222</v>
      </c>
      <c r="AN54" s="342">
        <v>22740</v>
      </c>
      <c r="AO54" s="343">
        <v>-30.1</v>
      </c>
      <c r="AP54" s="344">
        <v>48949</v>
      </c>
      <c r="AQ54" s="345">
        <v>11.5</v>
      </c>
      <c r="AR54" s="346">
        <v>-41.6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2147463</v>
      </c>
      <c r="AN55" s="334">
        <v>119065</v>
      </c>
      <c r="AO55" s="335">
        <v>31.3</v>
      </c>
      <c r="AP55" s="336">
        <v>92632</v>
      </c>
      <c r="AQ55" s="337">
        <v>-1.5</v>
      </c>
      <c r="AR55" s="338">
        <v>32.799999999999997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730836</v>
      </c>
      <c r="AN56" s="342">
        <v>40521</v>
      </c>
      <c r="AO56" s="343">
        <v>78.2</v>
      </c>
      <c r="AP56" s="344">
        <v>47978</v>
      </c>
      <c r="AQ56" s="345">
        <v>-2</v>
      </c>
      <c r="AR56" s="346">
        <v>80.2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1021992</v>
      </c>
      <c r="AN57" s="334">
        <v>57910</v>
      </c>
      <c r="AO57" s="335">
        <v>-51.4</v>
      </c>
      <c r="AP57" s="336">
        <v>96469</v>
      </c>
      <c r="AQ57" s="337">
        <v>4.0999999999999996</v>
      </c>
      <c r="AR57" s="338">
        <v>-55.5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646263</v>
      </c>
      <c r="AN58" s="342">
        <v>36620</v>
      </c>
      <c r="AO58" s="343">
        <v>-9.6</v>
      </c>
      <c r="AP58" s="344">
        <v>49775</v>
      </c>
      <c r="AQ58" s="345">
        <v>3.7</v>
      </c>
      <c r="AR58" s="346">
        <v>-13.3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607123</v>
      </c>
      <c r="AN59" s="334">
        <v>35267</v>
      </c>
      <c r="AO59" s="335">
        <v>-39.1</v>
      </c>
      <c r="AP59" s="336">
        <v>85743</v>
      </c>
      <c r="AQ59" s="337">
        <v>-11.1</v>
      </c>
      <c r="AR59" s="338">
        <v>-28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204846</v>
      </c>
      <c r="AN60" s="342">
        <v>11899</v>
      </c>
      <c r="AO60" s="343">
        <v>-67.5</v>
      </c>
      <c r="AP60" s="344">
        <v>45231</v>
      </c>
      <c r="AQ60" s="345">
        <v>-9.1</v>
      </c>
      <c r="AR60" s="346">
        <v>-58.4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1289966</v>
      </c>
      <c r="AN61" s="349">
        <v>71112</v>
      </c>
      <c r="AO61" s="350">
        <v>2.6</v>
      </c>
      <c r="AP61" s="351">
        <v>90820</v>
      </c>
      <c r="AQ61" s="352">
        <v>-0.5</v>
      </c>
      <c r="AR61" s="338">
        <v>3.1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523495</v>
      </c>
      <c r="AN62" s="342">
        <v>28865</v>
      </c>
      <c r="AO62" s="343">
        <v>0.6</v>
      </c>
      <c r="AP62" s="344">
        <v>47169</v>
      </c>
      <c r="AQ62" s="345">
        <v>0.1</v>
      </c>
      <c r="AR62" s="346">
        <v>0.5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6Mle8ZAKpCqLbs07ZPVynaZQQZtcAVwTLNM1MqRt6uJN4IvYEiJT/FhbrmAjOFmxNLMyrIwad8mPtdO8hQIQg==" saltValue="RGjNYgOarGiLu9Q++UWf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iS9rdLQ8EALAHz+IgZ/+4Y/RFzsjZGeeUG3uodZXLTJuAcHXl6U83XZEzPAQXgx0hgIUU/xSZfARD3Qf67JdLg==" saltValue="X4Y9wYBtIG1SGto5OzKq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DG7lxjZOg9h6sXnuXgI+7KRAlik2rLVlTycySpifAqyxPXRdISyUD7tfuca0FhUl35ZZxm8zrekygtm1vxfrRA==" saltValue="gKK6PxMm0Mgt/d6rkvlm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9.0299999999999994</v>
      </c>
      <c r="G47" s="12">
        <v>8.66</v>
      </c>
      <c r="H47" s="12">
        <v>10.77</v>
      </c>
      <c r="I47" s="12">
        <v>12.13</v>
      </c>
      <c r="J47" s="13">
        <v>15.92</v>
      </c>
    </row>
    <row r="48" spans="2:10" ht="57.75" customHeight="1" x14ac:dyDescent="0.2">
      <c r="B48" s="14"/>
      <c r="C48" s="1141" t="s">
        <v>4</v>
      </c>
      <c r="D48" s="1141"/>
      <c r="E48" s="1142"/>
      <c r="F48" s="15">
        <v>5.37</v>
      </c>
      <c r="G48" s="16">
        <v>5.43</v>
      </c>
      <c r="H48" s="16">
        <v>7.57</v>
      </c>
      <c r="I48" s="16">
        <v>12.26</v>
      </c>
      <c r="J48" s="17">
        <v>9.15</v>
      </c>
    </row>
    <row r="49" spans="2:10" ht="57.75" customHeight="1" thickBot="1" x14ac:dyDescent="0.25">
      <c r="B49" s="18"/>
      <c r="C49" s="1143" t="s">
        <v>5</v>
      </c>
      <c r="D49" s="1143"/>
      <c r="E49" s="1144"/>
      <c r="F49" s="19">
        <v>0.48</v>
      </c>
      <c r="G49" s="20" t="s">
        <v>561</v>
      </c>
      <c r="H49" s="20">
        <v>4.83</v>
      </c>
      <c r="I49" s="20">
        <v>7.13</v>
      </c>
      <c r="J49" s="21" t="s">
        <v>562</v>
      </c>
    </row>
    <row r="50" spans="2:10" ht="13.2" x14ac:dyDescent="0.2"/>
  </sheetData>
  <sheetProtection algorithmName="SHA-512" hashValue="WIsQUl11TGIWj6EZPs9bc+worR5GakIokGEtTMQuO+KqadP1zZGIKPMU2sjp6448xxDolAOy36XWAp2ACguvYg==" saltValue="BglZLOIhsuTFpZfdIkbF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