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28800" windowHeight="1161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C34" i="10"/>
  <c r="U34" i="10" s="1"/>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<sst xmlns="http://schemas.openxmlformats.org/spreadsheetml/2006/main" count="1126" uniqueCount="609">
  <si>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</si>
  <si>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</si>
  <si>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</si>
  <si>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</si>
  <si>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</si>
  <si>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</si>
  <si>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</si>
  <si>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</si>
  <si>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</si>
  <si>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</si>
  <si>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</si>
  <si>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</si>
  <si>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</si>
  <si>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</si>
  <si>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</si>
  <si>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</si>
  <si>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</si>
  <si>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</si>
  <si>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</si>
  <si>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</si>
  <si>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</si>
  <si>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</si>
  <si>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</si>
  <si>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</si>
  <si>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</si>
  <si>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</si>
  <si>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</si>
  <si>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</si>
  <si>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</si>
  <si>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</si>
  <si>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</si>
  <si>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</si>
  <si>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</si>
  <si>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</si>
  <si>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</si>
  <si>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</si>
  <si>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</si>
  <si>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</si>
  <si>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</si>
  <si>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</si>
  <si>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</si>
  <si>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</si>
  <si>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</si>
  <si>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</si>
  <si>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</si>
  <si>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</si>
  <si>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</si>
  <si>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</si>
  <si>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</si>
  <si>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</si>
  <si>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</si>
  <si>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</si>
  <si>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</si>
  <si>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</si>
  <si>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</si>
  <si>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</si>
  <si>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</si>
  <si>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</si>
  <si>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</si>
  <si>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</si>
  <si>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</si>
  <si>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</si>
  <si>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</si>
  <si>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</si>
  <si>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</si>
  <si>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</si>
  <si>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</si>
  <si>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</si>
  <si>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</si>
  <si>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</si>
  <si>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</si>
  <si>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</si>
  <si>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</si>
  <si>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</si>
  <si>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</si>
  <si>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</si>
  <si>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</si>
  <si>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</si>
  <si>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</si>
  <si>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</si>
  <si>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</si>
  <si>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</si>
  <si>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</si>
  <si>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</si>
  <si>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</si>
  <si>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</si>
  <si>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</si>
  <si>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</si>
  <si>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</si>
  <si>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</si>
  <si>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</si>
  <si>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</si>
  <si>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</si>
  <si>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</si>
  <si>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</si>
  <si>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</si>
  <si>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</si>
  <si>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</si>
  <si>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</si>
  <si>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</si>
  <si>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</si>
  <si>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</si>
  <si>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</si>
  <si>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</si>
  <si>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</si>
  <si>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</si>
  <si>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</si>
  <si>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</si>
  <si>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</si>
  <si>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</si>
  <si>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</si>
  <si>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</si>
  <si>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</si>
  <si>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</si>
  <si>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</si>
  <si>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</si>
  <si>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</si>
  <si>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</si>
  <si>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</si>
  <si>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</si>
  <si>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</si>
  <si>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</si>
  <si>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</si>
  <si>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</si>
  <si>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</si>
  <si>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</si>
  <si>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</si>
  <si>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</si>
  <si>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</si>
  <si>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</si>
  <si>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</si>
  <si>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</si>
  <si>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</si>
  <si>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</si>
  <si>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</si>
  <si>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</si>
  <si>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</si>
  <si>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</si>
  <si>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</si>
  <si>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</si>
  <si>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</si>
  <si>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</si>
  <si>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</si>
  <si>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</si>
  <si>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</si>
  <si>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</si>
  <si>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</si>
  <si>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</si>
  <si>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</si>
  <si>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</si>
  <si>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</si>
  <si>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</si>
  <si>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</si>
  <si>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</si>
  <si>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</si>
  <si>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</si>
  <si>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</si>
  <si>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</si>
  <si>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</si>
  <si>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</si>
  <si>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</si>
  <si>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</si>
  <si>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</si>
  <si>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</si>
  <si>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</si>
  <si>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</si>
  <si>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</si>
  <si>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</si>
  <si>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</si>
  <si>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</si>
  <si>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</si>
  <si>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</si>
  <si>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</si>
  <si>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</si>
  <si>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</si>
  <si>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</si>
  <si>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</si>
  <si>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</si>
  <si>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</si>
  <si>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</si>
  <si>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</si>
  <si>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</si>
  <si>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</si>
  <si>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</si>
  <si>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</si>
  <si>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</si>
  <si>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</si>
  <si>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</si>
  <si>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</si>
  <si>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</si>
  <si>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</si>
  <si>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</si>
  <si>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</si>
  <si>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</si>
  <si>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</si>
  <si>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</si>
  <si>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</si>
  <si>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</si>
  <si>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</si>
  <si>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</si>
  <si>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</si>
  <si>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</si>
  <si>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</si>
  <si>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</si>
  <si>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</si>
  <si>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</si>
  <si>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</si>
  <si>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</si>
  <si>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</si>
  <si>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</si>
  <si>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</si>
  <si>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</si>
  <si>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</si>
  <si>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</si>
  <si>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</si>
  <si>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</si>
  <si>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</si>
  <si>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</si>
  <si>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</si>
  <si>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</si>
  <si>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</si>
  <si>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</si>
  <si>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</si>
  <si>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</si>
  <si>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三重県大紀町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</si>
  <si>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</si>
  <si>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</si>
  <si>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</si>
  <si>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</si>
  <si>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</si>
  <si>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</si>
  <si>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</si>
  <si>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</si>
  <si>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</si>
  <si>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</si>
  <si>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</si>
  <si>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</si>
  <si>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</si>
  <si>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</si>
  <si>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</si>
  <si>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</si>
  <si>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</si>
  <si>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</si>
  <si>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</si>
  <si>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</si>
  <si>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</si>
  <si>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</si>
  <si>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</si>
  <si>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</si>
  <si>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</si>
  <si>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</si>
  <si>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</si>
  <si>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</si>
  <si>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</si>
  <si>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</si>
  <si>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</si>
  <si>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</si>
  <si>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</si>
  <si>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</si>
  <si>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</si>
  <si>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</si>
  <si>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</si>
  <si>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</si>
  <si>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</si>
  <si>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</si>
  <si>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</si>
  <si>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</si>
  <si>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</si>
  <si>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</si>
  <si>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</si>
  <si>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</si>
  <si>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</si>
  <si>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</si>
  <si>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</si>
  <si>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</si>
  <si>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</si>
  <si>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</si>
  <si>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</si>
  <si>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</si>
  <si>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</si>
  <si>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</si>
  <si>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</si>
  <si>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</si>
  <si>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</si>
  <si>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</si>
  <si>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</si>
  <si>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</si>
  <si>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</si>
  <si>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</si>
  <si>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</si>
  <si>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</si>
  <si>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</si>
  <si>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</si>
  <si>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</si>
  <si>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</si>
  <si>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</si>
  <si>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</si>
  <si>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</si>
  <si>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</si>
  <si>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</si>
  <si>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</si>
  <si>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</si>
  <si>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</si>
  <si>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</si>
  <si>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</si>
  <si>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</si>
  <si>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</si>
  <si>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</si>
  <si>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</si>
  <si>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</si>
  <si>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</si>
  <si>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</si>
  <si>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</si>
  <si>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</si>
  <si>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</si>
  <si>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</si>
  <si>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</si>
  <si>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</si>
  <si>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</si>
  <si>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</si>
  <si>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</si>
  <si>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</si>
  <si>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</si>
  <si>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</si>
  <si>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</si>
  <si>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</si>
  <si>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</si>
  <si>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</si>
  <si>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</si>
  <si>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</si>
  <si>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</si>
  <si>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</si>
  <si>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</si>
  <si>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</si>
  <si>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</si>
  <si>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</si>
  <si>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</si>
  <si>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</si>
  <si>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</si>
  <si>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</si>
  <si>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</si>
  <si>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</si>
  <si>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</si>
  <si>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</si>
  <si>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</si>
  <si>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</si>
  <si>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</si>
  <si>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</si>
  <si>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</si>
  <si>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</si>
  <si>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</si>
  <si>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</si>
  <si>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</si>
  <si>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</si>
  <si>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</si>
  <si>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</si>
  <si>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</si>
  <si>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</si>
  <si>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</si>
  <si>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</si>
  <si>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</si>
  <si>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</si>
  <si>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</si>
  <si>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</si>
  <si>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</si>
  <si>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</si>
  <si>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</si>
  <si>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</si>
  <si>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</si>
  <si>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</si>
  <si>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</si>
  <si>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</si>
  <si>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</si>
  <si>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</si>
  <si>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</si>
  <si>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</si>
  <si>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三重県大紀町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</si>
  <si>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</si>
  <si>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</si>
  <si>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</si>
  <si>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</si>
  <si>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</si>
  <si>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</si>
  <si>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</si>
  <si>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</si>
  <si>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</si>
  <si>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</si>
  <si>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</si>
  <si>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</si>
  <si>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</si>
  <si>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</si>
  <si>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</si>
  <si>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</si>
  <si>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</si>
  <si>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</si>
  <si>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</si>
  <si>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</si>
  <si>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</si>
  <si>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</si>
  <si>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</si>
  <si>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</si>
  <si>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</si>
  <si>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</si>
  <si>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</si>
  <si>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</si>
  <si>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</si>
  <si>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</si>
  <si>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</si>
  <si>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</si>
  <si>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</si>
  <si>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</si>
  <si>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</si>
  <si>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</si>
  <si>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</si>
  <si>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</si>
  <si>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</si>
  <si>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</si>
  <si>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</si>
  <si>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</si>
  <si>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</si>
  <si>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</si>
  <si>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</si>
  <si>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</si>
  <si>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</si>
  <si>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</si>
  <si>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</si>
  <si>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</si>
  <si>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</si>
  <si>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</si>
  <si>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</si>
  <si>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</si>
  <si>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</si>
  <si>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</si>
  <si>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</si>
  <si>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</si>
  <si>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</si>
  <si>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</si>
  <si>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</si>
  <si>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</si>
  <si>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</si>
  <si>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</si>
  <si>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</si>
  <si>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</si>
  <si>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</si>
  <si>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</si>
  <si>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</si>
  <si>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</si>
  <si>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</si>
  <si>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</si>
  <si>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</si>
  <si>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</si>
  <si>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</si>
  <si>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</si>
  <si>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</si>
  <si>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</si>
  <si>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</si>
  <si>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</si>
  <si>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</si>
  <si>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</si>
  <si>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</si>
  <si>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</si>
  <si>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</si>
  <si>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</si>
  <si>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</si>
  <si>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</si>
  <si>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</si>
  <si>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</si>
  <si>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</si>
  <si>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</si>
  <si>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</si>
  <si>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</si>
  <si>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</si>
  <si>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</si>
  <si>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</si>
  <si>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</si>
  <si>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</si>
  <si>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</si>
  <si>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</si>
  <si>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</si>
  <si>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</si>
  <si>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</si>
  <si>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</si>
  <si>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</si>
  <si>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</si>
  <si>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</si>
  <si>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</si>
  <si>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</si>
  <si>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</si>
  <si>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</si>
  <si>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</si>
  <si>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</si>
  <si>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</si>
  <si>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</si>
  <si>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</si>
  <si>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</si>
  <si>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</si>
  <si>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</si>
  <si>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</si>
  <si>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</si>
  <si>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</si>
  <si>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</si>
  <si>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</si>
  <si>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</si>
  <si>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</si>
  <si>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</si>
  <si>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</si>
  <si>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</si>
  <si>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</si>
  <si>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</si>
  <si>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</si>
  <si>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</si>
  <si>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</si>
  <si>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</si>
  <si>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</si>
  <si>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</si>
  <si>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</si>
  <si>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</si>
  <si>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</si>
  <si>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</si>
  <si>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</si>
  <si>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</si>
  <si>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</si>
  <si>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</si>
  <si>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</si>
  <si>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</si>
  <si>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</si>
  <si>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</si>
  <si>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</si>
  <si>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</si>
  <si>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</si>
  <si>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</si>
  <si>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</si>
  <si>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</si>
  <si>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</si>
  <si>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</si>
  <si>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</si>
  <si>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</si>
  <si>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</si>
  <si>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</si>
  <si>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</si>
  <si>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</si>
  <si>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</si>
  <si>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</si>
  <si>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</si>
  <si>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</si>
  <si>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</si>
  <si>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</si>
  <si>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</si>
  <si>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</si>
  <si>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</si>
  <si>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</si>
  <si>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</si>
  <si>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</si>
  <si>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</si>
  <si>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</si>
  <si>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</si>
  <si>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</si>
  <si>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</si>
  <si>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</si>
  <si>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</si>
  <si>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</si>
  <si>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</si>
  <si>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</si>
  <si>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</si>
  <si>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</si>
  <si>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</si>
  <si>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</si>
  <si>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</si>
  <si>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</si>
  <si>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</si>
  <si>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</si>
  <si>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</si>
  <si>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</si>
  <si>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</si>
  <si>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</si>
  <si>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9.77</t>
  </si>
  <si>
    <t>▲ 0.48</t>
  </si>
  <si>
    <t>一般会計</t>
  </si>
  <si>
    <t>介護保険特別会計</t>
  </si>
  <si>
    <t>水道事業会計</t>
  </si>
  <si>
    <t>国民健康保険特別会計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</si>
  <si>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</si>
  <si>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</si>
  <si>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</si>
  <si>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</si>
  <si>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</si>
  <si>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</si>
  <si>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</si>
  <si>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</si>
  <si>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</si>
  <si>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わたらい老人福祉施設組合</t>
    <rPh sb="4" eb="8">
      <t>ロウジンフクシ</t>
    </rPh>
    <rPh sb="8" eb="12">
      <t>シセツクミアイ</t>
    </rPh>
    <phoneticPr fontId="2"/>
  </si>
  <si>
    <t>奥伊勢広域行政組合</t>
    <rPh sb="0" eb="3">
      <t>オクイセ</t>
    </rPh>
    <rPh sb="3" eb="7">
      <t>コウイキギョウセイ</t>
    </rPh>
    <rPh sb="7" eb="9">
      <t>クミアイ</t>
    </rPh>
    <phoneticPr fontId="2"/>
  </si>
  <si>
    <t>三重県市町総合事務組合</t>
    <rPh sb="0" eb="3">
      <t>ミエケン</t>
    </rPh>
    <rPh sb="3" eb="5">
      <t>シマチ</t>
    </rPh>
    <rPh sb="5" eb="11">
      <t>ソウゴウジムクミアイ</t>
    </rPh>
    <phoneticPr fontId="2"/>
  </si>
  <si>
    <t>紀勢地区広域消防事務組合</t>
    <rPh sb="0" eb="4">
      <t>キセイチク</t>
    </rPh>
    <rPh sb="4" eb="6">
      <t>コウイキ</t>
    </rPh>
    <rPh sb="6" eb="8">
      <t>ショウボウ</t>
    </rPh>
    <rPh sb="8" eb="10">
      <t>ジム</t>
    </rPh>
    <rPh sb="10" eb="12">
      <t>クミアイ</t>
    </rPh>
    <phoneticPr fontId="2"/>
  </si>
  <si>
    <t>荷坂やすらぎ苑組合</t>
    <rPh sb="0" eb="1">
      <t>ニ</t>
    </rPh>
    <rPh sb="1" eb="2">
      <t>サカ</t>
    </rPh>
    <rPh sb="6" eb="7">
      <t>エン</t>
    </rPh>
    <rPh sb="7" eb="9">
      <t>クミアイ</t>
    </rPh>
    <phoneticPr fontId="2"/>
  </si>
  <si>
    <t>香肌奥伊勢資源化広域連合</t>
    <rPh sb="0" eb="2">
      <t>カハダ</t>
    </rPh>
    <rPh sb="2" eb="5">
      <t>オクイセ</t>
    </rPh>
    <rPh sb="5" eb="8">
      <t>シゲンカ</t>
    </rPh>
    <rPh sb="8" eb="12">
      <t>コウイキレンゴウ</t>
    </rPh>
    <phoneticPr fontId="2"/>
  </si>
  <si>
    <t>度会広域連合</t>
    <rPh sb="0" eb="2">
      <t>ワタライ</t>
    </rPh>
    <rPh sb="2" eb="4">
      <t>コウイキ</t>
    </rPh>
    <rPh sb="4" eb="6">
      <t>レンゴウ</t>
    </rPh>
    <phoneticPr fontId="2"/>
  </si>
  <si>
    <t>三重地方税管理回収機構</t>
    <rPh sb="0" eb="2">
      <t>ミエ</t>
    </rPh>
    <rPh sb="2" eb="4">
      <t>チホウ</t>
    </rPh>
    <rPh sb="4" eb="5">
      <t>ゼイ</t>
    </rPh>
    <rPh sb="5" eb="9">
      <t>カンリカイシュウ</t>
    </rPh>
    <rPh sb="9" eb="11">
      <t>キコウ</t>
    </rPh>
    <phoneticPr fontId="2"/>
  </si>
  <si>
    <t>三重県後期高齢者医療広域連合</t>
    <rPh sb="0" eb="3">
      <t>ミエケン</t>
    </rPh>
    <rPh sb="3" eb="8">
      <t>コウキコウレイシャ</t>
    </rPh>
    <rPh sb="8" eb="10">
      <t>イリョウ</t>
    </rPh>
    <rPh sb="10" eb="12">
      <t>コウイキ</t>
    </rPh>
    <rPh sb="12" eb="14">
      <t>レンゴウ</t>
    </rPh>
    <phoneticPr fontId="2"/>
  </si>
  <si>
    <t>奥伊勢ハイウェイパーク</t>
    <rPh sb="0" eb="3">
      <t>オクイセ</t>
    </rPh>
    <phoneticPr fontId="2"/>
  </si>
  <si>
    <t>-</t>
    <phoneticPr fontId="2"/>
  </si>
  <si>
    <t>-</t>
    <phoneticPr fontId="2"/>
  </si>
  <si>
    <t>幸せ安心生活基金</t>
    <rPh sb="0" eb="1">
      <t>シアワ</t>
    </rPh>
    <rPh sb="2" eb="6">
      <t>アンシンセイカツ</t>
    </rPh>
    <rPh sb="6" eb="8">
      <t>キキン</t>
    </rPh>
    <phoneticPr fontId="5"/>
  </si>
  <si>
    <t>地域振興基金</t>
    <rPh sb="0" eb="6">
      <t>チイキシンコウキキン</t>
    </rPh>
    <phoneticPr fontId="2"/>
  </si>
  <si>
    <t>ふるさと大紀「幸福(しあわせ)まちづくり」応援基金</t>
    <rPh sb="4" eb="6">
      <t>タイキ</t>
    </rPh>
    <rPh sb="7" eb="9">
      <t>コウフク</t>
    </rPh>
    <rPh sb="21" eb="25">
      <t>オウエンキキン</t>
    </rPh>
    <phoneticPr fontId="2"/>
  </si>
  <si>
    <t>庁舎建設基金</t>
    <rPh sb="0" eb="2">
      <t>チョウシャ</t>
    </rPh>
    <rPh sb="2" eb="6">
      <t>ケンセツキキン</t>
    </rPh>
    <phoneticPr fontId="2"/>
  </si>
  <si>
    <t>過疎地域自立促進基金</t>
    <rPh sb="0" eb="6">
      <t>カソチイキジリツ</t>
    </rPh>
    <rPh sb="6" eb="8">
      <t>ソクシン</t>
    </rPh>
    <rPh sb="8" eb="10">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</si>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</sst>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138402</c:v>
                </c:pt>
                <c:pt idx="4">
                  <c:v>146367</c:v>
                </c:pt>
              </c:numCache>
            </c:numRef>
          </c:val>
          <c:smooth val="0"/>
          <c:extLst>
            <c:ext xmlns:c16="http://schemas.microsoft.com/office/drawing/2014/chart" uri="{C3380CC4-5D6E-409C-BE32-E72D297353CC}">
              <c16:uniqueId val="{00000000-DB88-4FFB-8E30-AC85E082D6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125943</c:v>
                </c:pt>
                <c:pt idx="1">
                  <c:v>178485</c:v>
                </c:pt>
                <c:pt idx="2">
                  <c:v>211848</c:v>
                </c:pt>
                <c:pt idx="3">
                  <c:v>206384</c:v>
                </c:pt>
                <c:pt idx="4">
                  <c:v>70502</c:v>
                </c:pt>
              </c:numCache>
            </c:numRef>
          </c:val>
          <c:smooth val="0"/>
          <c:extLst>
            <c:ext xmlns:c16="http://schemas.microsoft.com/office/drawing/2014/chart" uri="{C3380CC4-5D6E-409C-BE32-E72D297353CC}">
              <c16:uniqueId val="{00000001-DB88-4FFB-8E30-AC85E082D6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5.58</c:v>
                </c:pt>
                <c:pt idx="1">
                  <c:v>7.38</c:v>
                </c:pt>
                <c:pt idx="2">
                  <c:v>7.38</c:v>
                </c:pt>
                <c:pt idx="3">
                  <c:v>7.47</c:v>
                </c:pt>
                <c:pt idx="4">
                  <c:v>6.31</c:v>
                </c:pt>
              </c:numCache>
            </c:numRef>
          </c:val>
          <c:extLst>
            <c:ext xmlns:c16="http://schemas.microsoft.com/office/drawing/2014/chart" uri="{C3380CC4-5D6E-409C-BE32-E72D297353CC}">
              <c16:uniqueId val="{00000000-78EF-4583-9D81-AF54DDB4D6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41.3</c:v>
                </c:pt>
                <c:pt idx="1">
                  <c:v>41</c:v>
                </c:pt>
                <c:pt idx="2">
                  <c:v>39.18</c:v>
                </c:pt>
                <c:pt idx="3">
                  <c:v>45.68</c:v>
                </c:pt>
                <c:pt idx="4">
                  <c:v>25.42</c:v>
                </c:pt>
              </c:numCache>
            </c:numRef>
          </c:val>
          <c:extLst>
            <c:ext xmlns:c16="http://schemas.microsoft.com/office/drawing/2014/chart" uri="{C3380CC4-5D6E-409C-BE32-E72D297353CC}">
              <c16:uniqueId val="{00000001-78EF-4583-9D81-AF54DDB4D6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-9.77</c:v>
                </c:pt>
                <c:pt idx="1">
                  <c:v>1.87</c:v>
                </c:pt>
                <c:pt idx="2">
                  <c:v>-0.48</c:v>
                </c:pt>
                <c:pt idx="3">
                  <c:v>8.6</c:v>
                </c:pt>
                <c:pt idx="4">
                  <c:v>0.19</c:v>
                </c:pt>
              </c:numCache>
            </c:numRef>
          </c:val>
          <c:smooth val="0"/>
          <c:extLst>
            <c:ext xmlns:c16="http://schemas.microsoft.com/office/drawing/2014/chart" uri="{C3380CC4-5D6E-409C-BE32-E72D297353CC}">
              <c16:uniqueId val="{00000002-78EF-4583-9D81-AF54DDB4D6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27-4F81-B317-6A9C5B808F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27-4F81-B317-6A9C5B808F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27-4F81-B317-6A9C5B808F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27-4F81-B317-6A9C5B808F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A27-4F81-B317-6A9C5B808F7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5-FA27-4F81-B317-6A9C5B808F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0.84</c:v>
                </c:pt>
                <c:pt idx="4">
                  <c:v>#N/A</c:v>
                </c:pt>
                <c:pt idx="5">
                  <c:v>0.15</c:v>
                </c:pt>
                <c:pt idx="6">
                  <c:v>#N/A</c:v>
                </c:pt>
                <c:pt idx="7">
                  <c:v>0.11</c:v>
                </c:pt>
                <c:pt idx="8">
                  <c:v>#N/A</c:v>
                </c:pt>
                <c:pt idx="9">
                  <c:v>0.15</c:v>
                </c:pt>
              </c:numCache>
            </c:numRef>
          </c:val>
          <c:extLst>
            <c:ext xmlns:c16="http://schemas.microsoft.com/office/drawing/2014/chart" uri="{C3380CC4-5D6E-409C-BE32-E72D297353CC}">
              <c16:uniqueId val="{00000006-FA27-4F81-B317-6A9C5B808F7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0.6</c:v>
                </c:pt>
                <c:pt idx="4">
                  <c:v>#N/A</c:v>
                </c:pt>
                <c:pt idx="5">
                  <c:v>0.6</c:v>
                </c:pt>
                <c:pt idx="6">
                  <c:v>#N/A</c:v>
                </c:pt>
                <c:pt idx="7">
                  <c:v>0.46</c:v>
                </c:pt>
                <c:pt idx="8">
                  <c:v>#N/A</c:v>
                </c:pt>
                <c:pt idx="9">
                  <c:v>0.33</c:v>
                </c:pt>
              </c:numCache>
            </c:numRef>
          </c:val>
          <c:extLst>
            <c:ext xmlns:c16="http://schemas.microsoft.com/office/drawing/2014/chart" uri="{C3380CC4-5D6E-409C-BE32-E72D297353CC}">
              <c16:uniqueId val="{00000007-FA27-4F81-B317-6A9C5B808F7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1.44</c:v>
                </c:pt>
                <c:pt idx="2">
                  <c:v>#N/A</c:v>
                </c:pt>
                <c:pt idx="3">
                  <c:v>1.32</c:v>
                </c:pt>
                <c:pt idx="4">
                  <c:v>#N/A</c:v>
                </c:pt>
                <c:pt idx="5">
                  <c:v>0.83</c:v>
                </c:pt>
                <c:pt idx="6">
                  <c:v>#N/A</c:v>
                </c:pt>
                <c:pt idx="7">
                  <c:v>1.46</c:v>
                </c:pt>
                <c:pt idx="8">
                  <c:v>#N/A</c:v>
                </c:pt>
                <c:pt idx="9">
                  <c:v>2.89</c:v>
                </c:pt>
              </c:numCache>
            </c:numRef>
          </c:val>
          <c:extLst>
            <c:ext xmlns:c16="http://schemas.microsoft.com/office/drawing/2014/chart" uri="{C3380CC4-5D6E-409C-BE32-E72D297353CC}">
              <c16:uniqueId val="{00000008-FA27-4F81-B317-6A9C5B808F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5.58</c:v>
                </c:pt>
                <c:pt idx="2">
                  <c:v>#N/A</c:v>
                </c:pt>
                <c:pt idx="3">
                  <c:v>7.38</c:v>
                </c:pt>
                <c:pt idx="4">
                  <c:v>#N/A</c:v>
                </c:pt>
                <c:pt idx="5">
                  <c:v>7.37</c:v>
                </c:pt>
                <c:pt idx="6">
                  <c:v>#N/A</c:v>
                </c:pt>
                <c:pt idx="7">
                  <c:v>7.47</c:v>
                </c:pt>
                <c:pt idx="8">
                  <c:v>#N/A</c:v>
                </c:pt>
                <c:pt idx="9">
                  <c:v>6.3</c:v>
                </c:pt>
              </c:numCache>
            </c:numRef>
          </c:val>
          <c:extLst>
            <c:ext xmlns:c16="http://schemas.microsoft.com/office/drawing/2014/chart" uri="{C3380CC4-5D6E-409C-BE32-E72D297353CC}">
              <c16:uniqueId val="{00000009-FA27-4F81-B317-6A9C5B808F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1057</c:v>
                </c:pt>
                <c:pt idx="5">
                  <c:v>1095</c:v>
                </c:pt>
                <c:pt idx="8">
                  <c:v>1068</c:v>
                </c:pt>
                <c:pt idx="11">
                  <c:v>1034</c:v>
                </c:pt>
                <c:pt idx="14">
                  <c:v>981</c:v>
                </c:pt>
              </c:numCache>
            </c:numRef>
          </c:val>
          <c:extLst>
            <c:ext xmlns:c16="http://schemas.microsoft.com/office/drawing/2014/chart" uri="{C3380CC4-5D6E-409C-BE32-E72D297353CC}">
              <c16:uniqueId val="{00000000-14E2-4895-95E1-E55B4C0ADF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E2-4895-95E1-E55B4C0ADF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E2-4895-95E1-E55B4C0ADF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c:v>
                </c:pt>
                <c:pt idx="3">
                  <c:v>31</c:v>
                </c:pt>
                <c:pt idx="6">
                  <c:v>17</c:v>
                </c:pt>
                <c:pt idx="9">
                  <c:v>7</c:v>
                </c:pt>
                <c:pt idx="12">
                  <c:v>12</c:v>
                </c:pt>
              </c:numCache>
            </c:numRef>
          </c:val>
          <c:extLst>
            <c:ext xmlns:c16="http://schemas.microsoft.com/office/drawing/2014/chart" uri="{C3380CC4-5D6E-409C-BE32-E72D297353CC}">
              <c16:uniqueId val="{00000003-14E2-4895-95E1-E55B4C0ADF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205</c:v>
                </c:pt>
                <c:pt idx="3">
                  <c:v>220</c:v>
                </c:pt>
                <c:pt idx="6">
                  <c:v>253</c:v>
                </c:pt>
                <c:pt idx="9">
                  <c:v>245</c:v>
                </c:pt>
                <c:pt idx="12">
                  <c:v>245</c:v>
                </c:pt>
              </c:numCache>
            </c:numRef>
          </c:val>
          <c:extLst>
            <c:ext xmlns:c16="http://schemas.microsoft.com/office/drawing/2014/chart" uri="{C3380CC4-5D6E-409C-BE32-E72D297353CC}">
              <c16:uniqueId val="{00000004-14E2-4895-95E1-E55B4C0ADF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2-4895-95E1-E55B4C0ADF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E2-4895-95E1-E55B4C0ADF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1202</c:v>
                </c:pt>
                <c:pt idx="3">
                  <c:v>1270</c:v>
                </c:pt>
                <c:pt idx="6">
                  <c:v>1248</c:v>
                </c:pt>
                <c:pt idx="9">
                  <c:v>1222</c:v>
                </c:pt>
                <c:pt idx="12">
                  <c:v>1189</c:v>
                </c:pt>
              </c:numCache>
            </c:numRef>
          </c:val>
          <c:extLst>
            <c:ext xmlns:c16="http://schemas.microsoft.com/office/drawing/2014/chart" uri="{C3380CC4-5D6E-409C-BE32-E72D297353CC}">
              <c16:uniqueId val="{00000007-14E2-4895-95E1-E55B4C0ADF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381</c:v>
                </c:pt>
                <c:pt idx="2">
                  <c:v>#N/A</c:v>
                </c:pt>
                <c:pt idx="3">
                  <c:v>#N/A</c:v>
                </c:pt>
                <c:pt idx="4">
                  <c:v>426</c:v>
                </c:pt>
                <c:pt idx="5">
                  <c:v>#N/A</c:v>
                </c:pt>
                <c:pt idx="6">
                  <c:v>#N/A</c:v>
                </c:pt>
                <c:pt idx="7">
                  <c:v>450</c:v>
                </c:pt>
                <c:pt idx="8">
                  <c:v>#N/A</c:v>
                </c:pt>
                <c:pt idx="9">
                  <c:v>#N/A</c:v>
                </c:pt>
                <c:pt idx="10">
                  <c:v>440</c:v>
                </c:pt>
                <c:pt idx="11">
                  <c:v>#N/A</c:v>
                </c:pt>
                <c:pt idx="12">
                  <c:v>#N/A</c:v>
                </c:pt>
                <c:pt idx="13">
                  <c:v>465</c:v>
                </c:pt>
                <c:pt idx="14">
                  <c:v>#N/A</c:v>
                </c:pt>
              </c:numCache>
            </c:numRef>
          </c:val>
          <c:smooth val="0"/>
          <c:extLst>
            <c:ext xmlns:c16="http://schemas.microsoft.com/office/drawing/2014/chart" uri="{C3380CC4-5D6E-409C-BE32-E72D297353CC}">
              <c16:uniqueId val="{00000008-14E2-4895-95E1-E55B4C0ADF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9095</c:v>
                </c:pt>
                <c:pt idx="5">
                  <c:v>8814</c:v>
                </c:pt>
                <c:pt idx="8">
                  <c:v>9199</c:v>
                </c:pt>
                <c:pt idx="11">
                  <c:v>8856</c:v>
                </c:pt>
                <c:pt idx="14">
                  <c:v>7399</c:v>
                </c:pt>
              </c:numCache>
            </c:numRef>
          </c:val>
          <c:extLst>
            <c:ext xmlns:c16="http://schemas.microsoft.com/office/drawing/2014/chart" uri="{C3380CC4-5D6E-409C-BE32-E72D297353CC}">
              <c16:uniqueId val="{00000000-86BE-4549-81F2-EB42BBB5BA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51</c:v>
                </c:pt>
                <c:pt idx="5">
                  <c:v>42</c:v>
                </c:pt>
                <c:pt idx="8">
                  <c:v>30</c:v>
                </c:pt>
                <c:pt idx="11">
                  <c:v>31</c:v>
                </c:pt>
                <c:pt idx="14">
                  <c:v>30</c:v>
                </c:pt>
              </c:numCache>
            </c:numRef>
          </c:val>
          <c:extLst>
            <c:ext xmlns:c16="http://schemas.microsoft.com/office/drawing/2014/chart" uri="{C3380CC4-5D6E-409C-BE32-E72D297353CC}">
              <c16:uniqueId val="{00000001-86BE-4549-81F2-EB42BBB5BA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3698</c:v>
                </c:pt>
                <c:pt idx="5">
                  <c:v>3850</c:v>
                </c:pt>
                <c:pt idx="8">
                  <c:v>4035</c:v>
                </c:pt>
                <c:pt idx="11">
                  <c:v>4528</c:v>
                </c:pt>
                <c:pt idx="14">
                  <c:v>3731</c:v>
                </c:pt>
              </c:numCache>
            </c:numRef>
          </c:val>
          <c:extLst>
            <c:ext xmlns:c16="http://schemas.microsoft.com/office/drawing/2014/chart" uri="{C3380CC4-5D6E-409C-BE32-E72D297353CC}">
              <c16:uniqueId val="{00000002-86BE-4549-81F2-EB42BBB5BA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BE-4549-81F2-EB42BBB5BA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BE-4549-81F2-EB42BBB5BA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BE-4549-81F2-EB42BBB5BA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1226</c:v>
                </c:pt>
                <c:pt idx="3">
                  <c:v>1247</c:v>
                </c:pt>
                <c:pt idx="6">
                  <c:v>1207</c:v>
                </c:pt>
                <c:pt idx="9">
                  <c:v>1177</c:v>
                </c:pt>
                <c:pt idx="12">
                  <c:v>1144</c:v>
                </c:pt>
              </c:numCache>
            </c:numRef>
          </c:val>
          <c:extLst>
            <c:ext xmlns:c16="http://schemas.microsoft.com/office/drawing/2014/chart" uri="{C3380CC4-5D6E-409C-BE32-E72D297353CC}">
              <c16:uniqueId val="{00000006-86BE-4549-81F2-EB42BBB5BA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91</c:v>
                </c:pt>
                <c:pt idx="3">
                  <c:v>57</c:v>
                </c:pt>
                <c:pt idx="6">
                  <c:v>68</c:v>
                </c:pt>
                <c:pt idx="9">
                  <c:v>58</c:v>
                </c:pt>
                <c:pt idx="12">
                  <c:v>49</c:v>
                </c:pt>
              </c:numCache>
            </c:numRef>
          </c:val>
          <c:extLst>
            <c:ext xmlns:c16="http://schemas.microsoft.com/office/drawing/2014/chart" uri="{C3380CC4-5D6E-409C-BE32-E72D297353CC}">
              <c16:uniqueId val="{00000007-86BE-4549-81F2-EB42BBB5BA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2391</c:v>
                </c:pt>
                <c:pt idx="3">
                  <c:v>2219</c:v>
                </c:pt>
                <c:pt idx="6">
                  <c:v>2079</c:v>
                </c:pt>
                <c:pt idx="9">
                  <c:v>1920</c:v>
                </c:pt>
                <c:pt idx="12">
                  <c:v>1759</c:v>
                </c:pt>
              </c:numCache>
            </c:numRef>
          </c:val>
          <c:extLst>
            <c:ext xmlns:c16="http://schemas.microsoft.com/office/drawing/2014/chart" uri="{C3380CC4-5D6E-409C-BE32-E72D297353CC}">
              <c16:uniqueId val="{00000008-86BE-4549-81F2-EB42BBB5BA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6BE-4549-81F2-EB42BBB5BA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10103</c:v>
                </c:pt>
                <c:pt idx="3">
                  <c:v>10173</c:v>
                </c:pt>
                <c:pt idx="6">
                  <c:v>10274</c:v>
                </c:pt>
                <c:pt idx="9">
                  <c:v>10600</c:v>
                </c:pt>
                <c:pt idx="12">
                  <c:v>8675</c:v>
                </c:pt>
              </c:numCache>
            </c:numRef>
          </c:val>
          <c:extLst>
            <c:ext xmlns:c16="http://schemas.microsoft.com/office/drawing/2014/chart" uri="{C3380CC4-5D6E-409C-BE32-E72D297353CC}">
              <c16:uniqueId val="{0000000A-86BE-4549-81F2-EB42BBB5BAD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967</c:v>
                </c:pt>
                <c:pt idx="2">
                  <c:v>#N/A</c:v>
                </c:pt>
                <c:pt idx="3">
                  <c:v>#N/A</c:v>
                </c:pt>
                <c:pt idx="4">
                  <c:v>990</c:v>
                </c:pt>
                <c:pt idx="5">
                  <c:v>#N/A</c:v>
                </c:pt>
                <c:pt idx="6">
                  <c:v>#N/A</c:v>
                </c:pt>
                <c:pt idx="7">
                  <c:v>363</c:v>
                </c:pt>
                <c:pt idx="8">
                  <c:v>#N/A</c:v>
                </c:pt>
                <c:pt idx="9">
                  <c:v>#N/A</c:v>
                </c:pt>
                <c:pt idx="10">
                  <c:v>341</c:v>
                </c:pt>
                <c:pt idx="11">
                  <c:v>#N/A</c:v>
                </c:pt>
                <c:pt idx="12">
                  <c:v>#N/A</c:v>
                </c:pt>
                <c:pt idx="13">
                  <c:v>467</c:v>
                </c:pt>
                <c:pt idx="14">
                  <c:v>#N/A</c:v>
                </c:pt>
              </c:numCache>
            </c:numRef>
          </c:val>
          <c:smooth val="0"/>
          <c:extLst>
            <c:ext xmlns:c16="http://schemas.microsoft.com/office/drawing/2014/chart" uri="{C3380CC4-5D6E-409C-BE32-E72D297353CC}">
              <c16:uniqueId val="{0000000B-86BE-4549-81F2-EB42BBB5BAD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1835</c:v>
                </c:pt>
                <c:pt idx="1">
                  <c:v>2236</c:v>
                </c:pt>
                <c:pt idx="2">
                  <c:v>1193</c:v>
                </c:pt>
              </c:numCache>
            </c:numRef>
          </c:val>
          <c:extLst>
            <c:ext xmlns:c16="http://schemas.microsoft.com/office/drawing/2014/chart" uri="{C3380CC4-5D6E-409C-BE32-E72D297353CC}">
              <c16:uniqueId val="{00000000-897B-4A2B-A626-3BEB56C3AC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c:v>
                </c:pt>
                <c:pt idx="1">
                  <c:v>110</c:v>
                </c:pt>
                <c:pt idx="2">
                  <c:v>110</c:v>
                </c:pt>
              </c:numCache>
            </c:numRef>
          </c:val>
          <c:extLst>
            <c:ext xmlns:c16="http://schemas.microsoft.com/office/drawing/2014/chart" uri="{C3380CC4-5D6E-409C-BE32-E72D297353CC}">
              <c16:uniqueId val="{00000001-897B-4A2B-A626-3BEB56C3AC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3003</c:v>
                </c:pt>
                <c:pt idx="1">
                  <c:v>3097</c:v>
                </c:pt>
                <c:pt idx="2">
                  <c:v>3342</c:v>
                </c:pt>
              </c:numCache>
            </c:numRef>
          </c:val>
          <c:extLst>
            <c:ext xmlns:c16="http://schemas.microsoft.com/office/drawing/2014/chart" uri="{C3380CC4-5D6E-409C-BE32-E72D297353CC}">
              <c16:uniqueId val="{00000002-897B-4A2B-A626-3BEB56C3AC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元利償還金及び交付税算入比率とも減少しているが、繰上げ償還分の交付税算入需要額が反映されないため、分子が増加した。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今後も借入と基金のバランスを鑑み、計画的な地方債運営、管理に取り組んでいく。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大規模な繰上償還により一般会計等に係る地方債の現在高、充当可能基金及び基準財政需要額算入見込額が大幅な減少となった。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今後も新発債の抑制により起債残高を減らし、また支出抑制により可能な限り基金に積立できるよう努める。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・繰上償還により財政調整基金残高は大幅に減少したが、特定目的基金は順調に積み増した。詳細は以下のとおり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「ふるさと大紀応援基金」約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「ふるさと大紀応援基金」約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「庁舎建設基金」約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・基金総額の増減がそのまま財政の健全度を示すものではないが、有事に備え、適正な規模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(Ex:</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標準財政規模の〇％など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での基金の管理に努める。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また、今後の財政需要を的確に把握し、早期積立が可能となるよう計画性も同時に必要となってくる。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・幸せ安心生活基金は、生活環境や保健医療分野の確保等の財政需要に応じた基金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・地域振興基金は、合併特例債による基金造成分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・ふるさと大紀応援基金は、ふるさと納税寄附金を原資とした寄付者の意向に沿う事業へ充当するための基金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・庁舎建設基金は、老朽化した本庁舎等を大規模更新、改修、建替えするための基金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・過疎地域自立促進基金は、過疎対策事業債による基金造成分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・ふるさと大紀応援基金に約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千円、庁舎建設基金に約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千円を積み立てた一方で、ふるさと納税寄付者の意向に沿う事業を実施するため、約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千円を取り崩した。これにより、特定目的基金総額は約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・新庁舎建設及びごみ処理施設の立替え等、大規模な財政需要が想定され、それぞれ庁舎建設基金及び幸せ安心生活基金を着実に積み立てる必要がある。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それ以外の特目基金においてもそれぞれの基金に沿った事業への充当により基金残高が減少していく傾向である。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・繰上償還及び財源調整のために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繰上げ償還分：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1,121,903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条及び支出抑制により、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・今後も非常の財政需要に備え、計画的な積立に努める。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・減債基金は、運用から生じる利子の積立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千円のみとなっており、残高はほぼ横ばいになっている。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・減債基金の活用は近年ないため、現状のまま推移することが予想されるが、基金の残高に応じて、公債費の繰上償還も視野に入れながら運用していく。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7,633
7,546
233.32
8,137,352
7,832,006
295,853
4,691,939
8,674,950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地方都市から離れた第一次産業を中心とした中山間地域で、近年の過疎化、高齢化、少子化、の顕著な進行により、農林水産業も衰退し、自主財源である税収の確保に苦慮している。</a:t>
          </a:r>
        </a:p>
        <a:p>
          <a:r>
            <a:rPr kumimoji="1" lang="ja-JP" altLang="en-US" sz="1300">
              <a:latin typeface="ＭＳ Ｐゴシック" panose="020B0600070205080204" pitchFamily="50" charset="-128"/>
              <a:ea typeface="ＭＳ Ｐゴシック" panose="020B0600070205080204" pitchFamily="50" charset="-128"/>
            </a:rPr>
            <a:t>財政力は</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と類似団体内でも県下でも最低基準であり、今後も限られた財源の中で、行政改革の推進に努め、健全財政を維持していく。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104185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99595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97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9500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90414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85824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8123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514850" y="8467574"/>
          <a:ext cx="0" cy="1709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4584700" y="1014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425950" y="101775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4584700" y="80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425950" y="8467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xdr:cNvCxnSpPr/>
      </xdr:nvCxnSpPr>
      <xdr:spPr>
        <a:xfrm flipV="1">
          <a:off x="3752850" y="10143067"/>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4584700" y="9604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464050" y="975964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96157</xdr:rowOff>
    </xdr:to>
    <xdr:cxnSp macro="">
      <xdr:nvCxnSpPr>
        <xdr:cNvPr id="73" name="直線コネクタ 72"/>
        <xdr:cNvCxnSpPr/>
      </xdr:nvCxnSpPr>
      <xdr:spPr>
        <a:xfrm>
          <a:off x="2940050" y="10143067"/>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3702050" y="975964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409950" y="9471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127250" y="1014306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2889250" y="9771138"/>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597150" y="94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333500" y="1014306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095500" y="9771138"/>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784350" y="948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282700" y="974815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971550" y="945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464050" y="100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45847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3702050" y="101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409950" y="10190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2889250" y="100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597150" y="101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095500" y="10092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784350" y="101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282700" y="100922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971550" y="101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全国平均や県平均を上回っているが、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年度は普通交付税の減額や原油価格高騰による経常経費の増加等により、数値は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ポイント悪化した。今後も事務の効率化や見直し等を行い、人件費をはじめとした支出の削減等により、経常収支比率を類似団体平均まで上向くよう努める。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5347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51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4693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44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4039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13385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1318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514850" y="13529818"/>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4584700" y="1515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425950" y="151846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4584700" y="1315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425950" y="13529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63</xdr:row>
      <xdr:rowOff>162560</xdr:rowOff>
    </xdr:to>
    <xdr:cxnSp macro="">
      <xdr:nvCxnSpPr>
        <xdr:cNvPr id="131" name="直線コネクタ 130"/>
        <xdr:cNvCxnSpPr/>
      </xdr:nvCxnSpPr>
      <xdr:spPr>
        <a:xfrm>
          <a:off x="3752850" y="14174216"/>
          <a:ext cx="762000" cy="3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4584700" y="14224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464050" y="1443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63</xdr:row>
      <xdr:rowOff>32258</xdr:rowOff>
    </xdr:to>
    <xdr:cxnSp macro="">
      <xdr:nvCxnSpPr>
        <xdr:cNvPr id="134" name="直線コネクタ 133"/>
        <xdr:cNvCxnSpPr/>
      </xdr:nvCxnSpPr>
      <xdr:spPr>
        <a:xfrm flipV="1">
          <a:off x="2940050" y="14174216"/>
          <a:ext cx="8128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3702050" y="1421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xdr:cNvSpPr txBox="1"/>
      </xdr:nvSpPr>
      <xdr:spPr>
        <a:xfrm>
          <a:off x="3409950" y="1430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63</xdr:row>
      <xdr:rowOff>32258</xdr:rowOff>
    </xdr:to>
    <xdr:cxnSp macro="">
      <xdr:nvCxnSpPr>
        <xdr:cNvPr id="137" name="直線コネクタ 136"/>
        <xdr:cNvCxnSpPr/>
      </xdr:nvCxnSpPr>
      <xdr:spPr>
        <a:xfrm>
          <a:off x="2127250" y="14323822"/>
          <a:ext cx="812800" cy="1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xdr:cNvSpPr/>
      </xdr:nvSpPr>
      <xdr:spPr>
        <a:xfrm>
          <a:off x="2889250" y="1445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39" name="テキスト ボックス 138"/>
        <xdr:cNvSpPr txBox="1"/>
      </xdr:nvSpPr>
      <xdr:spPr>
        <a:xfrm>
          <a:off x="2597150" y="1454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64</xdr:row>
      <xdr:rowOff>39370</xdr:rowOff>
    </xdr:to>
    <xdr:cxnSp macro="">
      <xdr:nvCxnSpPr>
        <xdr:cNvPr id="140" name="直線コネクタ 139"/>
        <xdr:cNvCxnSpPr/>
      </xdr:nvCxnSpPr>
      <xdr:spPr>
        <a:xfrm flipV="1">
          <a:off x="1333500" y="14323822"/>
          <a:ext cx="793750" cy="3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1" name="フローチャート: 判断 140"/>
        <xdr:cNvSpPr/>
      </xdr:nvSpPr>
      <xdr:spPr>
        <a:xfrm>
          <a:off x="2095500" y="14523212"/>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2" name="テキスト ボックス 141"/>
        <xdr:cNvSpPr txBox="1"/>
      </xdr:nvSpPr>
      <xdr:spPr>
        <a:xfrm>
          <a:off x="1784350" y="146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xdr:cNvSpPr/>
      </xdr:nvSpPr>
      <xdr:spPr>
        <a:xfrm>
          <a:off x="1282700" y="144701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44" name="テキスト ボックス 143"/>
        <xdr:cNvSpPr txBox="1"/>
      </xdr:nvSpPr>
      <xdr:spPr>
        <a:xfrm>
          <a:off x="971550" y="1418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xdr:cNvSpPr/>
      </xdr:nvSpPr>
      <xdr:spPr>
        <a:xfrm>
          <a:off x="4464050" y="1451356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1" name="財政構造の弾力性該当値テキスト"/>
        <xdr:cNvSpPr txBox="1"/>
      </xdr:nvSpPr>
      <xdr:spPr>
        <a:xfrm>
          <a:off x="4584700" y="1448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xdr:cNvSpPr/>
      </xdr:nvSpPr>
      <xdr:spPr>
        <a:xfrm>
          <a:off x="3702050" y="1406626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xdr:cNvSpPr txBox="1"/>
      </xdr:nvSpPr>
      <xdr:spPr>
        <a:xfrm>
          <a:off x="3409950" y="13777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4" name="楕円 153"/>
        <xdr:cNvSpPr/>
      </xdr:nvSpPr>
      <xdr:spPr>
        <a:xfrm>
          <a:off x="2889250" y="1432610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5" name="テキスト ボックス 154"/>
        <xdr:cNvSpPr txBox="1"/>
      </xdr:nvSpPr>
      <xdr:spPr>
        <a:xfrm>
          <a:off x="2597150" y="1403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6" name="楕円 155"/>
        <xdr:cNvSpPr/>
      </xdr:nvSpPr>
      <xdr:spPr>
        <a:xfrm>
          <a:off x="2095500" y="1427302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57" name="テキスト ボックス 156"/>
        <xdr:cNvSpPr txBox="1"/>
      </xdr:nvSpPr>
      <xdr:spPr>
        <a:xfrm>
          <a:off x="1784350" y="139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8" name="楕円 157"/>
        <xdr:cNvSpPr/>
      </xdr:nvSpPr>
      <xdr:spPr>
        <a:xfrm>
          <a:off x="1282700" y="1456182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9" name="テキスト ボックス 158"/>
        <xdr:cNvSpPr txBox="1"/>
      </xdr:nvSpPr>
      <xdr:spPr>
        <a:xfrm>
          <a:off x="971550" y="1470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物価高騰により物件費が上昇傾向にあるが、例年通り、類似団体平均を僅かに下回る結果となっている。今後も職員数の適正化とともに、事務の効率化・省力化を図り、支出抑制に努める。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048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048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048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048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048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514850" y="18221799"/>
          <a:ext cx="0" cy="22143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4584700" y="2040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425950" y="20436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4584700" y="1790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425950" y="18221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169094</xdr:rowOff>
    </xdr:from>
    <xdr:to>
      <xdr:col>23</xdr:col>
      <xdr:colOff>133350</xdr:colOff>
      <xdr:row>81</xdr:row>
      <xdr:rowOff>30628</xdr:rowOff>
    </xdr:to>
    <xdr:cxnSp macro="">
      <xdr:nvCxnSpPr>
        <xdr:cNvPr id="194" name="直線コネクタ 193"/>
        <xdr:cNvCxnSpPr/>
      </xdr:nvCxnSpPr>
      <xdr:spPr>
        <a:xfrm>
          <a:off x="3752850" y="18457094"/>
          <a:ext cx="762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xdr:cNvSpPr txBox="1"/>
      </xdr:nvSpPr>
      <xdr:spPr>
        <a:xfrm>
          <a:off x="4584700" y="18535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464050" y="1856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148400</xdr:rowOff>
    </xdr:from>
    <xdr:to>
      <xdr:col>19</xdr:col>
      <xdr:colOff>133350</xdr:colOff>
      <xdr:row>80</xdr:row>
      <xdr:rowOff>169094</xdr:rowOff>
    </xdr:to>
    <xdr:cxnSp macro="">
      <xdr:nvCxnSpPr>
        <xdr:cNvPr id="197" name="直線コネクタ 196"/>
        <xdr:cNvCxnSpPr/>
      </xdr:nvCxnSpPr>
      <xdr:spPr>
        <a:xfrm>
          <a:off x="2940050" y="18436400"/>
          <a:ext cx="812800" cy="2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3702050" y="1852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xdr:cNvSpPr txBox="1"/>
      </xdr:nvSpPr>
      <xdr:spPr>
        <a:xfrm>
          <a:off x="3409950" y="18615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102851</xdr:rowOff>
    </xdr:from>
    <xdr:to>
      <xdr:col>15</xdr:col>
      <xdr:colOff>82550</xdr:colOff>
      <xdr:row>80</xdr:row>
      <xdr:rowOff>148400</xdr:rowOff>
    </xdr:to>
    <xdr:cxnSp macro="">
      <xdr:nvCxnSpPr>
        <xdr:cNvPr id="200" name="直線コネクタ 199"/>
        <xdr:cNvCxnSpPr/>
      </xdr:nvCxnSpPr>
      <xdr:spPr>
        <a:xfrm>
          <a:off x="2127250" y="18390851"/>
          <a:ext cx="8128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xdr:cNvSpPr/>
      </xdr:nvSpPr>
      <xdr:spPr>
        <a:xfrm>
          <a:off x="2889250" y="18426413"/>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53340</xdr:rowOff>
    </xdr:from>
    <xdr:ext cx="762000" cy="259045"/>
    <xdr:sp macro="" textlink="">
      <xdr:nvSpPr>
        <xdr:cNvPr id="202" name="テキスト ボックス 201"/>
        <xdr:cNvSpPr txBox="1"/>
      </xdr:nvSpPr>
      <xdr:spPr>
        <a:xfrm>
          <a:off x="2597150" y="185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102851</xdr:rowOff>
    </xdr:from>
    <xdr:to>
      <xdr:col>11</xdr:col>
      <xdr:colOff>31750</xdr:colOff>
      <xdr:row>80</xdr:row>
      <xdr:rowOff>104259</xdr:rowOff>
    </xdr:to>
    <xdr:cxnSp macro="">
      <xdr:nvCxnSpPr>
        <xdr:cNvPr id="203" name="直線コネクタ 202"/>
        <xdr:cNvCxnSpPr/>
      </xdr:nvCxnSpPr>
      <xdr:spPr>
        <a:xfrm flipV="1">
          <a:off x="1333500" y="18390851"/>
          <a:ext cx="79375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95476</xdr:rowOff>
    </xdr:from>
    <xdr:to>
      <xdr:col>11</xdr:col>
      <xdr:colOff>82550</xdr:colOff>
      <xdr:row>81</xdr:row>
      <xdr:rowOff>25626</xdr:rowOff>
    </xdr:to>
    <xdr:sp macro="" textlink="">
      <xdr:nvSpPr>
        <xdr:cNvPr id="204" name="フローチャート: 判断 203"/>
        <xdr:cNvSpPr/>
      </xdr:nvSpPr>
      <xdr:spPr>
        <a:xfrm>
          <a:off x="2095500" y="1838347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10403</xdr:rowOff>
    </xdr:from>
    <xdr:ext cx="762000" cy="259045"/>
    <xdr:sp macro="" textlink="">
      <xdr:nvSpPr>
        <xdr:cNvPr id="205" name="テキスト ボックス 204"/>
        <xdr:cNvSpPr txBox="1"/>
      </xdr:nvSpPr>
      <xdr:spPr>
        <a:xfrm>
          <a:off x="1784350" y="185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82477</xdr:rowOff>
    </xdr:from>
    <xdr:to>
      <xdr:col>7</xdr:col>
      <xdr:colOff>31750</xdr:colOff>
      <xdr:row>81</xdr:row>
      <xdr:rowOff>12627</xdr:rowOff>
    </xdr:to>
    <xdr:sp macro="" textlink="">
      <xdr:nvSpPr>
        <xdr:cNvPr id="206" name="フローチャート: 判断 205"/>
        <xdr:cNvSpPr/>
      </xdr:nvSpPr>
      <xdr:spPr>
        <a:xfrm>
          <a:off x="1282700" y="1837047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168854</xdr:rowOff>
    </xdr:from>
    <xdr:ext cx="762000" cy="259045"/>
    <xdr:sp macro="" textlink="">
      <xdr:nvSpPr>
        <xdr:cNvPr id="207" name="テキスト ボックス 206"/>
        <xdr:cNvSpPr txBox="1"/>
      </xdr:nvSpPr>
      <xdr:spPr>
        <a:xfrm>
          <a:off x="971550" y="184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151278</xdr:rowOff>
    </xdr:from>
    <xdr:to>
      <xdr:col>23</xdr:col>
      <xdr:colOff>184150</xdr:colOff>
      <xdr:row>81</xdr:row>
      <xdr:rowOff>81428</xdr:rowOff>
    </xdr:to>
    <xdr:sp macro="" textlink="">
      <xdr:nvSpPr>
        <xdr:cNvPr id="213" name="楕円 212"/>
        <xdr:cNvSpPr/>
      </xdr:nvSpPr>
      <xdr:spPr>
        <a:xfrm>
          <a:off x="4464050" y="1843927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167805</xdr:rowOff>
    </xdr:from>
    <xdr:ext cx="762000" cy="259045"/>
    <xdr:sp macro="" textlink="">
      <xdr:nvSpPr>
        <xdr:cNvPr id="214" name="人件費・物件費等の状況該当値テキスト"/>
        <xdr:cNvSpPr txBox="1"/>
      </xdr:nvSpPr>
      <xdr:spPr>
        <a:xfrm>
          <a:off x="4584700" y="182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118294</xdr:rowOff>
    </xdr:from>
    <xdr:to>
      <xdr:col>19</xdr:col>
      <xdr:colOff>184150</xdr:colOff>
      <xdr:row>81</xdr:row>
      <xdr:rowOff>48444</xdr:rowOff>
    </xdr:to>
    <xdr:sp macro="" textlink="">
      <xdr:nvSpPr>
        <xdr:cNvPr id="215" name="楕円 214"/>
        <xdr:cNvSpPr/>
      </xdr:nvSpPr>
      <xdr:spPr>
        <a:xfrm>
          <a:off x="3702050" y="1840629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58621</xdr:rowOff>
    </xdr:from>
    <xdr:ext cx="736600" cy="259045"/>
    <xdr:sp macro="" textlink="">
      <xdr:nvSpPr>
        <xdr:cNvPr id="216" name="テキスト ボックス 215"/>
        <xdr:cNvSpPr txBox="1"/>
      </xdr:nvSpPr>
      <xdr:spPr>
        <a:xfrm>
          <a:off x="3409950" y="18118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97600</xdr:rowOff>
    </xdr:from>
    <xdr:to>
      <xdr:col>15</xdr:col>
      <xdr:colOff>133350</xdr:colOff>
      <xdr:row>81</xdr:row>
      <xdr:rowOff>27750</xdr:rowOff>
    </xdr:to>
    <xdr:sp macro="" textlink="">
      <xdr:nvSpPr>
        <xdr:cNvPr id="217" name="楕円 216"/>
        <xdr:cNvSpPr/>
      </xdr:nvSpPr>
      <xdr:spPr>
        <a:xfrm>
          <a:off x="2889250" y="183856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37927</xdr:rowOff>
    </xdr:from>
    <xdr:ext cx="762000" cy="259045"/>
    <xdr:sp macro="" textlink="">
      <xdr:nvSpPr>
        <xdr:cNvPr id="218" name="テキスト ボックス 217"/>
        <xdr:cNvSpPr txBox="1"/>
      </xdr:nvSpPr>
      <xdr:spPr>
        <a:xfrm>
          <a:off x="2597150" y="1809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52051</xdr:rowOff>
    </xdr:from>
    <xdr:to>
      <xdr:col>11</xdr:col>
      <xdr:colOff>82550</xdr:colOff>
      <xdr:row>80</xdr:row>
      <xdr:rowOff>153651</xdr:rowOff>
    </xdr:to>
    <xdr:sp macro="" textlink="">
      <xdr:nvSpPr>
        <xdr:cNvPr id="219" name="楕円 218"/>
        <xdr:cNvSpPr/>
      </xdr:nvSpPr>
      <xdr:spPr>
        <a:xfrm>
          <a:off x="2095500" y="183400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163828</xdr:rowOff>
    </xdr:from>
    <xdr:ext cx="762000" cy="259045"/>
    <xdr:sp macro="" textlink="">
      <xdr:nvSpPr>
        <xdr:cNvPr id="220" name="テキスト ボックス 219"/>
        <xdr:cNvSpPr txBox="1"/>
      </xdr:nvSpPr>
      <xdr:spPr>
        <a:xfrm>
          <a:off x="1784350" y="1799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53459</xdr:rowOff>
    </xdr:from>
    <xdr:to>
      <xdr:col>7</xdr:col>
      <xdr:colOff>31750</xdr:colOff>
      <xdr:row>80</xdr:row>
      <xdr:rowOff>155059</xdr:rowOff>
    </xdr:to>
    <xdr:sp macro="" textlink="">
      <xdr:nvSpPr>
        <xdr:cNvPr id="221" name="楕円 220"/>
        <xdr:cNvSpPr/>
      </xdr:nvSpPr>
      <xdr:spPr>
        <a:xfrm>
          <a:off x="1282700" y="18341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165236</xdr:rowOff>
    </xdr:from>
    <xdr:ext cx="762000" cy="259045"/>
    <xdr:sp macro="" textlink="">
      <xdr:nvSpPr>
        <xdr:cNvPr id="222" name="テキスト ボックス 221"/>
        <xdr:cNvSpPr txBox="1"/>
      </xdr:nvSpPr>
      <xdr:spPr>
        <a:xfrm>
          <a:off x="971550" y="17996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例年通り、国や町村平均に比べ大幅に下回っている状況であり、今後も近隣自治体との均衡も踏まえつつも、財政力に応じた給与水準を継続していく必要がある。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1664950" y="20610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0979150" y="204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1664950" y="20151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0979150" y="1995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1664950" y="19692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0979150" y="194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1664950" y="19233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097915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1664950" y="18774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097915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1664950" y="1831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097915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5474950" y="18579193"/>
          <a:ext cx="0" cy="2031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5563850" y="2058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5405100" y="20610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5563850" y="1820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5405100" y="18579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84</xdr:row>
      <xdr:rowOff>65314</xdr:rowOff>
    </xdr:to>
    <xdr:cxnSp macro="">
      <xdr:nvCxnSpPr>
        <xdr:cNvPr id="258" name="直線コネクタ 257"/>
        <xdr:cNvCxnSpPr/>
      </xdr:nvCxnSpPr>
      <xdr:spPr>
        <a:xfrm flipV="1">
          <a:off x="14712950" y="19095659"/>
          <a:ext cx="762000" cy="1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5563850" y="19498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5430500" y="19526855"/>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65314</xdr:rowOff>
    </xdr:to>
    <xdr:cxnSp macro="">
      <xdr:nvCxnSpPr>
        <xdr:cNvPr id="261" name="直線コネクタ 260"/>
        <xdr:cNvCxnSpPr/>
      </xdr:nvCxnSpPr>
      <xdr:spPr>
        <a:xfrm>
          <a:off x="13906500" y="19118641"/>
          <a:ext cx="806450" cy="1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4668500" y="19526855"/>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4370050" y="1967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144841</xdr:rowOff>
    </xdr:to>
    <xdr:cxnSp macro="">
      <xdr:nvCxnSpPr>
        <xdr:cNvPr id="264" name="直線コネクタ 263"/>
        <xdr:cNvCxnSpPr/>
      </xdr:nvCxnSpPr>
      <xdr:spPr>
        <a:xfrm>
          <a:off x="13106400" y="18992245"/>
          <a:ext cx="8001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xdr:cNvSpPr/>
      </xdr:nvSpPr>
      <xdr:spPr>
        <a:xfrm>
          <a:off x="13868400" y="1957281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6" name="テキスト ボックス 265"/>
        <xdr:cNvSpPr txBox="1"/>
      </xdr:nvSpPr>
      <xdr:spPr>
        <a:xfrm>
          <a:off x="13557250" y="197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121859</xdr:rowOff>
    </xdr:to>
    <xdr:cxnSp macro="">
      <xdr:nvCxnSpPr>
        <xdr:cNvPr id="267" name="直線コネクタ 266"/>
        <xdr:cNvCxnSpPr/>
      </xdr:nvCxnSpPr>
      <xdr:spPr>
        <a:xfrm flipV="1">
          <a:off x="12293600" y="18992245"/>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8" name="フローチャート: 判断 267"/>
        <xdr:cNvSpPr/>
      </xdr:nvSpPr>
      <xdr:spPr>
        <a:xfrm>
          <a:off x="13055600" y="19549836"/>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9" name="テキスト ボックス 268"/>
        <xdr:cNvSpPr txBox="1"/>
      </xdr:nvSpPr>
      <xdr:spPr>
        <a:xfrm>
          <a:off x="12763500" y="1969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0" name="フローチャート: 判断 269"/>
        <xdr:cNvSpPr/>
      </xdr:nvSpPr>
      <xdr:spPr>
        <a:xfrm>
          <a:off x="12242800" y="196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1" name="テキスト ボックス 270"/>
        <xdr:cNvSpPr txBox="1"/>
      </xdr:nvSpPr>
      <xdr:spPr>
        <a:xfrm>
          <a:off x="11950700" y="197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7" name="楕円 276"/>
        <xdr:cNvSpPr/>
      </xdr:nvSpPr>
      <xdr:spPr>
        <a:xfrm>
          <a:off x="15430500" y="19044859"/>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78" name="給与水準   （国との比較）該当値テキスト"/>
        <xdr:cNvSpPr txBox="1"/>
      </xdr:nvSpPr>
      <xdr:spPr>
        <a:xfrm>
          <a:off x="15563850" y="1883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xdr:cNvSpPr/>
      </xdr:nvSpPr>
      <xdr:spPr>
        <a:xfrm>
          <a:off x="14668500" y="192169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0" name="テキスト ボックス 279"/>
        <xdr:cNvSpPr txBox="1"/>
      </xdr:nvSpPr>
      <xdr:spPr>
        <a:xfrm>
          <a:off x="14370050" y="1887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1" name="楕円 280"/>
        <xdr:cNvSpPr/>
      </xdr:nvSpPr>
      <xdr:spPr>
        <a:xfrm>
          <a:off x="13868400" y="19067841"/>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2" name="テキスト ボックス 281"/>
        <xdr:cNvSpPr txBox="1"/>
      </xdr:nvSpPr>
      <xdr:spPr>
        <a:xfrm>
          <a:off x="13557250" y="1877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3" name="楕円 282"/>
        <xdr:cNvSpPr/>
      </xdr:nvSpPr>
      <xdr:spPr>
        <a:xfrm>
          <a:off x="13055600" y="18884295"/>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4" name="テキスト ボックス 283"/>
        <xdr:cNvSpPr txBox="1"/>
      </xdr:nvSpPr>
      <xdr:spPr>
        <a:xfrm>
          <a:off x="12763500" y="1859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xdr:cNvSpPr/>
      </xdr:nvSpPr>
      <xdr:spPr>
        <a:xfrm>
          <a:off x="12242800" y="19044859"/>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xdr:cNvSpPr txBox="1"/>
      </xdr:nvSpPr>
      <xdr:spPr>
        <a:xfrm>
          <a:off x="11950700" y="1875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山間部に集落が点在する行政効率の悪い地域性から、職員数が平均値を上回っている状況である。合併後から退職不補充等により、職員数は大幅に減少したが、平均値並みの改善を図るには限界がある。今後も事務の効率化や組織編成の見直し等により、できる限り職員数の削減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5474950" y="13631164"/>
          <a:ext cx="0" cy="1748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5563850" y="1535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5405100" y="15379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5563850" y="133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5405100" y="13631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20193</xdr:rowOff>
    </xdr:from>
    <xdr:to>
      <xdr:col>81</xdr:col>
      <xdr:colOff>44450</xdr:colOff>
      <xdr:row>63</xdr:row>
      <xdr:rowOff>33062</xdr:rowOff>
    </xdr:to>
    <xdr:cxnSp macro="">
      <xdr:nvCxnSpPr>
        <xdr:cNvPr id="321" name="直線コネクタ 320"/>
        <xdr:cNvCxnSpPr/>
      </xdr:nvCxnSpPr>
      <xdr:spPr>
        <a:xfrm flipV="1">
          <a:off x="14712950" y="14421993"/>
          <a:ext cx="762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xdr:cNvSpPr txBox="1"/>
      </xdr:nvSpPr>
      <xdr:spPr>
        <a:xfrm>
          <a:off x="15563850" y="13982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5430500" y="141950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166708</xdr:rowOff>
    </xdr:from>
    <xdr:to>
      <xdr:col>77</xdr:col>
      <xdr:colOff>44450</xdr:colOff>
      <xdr:row>63</xdr:row>
      <xdr:rowOff>33062</xdr:rowOff>
    </xdr:to>
    <xdr:cxnSp macro="">
      <xdr:nvCxnSpPr>
        <xdr:cNvPr id="324" name="直線コネクタ 323"/>
        <xdr:cNvCxnSpPr/>
      </xdr:nvCxnSpPr>
      <xdr:spPr>
        <a:xfrm>
          <a:off x="13906500" y="14339908"/>
          <a:ext cx="806450" cy="9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4668500" y="141917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xdr:cNvSpPr txBox="1"/>
      </xdr:nvSpPr>
      <xdr:spPr>
        <a:xfrm>
          <a:off x="14370050" y="1384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153839</xdr:rowOff>
    </xdr:from>
    <xdr:to>
      <xdr:col>72</xdr:col>
      <xdr:colOff>203200</xdr:colOff>
      <xdr:row>62</xdr:row>
      <xdr:rowOff>166708</xdr:rowOff>
    </xdr:to>
    <xdr:cxnSp macro="">
      <xdr:nvCxnSpPr>
        <xdr:cNvPr id="327" name="直線コネクタ 326"/>
        <xdr:cNvCxnSpPr/>
      </xdr:nvCxnSpPr>
      <xdr:spPr>
        <a:xfrm>
          <a:off x="13106400" y="14327039"/>
          <a:ext cx="8001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xdr:cNvSpPr/>
      </xdr:nvSpPr>
      <xdr:spPr>
        <a:xfrm>
          <a:off x="13868400" y="14098439"/>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94166</xdr:rowOff>
    </xdr:from>
    <xdr:ext cx="762000" cy="259045"/>
    <xdr:sp macro="" textlink="">
      <xdr:nvSpPr>
        <xdr:cNvPr id="329" name="テキスト ボックス 328"/>
        <xdr:cNvSpPr txBox="1"/>
      </xdr:nvSpPr>
      <xdr:spPr>
        <a:xfrm>
          <a:off x="13557250" y="1381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153839</xdr:rowOff>
    </xdr:from>
    <xdr:to>
      <xdr:col>68</xdr:col>
      <xdr:colOff>152400</xdr:colOff>
      <xdr:row>63</xdr:row>
      <xdr:rowOff>889</xdr:rowOff>
    </xdr:to>
    <xdr:cxnSp macro="">
      <xdr:nvCxnSpPr>
        <xdr:cNvPr id="330" name="直線コネクタ 329"/>
        <xdr:cNvCxnSpPr/>
      </xdr:nvCxnSpPr>
      <xdr:spPr>
        <a:xfrm flipV="1">
          <a:off x="12293600" y="14327039"/>
          <a:ext cx="812800" cy="7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142579</xdr:rowOff>
    </xdr:from>
    <xdr:to>
      <xdr:col>68</xdr:col>
      <xdr:colOff>203200</xdr:colOff>
      <xdr:row>62</xdr:row>
      <xdr:rowOff>72729</xdr:rowOff>
    </xdr:to>
    <xdr:sp macro="" textlink="">
      <xdr:nvSpPr>
        <xdr:cNvPr id="331" name="フローチャート: 判断 330"/>
        <xdr:cNvSpPr/>
      </xdr:nvSpPr>
      <xdr:spPr>
        <a:xfrm>
          <a:off x="13055600" y="14087179"/>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82906</xdr:rowOff>
    </xdr:from>
    <xdr:ext cx="762000" cy="259045"/>
    <xdr:sp macro="" textlink="">
      <xdr:nvSpPr>
        <xdr:cNvPr id="332" name="テキスト ボックス 331"/>
        <xdr:cNvSpPr txBox="1"/>
      </xdr:nvSpPr>
      <xdr:spPr>
        <a:xfrm>
          <a:off x="12763500" y="1379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33" name="フローチャート: 判断 332"/>
        <xdr:cNvSpPr/>
      </xdr:nvSpPr>
      <xdr:spPr>
        <a:xfrm>
          <a:off x="12242800" y="1402926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24994</xdr:rowOff>
    </xdr:from>
    <xdr:ext cx="762000" cy="259045"/>
    <xdr:sp macro="" textlink="">
      <xdr:nvSpPr>
        <xdr:cNvPr id="334" name="テキスト ボックス 333"/>
        <xdr:cNvSpPr txBox="1"/>
      </xdr:nvSpPr>
      <xdr:spPr>
        <a:xfrm>
          <a:off x="11950700" y="1374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140843</xdr:rowOff>
    </xdr:from>
    <xdr:to>
      <xdr:col>81</xdr:col>
      <xdr:colOff>95250</xdr:colOff>
      <xdr:row>63</xdr:row>
      <xdr:rowOff>70993</xdr:rowOff>
    </xdr:to>
    <xdr:sp macro="" textlink="">
      <xdr:nvSpPr>
        <xdr:cNvPr id="340" name="楕円 339"/>
        <xdr:cNvSpPr/>
      </xdr:nvSpPr>
      <xdr:spPr>
        <a:xfrm>
          <a:off x="15430500" y="14314043"/>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112920</xdr:rowOff>
    </xdr:from>
    <xdr:ext cx="762000" cy="259045"/>
    <xdr:sp macro="" textlink="">
      <xdr:nvSpPr>
        <xdr:cNvPr id="341" name="定員管理の状況該当値テキスト"/>
        <xdr:cNvSpPr txBox="1"/>
      </xdr:nvSpPr>
      <xdr:spPr>
        <a:xfrm>
          <a:off x="15563850" y="14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153712</xdr:rowOff>
    </xdr:from>
    <xdr:to>
      <xdr:col>77</xdr:col>
      <xdr:colOff>95250</xdr:colOff>
      <xdr:row>63</xdr:row>
      <xdr:rowOff>83862</xdr:rowOff>
    </xdr:to>
    <xdr:sp macro="" textlink="">
      <xdr:nvSpPr>
        <xdr:cNvPr id="342" name="楕円 341"/>
        <xdr:cNvSpPr/>
      </xdr:nvSpPr>
      <xdr:spPr>
        <a:xfrm>
          <a:off x="14668500" y="14326912"/>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68639</xdr:rowOff>
    </xdr:from>
    <xdr:ext cx="736600" cy="259045"/>
    <xdr:sp macro="" textlink="">
      <xdr:nvSpPr>
        <xdr:cNvPr id="343" name="テキスト ボックス 342"/>
        <xdr:cNvSpPr txBox="1"/>
      </xdr:nvSpPr>
      <xdr:spPr>
        <a:xfrm>
          <a:off x="14370050" y="1447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115908</xdr:rowOff>
    </xdr:from>
    <xdr:to>
      <xdr:col>73</xdr:col>
      <xdr:colOff>44450</xdr:colOff>
      <xdr:row>63</xdr:row>
      <xdr:rowOff>46058</xdr:rowOff>
    </xdr:to>
    <xdr:sp macro="" textlink="">
      <xdr:nvSpPr>
        <xdr:cNvPr id="344" name="楕円 343"/>
        <xdr:cNvSpPr/>
      </xdr:nvSpPr>
      <xdr:spPr>
        <a:xfrm>
          <a:off x="13868400" y="14289108"/>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30835</xdr:rowOff>
    </xdr:from>
    <xdr:ext cx="762000" cy="259045"/>
    <xdr:sp macro="" textlink="">
      <xdr:nvSpPr>
        <xdr:cNvPr id="345" name="テキスト ボックス 344"/>
        <xdr:cNvSpPr txBox="1"/>
      </xdr:nvSpPr>
      <xdr:spPr>
        <a:xfrm>
          <a:off x="13557250" y="1443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103039</xdr:rowOff>
    </xdr:from>
    <xdr:to>
      <xdr:col>68</xdr:col>
      <xdr:colOff>203200</xdr:colOff>
      <xdr:row>63</xdr:row>
      <xdr:rowOff>33189</xdr:rowOff>
    </xdr:to>
    <xdr:sp macro="" textlink="">
      <xdr:nvSpPr>
        <xdr:cNvPr id="346" name="楕円 345"/>
        <xdr:cNvSpPr/>
      </xdr:nvSpPr>
      <xdr:spPr>
        <a:xfrm>
          <a:off x="13055600" y="14276239"/>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17966</xdr:rowOff>
    </xdr:from>
    <xdr:ext cx="762000" cy="259045"/>
    <xdr:sp macro="" textlink="">
      <xdr:nvSpPr>
        <xdr:cNvPr id="347" name="テキスト ボックス 346"/>
        <xdr:cNvSpPr txBox="1"/>
      </xdr:nvSpPr>
      <xdr:spPr>
        <a:xfrm>
          <a:off x="12763500" y="144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121539</xdr:rowOff>
    </xdr:from>
    <xdr:to>
      <xdr:col>64</xdr:col>
      <xdr:colOff>152400</xdr:colOff>
      <xdr:row>63</xdr:row>
      <xdr:rowOff>51689</xdr:rowOff>
    </xdr:to>
    <xdr:sp macro="" textlink="">
      <xdr:nvSpPr>
        <xdr:cNvPr id="348" name="楕円 347"/>
        <xdr:cNvSpPr/>
      </xdr:nvSpPr>
      <xdr:spPr>
        <a:xfrm>
          <a:off x="12242800" y="14294739"/>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36466</xdr:rowOff>
    </xdr:from>
    <xdr:ext cx="762000" cy="259045"/>
    <xdr:sp macro="" textlink="">
      <xdr:nvSpPr>
        <xdr:cNvPr id="349" name="テキスト ボックス 348"/>
        <xdr:cNvSpPr txBox="1"/>
      </xdr:nvSpPr>
      <xdr:spPr>
        <a:xfrm>
          <a:off x="11950700" y="144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前年度と同ポイントであるが、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年度に大規模な繰上げ償還を行い、また新発債も抑制していることから今後は公債費が減少し、数値も良化していく傾向である。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1664950" y="10223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097915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1664950" y="9626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097915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1664950" y="8972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097915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1664950" y="8318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0979150" y="811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5474950" y="8250936"/>
          <a:ext cx="0" cy="2039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5563850" y="1020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5405100" y="10290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5563850" y="788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5405100" y="8250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46990</xdr:rowOff>
    </xdr:to>
    <xdr:cxnSp macro="">
      <xdr:nvCxnSpPr>
        <xdr:cNvPr id="381" name="直線コネクタ 380"/>
        <xdr:cNvCxnSpPr/>
      </xdr:nvCxnSpPr>
      <xdr:spPr>
        <a:xfrm>
          <a:off x="14712950" y="987679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xdr:cNvSpPr txBox="1"/>
      </xdr:nvSpPr>
      <xdr:spPr>
        <a:xfrm>
          <a:off x="15563850" y="9066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5430500" y="9278112"/>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46990</xdr:rowOff>
    </xdr:to>
    <xdr:cxnSp macro="">
      <xdr:nvCxnSpPr>
        <xdr:cNvPr id="384" name="直線コネクタ 383"/>
        <xdr:cNvCxnSpPr/>
      </xdr:nvCxnSpPr>
      <xdr:spPr>
        <a:xfrm>
          <a:off x="13906500" y="9857486"/>
          <a:ext cx="80645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4668500" y="9297416"/>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xdr:cNvSpPr txBox="1"/>
      </xdr:nvSpPr>
      <xdr:spPr>
        <a:xfrm>
          <a:off x="14370050" y="900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27686</xdr:rowOff>
    </xdr:to>
    <xdr:cxnSp macro="">
      <xdr:nvCxnSpPr>
        <xdr:cNvPr id="387" name="直線コネクタ 386"/>
        <xdr:cNvCxnSpPr/>
      </xdr:nvCxnSpPr>
      <xdr:spPr>
        <a:xfrm>
          <a:off x="13106400" y="9742424"/>
          <a:ext cx="8001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xdr:cNvSpPr/>
      </xdr:nvSpPr>
      <xdr:spPr>
        <a:xfrm>
          <a:off x="13868400" y="926846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9" name="テキスト ボックス 388"/>
        <xdr:cNvSpPr txBox="1"/>
      </xdr:nvSpPr>
      <xdr:spPr>
        <a:xfrm>
          <a:off x="13557250" y="898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92964</xdr:rowOff>
    </xdr:from>
    <xdr:to>
      <xdr:col>68</xdr:col>
      <xdr:colOff>152400</xdr:colOff>
      <xdr:row>42</xdr:row>
      <xdr:rowOff>141224</xdr:rowOff>
    </xdr:to>
    <xdr:cxnSp macro="">
      <xdr:nvCxnSpPr>
        <xdr:cNvPr id="390" name="直線コネクタ 389"/>
        <xdr:cNvCxnSpPr/>
      </xdr:nvCxnSpPr>
      <xdr:spPr>
        <a:xfrm>
          <a:off x="12293600" y="9694164"/>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1" name="フローチャート: 判断 390"/>
        <xdr:cNvSpPr/>
      </xdr:nvSpPr>
      <xdr:spPr>
        <a:xfrm>
          <a:off x="13055600" y="9239504"/>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2" name="テキスト ボックス 391"/>
        <xdr:cNvSpPr txBox="1"/>
      </xdr:nvSpPr>
      <xdr:spPr>
        <a:xfrm>
          <a:off x="12763500" y="89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3" name="フローチャート: 判断 392"/>
        <xdr:cNvSpPr/>
      </xdr:nvSpPr>
      <xdr:spPr>
        <a:xfrm>
          <a:off x="12242800" y="91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94" name="テキスト ボックス 393"/>
        <xdr:cNvSpPr txBox="1"/>
      </xdr:nvSpPr>
      <xdr:spPr>
        <a:xfrm>
          <a:off x="11950700" y="884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0" name="楕円 399"/>
        <xdr:cNvSpPr/>
      </xdr:nvSpPr>
      <xdr:spPr>
        <a:xfrm>
          <a:off x="15430500" y="9768840"/>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1" name="公債費負担の状況該当値テキスト"/>
        <xdr:cNvSpPr txBox="1"/>
      </xdr:nvSpPr>
      <xdr:spPr>
        <a:xfrm>
          <a:off x="1556385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xdr:cNvSpPr/>
      </xdr:nvSpPr>
      <xdr:spPr>
        <a:xfrm>
          <a:off x="14668500" y="9768840"/>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xdr:cNvSpPr txBox="1"/>
      </xdr:nvSpPr>
      <xdr:spPr>
        <a:xfrm>
          <a:off x="14370050" y="991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4" name="楕円 403"/>
        <xdr:cNvSpPr/>
      </xdr:nvSpPr>
      <xdr:spPr>
        <a:xfrm>
          <a:off x="13868400" y="9749536"/>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5" name="テキスト ボックス 404"/>
        <xdr:cNvSpPr txBox="1"/>
      </xdr:nvSpPr>
      <xdr:spPr>
        <a:xfrm>
          <a:off x="13557250" y="989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6" name="楕円 405"/>
        <xdr:cNvSpPr/>
      </xdr:nvSpPr>
      <xdr:spPr>
        <a:xfrm>
          <a:off x="13055600" y="9691624"/>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7" name="テキスト ボックス 406"/>
        <xdr:cNvSpPr txBox="1"/>
      </xdr:nvSpPr>
      <xdr:spPr>
        <a:xfrm>
          <a:off x="12763500" y="983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408" name="楕円 407"/>
        <xdr:cNvSpPr/>
      </xdr:nvSpPr>
      <xdr:spPr>
        <a:xfrm>
          <a:off x="12242800" y="96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409" name="テキスト ボックス 408"/>
        <xdr:cNvSpPr txBox="1"/>
      </xdr:nvSpPr>
      <xdr:spPr>
        <a:xfrm>
          <a:off x="11950700" y="972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ポイント数値が悪化したが、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年度に地方債の繰上償還を行った分に対する理論上の元利償還金が基準財政需要額へ算入できない仕組みとなっているためであり、実質負担率が上がったわけではない。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1664950" y="52937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0979150" y="5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1664950" y="472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0979150" y="457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1664950" y="4203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0979150" y="400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1664950" y="3687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0979150" y="348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1664950" y="3113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0979150" y="29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xdr:cNvCxnSpPr/>
      </xdr:nvCxnSpPr>
      <xdr:spPr>
        <a:xfrm flipV="1">
          <a:off x="15474950" y="3113617"/>
          <a:ext cx="0" cy="1978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5563850" y="506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5405100" y="5091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5563850" y="274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5405100" y="3113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88335</xdr:rowOff>
    </xdr:from>
    <xdr:to>
      <xdr:col>81</xdr:col>
      <xdr:colOff>44450</xdr:colOff>
      <xdr:row>14</xdr:row>
      <xdr:rowOff>137936</xdr:rowOff>
    </xdr:to>
    <xdr:cxnSp macro="">
      <xdr:nvCxnSpPr>
        <xdr:cNvPr id="443" name="直線コネクタ 442"/>
        <xdr:cNvCxnSpPr/>
      </xdr:nvCxnSpPr>
      <xdr:spPr>
        <a:xfrm>
          <a:off x="14712950" y="3288735"/>
          <a:ext cx="762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5563850" y="2863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5430500" y="3062817"/>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88335</xdr:rowOff>
    </xdr:from>
    <xdr:to>
      <xdr:col>77</xdr:col>
      <xdr:colOff>44450</xdr:colOff>
      <xdr:row>14</xdr:row>
      <xdr:rowOff>104422</xdr:rowOff>
    </xdr:to>
    <xdr:cxnSp macro="">
      <xdr:nvCxnSpPr>
        <xdr:cNvPr id="446" name="直線コネクタ 445"/>
        <xdr:cNvCxnSpPr/>
      </xdr:nvCxnSpPr>
      <xdr:spPr>
        <a:xfrm flipV="1">
          <a:off x="13906500" y="3288735"/>
          <a:ext cx="80645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4668500" y="3062817"/>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4370050" y="277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104422</xdr:rowOff>
    </xdr:from>
    <xdr:to>
      <xdr:col>72</xdr:col>
      <xdr:colOff>203200</xdr:colOff>
      <xdr:row>16</xdr:row>
      <xdr:rowOff>9525</xdr:rowOff>
    </xdr:to>
    <xdr:cxnSp macro="">
      <xdr:nvCxnSpPr>
        <xdr:cNvPr id="449" name="直線コネクタ 448"/>
        <xdr:cNvCxnSpPr/>
      </xdr:nvCxnSpPr>
      <xdr:spPr>
        <a:xfrm flipV="1">
          <a:off x="13106400" y="3304822"/>
          <a:ext cx="800100" cy="3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3868400" y="306281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355725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141</xdr:rowOff>
    </xdr:from>
    <xdr:to>
      <xdr:col>68</xdr:col>
      <xdr:colOff>152400</xdr:colOff>
      <xdr:row>16</xdr:row>
      <xdr:rowOff>9525</xdr:rowOff>
    </xdr:to>
    <xdr:cxnSp macro="">
      <xdr:nvCxnSpPr>
        <xdr:cNvPr id="452" name="直線コネクタ 451"/>
        <xdr:cNvCxnSpPr/>
      </xdr:nvCxnSpPr>
      <xdr:spPr>
        <a:xfrm>
          <a:off x="12293600" y="3657741"/>
          <a:ext cx="8128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3055600" y="3062817"/>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27635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2242800" y="306281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1950700" y="277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87136</xdr:rowOff>
    </xdr:from>
    <xdr:to>
      <xdr:col>81</xdr:col>
      <xdr:colOff>95250</xdr:colOff>
      <xdr:row>15</xdr:row>
      <xdr:rowOff>17286</xdr:rowOff>
    </xdr:to>
    <xdr:sp macro="" textlink="">
      <xdr:nvSpPr>
        <xdr:cNvPr id="462" name="楕円 461"/>
        <xdr:cNvSpPr/>
      </xdr:nvSpPr>
      <xdr:spPr>
        <a:xfrm>
          <a:off x="15430500" y="3287536"/>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59213</xdr:rowOff>
    </xdr:from>
    <xdr:ext cx="762000" cy="259045"/>
    <xdr:sp macro="" textlink="">
      <xdr:nvSpPr>
        <xdr:cNvPr id="463" name="将来負担の状況該当値テキスト"/>
        <xdr:cNvSpPr txBox="1"/>
      </xdr:nvSpPr>
      <xdr:spPr>
        <a:xfrm>
          <a:off x="15563850" y="325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37535</xdr:rowOff>
    </xdr:from>
    <xdr:to>
      <xdr:col>77</xdr:col>
      <xdr:colOff>95250</xdr:colOff>
      <xdr:row>14</xdr:row>
      <xdr:rowOff>139135</xdr:rowOff>
    </xdr:to>
    <xdr:sp macro="" textlink="">
      <xdr:nvSpPr>
        <xdr:cNvPr id="464" name="楕円 463"/>
        <xdr:cNvSpPr/>
      </xdr:nvSpPr>
      <xdr:spPr>
        <a:xfrm>
          <a:off x="14668500" y="32379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123912</xdr:rowOff>
    </xdr:from>
    <xdr:ext cx="736600" cy="259045"/>
    <xdr:sp macro="" textlink="">
      <xdr:nvSpPr>
        <xdr:cNvPr id="465" name="テキスト ボックス 464"/>
        <xdr:cNvSpPr txBox="1"/>
      </xdr:nvSpPr>
      <xdr:spPr>
        <a:xfrm>
          <a:off x="14370050" y="332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53622</xdr:rowOff>
    </xdr:from>
    <xdr:to>
      <xdr:col>73</xdr:col>
      <xdr:colOff>44450</xdr:colOff>
      <xdr:row>14</xdr:row>
      <xdr:rowOff>155222</xdr:rowOff>
    </xdr:to>
    <xdr:sp macro="" textlink="">
      <xdr:nvSpPr>
        <xdr:cNvPr id="466" name="楕円 465"/>
        <xdr:cNvSpPr/>
      </xdr:nvSpPr>
      <xdr:spPr>
        <a:xfrm>
          <a:off x="13868400" y="32540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139999</xdr:rowOff>
    </xdr:from>
    <xdr:ext cx="762000" cy="259045"/>
    <xdr:sp macro="" textlink="">
      <xdr:nvSpPr>
        <xdr:cNvPr id="467" name="テキスト ボックス 466"/>
        <xdr:cNvSpPr txBox="1"/>
      </xdr:nvSpPr>
      <xdr:spPr>
        <a:xfrm>
          <a:off x="13557250" y="334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68" name="楕円 467"/>
        <xdr:cNvSpPr/>
      </xdr:nvSpPr>
      <xdr:spPr>
        <a:xfrm>
          <a:off x="13055600" y="3559175"/>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45102</xdr:rowOff>
    </xdr:from>
    <xdr:ext cx="762000" cy="259045"/>
    <xdr:sp macro="" textlink="">
      <xdr:nvSpPr>
        <xdr:cNvPr id="469" name="テキスト ボックス 468"/>
        <xdr:cNvSpPr txBox="1"/>
      </xdr:nvSpPr>
      <xdr:spPr>
        <a:xfrm>
          <a:off x="1276350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120791</xdr:rowOff>
    </xdr:from>
    <xdr:to>
      <xdr:col>64</xdr:col>
      <xdr:colOff>152400</xdr:colOff>
      <xdr:row>16</xdr:row>
      <xdr:rowOff>50941</xdr:rowOff>
    </xdr:to>
    <xdr:sp macro="" textlink="">
      <xdr:nvSpPr>
        <xdr:cNvPr id="470" name="楕円 469"/>
        <xdr:cNvSpPr/>
      </xdr:nvSpPr>
      <xdr:spPr>
        <a:xfrm>
          <a:off x="12242800" y="3549791"/>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35718</xdr:rowOff>
    </xdr:from>
    <xdr:ext cx="762000" cy="259045"/>
    <xdr:sp macro="" textlink="">
      <xdr:nvSpPr>
        <xdr:cNvPr id="471" name="テキスト ボックス 470"/>
        <xdr:cNvSpPr txBox="1"/>
      </xdr:nvSpPr>
      <xdr:spPr>
        <a:xfrm>
          <a:off x="11950700" y="369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7,633
7,546
233.32
8,137,352
7,832,006
295,853
4,691,939
8,674,950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職員数が平均より多いにも関わらず、給与水準が平均より低いことから、今後も職員数を削減していくと更に、類似団体平均と乖離していくことになる。今後も、適正な定員管理に努める。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事務の効率化や見直し等を行い、平均よりもやや低い水準であるが、今後も必要に応じた改善、無駄を省くなどコストカットを図っていく。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156718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644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106426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4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106426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55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83566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46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55626</xdr:rowOff>
    </xdr:from>
    <xdr:to>
      <xdr:col>74</xdr:col>
      <xdr:colOff>31750</xdr:colOff>
      <xdr:row>15</xdr:row>
      <xdr:rowOff>157226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167403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135399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普通交付税等の経常一般財源の減少により数値は上昇している。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今後も高齢者や子ども等が地域の中で生活できるよう様々な施策を講じ、地域と時代のニーズに合った適正な運用に心がける。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32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900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ほぼ横ばいで推移しているが、国民健康保険や介護保険、後期高齢者医療費等が増加傾向にある中、特別会計への繰出金が膨らんでいる。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今後の動向に注視しながら保険料の改定等の適正な運用を図っていく。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91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補助費等は類似団体を上回る数値となったがこれは上水道事業への繰出金の増加や依然として非効率地域でのごみ収集や消防業務等の広域連合への負担金の影響が大きい。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今後は水道料金の適正化や広域事業においては構成市町と連携し、業務の効率化や経費抑制に向けた取組に努める。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38</xdr:row>
      <xdr:rowOff>21844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769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46990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38</xdr:row>
      <xdr:rowOff>35560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946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普通交付税等の経常一般財源の減少により数値は上昇している。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新発債を抑制しているため今後は良化傾向にあるものの、依然としてしばらくは全国平均を上回る数値で推移していくことが予想される。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今後も引き続き新発債の抑制や基金とのバランスに留意し、地方債運用の適正化に努める。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77470</xdr:rowOff>
    </xdr:from>
    <xdr:to>
      <xdr:col>24</xdr:col>
      <xdr:colOff>25400</xdr:colOff>
      <xdr:row>78</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505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77470</xdr:rowOff>
    </xdr:from>
    <xdr:to>
      <xdr:col>19</xdr:col>
      <xdr:colOff>187325</xdr:colOff>
      <xdr:row>78</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450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79</xdr:row>
      <xdr:rowOff>8889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153687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138430</xdr:rowOff>
    </xdr:from>
    <xdr:to>
      <xdr:col>11</xdr:col>
      <xdr:colOff>9525</xdr:colOff>
      <xdr:row>79</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511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41911</xdr:rowOff>
    </xdr:from>
    <xdr:to>
      <xdr:col>24</xdr:col>
      <xdr:colOff>76200</xdr:colOff>
      <xdr:row>78</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26670</xdr:rowOff>
    </xdr:from>
    <xdr:to>
      <xdr:col>20</xdr:col>
      <xdr:colOff>38100</xdr:colOff>
      <xdr:row>78</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113047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87630</xdr:rowOff>
    </xdr:from>
    <xdr:to>
      <xdr:col>6</xdr:col>
      <xdr:colOff>171450</xdr:colOff>
      <xdr:row>79</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類似団体の平均を大きく下回る形で推移しているいるが、これは人件費や物件費の抑制が大きな要因となっている。各分析欄で記載のとおり、現水準の維持や更なる改善を図っていく。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85090</xdr:rowOff>
    </xdr:from>
    <xdr:to>
      <xdr:col>82</xdr:col>
      <xdr:colOff>107950</xdr:colOff>
      <xdr:row>75</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72390"/>
          <a:ext cx="838200" cy="24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85090</xdr:rowOff>
    </xdr:from>
    <xdr:to>
      <xdr:col>78</xdr:col>
      <xdr:colOff>69850</xdr:colOff>
      <xdr:row>75</xdr:row>
      <xdr:rowOff>8890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723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100330</xdr:rowOff>
    </xdr:from>
    <xdr:to>
      <xdr:col>73</xdr:col>
      <xdr:colOff>180975</xdr:colOff>
      <xdr:row>75</xdr:row>
      <xdr:rowOff>8890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7876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100330</xdr:rowOff>
    </xdr:from>
    <xdr:to>
      <xdr:col>69</xdr:col>
      <xdr:colOff>92075</xdr:colOff>
      <xdr:row>75</xdr:row>
      <xdr:rowOff>153670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7876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34290</xdr:rowOff>
    </xdr:from>
    <xdr:to>
      <xdr:col>78</xdr:col>
      <xdr:colOff>120650</xdr:colOff>
      <xdr:row>74</xdr:row>
      <xdr:rowOff>135890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146067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49530</xdr:rowOff>
    </xdr:from>
    <xdr:to>
      <xdr:col>69</xdr:col>
      <xdr:colOff>142875</xdr:colOff>
      <xdr:row>74</xdr:row>
      <xdr:rowOff>151130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161307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166792</xdr:rowOff>
    </xdr:from>
    <xdr:to>
      <xdr:col>29</xdr:col>
      <xdr:colOff>127000</xdr:colOff>
      <xdr:row>14</xdr:row>
      <xdr:rowOff>41275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3267"/>
          <a:ext cx="647700" cy="4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41275</xdr:rowOff>
    </xdr:from>
    <xdr:to>
      <xdr:col>26</xdr:col>
      <xdr:colOff>50800</xdr:colOff>
      <xdr:row>14</xdr:row>
      <xdr:rowOff>79116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9200"/>
          <a:ext cx="698500" cy="37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79116</xdr:rowOff>
    </xdr:from>
    <xdr:to>
      <xdr:col>22</xdr:col>
      <xdr:colOff>114300</xdr:colOff>
      <xdr:row>14</xdr:row>
      <xdr:rowOff>158128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27041"/>
          <a:ext cx="698500" cy="7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72166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158128</xdr:rowOff>
    </xdr:from>
    <xdr:to>
      <xdr:col>18</xdr:col>
      <xdr:colOff>177800</xdr:colOff>
      <xdr:row>15</xdr:row>
      <xdr:rowOff>3000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6053"/>
          <a:ext cx="698500" cy="1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13251</xdr:rowOff>
    </xdr:from>
    <xdr:to>
      <xdr:col>19</xdr:col>
      <xdr:colOff>38100</xdr:colOff>
      <xdr:row>16</xdr:row>
      <xdr:rowOff>114851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9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69647</xdr:rowOff>
    </xdr:from>
    <xdr:to>
      <xdr:col>15</xdr:col>
      <xdr:colOff>101600</xdr:colOff>
      <xdr:row>16</xdr:row>
      <xdr:rowOff>171247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156024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115992</xdr:rowOff>
    </xdr:from>
    <xdr:to>
      <xdr:col>29</xdr:col>
      <xdr:colOff>177800</xdr:colOff>
      <xdr:row>14</xdr:row>
      <xdr:rowOff>46142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132519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161925</xdr:rowOff>
    </xdr:from>
    <xdr:to>
      <xdr:col>26</xdr:col>
      <xdr:colOff>101600</xdr:colOff>
      <xdr:row>14</xdr:row>
      <xdr:rowOff>92075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102252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28316</xdr:rowOff>
    </xdr:from>
    <xdr:to>
      <xdr:col>22</xdr:col>
      <xdr:colOff>165100</xdr:colOff>
      <xdr:row>14</xdr:row>
      <xdr:rowOff>129916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7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140093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4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107328</xdr:rowOff>
    </xdr:from>
    <xdr:to>
      <xdr:col>19</xdr:col>
      <xdr:colOff>38100</xdr:colOff>
      <xdr:row>15</xdr:row>
      <xdr:rowOff>37478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5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47655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123650</xdr:rowOff>
    </xdr:from>
    <xdr:to>
      <xdr:col>15</xdr:col>
      <xdr:colOff>101600</xdr:colOff>
      <xdr:row>15</xdr:row>
      <xdr:rowOff>53800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63977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8062</xdr:rowOff>
    </xdr:from>
    <xdr:to>
      <xdr:col>29</xdr:col>
      <xdr:colOff>127000</xdr:colOff>
      <xdr:row>35</xdr:row>
      <xdr:rowOff>91028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18412"/>
          <a:ext cx="647700" cy="82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91028</xdr:rowOff>
    </xdr:from>
    <xdr:to>
      <xdr:col>26</xdr:col>
      <xdr:colOff>50800</xdr:colOff>
      <xdr:row>35</xdr:row>
      <xdr:rowOff>95552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01378"/>
          <a:ext cx="698500" cy="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95552</xdr:rowOff>
    </xdr:from>
    <xdr:to>
      <xdr:col>22</xdr:col>
      <xdr:colOff>114300</xdr:colOff>
      <xdr:row>35</xdr:row>
      <xdr:rowOff>166417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705902"/>
          <a:ext cx="698500" cy="7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109788</xdr:rowOff>
    </xdr:from>
    <xdr:to>
      <xdr:col>22</xdr:col>
      <xdr:colOff>165100</xdr:colOff>
      <xdr:row>37</xdr:row>
      <xdr:rowOff>39938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166417</xdr:rowOff>
    </xdr:from>
    <xdr:to>
      <xdr:col>18</xdr:col>
      <xdr:colOff>177800</xdr:colOff>
      <xdr:row>35</xdr:row>
      <xdr:rowOff>278970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776767"/>
          <a:ext cx="698500" cy="11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145645</xdr:rowOff>
    </xdr:from>
    <xdr:to>
      <xdr:col>19</xdr:col>
      <xdr:colOff>38100</xdr:colOff>
      <xdr:row>37</xdr:row>
      <xdr:rowOff>75795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98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8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29272</xdr:rowOff>
    </xdr:from>
    <xdr:to>
      <xdr:col>15</xdr:col>
      <xdr:colOff>101600</xdr:colOff>
      <xdr:row>37</xdr:row>
      <xdr:rowOff>130872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1539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115649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300162</xdr:rowOff>
    </xdr:from>
    <xdr:to>
      <xdr:col>29</xdr:col>
      <xdr:colOff>177800</xdr:colOff>
      <xdr:row>35</xdr:row>
      <xdr:rowOff>58862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56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145240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40228</xdr:rowOff>
    </xdr:from>
    <xdr:to>
      <xdr:col>26</xdr:col>
      <xdr:colOff>101600</xdr:colOff>
      <xdr:row>35</xdr:row>
      <xdr:rowOff>141828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5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152005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1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44752</xdr:rowOff>
    </xdr:from>
    <xdr:to>
      <xdr:col>22</xdr:col>
      <xdr:colOff>165100</xdr:colOff>
      <xdr:row>35</xdr:row>
      <xdr:rowOff>146352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5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156528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2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115617</xdr:rowOff>
    </xdr:from>
    <xdr:to>
      <xdr:col>19</xdr:col>
      <xdr:colOff>38100</xdr:colOff>
      <xdr:row>35</xdr:row>
      <xdr:rowOff>217217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72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227394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49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228170</xdr:rowOff>
    </xdr:from>
    <xdr:to>
      <xdr:col>15</xdr:col>
      <xdr:colOff>101600</xdr:colOff>
      <xdr:row>35</xdr:row>
      <xdr:rowOff>329770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8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339947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7,633
7,546
233.32
8,137,352
7,832,006
295,853
4,691,939
8,674,950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101005</xdr:rowOff>
    </xdr:from>
    <xdr:to>
      <xdr:col>24</xdr:col>
      <xdr:colOff>63500</xdr:colOff>
      <xdr:row>34</xdr:row>
      <xdr:rowOff>134800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0305"/>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134800</xdr:rowOff>
    </xdr:from>
    <xdr:to>
      <xdr:col>19</xdr:col>
      <xdr:colOff>177800</xdr:colOff>
      <xdr:row>35</xdr:row>
      <xdr:rowOff>17727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4100"/>
          <a:ext cx="889000" cy="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17727</xdr:rowOff>
    </xdr:from>
    <xdr:to>
      <xdr:col>15</xdr:col>
      <xdr:colOff>50800</xdr:colOff>
      <xdr:row>36</xdr:row>
      <xdr:rowOff>22908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8477"/>
          <a:ext cx="8890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150751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22908</xdr:rowOff>
    </xdr:from>
    <xdr:to>
      <xdr:col>10</xdr:col>
      <xdr:colOff>114300</xdr:colOff>
      <xdr:row>36</xdr:row>
      <xdr:rowOff>23327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510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106357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161183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50205</xdr:rowOff>
    </xdr:from>
    <xdr:to>
      <xdr:col>24</xdr:col>
      <xdr:colOff>114300</xdr:colOff>
      <xdr:row>34</xdr:row>
      <xdr:rowOff>151805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73082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84000</xdr:rowOff>
    </xdr:from>
    <xdr:to>
      <xdr:col>20</xdr:col>
      <xdr:colOff>38100</xdr:colOff>
      <xdr:row>35</xdr:row>
      <xdr:rowOff>14150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30677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138377</xdr:rowOff>
    </xdr:from>
    <xdr:to>
      <xdr:col>15</xdr:col>
      <xdr:colOff>101600</xdr:colOff>
      <xdr:row>35</xdr:row>
      <xdr:rowOff>68527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85054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4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143558</xdr:rowOff>
    </xdr:from>
    <xdr:to>
      <xdr:col>10</xdr:col>
      <xdr:colOff>165100</xdr:colOff>
      <xdr:row>36</xdr:row>
      <xdr:rowOff>73708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90235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143977</xdr:rowOff>
    </xdr:from>
    <xdr:to>
      <xdr:col>6</xdr:col>
      <xdr:colOff>38100</xdr:colOff>
      <xdr:row>36</xdr:row>
      <xdr:rowOff>74127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90654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1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32902</xdr:rowOff>
    </xdr:from>
    <xdr:to>
      <xdr:col>24</xdr:col>
      <xdr:colOff>63500</xdr:colOff>
      <xdr:row>58</xdr:row>
      <xdr:rowOff>58974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7002"/>
          <a:ext cx="838200" cy="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58974</xdr:rowOff>
    </xdr:from>
    <xdr:to>
      <xdr:col>19</xdr:col>
      <xdr:colOff>177800</xdr:colOff>
      <xdr:row>58</xdr:row>
      <xdr:rowOff>59250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307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55960</xdr:rowOff>
    </xdr:from>
    <xdr:to>
      <xdr:col>15</xdr:col>
      <xdr:colOff>50800</xdr:colOff>
      <xdr:row>58</xdr:row>
      <xdr:rowOff>59250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00060"/>
          <a:ext cx="8890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68219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55274</xdr:rowOff>
    </xdr:from>
    <xdr:to>
      <xdr:col>10</xdr:col>
      <xdr:colOff>114300</xdr:colOff>
      <xdr:row>58</xdr:row>
      <xdr:rowOff>55960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9937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121108</xdr:rowOff>
    </xdr:from>
    <xdr:to>
      <xdr:col>10</xdr:col>
      <xdr:colOff>165100</xdr:colOff>
      <xdr:row>58</xdr:row>
      <xdr:rowOff>51258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67785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68459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153552</xdr:rowOff>
    </xdr:from>
    <xdr:to>
      <xdr:col>24</xdr:col>
      <xdr:colOff>114300</xdr:colOff>
      <xdr:row>58</xdr:row>
      <xdr:rowOff>83702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68479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8174</xdr:rowOff>
    </xdr:from>
    <xdr:to>
      <xdr:col>20</xdr:col>
      <xdr:colOff>38100</xdr:colOff>
      <xdr:row>58</xdr:row>
      <xdr:rowOff>109774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100901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8450</xdr:rowOff>
    </xdr:from>
    <xdr:to>
      <xdr:col>15</xdr:col>
      <xdr:colOff>101600</xdr:colOff>
      <xdr:row>58</xdr:row>
      <xdr:rowOff>110050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101177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4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5160</xdr:rowOff>
    </xdr:from>
    <xdr:to>
      <xdr:col>10</xdr:col>
      <xdr:colOff>165100</xdr:colOff>
      <xdr:row>58</xdr:row>
      <xdr:rowOff>106760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97887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4474</xdr:rowOff>
    </xdr:from>
    <xdr:to>
      <xdr:col>6</xdr:col>
      <xdr:colOff>38100</xdr:colOff>
      <xdr:row>58</xdr:row>
      <xdr:rowOff>106074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97201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60985</xdr:rowOff>
    </xdr:from>
    <xdr:to>
      <xdr:col>24</xdr:col>
      <xdr:colOff>63500</xdr:colOff>
      <xdr:row>77</xdr:row>
      <xdr:rowOff>82474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62635"/>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60985</xdr:rowOff>
    </xdr:from>
    <xdr:to>
      <xdr:col>19</xdr:col>
      <xdr:colOff>177800</xdr:colOff>
      <xdr:row>77</xdr:row>
      <xdr:rowOff>141033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62635"/>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141033</xdr:rowOff>
    </xdr:from>
    <xdr:to>
      <xdr:col>15</xdr:col>
      <xdr:colOff>50800</xdr:colOff>
      <xdr:row>78</xdr:row>
      <xdr:rowOff>10885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42683"/>
          <a:ext cx="889000" cy="4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167894</xdr:rowOff>
    </xdr:from>
    <xdr:to>
      <xdr:col>10</xdr:col>
      <xdr:colOff>114300</xdr:colOff>
      <xdr:row>78</xdr:row>
      <xdr:rowOff>10885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69544"/>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71690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48849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4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31674</xdr:rowOff>
    </xdr:from>
    <xdr:to>
      <xdr:col>24</xdr:col>
      <xdr:colOff>114300</xdr:colOff>
      <xdr:row>77</xdr:row>
      <xdr:rowOff>133274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54551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10185</xdr:rowOff>
    </xdr:from>
    <xdr:to>
      <xdr:col>20</xdr:col>
      <xdr:colOff>38100</xdr:colOff>
      <xdr:row>77</xdr:row>
      <xdr:rowOff>111785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128312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8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90233</xdr:rowOff>
    </xdr:from>
    <xdr:to>
      <xdr:col>15</xdr:col>
      <xdr:colOff>101600</xdr:colOff>
      <xdr:row>78</xdr:row>
      <xdr:rowOff>20383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11510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3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131535</xdr:rowOff>
    </xdr:from>
    <xdr:to>
      <xdr:col>10</xdr:col>
      <xdr:colOff>165100</xdr:colOff>
      <xdr:row>78</xdr:row>
      <xdr:rowOff>61685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78212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117094</xdr:rowOff>
    </xdr:from>
    <xdr:to>
      <xdr:col>6</xdr:col>
      <xdr:colOff>38100</xdr:colOff>
      <xdr:row>78</xdr:row>
      <xdr:rowOff>47244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63771</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57621</xdr:rowOff>
    </xdr:from>
    <xdr:to>
      <xdr:col>24</xdr:col>
      <xdr:colOff>63500</xdr:colOff>
      <xdr:row>97</xdr:row>
      <xdr:rowOff>7744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16821"/>
          <a:ext cx="838200" cy="12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57621</xdr:rowOff>
    </xdr:from>
    <xdr:to>
      <xdr:col>19</xdr:col>
      <xdr:colOff>177800</xdr:colOff>
      <xdr:row>98</xdr:row>
      <xdr:rowOff>20044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16821"/>
          <a:ext cx="889000" cy="30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147820</xdr:rowOff>
    </xdr:from>
    <xdr:to>
      <xdr:col>15</xdr:col>
      <xdr:colOff>50800</xdr:colOff>
      <xdr:row>98</xdr:row>
      <xdr:rowOff>20044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78470"/>
          <a:ext cx="889000" cy="4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161100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147820</xdr:rowOff>
    </xdr:from>
    <xdr:to>
      <xdr:col>10</xdr:col>
      <xdr:colOff>114300</xdr:colOff>
      <xdr:row>98</xdr:row>
      <xdr:rowOff>12675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78470"/>
          <a:ext cx="889000" cy="3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128394</xdr:rowOff>
    </xdr:from>
    <xdr:to>
      <xdr:col>24</xdr:col>
      <xdr:colOff>114300</xdr:colOff>
      <xdr:row>97</xdr:row>
      <xdr:rowOff>58544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106821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6821</xdr:rowOff>
    </xdr:from>
    <xdr:to>
      <xdr:col>20</xdr:col>
      <xdr:colOff>38100</xdr:colOff>
      <xdr:row>96</xdr:row>
      <xdr:rowOff>108421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6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99548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140694</xdr:rowOff>
    </xdr:from>
    <xdr:to>
      <xdr:col>15</xdr:col>
      <xdr:colOff>101600</xdr:colOff>
      <xdr:row>98</xdr:row>
      <xdr:rowOff>70844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61971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6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97020</xdr:rowOff>
    </xdr:from>
    <xdr:to>
      <xdr:col>10</xdr:col>
      <xdr:colOff>165100</xdr:colOff>
      <xdr:row>98</xdr:row>
      <xdr:rowOff>27170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18297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133325</xdr:rowOff>
    </xdr:from>
    <xdr:to>
      <xdr:col>6</xdr:col>
      <xdr:colOff>38100</xdr:colOff>
      <xdr:row>98</xdr:row>
      <xdr:rowOff>63475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16289</xdr:rowOff>
    </xdr:from>
    <xdr:to>
      <xdr:col>55</xdr:col>
      <xdr:colOff>0</xdr:colOff>
      <xdr:row>36</xdr:row>
      <xdr:rowOff>85025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88489"/>
          <a:ext cx="838200" cy="6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48497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20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75842</xdr:rowOff>
    </xdr:from>
    <xdr:to>
      <xdr:col>50</xdr:col>
      <xdr:colOff>114300</xdr:colOff>
      <xdr:row>36</xdr:row>
      <xdr:rowOff>85025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905142"/>
          <a:ext cx="889000" cy="3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27358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3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75842</xdr:rowOff>
    </xdr:from>
    <xdr:to>
      <xdr:col>45</xdr:col>
      <xdr:colOff>177800</xdr:colOff>
      <xdr:row>36</xdr:row>
      <xdr:rowOff>142133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905142"/>
          <a:ext cx="889000" cy="40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55538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5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142133</xdr:rowOff>
    </xdr:from>
    <xdr:to>
      <xdr:col>41</xdr:col>
      <xdr:colOff>50800</xdr:colOff>
      <xdr:row>37</xdr:row>
      <xdr:rowOff>7448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14333"/>
          <a:ext cx="8890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62885</xdr:rowOff>
    </xdr:from>
    <xdr:to>
      <xdr:col>41</xdr:col>
      <xdr:colOff>101600</xdr:colOff>
      <xdr:row>37</xdr:row>
      <xdr:rowOff>164485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155612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9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71050</xdr:rowOff>
    </xdr:from>
    <xdr:to>
      <xdr:col>36</xdr:col>
      <xdr:colOff>165100</xdr:colOff>
      <xdr:row>38</xdr:row>
      <xdr:rowOff>1200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163777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136939</xdr:rowOff>
    </xdr:from>
    <xdr:to>
      <xdr:col>55</xdr:col>
      <xdr:colOff>50800</xdr:colOff>
      <xdr:row>36</xdr:row>
      <xdr:rowOff>67089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159816</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8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34225</xdr:rowOff>
    </xdr:from>
    <xdr:to>
      <xdr:col>50</xdr:col>
      <xdr:colOff>165100</xdr:colOff>
      <xdr:row>36</xdr:row>
      <xdr:rowOff>135825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152352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8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25042</xdr:rowOff>
    </xdr:from>
    <xdr:to>
      <xdr:col>46</xdr:col>
      <xdr:colOff>38100</xdr:colOff>
      <xdr:row>34</xdr:row>
      <xdr:rowOff>126642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85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143169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62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91333</xdr:rowOff>
    </xdr:from>
    <xdr:to>
      <xdr:col>41</xdr:col>
      <xdr:colOff>101600</xdr:colOff>
      <xdr:row>37</xdr:row>
      <xdr:rowOff>21483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38010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03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128098</xdr:rowOff>
    </xdr:from>
    <xdr:to>
      <xdr:col>36</xdr:col>
      <xdr:colOff>165100</xdr:colOff>
      <xdr:row>37</xdr:row>
      <xdr:rowOff>58248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74775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7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125242</xdr:rowOff>
    </xdr:from>
    <xdr:to>
      <xdr:col>55</xdr:col>
      <xdr:colOff>0</xdr:colOff>
      <xdr:row>58</xdr:row>
      <xdr:rowOff>126363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97892"/>
          <a:ext cx="838200" cy="1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118303</xdr:rowOff>
    </xdr:from>
    <xdr:to>
      <xdr:col>50</xdr:col>
      <xdr:colOff>114300</xdr:colOff>
      <xdr:row>57</xdr:row>
      <xdr:rowOff>125242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0953"/>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118303</xdr:rowOff>
    </xdr:from>
    <xdr:to>
      <xdr:col>45</xdr:col>
      <xdr:colOff>177800</xdr:colOff>
      <xdr:row>57</xdr:row>
      <xdr:rowOff>160674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90953"/>
          <a:ext cx="889000" cy="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97140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160674</xdr:rowOff>
    </xdr:from>
    <xdr:to>
      <xdr:col>41</xdr:col>
      <xdr:colOff>50800</xdr:colOff>
      <xdr:row>58</xdr:row>
      <xdr:rowOff>55952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33324"/>
          <a:ext cx="889000" cy="6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4747</xdr:rowOff>
    </xdr:from>
    <xdr:to>
      <xdr:col>41</xdr:col>
      <xdr:colOff>101600</xdr:colOff>
      <xdr:row>58</xdr:row>
      <xdr:rowOff>106347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97474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4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19317</xdr:rowOff>
    </xdr:from>
    <xdr:to>
      <xdr:col>36</xdr:col>
      <xdr:colOff>165100</xdr:colOff>
      <xdr:row>58</xdr:row>
      <xdr:rowOff>120917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75563</xdr:rowOff>
    </xdr:from>
    <xdr:to>
      <xdr:col>55</xdr:col>
      <xdr:colOff>50800</xdr:colOff>
      <xdr:row>59</xdr:row>
      <xdr:rowOff>5713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161940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74442</xdr:rowOff>
    </xdr:from>
    <xdr:to>
      <xdr:col>50</xdr:col>
      <xdr:colOff>165100</xdr:colOff>
      <xdr:row>58</xdr:row>
      <xdr:rowOff>4592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21119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67503</xdr:rowOff>
    </xdr:from>
    <xdr:to>
      <xdr:col>46</xdr:col>
      <xdr:colOff>38100</xdr:colOff>
      <xdr:row>57</xdr:row>
      <xdr:rowOff>169103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14180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1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109874</xdr:rowOff>
    </xdr:from>
    <xdr:to>
      <xdr:col>41</xdr:col>
      <xdr:colOff>101600</xdr:colOff>
      <xdr:row>58</xdr:row>
      <xdr:rowOff>40024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56551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65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5152</xdr:rowOff>
    </xdr:from>
    <xdr:to>
      <xdr:col>36</xdr:col>
      <xdr:colOff>165100</xdr:colOff>
      <xdr:row>58</xdr:row>
      <xdr:rowOff>106752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123279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7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125250</xdr:rowOff>
    </xdr:from>
    <xdr:to>
      <xdr:col>55</xdr:col>
      <xdr:colOff>0</xdr:colOff>
      <xdr:row>78</xdr:row>
      <xdr:rowOff>170492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8350"/>
          <a:ext cx="838200" cy="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28656</xdr:rowOff>
    </xdr:from>
    <xdr:to>
      <xdr:col>50</xdr:col>
      <xdr:colOff>114300</xdr:colOff>
      <xdr:row>78</xdr:row>
      <xdr:rowOff>125250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01756"/>
          <a:ext cx="889000" cy="9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28656</xdr:rowOff>
    </xdr:from>
    <xdr:to>
      <xdr:col>45</xdr:col>
      <xdr:colOff>177800</xdr:colOff>
      <xdr:row>78</xdr:row>
      <xdr:rowOff>71861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01756"/>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40834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71861</xdr:rowOff>
    </xdr:from>
    <xdr:to>
      <xdr:col>41</xdr:col>
      <xdr:colOff>50800</xdr:colOff>
      <xdr:row>78</xdr:row>
      <xdr:rowOff>86108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44961"/>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35047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41797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119692</xdr:rowOff>
    </xdr:from>
    <xdr:to>
      <xdr:col>55</xdr:col>
      <xdr:colOff>50800</xdr:colOff>
      <xdr:row>79</xdr:row>
      <xdr:rowOff>49842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74450</xdr:rowOff>
    </xdr:from>
    <xdr:to>
      <xdr:col>50</xdr:col>
      <xdr:colOff>165100</xdr:colOff>
      <xdr:row>79</xdr:row>
      <xdr:rowOff>4600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21127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22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149306</xdr:rowOff>
    </xdr:from>
    <xdr:to>
      <xdr:col>46</xdr:col>
      <xdr:colOff>38100</xdr:colOff>
      <xdr:row>78</xdr:row>
      <xdr:rowOff>79456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95983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12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21061</xdr:rowOff>
    </xdr:from>
    <xdr:to>
      <xdr:col>41</xdr:col>
      <xdr:colOff>101600</xdr:colOff>
      <xdr:row>78</xdr:row>
      <xdr:rowOff>122661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139188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1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35308</xdr:rowOff>
    </xdr:from>
    <xdr:to>
      <xdr:col>36</xdr:col>
      <xdr:colOff>165100</xdr:colOff>
      <xdr:row>78</xdr:row>
      <xdr:rowOff>136908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153435</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116348</xdr:rowOff>
    </xdr:from>
    <xdr:to>
      <xdr:col>55</xdr:col>
      <xdr:colOff>0</xdr:colOff>
      <xdr:row>98</xdr:row>
      <xdr:rowOff>105727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575548"/>
          <a:ext cx="838200" cy="3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116348</xdr:rowOff>
    </xdr:from>
    <xdr:to>
      <xdr:col>50</xdr:col>
      <xdr:colOff>114300</xdr:colOff>
      <xdr:row>98</xdr:row>
      <xdr:rowOff>25994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75548"/>
          <a:ext cx="889000" cy="2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1036</xdr:rowOff>
    </xdr:from>
    <xdr:to>
      <xdr:col>45</xdr:col>
      <xdr:colOff>177800</xdr:colOff>
      <xdr:row>98</xdr:row>
      <xdr:rowOff>25994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03136"/>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1036</xdr:rowOff>
    </xdr:from>
    <xdr:to>
      <xdr:col>41</xdr:col>
      <xdr:colOff>50800</xdr:colOff>
      <xdr:row>98</xdr:row>
      <xdr:rowOff>145968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03136"/>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39612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54927</xdr:rowOff>
    </xdr:from>
    <xdr:to>
      <xdr:col>55</xdr:col>
      <xdr:colOff>50800</xdr:colOff>
      <xdr:row>98</xdr:row>
      <xdr:rowOff>156527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141304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65548</xdr:rowOff>
    </xdr:from>
    <xdr:to>
      <xdr:col>50</xdr:col>
      <xdr:colOff>165100</xdr:colOff>
      <xdr:row>96</xdr:row>
      <xdr:rowOff>167148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12225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2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146644</xdr:rowOff>
    </xdr:from>
    <xdr:to>
      <xdr:col>46</xdr:col>
      <xdr:colOff>38100</xdr:colOff>
      <xdr:row>98</xdr:row>
      <xdr:rowOff>76794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67921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7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121686</xdr:rowOff>
    </xdr:from>
    <xdr:to>
      <xdr:col>41</xdr:col>
      <xdr:colOff>101600</xdr:colOff>
      <xdr:row>98</xdr:row>
      <xdr:rowOff>51836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42963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4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95168</xdr:rowOff>
    </xdr:from>
    <xdr:to>
      <xdr:col>36</xdr:col>
      <xdr:colOff>165100</xdr:colOff>
      <xdr:row>99</xdr:row>
      <xdr:rowOff>25318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16445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20386</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6936"/>
          <a:ext cx="838200" cy="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20386</xdr:rowOff>
    </xdr:from>
    <xdr:to>
      <xdr:col>81</xdr:col>
      <xdr:colOff>50800</xdr:colOff>
      <xdr:row>39</xdr:row>
      <xdr:rowOff>37318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6936"/>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37318</xdr:rowOff>
    </xdr:from>
    <xdr:to>
      <xdr:col>76</xdr:col>
      <xdr:colOff>114300</xdr:colOff>
      <xdr:row>39</xdr:row>
      <xdr:rowOff>40975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38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100046</xdr:rowOff>
    </xdr:from>
    <xdr:to>
      <xdr:col>71</xdr:col>
      <xdr:colOff>177800</xdr:colOff>
      <xdr:row>39</xdr:row>
      <xdr:rowOff>40975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15146"/>
          <a:ext cx="889000" cy="1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45018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12226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9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141036</xdr:rowOff>
    </xdr:from>
    <xdr:to>
      <xdr:col>81</xdr:col>
      <xdr:colOff>101600</xdr:colOff>
      <xdr:row>39</xdr:row>
      <xdr:rowOff>71186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62313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157968</xdr:rowOff>
    </xdr:from>
    <xdr:to>
      <xdr:col>76</xdr:col>
      <xdr:colOff>165100</xdr:colOff>
      <xdr:row>39</xdr:row>
      <xdr:rowOff>88118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79245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161625</xdr:rowOff>
    </xdr:from>
    <xdr:to>
      <xdr:col>72</xdr:col>
      <xdr:colOff>38100</xdr:colOff>
      <xdr:row>39</xdr:row>
      <xdr:rowOff>91775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82902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49246</xdr:rowOff>
    </xdr:from>
    <xdr:to>
      <xdr:col>67</xdr:col>
      <xdr:colOff>101600</xdr:colOff>
      <xdr:row>38</xdr:row>
      <xdr:rowOff>150846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167372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3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91305</xdr:rowOff>
    </xdr:from>
    <xdr:to>
      <xdr:col>85</xdr:col>
      <xdr:colOff>127000</xdr:colOff>
      <xdr:row>75</xdr:row>
      <xdr:rowOff>139254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435705"/>
          <a:ext cx="838200" cy="56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139254</xdr:rowOff>
    </xdr:from>
    <xdr:to>
      <xdr:col>81</xdr:col>
      <xdr:colOff>50800</xdr:colOff>
      <xdr:row>75</xdr:row>
      <xdr:rowOff>144832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9800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144832</xdr:rowOff>
    </xdr:from>
    <xdr:to>
      <xdr:col>76</xdr:col>
      <xdr:colOff>114300</xdr:colOff>
      <xdr:row>75</xdr:row>
      <xdr:rowOff>150158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03582"/>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135766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3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150158</xdr:rowOff>
    </xdr:from>
    <xdr:to>
      <xdr:col>71</xdr:col>
      <xdr:colOff>177800</xdr:colOff>
      <xdr:row>76</xdr:row>
      <xdr:rowOff>27138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08908"/>
          <a:ext cx="889000" cy="4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166791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40505</xdr:rowOff>
    </xdr:from>
    <xdr:to>
      <xdr:col>85</xdr:col>
      <xdr:colOff>177800</xdr:colOff>
      <xdr:row>72</xdr:row>
      <xdr:rowOff>142105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3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63382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23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88454</xdr:rowOff>
    </xdr:from>
    <xdr:to>
      <xdr:col>81</xdr:col>
      <xdr:colOff>101600</xdr:colOff>
      <xdr:row>76</xdr:row>
      <xdr:rowOff>18604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35131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2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94032</xdr:rowOff>
    </xdr:from>
    <xdr:to>
      <xdr:col>76</xdr:col>
      <xdr:colOff>165100</xdr:colOff>
      <xdr:row>76</xdr:row>
      <xdr:rowOff>24181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2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40709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99358</xdr:rowOff>
    </xdr:from>
    <xdr:to>
      <xdr:col>72</xdr:col>
      <xdr:colOff>38100</xdr:colOff>
      <xdr:row>76</xdr:row>
      <xdr:rowOff>29508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46035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3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147788</xdr:rowOff>
    </xdr:from>
    <xdr:to>
      <xdr:col>67</xdr:col>
      <xdr:colOff>101600</xdr:colOff>
      <xdr:row>76</xdr:row>
      <xdr:rowOff>77938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94464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8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54705</xdr:rowOff>
    </xdr:from>
    <xdr:to>
      <xdr:col>85</xdr:col>
      <xdr:colOff>127000</xdr:colOff>
      <xdr:row>98</xdr:row>
      <xdr:rowOff>123572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56805"/>
          <a:ext cx="838200" cy="6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54705</xdr:rowOff>
    </xdr:from>
    <xdr:to>
      <xdr:col>81</xdr:col>
      <xdr:colOff>50800</xdr:colOff>
      <xdr:row>98</xdr:row>
      <xdr:rowOff>157448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6805"/>
          <a:ext cx="8890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157448</xdr:rowOff>
    </xdr:from>
    <xdr:to>
      <xdr:col>76</xdr:col>
      <xdr:colOff>114300</xdr:colOff>
      <xdr:row>99</xdr:row>
      <xdr:rowOff>8970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59548"/>
          <a:ext cx="889000" cy="2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24271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151806</xdr:rowOff>
    </xdr:from>
    <xdr:to>
      <xdr:col>71</xdr:col>
      <xdr:colOff>177800</xdr:colOff>
      <xdr:row>99</xdr:row>
      <xdr:rowOff>8970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53906"/>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106687</xdr:rowOff>
    </xdr:from>
    <xdr:to>
      <xdr:col>72</xdr:col>
      <xdr:colOff>38100</xdr:colOff>
      <xdr:row>99</xdr:row>
      <xdr:rowOff>36837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53364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104005</xdr:rowOff>
    </xdr:from>
    <xdr:to>
      <xdr:col>67</xdr:col>
      <xdr:colOff>101600</xdr:colOff>
      <xdr:row>99</xdr:row>
      <xdr:rowOff>34155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25282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72772</xdr:rowOff>
    </xdr:from>
    <xdr:to>
      <xdr:col>85</xdr:col>
      <xdr:colOff>177800</xdr:colOff>
      <xdr:row>99</xdr:row>
      <xdr:rowOff>2922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3905</xdr:rowOff>
    </xdr:from>
    <xdr:to>
      <xdr:col>81</xdr:col>
      <xdr:colOff>101600</xdr:colOff>
      <xdr:row>98</xdr:row>
      <xdr:rowOff>105505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122032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106648</xdr:rowOff>
    </xdr:from>
    <xdr:to>
      <xdr:col>76</xdr:col>
      <xdr:colOff>165100</xdr:colOff>
      <xdr:row>99</xdr:row>
      <xdr:rowOff>36798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27925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0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129620</xdr:rowOff>
    </xdr:from>
    <xdr:to>
      <xdr:col>72</xdr:col>
      <xdr:colOff>38100</xdr:colOff>
      <xdr:row>99</xdr:row>
      <xdr:rowOff>59770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50897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101006</xdr:rowOff>
    </xdr:from>
    <xdr:to>
      <xdr:col>67</xdr:col>
      <xdr:colOff>101600</xdr:colOff>
      <xdr:row>99</xdr:row>
      <xdr:rowOff>31156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47683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36757</xdr:rowOff>
    </xdr:from>
    <xdr:to>
      <xdr:col>102</xdr:col>
      <xdr:colOff>165100</xdr:colOff>
      <xdr:row>38</xdr:row>
      <xdr:rowOff>138357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38197</xdr:rowOff>
    </xdr:from>
    <xdr:to>
      <xdr:col>98</xdr:col>
      <xdr:colOff>38100</xdr:colOff>
      <xdr:row>38</xdr:row>
      <xdr:rowOff>139797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156324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28223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82721</xdr:rowOff>
    </xdr:from>
    <xdr:to>
      <xdr:col>102</xdr:col>
      <xdr:colOff>165100</xdr:colOff>
      <xdr:row>59</xdr:row>
      <xdr:rowOff>12871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29398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82689</xdr:rowOff>
    </xdr:from>
    <xdr:to>
      <xdr:col>98</xdr:col>
      <xdr:colOff>38100</xdr:colOff>
      <xdr:row>59</xdr:row>
      <xdr:rowOff>12839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29366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170244</xdr:rowOff>
    </xdr:from>
    <xdr:to>
      <xdr:col>116</xdr:col>
      <xdr:colOff>63500</xdr:colOff>
      <xdr:row>73</xdr:row>
      <xdr:rowOff>1384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14644"/>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1384</xdr:rowOff>
    </xdr:from>
    <xdr:to>
      <xdr:col>111</xdr:col>
      <xdr:colOff>177800</xdr:colOff>
      <xdr:row>73</xdr:row>
      <xdr:rowOff>2756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1723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2756</xdr:rowOff>
    </xdr:from>
    <xdr:to>
      <xdr:col>107</xdr:col>
      <xdr:colOff>50800</xdr:colOff>
      <xdr:row>73</xdr:row>
      <xdr:rowOff>40487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18606"/>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40487</xdr:rowOff>
    </xdr:from>
    <xdr:to>
      <xdr:col>102</xdr:col>
      <xdr:colOff>114300</xdr:colOff>
      <xdr:row>73</xdr:row>
      <xdr:rowOff>138329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56337"/>
          <a:ext cx="889000" cy="9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90005</xdr:rowOff>
    </xdr:from>
    <xdr:to>
      <xdr:col>102</xdr:col>
      <xdr:colOff>165100</xdr:colOff>
      <xdr:row>74</xdr:row>
      <xdr:rowOff>20155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103251</xdr:rowOff>
    </xdr:from>
    <xdr:to>
      <xdr:col>98</xdr:col>
      <xdr:colOff>38100</xdr:colOff>
      <xdr:row>74</xdr:row>
      <xdr:rowOff>33401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1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24528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119444</xdr:rowOff>
    </xdr:from>
    <xdr:to>
      <xdr:col>116</xdr:col>
      <xdr:colOff>114300</xdr:colOff>
      <xdr:row>73</xdr:row>
      <xdr:rowOff>49594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142321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122034</xdr:rowOff>
    </xdr:from>
    <xdr:to>
      <xdr:col>112</xdr:col>
      <xdr:colOff>38100</xdr:colOff>
      <xdr:row>73</xdr:row>
      <xdr:rowOff>52184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4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68711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123406</xdr:rowOff>
    </xdr:from>
    <xdr:to>
      <xdr:col>107</xdr:col>
      <xdr:colOff>101600</xdr:colOff>
      <xdr:row>73</xdr:row>
      <xdr:rowOff>53556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70083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161137</xdr:rowOff>
    </xdr:from>
    <xdr:to>
      <xdr:col>102</xdr:col>
      <xdr:colOff>165100</xdr:colOff>
      <xdr:row>73</xdr:row>
      <xdr:rowOff>91287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5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107814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87529</xdr:rowOff>
    </xdr:from>
    <xdr:to>
      <xdr:col>98</xdr:col>
      <xdr:colOff>38100</xdr:colOff>
      <xdr:row>74</xdr:row>
      <xdr:rowOff>17679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34206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歳出決算額より、住民一人当たりのコストは</a:t>
          </a:r>
          <a:r>
            <a:rPr kumimoji="1" lang="en-US" altLang="ja-JP" sz="1300">
              <a:latin typeface="ＭＳ Ｐゴシック" panose="020B0600070205080204" pitchFamily="50" charset="-128"/>
              <a:ea typeface="ＭＳ Ｐゴシック" panose="020B0600070205080204" pitchFamily="50" charset="-128"/>
            </a:rPr>
            <a:t>1,026</a:t>
          </a:r>
          <a:r>
            <a:rPr kumimoji="1" lang="ja-JP" altLang="en-US" sz="1300">
              <a:latin typeface="ＭＳ Ｐゴシック" panose="020B0600070205080204" pitchFamily="50" charset="-128"/>
              <a:ea typeface="ＭＳ Ｐゴシック" panose="020B0600070205080204" pitchFamily="50" charset="-128"/>
            </a:rPr>
            <a:t>千円となっており、支出のある項目の中では、人件費・維持補修費・補助費等・公債費・繰出金など多数の項目が類似団体と比べて高い水準となっている。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平均との乖離が著しく大きいもので公債費があるが、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年度に以前の高利率時に借入れた起債の償還について繰上償還したことによる一時的なものである。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普通建設費が減少していることから新発債の抑制にも繋がっており、今後も支出抑制に努め、それぞれの性質別において支出バランスの良い行政運営を図っていく。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7,633
7,546
233.32
8,137,352
7,832,006
295,853
4,691,939
8,674,950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7874</xdr:rowOff>
    </xdr:from>
    <xdr:to>
      <xdr:col>24</xdr:col>
      <xdr:colOff>63500</xdr:colOff>
      <xdr:row>37</xdr:row>
      <xdr:rowOff>109220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152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112840</xdr:rowOff>
    </xdr:from>
    <xdr:to>
      <xdr:col>19</xdr:col>
      <xdr:colOff>177800</xdr:colOff>
      <xdr:row>37</xdr:row>
      <xdr:rowOff>109220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5040"/>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35306</xdr:rowOff>
    </xdr:from>
    <xdr:to>
      <xdr:col>15</xdr:col>
      <xdr:colOff>50800</xdr:colOff>
      <xdr:row>36</xdr:row>
      <xdr:rowOff>112840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7506"/>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168546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133414</xdr:rowOff>
    </xdr:from>
    <xdr:to>
      <xdr:col>10</xdr:col>
      <xdr:colOff>114300</xdr:colOff>
      <xdr:row>36</xdr:row>
      <xdr:rowOff>35306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4164"/>
          <a:ext cx="889000" cy="7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166434</xdr:rowOff>
    </xdr:from>
    <xdr:to>
      <xdr:col>10</xdr:col>
      <xdr:colOff>165100</xdr:colOff>
      <xdr:row>35</xdr:row>
      <xdr:rowOff>96584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171213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128524</xdr:rowOff>
    </xdr:from>
    <xdr:to>
      <xdr:col>24</xdr:col>
      <xdr:colOff>114300</xdr:colOff>
      <xdr:row>37</xdr:row>
      <xdr:rowOff>58674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106951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58420</xdr:rowOff>
    </xdr:from>
    <xdr:to>
      <xdr:col>20</xdr:col>
      <xdr:colOff>38100</xdr:colOff>
      <xdr:row>37</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62040</xdr:rowOff>
    </xdr:from>
    <xdr:to>
      <xdr:col>15</xdr:col>
      <xdr:colOff>101600</xdr:colOff>
      <xdr:row>36</xdr:row>
      <xdr:rowOff>163640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154767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155956</xdr:rowOff>
    </xdr:from>
    <xdr:to>
      <xdr:col>10</xdr:col>
      <xdr:colOff>165100</xdr:colOff>
      <xdr:row>36</xdr:row>
      <xdr:rowOff>86106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77233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82614</xdr:rowOff>
    </xdr:from>
    <xdr:to>
      <xdr:col>6</xdr:col>
      <xdr:colOff>38100</xdr:colOff>
      <xdr:row>36</xdr:row>
      <xdr:rowOff>12764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80584</xdr:rowOff>
    </xdr:from>
    <xdr:to>
      <xdr:col>24</xdr:col>
      <xdr:colOff>63500</xdr:colOff>
      <xdr:row>58</xdr:row>
      <xdr:rowOff>103150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24684"/>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37025</xdr:rowOff>
    </xdr:from>
    <xdr:to>
      <xdr:col>19</xdr:col>
      <xdr:colOff>177800</xdr:colOff>
      <xdr:row>58</xdr:row>
      <xdr:rowOff>80584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1125"/>
          <a:ext cx="889000" cy="4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37025</xdr:rowOff>
    </xdr:from>
    <xdr:to>
      <xdr:col>15</xdr:col>
      <xdr:colOff>50800</xdr:colOff>
      <xdr:row>58</xdr:row>
      <xdr:rowOff>138345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1125"/>
          <a:ext cx="889000" cy="10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124850</xdr:rowOff>
    </xdr:from>
    <xdr:to>
      <xdr:col>10</xdr:col>
      <xdr:colOff>114300</xdr:colOff>
      <xdr:row>58</xdr:row>
      <xdr:rowOff>138345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68950"/>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52350</xdr:rowOff>
    </xdr:from>
    <xdr:to>
      <xdr:col>24</xdr:col>
      <xdr:colOff>114300</xdr:colOff>
      <xdr:row>58</xdr:row>
      <xdr:rowOff>153950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138727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29784</xdr:rowOff>
    </xdr:from>
    <xdr:to>
      <xdr:col>20</xdr:col>
      <xdr:colOff>38100</xdr:colOff>
      <xdr:row>58</xdr:row>
      <xdr:rowOff>131384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122511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6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157675</xdr:rowOff>
    </xdr:from>
    <xdr:to>
      <xdr:col>15</xdr:col>
      <xdr:colOff>101600</xdr:colOff>
      <xdr:row>58</xdr:row>
      <xdr:rowOff>87825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78952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2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87545</xdr:rowOff>
    </xdr:from>
    <xdr:to>
      <xdr:col>10</xdr:col>
      <xdr:colOff>165100</xdr:colOff>
      <xdr:row>59</xdr:row>
      <xdr:rowOff>17695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8822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74050</xdr:rowOff>
    </xdr:from>
    <xdr:to>
      <xdr:col>6</xdr:col>
      <xdr:colOff>38100</xdr:colOff>
      <xdr:row>59</xdr:row>
      <xdr:rowOff>4200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1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145970</xdr:rowOff>
    </xdr:from>
    <xdr:to>
      <xdr:col>24</xdr:col>
      <xdr:colOff>63500</xdr:colOff>
      <xdr:row>75</xdr:row>
      <xdr:rowOff>20867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33270"/>
          <a:ext cx="838200" cy="4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145970</xdr:rowOff>
    </xdr:from>
    <xdr:to>
      <xdr:col>19</xdr:col>
      <xdr:colOff>177800</xdr:colOff>
      <xdr:row>75</xdr:row>
      <xdr:rowOff>163957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33270"/>
          <a:ext cx="889000" cy="1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163957</xdr:rowOff>
    </xdr:from>
    <xdr:to>
      <xdr:col>15</xdr:col>
      <xdr:colOff>50800</xdr:colOff>
      <xdr:row>76</xdr:row>
      <xdr:rowOff>47529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22707"/>
          <a:ext cx="889000" cy="5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120486</xdr:rowOff>
    </xdr:from>
    <xdr:to>
      <xdr:col>15</xdr:col>
      <xdr:colOff>101600</xdr:colOff>
      <xdr:row>77</xdr:row>
      <xdr:rowOff>50636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41763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47529</xdr:rowOff>
    </xdr:from>
    <xdr:to>
      <xdr:col>10</xdr:col>
      <xdr:colOff>114300</xdr:colOff>
      <xdr:row>76</xdr:row>
      <xdr:rowOff>130928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77729"/>
          <a:ext cx="889000" cy="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149303</xdr:rowOff>
    </xdr:from>
    <xdr:to>
      <xdr:col>10</xdr:col>
      <xdr:colOff>165100</xdr:colOff>
      <xdr:row>77</xdr:row>
      <xdr:rowOff>79453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70580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31280</xdr:rowOff>
    </xdr:from>
    <xdr:to>
      <xdr:col>6</xdr:col>
      <xdr:colOff>38100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141517</xdr:rowOff>
    </xdr:from>
    <xdr:to>
      <xdr:col>24</xdr:col>
      <xdr:colOff>114300</xdr:colOff>
      <xdr:row>75</xdr:row>
      <xdr:rowOff>71667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164394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95170</xdr:rowOff>
    </xdr:from>
    <xdr:to>
      <xdr:col>20</xdr:col>
      <xdr:colOff>38100</xdr:colOff>
      <xdr:row>75</xdr:row>
      <xdr:rowOff>25320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41847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113157</xdr:rowOff>
    </xdr:from>
    <xdr:to>
      <xdr:col>15</xdr:col>
      <xdr:colOff>101600</xdr:colOff>
      <xdr:row>76</xdr:row>
      <xdr:rowOff>43307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59834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168179</xdr:rowOff>
    </xdr:from>
    <xdr:to>
      <xdr:col>10</xdr:col>
      <xdr:colOff>165100</xdr:colOff>
      <xdr:row>76</xdr:row>
      <xdr:rowOff>98329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114855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0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80128</xdr:rowOff>
    </xdr:from>
    <xdr:to>
      <xdr:col>6</xdr:col>
      <xdr:colOff>38100</xdr:colOff>
      <xdr:row>77</xdr:row>
      <xdr:rowOff>10278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26805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8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89044</xdr:rowOff>
    </xdr:from>
    <xdr:to>
      <xdr:col>24</xdr:col>
      <xdr:colOff>63500</xdr:colOff>
      <xdr:row>98</xdr:row>
      <xdr:rowOff>97899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91144"/>
          <a:ext cx="8382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97899</xdr:rowOff>
    </xdr:from>
    <xdr:to>
      <xdr:col>19</xdr:col>
      <xdr:colOff>177800</xdr:colOff>
      <xdr:row>98</xdr:row>
      <xdr:rowOff>100414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9999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100414</xdr:rowOff>
    </xdr:from>
    <xdr:to>
      <xdr:col>15</xdr:col>
      <xdr:colOff>50800</xdr:colOff>
      <xdr:row>98</xdr:row>
      <xdr:rowOff>115280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2514"/>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170378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7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115280</xdr:rowOff>
    </xdr:from>
    <xdr:to>
      <xdr:col>10</xdr:col>
      <xdr:colOff>114300</xdr:colOff>
      <xdr:row>98</xdr:row>
      <xdr:rowOff>121331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17380"/>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83178</xdr:rowOff>
    </xdr:from>
    <xdr:to>
      <xdr:col>10</xdr:col>
      <xdr:colOff>165100</xdr:colOff>
      <xdr:row>99</xdr:row>
      <xdr:rowOff>13328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4455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7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89991</xdr:rowOff>
    </xdr:from>
    <xdr:to>
      <xdr:col>6</xdr:col>
      <xdr:colOff>38100</xdr:colOff>
      <xdr:row>99</xdr:row>
      <xdr:rowOff>20141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11268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38244</xdr:rowOff>
    </xdr:from>
    <xdr:to>
      <xdr:col>24</xdr:col>
      <xdr:colOff>114300</xdr:colOff>
      <xdr:row>98</xdr:row>
      <xdr:rowOff>139844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169071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47099</xdr:rowOff>
    </xdr:from>
    <xdr:to>
      <xdr:col>20</xdr:col>
      <xdr:colOff>38100</xdr:colOff>
      <xdr:row>98</xdr:row>
      <xdr:rowOff>148699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49614</xdr:rowOff>
    </xdr:from>
    <xdr:to>
      <xdr:col>15</xdr:col>
      <xdr:colOff>101600</xdr:colOff>
      <xdr:row>98</xdr:row>
      <xdr:rowOff>151214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64480</xdr:rowOff>
    </xdr:from>
    <xdr:to>
      <xdr:col>10</xdr:col>
      <xdr:colOff>165100</xdr:colOff>
      <xdr:row>98</xdr:row>
      <xdr:rowOff>166080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70531</xdr:rowOff>
    </xdr:from>
    <xdr:to>
      <xdr:col>6</xdr:col>
      <xdr:colOff>38100</xdr:colOff>
      <xdr:row>99</xdr:row>
      <xdr:rowOff>681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17208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71298</xdr:rowOff>
    </xdr:from>
    <xdr:to>
      <xdr:col>41</xdr:col>
      <xdr:colOff>101600</xdr:colOff>
      <xdr:row>39</xdr:row>
      <xdr:rowOff>1448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17975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6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70703</xdr:rowOff>
    </xdr:from>
    <xdr:to>
      <xdr:col>36</xdr:col>
      <xdr:colOff>165100</xdr:colOff>
      <xdr:row>39</xdr:row>
      <xdr:rowOff>853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17380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155032</xdr:rowOff>
    </xdr:from>
    <xdr:to>
      <xdr:col>55</xdr:col>
      <xdr:colOff>0</xdr:colOff>
      <xdr:row>57</xdr:row>
      <xdr:rowOff>165864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27682"/>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153112</xdr:rowOff>
    </xdr:from>
    <xdr:to>
      <xdr:col>50</xdr:col>
      <xdr:colOff>114300</xdr:colOff>
      <xdr:row>57</xdr:row>
      <xdr:rowOff>165864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25762"/>
          <a:ext cx="889000" cy="1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153112</xdr:rowOff>
    </xdr:from>
    <xdr:to>
      <xdr:col>45</xdr:col>
      <xdr:colOff>177800</xdr:colOff>
      <xdr:row>58</xdr:row>
      <xdr:rowOff>9589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25762"/>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6449</xdr:rowOff>
    </xdr:from>
    <xdr:to>
      <xdr:col>41</xdr:col>
      <xdr:colOff>50800</xdr:colOff>
      <xdr:row>58</xdr:row>
      <xdr:rowOff>9589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50549"/>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104232</xdr:rowOff>
    </xdr:from>
    <xdr:to>
      <xdr:col>55</xdr:col>
      <xdr:colOff>50800</xdr:colOff>
      <xdr:row>58</xdr:row>
      <xdr:rowOff>34382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127109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115064</xdr:rowOff>
    </xdr:from>
    <xdr:to>
      <xdr:col>50</xdr:col>
      <xdr:colOff>165100</xdr:colOff>
      <xdr:row>58</xdr:row>
      <xdr:rowOff>45214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61741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6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102312</xdr:rowOff>
    </xdr:from>
    <xdr:to>
      <xdr:col>46</xdr:col>
      <xdr:colOff>38100</xdr:colOff>
      <xdr:row>58</xdr:row>
      <xdr:rowOff>32462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48989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130239</xdr:rowOff>
    </xdr:from>
    <xdr:to>
      <xdr:col>41</xdr:col>
      <xdr:colOff>101600</xdr:colOff>
      <xdr:row>58</xdr:row>
      <xdr:rowOff>60389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76916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127099</xdr:rowOff>
    </xdr:from>
    <xdr:to>
      <xdr:col>36</xdr:col>
      <xdr:colOff>165100</xdr:colOff>
      <xdr:row>58</xdr:row>
      <xdr:rowOff>57249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73776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67086</xdr:rowOff>
    </xdr:from>
    <xdr:to>
      <xdr:col>55</xdr:col>
      <xdr:colOff>0</xdr:colOff>
      <xdr:row>78</xdr:row>
      <xdr:rowOff>70709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0186"/>
          <a:ext cx="8382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70709</xdr:rowOff>
    </xdr:from>
    <xdr:to>
      <xdr:col>50</xdr:col>
      <xdr:colOff>114300</xdr:colOff>
      <xdr:row>78</xdr:row>
      <xdr:rowOff>96090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43809"/>
          <a:ext cx="889000" cy="2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96090</xdr:rowOff>
    </xdr:from>
    <xdr:to>
      <xdr:col>45</xdr:col>
      <xdr:colOff>177800</xdr:colOff>
      <xdr:row>78</xdr:row>
      <xdr:rowOff>157927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9190"/>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162968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157927</xdr:rowOff>
    </xdr:from>
    <xdr:to>
      <xdr:col>41</xdr:col>
      <xdr:colOff>50800</xdr:colOff>
      <xdr:row>78</xdr:row>
      <xdr:rowOff>159561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10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41349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16286</xdr:rowOff>
    </xdr:from>
    <xdr:to>
      <xdr:col>55</xdr:col>
      <xdr:colOff>50800</xdr:colOff>
      <xdr:row>78</xdr:row>
      <xdr:rowOff>117886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166163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19909</xdr:rowOff>
    </xdr:from>
    <xdr:to>
      <xdr:col>50</xdr:col>
      <xdr:colOff>165100</xdr:colOff>
      <xdr:row>78</xdr:row>
      <xdr:rowOff>121509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112636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45290</xdr:rowOff>
    </xdr:from>
    <xdr:to>
      <xdr:col>46</xdr:col>
      <xdr:colOff>38100</xdr:colOff>
      <xdr:row>78</xdr:row>
      <xdr:rowOff>146890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138017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107127</xdr:rowOff>
    </xdr:from>
    <xdr:to>
      <xdr:col>41</xdr:col>
      <xdr:colOff>101600</xdr:colOff>
      <xdr:row>79</xdr:row>
      <xdr:rowOff>37277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28404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7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108761</xdr:rowOff>
    </xdr:from>
    <xdr:to>
      <xdr:col>36</xdr:col>
      <xdr:colOff>165100</xdr:colOff>
      <xdr:row>79</xdr:row>
      <xdr:rowOff>38911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30038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126433</xdr:rowOff>
    </xdr:from>
    <xdr:to>
      <xdr:col>55</xdr:col>
      <xdr:colOff>0</xdr:colOff>
      <xdr:row>98</xdr:row>
      <xdr:rowOff>13618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57083"/>
          <a:ext cx="8382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132211</xdr:rowOff>
    </xdr:from>
    <xdr:to>
      <xdr:col>50</xdr:col>
      <xdr:colOff>114300</xdr:colOff>
      <xdr:row>97</xdr:row>
      <xdr:rowOff>126433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91411"/>
          <a:ext cx="889000" cy="1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132211</xdr:rowOff>
    </xdr:from>
    <xdr:to>
      <xdr:col>45</xdr:col>
      <xdr:colOff>177800</xdr:colOff>
      <xdr:row>97</xdr:row>
      <xdr:rowOff>22433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91411"/>
          <a:ext cx="889000" cy="6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133176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22433</xdr:rowOff>
    </xdr:from>
    <xdr:to>
      <xdr:col>41</xdr:col>
      <xdr:colOff>50800</xdr:colOff>
      <xdr:row>97</xdr:row>
      <xdr:rowOff>110412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53083"/>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30835</xdr:rowOff>
    </xdr:from>
    <xdr:to>
      <xdr:col>41</xdr:col>
      <xdr:colOff>101600</xdr:colOff>
      <xdr:row>96</xdr:row>
      <xdr:rowOff>132435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148962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167370</xdr:rowOff>
    </xdr:from>
    <xdr:to>
      <xdr:col>36</xdr:col>
      <xdr:colOff>165100</xdr:colOff>
      <xdr:row>96</xdr:row>
      <xdr:rowOff>97520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114047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134268</xdr:rowOff>
    </xdr:from>
    <xdr:to>
      <xdr:col>55</xdr:col>
      <xdr:colOff>50800</xdr:colOff>
      <xdr:row>98</xdr:row>
      <xdr:rowOff>64418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49195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75633</xdr:rowOff>
    </xdr:from>
    <xdr:to>
      <xdr:col>50</xdr:col>
      <xdr:colOff>165100</xdr:colOff>
      <xdr:row>98</xdr:row>
      <xdr:rowOff>5783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168360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9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81411</xdr:rowOff>
    </xdr:from>
    <xdr:to>
      <xdr:col>46</xdr:col>
      <xdr:colOff>38100</xdr:colOff>
      <xdr:row>97</xdr:row>
      <xdr:rowOff>11561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2688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3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143083</xdr:rowOff>
    </xdr:from>
    <xdr:to>
      <xdr:col>41</xdr:col>
      <xdr:colOff>101600</xdr:colOff>
      <xdr:row>97</xdr:row>
      <xdr:rowOff>73233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64360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59612</xdr:rowOff>
    </xdr:from>
    <xdr:to>
      <xdr:col>36</xdr:col>
      <xdr:colOff>165100</xdr:colOff>
      <xdr:row>97</xdr:row>
      <xdr:rowOff>161212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9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152339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108220</xdr:rowOff>
    </xdr:from>
    <xdr:to>
      <xdr:col>85</xdr:col>
      <xdr:colOff>126364</xdr:colOff>
      <xdr:row>38</xdr:row>
      <xdr:rowOff>134671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937520"/>
          <a:ext cx="1269" cy="71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138498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134671</xdr:rowOff>
    </xdr:from>
    <xdr:to>
      <xdr:col>86</xdr:col>
      <xdr:colOff>25400</xdr:colOff>
      <xdr:row>38</xdr:row>
      <xdr:rowOff>134671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9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54897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7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108220</xdr:rowOff>
    </xdr:from>
    <xdr:to>
      <xdr:col>86</xdr:col>
      <xdr:colOff>25400</xdr:colOff>
      <xdr:row>34</xdr:row>
      <xdr:rowOff>108220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93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107382</xdr:rowOff>
    </xdr:from>
    <xdr:to>
      <xdr:col>85</xdr:col>
      <xdr:colOff>127000</xdr:colOff>
      <xdr:row>36</xdr:row>
      <xdr:rowOff>28200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250882"/>
          <a:ext cx="838200" cy="9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41733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85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63306</xdr:rowOff>
    </xdr:from>
    <xdr:to>
      <xdr:col>85</xdr:col>
      <xdr:colOff>177800</xdr:colOff>
      <xdr:row>37</xdr:row>
      <xdr:rowOff>164906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0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107382</xdr:rowOff>
    </xdr:from>
    <xdr:to>
      <xdr:col>81</xdr:col>
      <xdr:colOff>50800</xdr:colOff>
      <xdr:row>32</xdr:row>
      <xdr:rowOff>86855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250882"/>
          <a:ext cx="889000" cy="32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70783</xdr:rowOff>
    </xdr:from>
    <xdr:to>
      <xdr:col>81</xdr:col>
      <xdr:colOff>101600</xdr:colOff>
      <xdr:row>38</xdr:row>
      <xdr:rowOff>933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0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47155</xdr:rowOff>
    </xdr:from>
    <xdr:to>
      <xdr:col>76</xdr:col>
      <xdr:colOff>114300</xdr:colOff>
      <xdr:row>32</xdr:row>
      <xdr:rowOff>86855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533555"/>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43256</xdr:rowOff>
    </xdr:from>
    <xdr:to>
      <xdr:col>76</xdr:col>
      <xdr:colOff>165100</xdr:colOff>
      <xdr:row>37</xdr:row>
      <xdr:rowOff>144856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8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135983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47155</xdr:rowOff>
    </xdr:from>
    <xdr:to>
      <xdr:col>71</xdr:col>
      <xdr:colOff>177800</xdr:colOff>
      <xdr:row>34</xdr:row>
      <xdr:rowOff>38097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533555"/>
          <a:ext cx="889000" cy="33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92834</xdr:rowOff>
    </xdr:from>
    <xdr:to>
      <xdr:col>72</xdr:col>
      <xdr:colOff>38100</xdr:colOff>
      <xdr:row>38</xdr:row>
      <xdr:rowOff>22984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3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124857</xdr:rowOff>
    </xdr:from>
    <xdr:to>
      <xdr:col>67</xdr:col>
      <xdr:colOff>101600</xdr:colOff>
      <xdr:row>38</xdr:row>
      <xdr:rowOff>55007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46134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148850</xdr:rowOff>
    </xdr:from>
    <xdr:to>
      <xdr:col>85</xdr:col>
      <xdr:colOff>177800</xdr:colOff>
      <xdr:row>36</xdr:row>
      <xdr:rowOff>79000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0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56582</xdr:rowOff>
    </xdr:from>
    <xdr:to>
      <xdr:col>81</xdr:col>
      <xdr:colOff>101600</xdr:colOff>
      <xdr:row>30</xdr:row>
      <xdr:rowOff>158182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2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3259</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497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36055</xdr:rowOff>
    </xdr:from>
    <xdr:to>
      <xdr:col>76</xdr:col>
      <xdr:colOff>165100</xdr:colOff>
      <xdr:row>32</xdr:row>
      <xdr:rowOff>137655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5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154182</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2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167805</xdr:rowOff>
    </xdr:from>
    <xdr:to>
      <xdr:col>72</xdr:col>
      <xdr:colOff>38100</xdr:colOff>
      <xdr:row>32</xdr:row>
      <xdr:rowOff>97955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48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114482</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25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158747</xdr:rowOff>
    </xdr:from>
    <xdr:to>
      <xdr:col>67</xdr:col>
      <xdr:colOff>101600</xdr:colOff>
      <xdr:row>34</xdr:row>
      <xdr:rowOff>88897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8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105424</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559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142390</xdr:rowOff>
    </xdr:from>
    <xdr:to>
      <xdr:col>85</xdr:col>
      <xdr:colOff>127000</xdr:colOff>
      <xdr:row>57</xdr:row>
      <xdr:rowOff>169182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15040"/>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142390</xdr:rowOff>
    </xdr:from>
    <xdr:to>
      <xdr:col>81</xdr:col>
      <xdr:colOff>50800</xdr:colOff>
      <xdr:row>57</xdr:row>
      <xdr:rowOff>166896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15040"/>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166896</xdr:rowOff>
    </xdr:from>
    <xdr:to>
      <xdr:col>76</xdr:col>
      <xdr:colOff>114300</xdr:colOff>
      <xdr:row>58</xdr:row>
      <xdr:rowOff>24901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39546"/>
          <a:ext cx="889000" cy="2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151431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24901</xdr:rowOff>
    </xdr:from>
    <xdr:to>
      <xdr:col>71</xdr:col>
      <xdr:colOff>177800</xdr:colOff>
      <xdr:row>58</xdr:row>
      <xdr:rowOff>45562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69001"/>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3363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28197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118382</xdr:rowOff>
    </xdr:from>
    <xdr:to>
      <xdr:col>85</xdr:col>
      <xdr:colOff>177800</xdr:colOff>
      <xdr:row>58</xdr:row>
      <xdr:rowOff>48532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33309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91590</xdr:rowOff>
    </xdr:from>
    <xdr:to>
      <xdr:col>81</xdr:col>
      <xdr:colOff>101600</xdr:colOff>
      <xdr:row>58</xdr:row>
      <xdr:rowOff>21740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116096</xdr:rowOff>
    </xdr:from>
    <xdr:to>
      <xdr:col>76</xdr:col>
      <xdr:colOff>165100</xdr:colOff>
      <xdr:row>58</xdr:row>
      <xdr:rowOff>46246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37373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145551</xdr:rowOff>
    </xdr:from>
    <xdr:to>
      <xdr:col>72</xdr:col>
      <xdr:colOff>38100</xdr:colOff>
      <xdr:row>58</xdr:row>
      <xdr:rowOff>75701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66828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166212</xdr:rowOff>
    </xdr:from>
    <xdr:to>
      <xdr:col>67</xdr:col>
      <xdr:colOff>101600</xdr:colOff>
      <xdr:row>58</xdr:row>
      <xdr:rowOff>96362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87489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20386</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4936"/>
          <a:ext cx="838200" cy="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20386</xdr:rowOff>
    </xdr:from>
    <xdr:to>
      <xdr:col>81</xdr:col>
      <xdr:colOff>50800</xdr:colOff>
      <xdr:row>79</xdr:row>
      <xdr:rowOff>37317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64936"/>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37317</xdr:rowOff>
    </xdr:from>
    <xdr:to>
      <xdr:col>76</xdr:col>
      <xdr:colOff>114300</xdr:colOff>
      <xdr:row>79</xdr:row>
      <xdr:rowOff>40976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1867"/>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32887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2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100045</xdr:rowOff>
    </xdr:from>
    <xdr:to>
      <xdr:col>71</xdr:col>
      <xdr:colOff>177800</xdr:colOff>
      <xdr:row>79</xdr:row>
      <xdr:rowOff>40976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73145"/>
          <a:ext cx="889000" cy="1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45018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12226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141036</xdr:rowOff>
    </xdr:from>
    <xdr:to>
      <xdr:col>81</xdr:col>
      <xdr:colOff>101600</xdr:colOff>
      <xdr:row>79</xdr:row>
      <xdr:rowOff>71186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62313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157967</xdr:rowOff>
    </xdr:from>
    <xdr:to>
      <xdr:col>76</xdr:col>
      <xdr:colOff>165100</xdr:colOff>
      <xdr:row>79</xdr:row>
      <xdr:rowOff>88117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79244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161626</xdr:rowOff>
    </xdr:from>
    <xdr:to>
      <xdr:col>72</xdr:col>
      <xdr:colOff>38100</xdr:colOff>
      <xdr:row>79</xdr:row>
      <xdr:rowOff>91776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82903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49245</xdr:rowOff>
    </xdr:from>
    <xdr:to>
      <xdr:col>67</xdr:col>
      <xdr:colOff>101600</xdr:colOff>
      <xdr:row>78</xdr:row>
      <xdr:rowOff>150845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167372</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91306</xdr:rowOff>
    </xdr:from>
    <xdr:to>
      <xdr:col>85</xdr:col>
      <xdr:colOff>127000</xdr:colOff>
      <xdr:row>95</xdr:row>
      <xdr:rowOff>139254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864706"/>
          <a:ext cx="838200" cy="56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139254</xdr:rowOff>
    </xdr:from>
    <xdr:to>
      <xdr:col>81</xdr:col>
      <xdr:colOff>50800</xdr:colOff>
      <xdr:row>95</xdr:row>
      <xdr:rowOff>144831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27004"/>
          <a:ext cx="889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144831</xdr:rowOff>
    </xdr:from>
    <xdr:to>
      <xdr:col>76</xdr:col>
      <xdr:colOff>114300</xdr:colOff>
      <xdr:row>95</xdr:row>
      <xdr:rowOff>150158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32581"/>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135602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150158</xdr:rowOff>
    </xdr:from>
    <xdr:to>
      <xdr:col>71</xdr:col>
      <xdr:colOff>177800</xdr:colOff>
      <xdr:row>96</xdr:row>
      <xdr:rowOff>27138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37908"/>
          <a:ext cx="889000" cy="4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143184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166791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40506</xdr:rowOff>
    </xdr:from>
    <xdr:to>
      <xdr:col>85</xdr:col>
      <xdr:colOff>177800</xdr:colOff>
      <xdr:row>92</xdr:row>
      <xdr:rowOff>142106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8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63383</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66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88454</xdr:rowOff>
    </xdr:from>
    <xdr:to>
      <xdr:col>81</xdr:col>
      <xdr:colOff>101600</xdr:colOff>
      <xdr:row>96</xdr:row>
      <xdr:rowOff>18604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7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35131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15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94031</xdr:rowOff>
    </xdr:from>
    <xdr:to>
      <xdr:col>76</xdr:col>
      <xdr:colOff>165100</xdr:colOff>
      <xdr:row>96</xdr:row>
      <xdr:rowOff>24181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40708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15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99358</xdr:rowOff>
    </xdr:from>
    <xdr:to>
      <xdr:col>72</xdr:col>
      <xdr:colOff>38100</xdr:colOff>
      <xdr:row>96</xdr:row>
      <xdr:rowOff>29508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46035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16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147788</xdr:rowOff>
    </xdr:from>
    <xdr:to>
      <xdr:col>67</xdr:col>
      <xdr:colOff>101600</xdr:colOff>
      <xdr:row>96</xdr:row>
      <xdr:rowOff>77938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3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94465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21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106116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4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12646</xdr:rowOff>
    </xdr:from>
    <xdr:to>
      <xdr:col>102</xdr:col>
      <xdr:colOff>165100</xdr:colOff>
      <xdr:row>39</xdr:row>
      <xdr:rowOff>114246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130773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126690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目的別に見ると、民生費・衛生費・農林水産業費・消防費・公債費において類似団体平均値を上回っている。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特に乖離の大きい民生費では当町は子育て世帯への補助金や高齢者に手厚い施策を講じていることが要因となっている。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消防費では新たに地区消防センターを整備したことも要因として挙げられるが、慢性的に非効率地域であるため広域消防組合運営費の高止まりに繋がっている。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公債費では今年度大規模の繰上償還を実施したため一時的に急増したが、それでも依然として防災減災事業や水道事業の償還が重なっていていることから平均を上回っている。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今後も社会保障費の増嵩が見込まれていることから、当分野だけでなく全体的な歳出抑制に努めなければならない。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一般財源の主源である交付税の減額及び財政調整基金を活用し繰上げ償還を実施したことから全区分においてマイナスとなった。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今後も支出抑制を図り、基金の積立・取崩のバランスに留意する。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一般会計及び各会計・事業会計共に赤字は発生しておらず、今後も一層の効率化と計画的な事業運営により健全な財政運営に努める。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高齢化とともに介護寿命が高まる中、介護保険事業計画の策定と運用による適正な介護保険料により健全な事業運営に努める。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中山間地域で人口密度も低く、効率が悪いため、一般会計からの財政支援に頼っている状況である。今後は、給水人口の減少と同時に老朽化する設備の更新・耐震化が不可避であり、水道料金の適正化を図り、健全な事業運営に努め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医療給付費の増嵩と保険料賦課額の抑制により、歪な財政運営となっている。一般会計からの支援を抑制するため、計画的に保険料を値上げし、健全な事業運営に努める。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後期高齢者医療事業特別会計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高齢者の増加にともない事業費が増加傾向にあるが、制度の運用に沿って適正な運営に努めていく。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8137352</v>
      </c>
      <c r="BO4" s="371"/>
      <c r="BP4" s="371"/>
      <c r="BQ4" s="371"/>
      <c r="BR4" s="371"/>
      <c r="BS4" s="371"/>
      <c r="BT4" s="371"/>
      <c r="BU4" s="372"/>
      <c r="BV4" s="370">
        <v>8453261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6.3</v>
      </c>
      <c r="CU4" s="377"/>
      <c r="CV4" s="377"/>
      <c r="CW4" s="377"/>
      <c r="CX4" s="377"/>
      <c r="CY4" s="377"/>
      <c r="CZ4" s="377"/>
      <c r="DA4" s="378"/>
      <c r="DB4" s="376">
        <v>7.5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7832006</v>
      </c>
      <c r="BO5" s="408"/>
      <c r="BP5" s="408"/>
      <c r="BQ5" s="408"/>
      <c r="BR5" s="408"/>
      <c r="BS5" s="408"/>
      <c r="BT5" s="408"/>
      <c r="BU5" s="409"/>
      <c r="BV5" s="407">
        <v>8084477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88.5</v>
      </c>
      <c r="CU5" s="405"/>
      <c r="CV5" s="405"/>
      <c r="CW5" s="405"/>
      <c r="CX5" s="405"/>
      <c r="CY5" s="405"/>
      <c r="CZ5" s="405"/>
      <c r="DA5" s="406"/>
      <c r="DB5" s="404">
        <v>81.599999999999994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305346</v>
      </c>
      <c r="BO6" s="408"/>
      <c r="BP6" s="408"/>
      <c r="BQ6" s="408"/>
      <c r="BR6" s="408"/>
      <c r="BS6" s="408"/>
      <c r="BT6" s="408"/>
      <c r="BU6" s="409"/>
      <c r="BV6" s="407">
        <v>368784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89.3</v>
      </c>
      <c r="CU6" s="445"/>
      <c r="CV6" s="445"/>
      <c r="CW6" s="445"/>
      <c r="CX6" s="445"/>
      <c r="CY6" s="445"/>
      <c r="CZ6" s="445"/>
      <c r="DA6" s="446"/>
      <c r="DB6" s="444">
        <v>83.6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9493</v>
      </c>
      <c r="BO7" s="408"/>
      <c r="BP7" s="408"/>
      <c r="BQ7" s="408"/>
      <c r="BR7" s="408"/>
      <c r="BS7" s="408"/>
      <c r="BT7" s="408"/>
      <c r="BU7" s="409"/>
      <c r="BV7" s="407">
        <v>3097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4691939</v>
      </c>
      <c r="CU7" s="408"/>
      <c r="CV7" s="408"/>
      <c r="CW7" s="408"/>
      <c r="CX7" s="408"/>
      <c r="CY7" s="408"/>
      <c r="CZ7" s="408"/>
      <c r="DA7" s="409"/>
      <c r="DB7" s="407">
        <v>4894803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295853</v>
      </c>
      <c r="BO8" s="408"/>
      <c r="BP8" s="408"/>
      <c r="BQ8" s="408"/>
      <c r="BR8" s="408"/>
      <c r="BS8" s="408"/>
      <c r="BT8" s="408"/>
      <c r="BU8" s="409"/>
      <c r="BV8" s="407">
        <v>365687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0.19</v>
      </c>
      <c r="CU8" s="448"/>
      <c r="CV8" s="448"/>
      <c r="CW8" s="448"/>
      <c r="CX8" s="448"/>
      <c r="CY8" s="448"/>
      <c r="CZ8" s="448"/>
      <c r="DA8" s="449"/>
      <c r="DB8" s="447">
        <v>0.18</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7815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-69834</v>
      </c>
      <c r="BO9" s="408"/>
      <c r="BP9" s="408"/>
      <c r="BQ9" s="408"/>
      <c r="BR9" s="408"/>
      <c r="BS9" s="408"/>
      <c r="BT9" s="408"/>
      <c r="BU9" s="409"/>
      <c r="BV9" s="407">
        <v>20051</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33.6</v>
      </c>
      <c r="CU9" s="405"/>
      <c r="CV9" s="405"/>
      <c r="CW9" s="405"/>
      <c r="CX9" s="405"/>
      <c r="CY9" s="405"/>
      <c r="CZ9" s="405"/>
      <c r="DA9" s="406"/>
      <c r="DB9" s="404">
        <v>20.8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8939</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100756</v>
      </c>
      <c r="BO10" s="408"/>
      <c r="BP10" s="408"/>
      <c r="BQ10" s="408"/>
      <c r="BR10" s="408"/>
      <c r="BS10" s="408"/>
      <c r="BT10" s="408"/>
      <c r="BU10" s="409"/>
      <c r="BV10" s="407">
        <v>400772</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1121903</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7633</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1144000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7546</v>
      </c>
      <c r="S13" s="492"/>
      <c r="T13" s="492"/>
      <c r="U13" s="492"/>
      <c r="V13" s="493"/>
      <c r="W13" s="423" t="s">
        <v>144</v>
      </c>
      <c r="X13" s="424"/>
      <c r="Y13" s="424"/>
      <c r="Z13" s="424"/>
      <c r="AA13" s="424"/>
      <c r="AB13" s="414"/>
      <c r="AC13" s="458">
        <v>287</v>
      </c>
      <c r="AD13" s="459"/>
      <c r="AE13" s="459"/>
      <c r="AF13" s="459"/>
      <c r="AG13" s="501"/>
      <c r="AH13" s="458">
        <v>429</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8825</v>
      </c>
      <c r="BO13" s="408"/>
      <c r="BP13" s="408"/>
      <c r="BQ13" s="408"/>
      <c r="BR13" s="408"/>
      <c r="BS13" s="408"/>
      <c r="BT13" s="408"/>
      <c r="BU13" s="409"/>
      <c r="BV13" s="407">
        <v>420823</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12</v>
      </c>
      <c r="CU13" s="405"/>
      <c r="CV13" s="405"/>
      <c r="CW13" s="405"/>
      <c r="CX13" s="405"/>
      <c r="CY13" s="405"/>
      <c r="CZ13" s="405"/>
      <c r="DA13" s="406"/>
      <c r="DB13" s="404">
        <v>12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7875</v>
      </c>
      <c r="S14" s="492"/>
      <c r="T14" s="492"/>
      <c r="U14" s="492"/>
      <c r="V14" s="493"/>
      <c r="W14" s="397"/>
      <c r="X14" s="398"/>
      <c r="Y14" s="398"/>
      <c r="Z14" s="398"/>
      <c r="AA14" s="398"/>
      <c r="AB14" s="387"/>
      <c r="AC14" s="494">
        <v>8.5</v>
      </c>
      <c r="AD14" s="495"/>
      <c r="AE14" s="495"/>
      <c r="AF14" s="495"/>
      <c r="AG14" s="496"/>
      <c r="AH14" s="494">
        <v>10.7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12.5</v>
      </c>
      <c r="CU14" s="506"/>
      <c r="CV14" s="506"/>
      <c r="CW14" s="506"/>
      <c r="CX14" s="506"/>
      <c r="CY14" s="506"/>
      <c r="CZ14" s="506"/>
      <c r="DA14" s="507"/>
      <c r="DB14" s="505">
        <v>8.8000000000000007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151</v>
      </c>
      <c r="N15" s="499"/>
      <c r="O15" s="499"/>
      <c r="P15" s="499"/>
      <c r="Q15" s="500"/>
      <c r="R15" s="491">
        <v>7775</v>
      </c>
      <c r="S15" s="492"/>
      <c r="T15" s="492"/>
      <c r="U15" s="492"/>
      <c r="V15" s="493"/>
      <c r="W15" s="423" t="s">
        <v>152</v>
      </c>
      <c r="X15" s="424"/>
      <c r="Y15" s="424"/>
      <c r="Z15" s="424"/>
      <c r="AA15" s="424"/>
      <c r="AB15" s="414"/>
      <c r="AC15" s="458">
        <v>978</v>
      </c>
      <c r="AD15" s="459"/>
      <c r="AE15" s="459"/>
      <c r="AF15" s="459"/>
      <c r="AG15" s="501"/>
      <c r="AH15" s="458">
        <v>1191</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841667</v>
      </c>
      <c r="BO15" s="371"/>
      <c r="BP15" s="371"/>
      <c r="BQ15" s="371"/>
      <c r="BR15" s="371"/>
      <c r="BS15" s="371"/>
      <c r="BT15" s="371"/>
      <c r="BU15" s="372"/>
      <c r="BV15" s="370">
        <v>809066</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28.8</v>
      </c>
      <c r="AD16" s="495"/>
      <c r="AE16" s="495"/>
      <c r="AF16" s="495"/>
      <c r="AG16" s="496"/>
      <c r="AH16" s="494">
        <v>29.7</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4474315</v>
      </c>
      <c r="BO16" s="408"/>
      <c r="BP16" s="408"/>
      <c r="BQ16" s="408"/>
      <c r="BR16" s="408"/>
      <c r="BS16" s="408"/>
      <c r="BT16" s="408"/>
      <c r="BU16" s="409"/>
      <c r="BV16" s="407">
        <v>4560240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2129</v>
      </c>
      <c r="AD17" s="459"/>
      <c r="AE17" s="459"/>
      <c r="AF17" s="459"/>
      <c r="AG17" s="501"/>
      <c r="AH17" s="458">
        <v>2386</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1031610</v>
      </c>
      <c r="BO17" s="408"/>
      <c r="BP17" s="408"/>
      <c r="BQ17" s="408"/>
      <c r="BR17" s="408"/>
      <c r="BS17" s="408"/>
      <c r="BT17" s="408"/>
      <c r="BU17" s="409"/>
      <c r="BV17" s="407">
        <v>987681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162</v>
      </c>
      <c r="C18" s="450"/>
      <c r="D18" s="450"/>
      <c r="E18" s="530"/>
      <c r="F18" s="530"/>
      <c r="G18" s="530"/>
      <c r="H18" s="530"/>
      <c r="I18" s="530"/>
      <c r="J18" s="530"/>
      <c r="K18" s="530"/>
      <c r="L18" s="531">
        <v>233.32</v>
      </c>
      <c r="M18" s="531"/>
      <c r="N18" s="531"/>
      <c r="O18" s="531"/>
      <c r="P18" s="531"/>
      <c r="Q18" s="531"/>
      <c r="R18" s="532"/>
      <c r="S18" s="532"/>
      <c r="T18" s="532"/>
      <c r="U18" s="532"/>
      <c r="V18" s="533"/>
      <c r="W18" s="425"/>
      <c r="X18" s="426"/>
      <c r="Y18" s="426"/>
      <c r="Z18" s="426"/>
      <c r="AA18" s="426"/>
      <c r="AB18" s="417"/>
      <c r="AC18" s="534">
        <v>62.7</v>
      </c>
      <c r="AD18" s="535"/>
      <c r="AE18" s="535"/>
      <c r="AF18" s="535"/>
      <c r="AG18" s="536"/>
      <c r="AH18" s="534">
        <v>59.6</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4174186</v>
      </c>
      <c r="BO18" s="408"/>
      <c r="BP18" s="408"/>
      <c r="BQ18" s="408"/>
      <c r="BR18" s="408"/>
      <c r="BS18" s="408"/>
      <c r="BT18" s="408"/>
      <c r="BU18" s="409"/>
      <c r="BV18" s="407">
        <v>4010205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164</v>
      </c>
      <c r="C19" s="450"/>
      <c r="D19" s="450"/>
      <c r="E19" s="530"/>
      <c r="F19" s="530"/>
      <c r="G19" s="530"/>
      <c r="H19" s="530"/>
      <c r="I19" s="530"/>
      <c r="J19" s="530"/>
      <c r="K19" s="530"/>
      <c r="L19" s="538">
        <v>33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6859323</v>
      </c>
      <c r="BO19" s="408"/>
      <c r="BP19" s="408"/>
      <c r="BQ19" s="408"/>
      <c r="BR19" s="408"/>
      <c r="BS19" s="408"/>
      <c r="BT19" s="408"/>
      <c r="BU19" s="409"/>
      <c r="BV19" s="407">
        <v>5835687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166</v>
      </c>
      <c r="C20" s="450"/>
      <c r="D20" s="450"/>
      <c r="E20" s="530"/>
      <c r="F20" s="530"/>
      <c r="G20" s="530"/>
      <c r="H20" s="530"/>
      <c r="I20" s="530"/>
      <c r="J20" s="530"/>
      <c r="K20" s="530"/>
      <c r="L20" s="538">
        <v>3404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8674950</v>
      </c>
      <c r="BO22" s="371"/>
      <c r="BP22" s="371"/>
      <c r="BQ22" s="371"/>
      <c r="BR22" s="371"/>
      <c r="BS22" s="371"/>
      <c r="BT22" s="371"/>
      <c r="BU22" s="372"/>
      <c r="BV22" s="370">
        <v>10600496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5529357</v>
      </c>
      <c r="BO23" s="408"/>
      <c r="BP23" s="408"/>
      <c r="BQ23" s="408"/>
      <c r="BR23" s="408"/>
      <c r="BS23" s="408"/>
      <c r="BT23" s="408"/>
      <c r="BU23" s="409"/>
      <c r="BV23" s="407">
        <v>5808568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7700</v>
      </c>
      <c r="R24" s="459"/>
      <c r="S24" s="459"/>
      <c r="T24" s="459"/>
      <c r="U24" s="459"/>
      <c r="V24" s="501"/>
      <c r="W24" s="553"/>
      <c r="X24" s="554"/>
      <c r="Y24" s="555"/>
      <c r="Z24" s="457" t="s">
        <v>177</v>
      </c>
      <c r="AA24" s="437"/>
      <c r="AB24" s="437"/>
      <c r="AC24" s="437"/>
      <c r="AD24" s="437"/>
      <c r="AE24" s="437"/>
      <c r="AF24" s="437"/>
      <c r="AG24" s="438"/>
      <c r="AH24" s="458">
        <v>116</v>
      </c>
      <c r="AI24" s="459"/>
      <c r="AJ24" s="459"/>
      <c r="AK24" s="459"/>
      <c r="AL24" s="501"/>
      <c r="AM24" s="458">
        <v>349624</v>
      </c>
      <c r="AN24" s="459"/>
      <c r="AO24" s="459"/>
      <c r="AP24" s="459"/>
      <c r="AQ24" s="459"/>
      <c r="AR24" s="501"/>
      <c r="AS24" s="458">
        <v>3014</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6378076</v>
      </c>
      <c r="BO24" s="408"/>
      <c r="BP24" s="408"/>
      <c r="BQ24" s="408"/>
      <c r="BR24" s="408"/>
      <c r="BS24" s="408"/>
      <c r="BT24" s="408"/>
      <c r="BU24" s="409"/>
      <c r="BV24" s="407">
        <v>8034087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1</v>
      </c>
      <c r="M25" s="459"/>
      <c r="N25" s="459"/>
      <c r="O25" s="459"/>
      <c r="P25" s="501"/>
      <c r="Q25" s="458">
        <v>5600</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182</v>
      </c>
      <c r="AN25" s="459"/>
      <c r="AO25" s="459"/>
      <c r="AP25" s="459"/>
      <c r="AQ25" s="459"/>
      <c r="AR25" s="501"/>
      <c r="AS25" s="458" t="s">
        <v>183</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680000</v>
      </c>
      <c r="BO25" s="371"/>
      <c r="BP25" s="371"/>
      <c r="BQ25" s="371"/>
      <c r="BR25" s="371"/>
      <c r="BS25" s="371"/>
      <c r="BT25" s="371"/>
      <c r="BU25" s="372"/>
      <c r="BV25" s="370">
        <v>680000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185</v>
      </c>
      <c r="F26" s="437"/>
      <c r="G26" s="437"/>
      <c r="H26" s="437"/>
      <c r="I26" s="437"/>
      <c r="J26" s="437"/>
      <c r="K26" s="438"/>
      <c r="L26" s="458">
        <v>1</v>
      </c>
      <c r="M26" s="459"/>
      <c r="N26" s="459"/>
      <c r="O26" s="459"/>
      <c r="P26" s="501"/>
      <c r="Q26" s="458">
        <v>5200</v>
      </c>
      <c r="R26" s="459"/>
      <c r="S26" s="459"/>
      <c r="T26" s="459"/>
      <c r="U26" s="459"/>
      <c r="V26" s="501"/>
      <c r="W26" s="553"/>
      <c r="X26" s="554"/>
      <c r="Y26" s="555"/>
      <c r="Z26" s="457" t="s">
        <v>186</v>
      </c>
      <c r="AA26" s="559"/>
      <c r="AB26" s="559"/>
      <c r="AC26" s="559"/>
      <c r="AD26" s="559"/>
      <c r="AE26" s="559"/>
      <c r="AF26" s="559"/>
      <c r="AG26" s="560"/>
      <c r="AH26" s="458">
        <v>9</v>
      </c>
      <c r="AI26" s="459"/>
      <c r="AJ26" s="459"/>
      <c r="AK26" s="459"/>
      <c r="AL26" s="501"/>
      <c r="AM26" s="458">
        <v>24300</v>
      </c>
      <c r="AN26" s="459"/>
      <c r="AO26" s="459"/>
      <c r="AP26" s="459"/>
      <c r="AQ26" s="459"/>
      <c r="AR26" s="501"/>
      <c r="AS26" s="458">
        <v>2700</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188</v>
      </c>
      <c r="F27" s="437"/>
      <c r="G27" s="437"/>
      <c r="H27" s="437"/>
      <c r="I27" s="437"/>
      <c r="J27" s="437"/>
      <c r="K27" s="438"/>
      <c r="L27" s="458">
        <v>1</v>
      </c>
      <c r="M27" s="459"/>
      <c r="N27" s="459"/>
      <c r="O27" s="459"/>
      <c r="P27" s="501"/>
      <c r="Q27" s="458">
        <v>2850</v>
      </c>
      <c r="R27" s="459"/>
      <c r="S27" s="459"/>
      <c r="T27" s="459"/>
      <c r="U27" s="459"/>
      <c r="V27" s="501"/>
      <c r="W27" s="553"/>
      <c r="X27" s="554"/>
      <c r="Y27" s="555"/>
      <c r="Z27" s="457" t="s">
        <v>189</v>
      </c>
      <c r="AA27" s="437"/>
      <c r="AB27" s="437"/>
      <c r="AC27" s="437"/>
      <c r="AD27" s="437"/>
      <c r="AE27" s="437"/>
      <c r="AF27" s="437"/>
      <c r="AG27" s="438"/>
      <c r="AH27" s="458">
        <v>1</v>
      </c>
      <c r="AI27" s="459"/>
      <c r="AJ27" s="459"/>
      <c r="AK27" s="459"/>
      <c r="AL27" s="501"/>
      <c r="AM27" s="458" t="s">
        <v>190</v>
      </c>
      <c r="AN27" s="459"/>
      <c r="AO27" s="459"/>
      <c r="AP27" s="459"/>
      <c r="AQ27" s="459"/>
      <c r="AR27" s="501"/>
      <c r="AS27" s="458" t="s">
        <v>190</v>
      </c>
      <c r="AT27" s="459"/>
      <c r="AU27" s="459"/>
      <c r="AV27" s="459"/>
      <c r="AW27" s="459"/>
      <c r="AX27" s="460"/>
      <c r="AY27" s="502" t="s">
        <v>191</v>
      </c>
      <c r="AZ27" s="503"/>
      <c r="BA27" s="503"/>
      <c r="BB27" s="503"/>
      <c r="BC27" s="503"/>
      <c r="BD27" s="503"/>
      <c r="BE27" s="503"/>
      <c r="BF27" s="503"/>
      <c r="BG27" s="503"/>
      <c r="BH27" s="503"/>
      <c r="BI27" s="503"/>
      <c r="BJ27" s="503"/>
      <c r="BK27" s="503"/>
      <c r="BL27" s="503"/>
      <c r="BM27" s="504"/>
      <c r="BN27" s="526">
        <v>50000</v>
      </c>
      <c r="BO27" s="527"/>
      <c r="BP27" s="527"/>
      <c r="BQ27" s="527"/>
      <c r="BR27" s="527"/>
      <c r="BS27" s="527"/>
      <c r="BT27" s="527"/>
      <c r="BU27" s="528"/>
      <c r="BV27" s="526">
        <v>50000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192</v>
      </c>
      <c r="F28" s="437"/>
      <c r="G28" s="437"/>
      <c r="H28" s="437"/>
      <c r="I28" s="437"/>
      <c r="J28" s="437"/>
      <c r="K28" s="438"/>
      <c r="L28" s="458">
        <v>1</v>
      </c>
      <c r="M28" s="459"/>
      <c r="N28" s="459"/>
      <c r="O28" s="459"/>
      <c r="P28" s="501"/>
      <c r="Q28" s="458">
        <v>2200</v>
      </c>
      <c r="R28" s="459"/>
      <c r="S28" s="459"/>
      <c r="T28" s="459"/>
      <c r="U28" s="459"/>
      <c r="V28" s="501"/>
      <c r="W28" s="553"/>
      <c r="X28" s="554"/>
      <c r="Y28" s="555"/>
      <c r="Z28" s="457" t="s">
        <v>193</v>
      </c>
      <c r="AA28" s="437"/>
      <c r="AB28" s="437"/>
      <c r="AC28" s="437"/>
      <c r="AD28" s="437"/>
      <c r="AE28" s="437"/>
      <c r="AF28" s="437"/>
      <c r="AG28" s="438"/>
      <c r="AH28" s="458" t="s">
        <v>181</v>
      </c>
      <c r="AI28" s="459"/>
      <c r="AJ28" s="459"/>
      <c r="AK28" s="459"/>
      <c r="AL28" s="501"/>
      <c r="AM28" s="458" t="s">
        <v>181</v>
      </c>
      <c r="AN28" s="459"/>
      <c r="AO28" s="459"/>
      <c r="AP28" s="459"/>
      <c r="AQ28" s="459"/>
      <c r="AR28" s="501"/>
      <c r="AS28" s="458" t="s">
        <v>132</v>
      </c>
      <c r="AT28" s="459"/>
      <c r="AU28" s="459"/>
      <c r="AV28" s="459"/>
      <c r="AW28" s="459"/>
      <c r="AX28" s="460"/>
      <c r="AY28" s="561" t="s">
        <v>194</v>
      </c>
      <c r="AZ28" s="562"/>
      <c r="BA28" s="562"/>
      <c r="BB28" s="563"/>
      <c r="BC28" s="367" t="s">
        <v>50</v>
      </c>
      <c r="BD28" s="368"/>
      <c r="BE28" s="368"/>
      <c r="BF28" s="368"/>
      <c r="BG28" s="368"/>
      <c r="BH28" s="368"/>
      <c r="BI28" s="368"/>
      <c r="BJ28" s="368"/>
      <c r="BK28" s="368"/>
      <c r="BL28" s="368"/>
      <c r="BM28" s="369"/>
      <c r="BN28" s="370">
        <v>1192921</v>
      </c>
      <c r="BO28" s="371"/>
      <c r="BP28" s="371"/>
      <c r="BQ28" s="371"/>
      <c r="BR28" s="371"/>
      <c r="BS28" s="371"/>
      <c r="BT28" s="371"/>
      <c r="BU28" s="372"/>
      <c r="BV28" s="370">
        <v>2236165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195</v>
      </c>
      <c r="F29" s="437"/>
      <c r="G29" s="437"/>
      <c r="H29" s="437"/>
      <c r="I29" s="437"/>
      <c r="J29" s="437"/>
      <c r="K29" s="438"/>
      <c r="L29" s="458">
        <v>9</v>
      </c>
      <c r="M29" s="459"/>
      <c r="N29" s="459"/>
      <c r="O29" s="459"/>
      <c r="P29" s="501"/>
      <c r="Q29" s="458">
        <v>2000</v>
      </c>
      <c r="R29" s="459"/>
      <c r="S29" s="459"/>
      <c r="T29" s="459"/>
      <c r="U29" s="459"/>
      <c r="V29" s="501"/>
      <c r="W29" s="556"/>
      <c r="X29" s="557"/>
      <c r="Y29" s="558"/>
      <c r="Z29" s="457" t="s">
        <v>196</v>
      </c>
      <c r="AA29" s="437"/>
      <c r="AB29" s="437"/>
      <c r="AC29" s="437"/>
      <c r="AD29" s="437"/>
      <c r="AE29" s="437"/>
      <c r="AF29" s="437"/>
      <c r="AG29" s="438"/>
      <c r="AH29" s="458">
        <v>117</v>
      </c>
      <c r="AI29" s="459"/>
      <c r="AJ29" s="459"/>
      <c r="AK29" s="459"/>
      <c r="AL29" s="501"/>
      <c r="AM29" s="458">
        <v>354323</v>
      </c>
      <c r="AN29" s="459"/>
      <c r="AO29" s="459"/>
      <c r="AP29" s="459"/>
      <c r="AQ29" s="459"/>
      <c r="AR29" s="501"/>
      <c r="AS29" s="458">
        <v>3028</v>
      </c>
      <c r="AT29" s="459"/>
      <c r="AU29" s="459"/>
      <c r="AV29" s="459"/>
      <c r="AW29" s="459"/>
      <c r="AX29" s="460"/>
      <c r="AY29" s="564"/>
      <c r="AZ29" s="565"/>
      <c r="BA29" s="565"/>
      <c r="BB29" s="566"/>
      <c r="BC29" s="441" t="s">
        <v>197</v>
      </c>
      <c r="BD29" s="442"/>
      <c r="BE29" s="442"/>
      <c r="BF29" s="442"/>
      <c r="BG29" s="442"/>
      <c r="BH29" s="442"/>
      <c r="BI29" s="442"/>
      <c r="BJ29" s="442"/>
      <c r="BK29" s="442"/>
      <c r="BL29" s="442"/>
      <c r="BM29" s="443"/>
      <c r="BN29" s="407">
        <v>109863</v>
      </c>
      <c r="BO29" s="408"/>
      <c r="BP29" s="408"/>
      <c r="BQ29" s="408"/>
      <c r="BR29" s="408"/>
      <c r="BS29" s="408"/>
      <c r="BT29" s="408"/>
      <c r="BU29" s="409"/>
      <c r="BV29" s="407">
        <v>109778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198</v>
      </c>
      <c r="X30" s="575"/>
      <c r="Y30" s="575"/>
      <c r="Z30" s="575"/>
      <c r="AA30" s="575"/>
      <c r="AB30" s="575"/>
      <c r="AC30" s="575"/>
      <c r="AD30" s="575"/>
      <c r="AE30" s="575"/>
      <c r="AF30" s="575"/>
      <c r="AG30" s="576"/>
      <c r="AH30" s="534">
        <v>92.3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3342001</v>
      </c>
      <c r="BO30" s="527"/>
      <c r="BP30" s="527"/>
      <c r="BQ30" s="527"/>
      <c r="BR30" s="527"/>
      <c r="BS30" s="527"/>
      <c r="BT30" s="527"/>
      <c r="BU30" s="528"/>
      <c r="BV30" s="526">
        <v>3097403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199</v>
      </c>
      <c r="D32" s="570"/>
      <c r="E32" s="570"/>
      <c r="F32" s="570"/>
      <c r="G32" s="570"/>
      <c r="H32" s="570"/>
      <c r="I32" s="570"/>
      <c r="J32" s="570"/>
      <c r="K32" s="570"/>
      <c r="L32" s="570"/>
      <c r="M32" s="570"/>
      <c r="N32" s="570"/>
      <c r="O32" s="570"/>
      <c r="P32" s="570"/>
      <c r="Q32" s="570"/>
      <c r="R32" s="570"/>
      <c r="S32" s="570"/>
      <c r="U32" s="411" t="s">
        <v>200</v>
      </c>
      <c r="V32" s="411"/>
      <c r="W32" s="411"/>
      <c r="X32" s="411"/>
      <c r="Y32" s="411"/>
      <c r="Z32" s="411"/>
      <c r="AA32" s="411"/>
      <c r="AB32" s="411"/>
      <c r="AC32" s="411"/>
      <c r="AD32" s="411"/>
      <c r="AE32" s="411"/>
      <c r="AF32" s="411"/>
      <c r="AG32" s="411"/>
      <c r="AH32" s="411"/>
      <c r="AI32" s="411"/>
      <c r="AJ32" s="411"/>
      <c r="AK32" s="411"/>
      <c r="AM32" s="411" t="s">
        <v>201</v>
      </c>
      <c r="AN32" s="411"/>
      <c r="AO32" s="411"/>
      <c r="AP32" s="411"/>
      <c r="AQ32" s="411"/>
      <c r="AR32" s="411"/>
      <c r="AS32" s="411"/>
      <c r="AT32" s="411"/>
      <c r="AU32" s="411"/>
      <c r="AV32" s="411"/>
      <c r="AW32" s="411"/>
      <c r="AX32" s="411"/>
      <c r="AY32" s="411"/>
      <c r="AZ32" s="411"/>
      <c r="BA32" s="411"/>
      <c r="BB32" s="411"/>
      <c r="BC32" s="411"/>
      <c r="BE32" s="411" t="s">
        <v>202</v>
      </c>
      <c r="BF32" s="411"/>
      <c r="BG32" s="411"/>
      <c r="BH32" s="411"/>
      <c r="BI32" s="411"/>
      <c r="BJ32" s="411"/>
      <c r="BK32" s="411"/>
      <c r="BL32" s="411"/>
      <c r="BM32" s="411"/>
      <c r="BN32" s="411"/>
      <c r="BO32" s="411"/>
      <c r="BP32" s="411"/>
      <c r="BQ32" s="411"/>
      <c r="BR32" s="411"/>
      <c r="BS32" s="411"/>
      <c r="BT32" s="411"/>
      <c r="BU32" s="411"/>
      <c r="BW32" s="411" t="s">
        <v>203</v>
      </c>
      <c r="BX32" s="411"/>
      <c r="BY32" s="411"/>
      <c r="BZ32" s="411"/>
      <c r="CA32" s="411"/>
      <c r="CB32" s="411"/>
      <c r="CC32" s="411"/>
      <c r="CD32" s="411"/>
      <c r="CE32" s="411"/>
      <c r="CF32" s="411"/>
      <c r="CG32" s="411"/>
      <c r="CH32" s="411"/>
      <c r="CI32" s="411"/>
      <c r="CJ32" s="411"/>
      <c r="CK32" s="411"/>
      <c r="CL32" s="411"/>
      <c r="CM32" s="411"/>
      <c r="CO32" s="411" t="s">
        <v>204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205</v>
      </c>
      <c r="D33" s="431"/>
      <c r="E33" s="396" t="s">
        <v>206</v>
      </c>
      <c r="F33" s="396"/>
      <c r="G33" s="396"/>
      <c r="H33" s="396"/>
      <c r="I33" s="396"/>
      <c r="J33" s="396"/>
      <c r="K33" s="396"/>
      <c r="L33" s="396"/>
      <c r="M33" s="396"/>
      <c r="N33" s="396"/>
      <c r="O33" s="396"/>
      <c r="P33" s="396"/>
      <c r="Q33" s="396"/>
      <c r="R33" s="396"/>
      <c r="S33" s="396"/>
      <c r="T33" s="206"/>
      <c r="U33" s="431" t="s">
        <v>205</v>
      </c>
      <c r="V33" s="431"/>
      <c r="W33" s="396" t="s">
        <v>207</v>
      </c>
      <c r="X33" s="396"/>
      <c r="Y33" s="396"/>
      <c r="Z33" s="396"/>
      <c r="AA33" s="396"/>
      <c r="AB33" s="396"/>
      <c r="AC33" s="396"/>
      <c r="AD33" s="396"/>
      <c r="AE33" s="396"/>
      <c r="AF33" s="396"/>
      <c r="AG33" s="396"/>
      <c r="AH33" s="396"/>
      <c r="AI33" s="396"/>
      <c r="AJ33" s="396"/>
      <c r="AK33" s="396"/>
      <c r="AL33" s="206"/>
      <c r="AM33" s="431" t="s">
        <v>208</v>
      </c>
      <c r="AN33" s="431"/>
      <c r="AO33" s="396" t="s">
        <v>207</v>
      </c>
      <c r="AP33" s="396"/>
      <c r="AQ33" s="396"/>
      <c r="AR33" s="396"/>
      <c r="AS33" s="396"/>
      <c r="AT33" s="396"/>
      <c r="AU33" s="396"/>
      <c r="AV33" s="396"/>
      <c r="AW33" s="396"/>
      <c r="AX33" s="396"/>
      <c r="AY33" s="396"/>
      <c r="AZ33" s="396"/>
      <c r="BA33" s="396"/>
      <c r="BB33" s="396"/>
      <c r="BC33" s="396"/>
      <c r="BD33" s="207"/>
      <c r="BE33" s="396" t="s">
        <v>209</v>
      </c>
      <c r="BF33" s="396"/>
      <c r="BG33" s="396" t="s">
        <v>210</v>
      </c>
      <c r="BH33" s="396"/>
      <c r="BI33" s="396"/>
      <c r="BJ33" s="396"/>
      <c r="BK33" s="396"/>
      <c r="BL33" s="396"/>
      <c r="BM33" s="396"/>
      <c r="BN33" s="396"/>
      <c r="BO33" s="396"/>
      <c r="BP33" s="396"/>
      <c r="BQ33" s="396"/>
      <c r="BR33" s="396"/>
      <c r="BS33" s="396"/>
      <c r="BT33" s="396"/>
      <c r="BU33" s="396"/>
      <c r="BV33" s="207"/>
      <c r="BW33" s="431" t="s">
        <v>209</v>
      </c>
      <c r="BX33" s="431"/>
      <c r="BY33" s="396" t="s">
        <v>211</v>
      </c>
      <c r="BZ33" s="396"/>
      <c r="CA33" s="396"/>
      <c r="CB33" s="396"/>
      <c r="CC33" s="396"/>
      <c r="CD33" s="396"/>
      <c r="CE33" s="396"/>
      <c r="CF33" s="396"/>
      <c r="CG33" s="396"/>
      <c r="CH33" s="396"/>
      <c r="CI33" s="396"/>
      <c r="CJ33" s="396"/>
      <c r="CK33" s="396"/>
      <c r="CL33" s="396"/>
      <c r="CM33" s="396"/>
      <c r="CN33" s="206"/>
      <c r="CO33" s="431" t="s">
        <v>205</v>
      </c>
      <c r="CP33" s="431"/>
      <c r="CQ33" s="396" t="s">
        <v>212</v>
      </c>
      <c r="CR33" s="396"/>
      <c r="CS33" s="396"/>
      <c r="CT33" s="396"/>
      <c r="CU33" s="396"/>
      <c r="CV33" s="396"/>
      <c r="CW33" s="396"/>
      <c r="CX33" s="396"/>
      <c r="CY33" s="396"/>
      <c r="CZ33" s="396"/>
      <c r="DA33" s="396"/>
      <c r="DB33" s="396"/>
      <c r="DC33" s="396"/>
      <c r="DD33" s="396"/>
      <c r="DE33" s="396"/>
      <c r="DF33" s="206"/>
      <c r="DG33" s="596" t="s">
        <v>213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わたらい老人福祉施設組合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奥伊勢ハイウェイパーク</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奥伊勢広域行政組合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三重県市町総合事務組合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紀勢地区広域消防事務組合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荷坂やすらぎ苑組合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香肌奥伊勢資源化広域連合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度会広域連合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三重地方税管理回収機構</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三重県後期高齢者医療広域連合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214</v>
      </c>
      <c r="E46" s="600" t="s">
        <v>215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220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buxf928E/IZJlszf0BAqA96FhXlJp+cmycfhnYxse0u3w6UGdroa9YfTZIvSFGQVGTYW9aJM0ZyL8Bwae3hZHg==" saltValue="O02IwZFDbE/SkVjz+g6O2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577</v>
      </c>
      <c r="D34" s="1151"/>
      <c r="E34" s="1152"/>
      <c r="F34" s="32">
        <v>5.58</v>
      </c>
      <c r="G34" s="33">
        <v>7.38</v>
      </c>
      <c r="H34" s="33">
        <v>7.37</v>
      </c>
      <c r="I34" s="33">
        <v>7.47</v>
      </c>
      <c r="J34" s="34">
        <v>6.3</v>
      </c>
      <c r="K34" s="22"/>
      <c r="L34" s="22"/>
      <c r="M34" s="22"/>
      <c r="N34" s="22"/>
      <c r="O34" s="22"/>
      <c r="P34" s="22"/>
    </row>
    <row r="35" spans="1:16" ht="39" customHeight="1" x14ac:dyDescent="0.2">
      <c r="A35" s="22"/>
      <c r="B35" s="35"/>
      <c r="C35" s="1145" t="s">
        <v>578</v>
      </c>
      <c r="D35" s="1146"/>
      <c r="E35" s="1147"/>
      <c r="F35" s="36">
        <v>1.44</v>
      </c>
      <c r="G35" s="37">
        <v>1.32</v>
      </c>
      <c r="H35" s="37">
        <v>0.83</v>
      </c>
      <c r="I35" s="37">
        <v>1.46</v>
      </c>
      <c r="J35" s="38">
        <v>2.89</v>
      </c>
      <c r="K35" s="22"/>
      <c r="L35" s="22"/>
      <c r="M35" s="22"/>
      <c r="N35" s="22"/>
      <c r="O35" s="22"/>
      <c r="P35" s="22"/>
    </row>
    <row r="36" spans="1:16" ht="39" customHeight="1" x14ac:dyDescent="0.2">
      <c r="A36" s="22"/>
      <c r="B36" s="35"/>
      <c r="C36" s="1145" t="s">
        <v>579</v>
      </c>
      <c r="D36" s="1146"/>
      <c r="E36" s="1147"/>
      <c r="F36" s="36">
        <v>0.82</v>
      </c>
      <c r="G36" s="37">
        <v>0.6</v>
      </c>
      <c r="H36" s="37">
        <v>0.6</v>
      </c>
      <c r="I36" s="37">
        <v>0.46</v>
      </c>
      <c r="J36" s="38">
        <v>0.33</v>
      </c>
      <c r="K36" s="22"/>
      <c r="L36" s="22"/>
      <c r="M36" s="22"/>
      <c r="N36" s="22"/>
      <c r="O36" s="22"/>
      <c r="P36" s="22"/>
    </row>
    <row r="37" spans="1:16" ht="39" customHeight="1" x14ac:dyDescent="0.2">
      <c r="A37" s="22"/>
      <c r="B37" s="35"/>
      <c r="C37" s="1145" t="s">
        <v>580</v>
      </c>
      <c r="D37" s="1146"/>
      <c r="E37" s="1147"/>
      <c r="F37" s="36">
        <v>0.7</v>
      </c>
      <c r="G37" s="37">
        <v>0.84</v>
      </c>
      <c r="H37" s="37">
        <v>0.15</v>
      </c>
      <c r="I37" s="37">
        <v>0.11</v>
      </c>
      <c r="J37" s="38">
        <v>0.15</v>
      </c>
      <c r="K37" s="22"/>
      <c r="L37" s="22"/>
      <c r="M37" s="22"/>
      <c r="N37" s="22"/>
      <c r="O37" s="22"/>
      <c r="P37" s="22"/>
    </row>
    <row r="38" spans="1:16" ht="39" customHeight="1" x14ac:dyDescent="0.2">
      <c r="A38" s="22"/>
      <c r="B38" s="35"/>
      <c r="C38" s="1145" t="s">
        <v>581</v>
      </c>
      <c r="D38" s="1146"/>
      <c r="E38" s="1147"/>
      <c r="F38" s="36">
        <v>0.02</v>
      </c>
      <c r="G38" s="37">
        <v>0.03</v>
      </c>
      <c r="H38" s="37">
        <v>0.03</v>
      </c>
      <c r="I38" s="37">
        <v>0.02</v>
      </c>
      <c r="J38" s="38">
        <v>0.03</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582</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583</v>
      </c>
      <c r="D43" s="1149"/>
      <c r="E43" s="1150"/>
      <c r="F43" s="41" t="s">
        <v>529</v>
      </c>
      <c r="G43" s="42" t="s">
        <v>529</v>
      </c>
      <c r="H43" s="42" t="s">
        <v>529</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Q5AnpOACqxpfZX/AwuULNmWEzrHcEKatexPnWzuXpMRlI3Mpi0v5nLmi1xPVNHcfyEVidlv4SN4WPk6PtBGZA==" saltValue="GULhUk1Jt7XU43Qh4A+G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1202</v>
      </c>
      <c r="L45" s="60">
        <v>1270</v>
      </c>
      <c r="M45" s="60">
        <v>1248</v>
      </c>
      <c r="N45" s="60">
        <v>1222</v>
      </c>
      <c r="O45" s="61">
        <v>1189</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529</v>
      </c>
      <c r="L46" s="64" t="s">
        <v>529</v>
      </c>
      <c r="M46" s="64" t="s">
        <v>529</v>
      </c>
      <c r="N46" s="64" t="s">
        <v>529</v>
      </c>
      <c r="O46" s="65" t="s">
        <v>529</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529</v>
      </c>
      <c r="L47" s="64" t="s">
        <v>529</v>
      </c>
      <c r="M47" s="64" t="s">
        <v>529</v>
      </c>
      <c r="N47" s="64" t="s">
        <v>529</v>
      </c>
      <c r="O47" s="65" t="s">
        <v>529</v>
      </c>
      <c r="P47" s="48"/>
      <c r="Q47" s="48"/>
      <c r="R47" s="48"/>
      <c r="S47" s="48"/>
      <c r="T47" s="48"/>
      <c r="U47" s="48"/>
    </row>
    <row r="48" spans="1:21" ht="30.75" customHeight="1" x14ac:dyDescent="0.2">
      <c r="A48" s="48"/>
      <c r="B48" s="1155"/>
      <c r="C48" s="1156"/>
      <c r="D48" s="62"/>
      <c r="E48" s="1161" t="s">
        <v>15</v>
      </c>
      <c r="F48" s="1161"/>
      <c r="G48" s="1161"/>
      <c r="H48" s="1161"/>
      <c r="I48" s="1161"/>
      <c r="J48" s="1162"/>
      <c r="K48" s="63">
        <v>205</v>
      </c>
      <c r="L48" s="64">
        <v>220</v>
      </c>
      <c r="M48" s="64">
        <v>253</v>
      </c>
      <c r="N48" s="64">
        <v>245</v>
      </c>
      <c r="O48" s="65">
        <v>245</v>
      </c>
      <c r="P48" s="48"/>
      <c r="Q48" s="48"/>
      <c r="R48" s="48"/>
      <c r="S48" s="48"/>
      <c r="T48" s="48"/>
      <c r="U48" s="48"/>
    </row>
    <row r="49" spans="1:21" ht="30.75" customHeight="1" x14ac:dyDescent="0.2">
      <c r="A49" s="48"/>
      <c r="B49" s="1155"/>
      <c r="C49" s="1156"/>
      <c r="D49" s="62"/>
      <c r="E49" s="1161" t="s">
        <v>16</v>
      </c>
      <c r="F49" s="1161"/>
      <c r="G49" s="1161"/>
      <c r="H49" s="1161"/>
      <c r="I49" s="1161"/>
      <c r="J49" s="1162"/>
      <c r="K49" s="63">
        <v>31</v>
      </c>
      <c r="L49" s="64">
        <v>31</v>
      </c>
      <c r="M49" s="64">
        <v>17</v>
      </c>
      <c r="N49" s="64">
        <v>7</v>
      </c>
      <c r="O49" s="65">
        <v>12</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529</v>
      </c>
      <c r="L50" s="64" t="s">
        <v>529</v>
      </c>
      <c r="M50" s="64" t="s">
        <v>529</v>
      </c>
      <c r="N50" s="64" t="s">
        <v>529</v>
      </c>
      <c r="O50" s="65" t="s">
        <v>529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529</v>
      </c>
      <c r="L51" s="64" t="s">
        <v>529</v>
      </c>
      <c r="M51" s="64" t="s">
        <v>529</v>
      </c>
      <c r="N51" s="64" t="s">
        <v>529</v>
      </c>
      <c r="O51" s="65" t="s">
        <v>529</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1057</v>
      </c>
      <c r="L52" s="64">
        <v>1095</v>
      </c>
      <c r="M52" s="64">
        <v>1068</v>
      </c>
      <c r="N52" s="64">
        <v>1034</v>
      </c>
      <c r="O52" s="65">
        <v>981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381</v>
      </c>
      <c r="L53" s="69">
        <v>426</v>
      </c>
      <c r="M53" s="69">
        <v>450</v>
      </c>
      <c r="N53" s="69">
        <v>440</v>
      </c>
      <c r="O53" s="70">
        <v>465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5">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8gDVC5UxLqoJZGtDRqlZjuLo/fMJPZIgqtfXBYVuJa+X+4mOYauSr8NLp9TerIgw2WkP6TldB2kQ8eg1SRQdA==" saltValue="1TCHRd0JJWX4fn0dMtEC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84" t="s">
        <v>32</v>
      </c>
      <c r="C41" s="1185"/>
      <c r="D41" s="105"/>
      <c r="E41" s="1190" t="s">
        <v>33</v>
      </c>
      <c r="F41" s="1190"/>
      <c r="G41" s="1190"/>
      <c r="H41" s="1191"/>
      <c r="I41" s="355">
        <v>10103</v>
      </c>
      <c r="J41" s="356">
        <v>10173</v>
      </c>
      <c r="K41" s="356">
        <v>10274</v>
      </c>
      <c r="L41" s="356">
        <v>10600</v>
      </c>
      <c r="M41" s="357">
        <v>8675</v>
      </c>
    </row>
    <row r="42" spans="2:13" ht="27.75" customHeight="1" x14ac:dyDescent="0.2">
      <c r="B42" s="1186"/>
      <c r="C42" s="1187"/>
      <c r="D42" s="106"/>
      <c r="E42" s="1192" t="s">
        <v>34</v>
      </c>
      <c r="F42" s="1192"/>
      <c r="G42" s="1192"/>
      <c r="H42" s="1193"/>
      <c r="I42" s="358" t="s">
        <v>529</v>
      </c>
      <c r="J42" s="359" t="s">
        <v>529</v>
      </c>
      <c r="K42" s="359" t="s">
        <v>529</v>
      </c>
      <c r="L42" s="359" t="s">
        <v>529</v>
      </c>
      <c r="M42" s="360" t="s">
        <v>529</v>
      </c>
    </row>
    <row r="43" spans="2:13" ht="27.75" customHeight="1" x14ac:dyDescent="0.2">
      <c r="B43" s="1186"/>
      <c r="C43" s="1187"/>
      <c r="D43" s="106"/>
      <c r="E43" s="1192" t="s">
        <v>35</v>
      </c>
      <c r="F43" s="1192"/>
      <c r="G43" s="1192"/>
      <c r="H43" s="1193"/>
      <c r="I43" s="358">
        <v>2391</v>
      </c>
      <c r="J43" s="359">
        <v>2219</v>
      </c>
      <c r="K43" s="359">
        <v>2079</v>
      </c>
      <c r="L43" s="359">
        <v>1920</v>
      </c>
      <c r="M43" s="360">
        <v>1759</v>
      </c>
    </row>
    <row r="44" spans="2:13" ht="27.75" customHeight="1" x14ac:dyDescent="0.2">
      <c r="B44" s="1186"/>
      <c r="C44" s="1187"/>
      <c r="D44" s="106"/>
      <c r="E44" s="1192" t="s">
        <v>36</v>
      </c>
      <c r="F44" s="1192"/>
      <c r="G44" s="1192"/>
      <c r="H44" s="1193"/>
      <c r="I44" s="358">
        <v>91</v>
      </c>
      <c r="J44" s="359">
        <v>57</v>
      </c>
      <c r="K44" s="359">
        <v>68</v>
      </c>
      <c r="L44" s="359">
        <v>58</v>
      </c>
      <c r="M44" s="360">
        <v>49</v>
      </c>
    </row>
    <row r="45" spans="2:13" ht="27.75" customHeight="1" x14ac:dyDescent="0.2">
      <c r="B45" s="1186"/>
      <c r="C45" s="1187"/>
      <c r="D45" s="106"/>
      <c r="E45" s="1192" t="s">
        <v>37</v>
      </c>
      <c r="F45" s="1192"/>
      <c r="G45" s="1192"/>
      <c r="H45" s="1193"/>
      <c r="I45" s="358">
        <v>1226</v>
      </c>
      <c r="J45" s="359">
        <v>1247</v>
      </c>
      <c r="K45" s="359">
        <v>1207</v>
      </c>
      <c r="L45" s="359">
        <v>1177</v>
      </c>
      <c r="M45" s="360">
        <v>1144</v>
      </c>
    </row>
    <row r="46" spans="2:13" ht="27.75" customHeight="1" x14ac:dyDescent="0.2">
      <c r="B46" s="1186"/>
      <c r="C46" s="1187"/>
      <c r="D46" s="107"/>
      <c r="E46" s="1192" t="s">
        <v>38</v>
      </c>
      <c r="F46" s="1192"/>
      <c r="G46" s="1192"/>
      <c r="H46" s="1193"/>
      <c r="I46" s="358" t="s">
        <v>529</v>
      </c>
      <c r="J46" s="359" t="s">
        <v>529</v>
      </c>
      <c r="K46" s="359" t="s">
        <v>529</v>
      </c>
      <c r="L46" s="359" t="s">
        <v>529</v>
      </c>
      <c r="M46" s="360" t="s">
        <v>529</v>
      </c>
    </row>
    <row r="47" spans="2:13" ht="27.75" customHeight="1" x14ac:dyDescent="0.2">
      <c r="B47" s="1186"/>
      <c r="C47" s="1187"/>
      <c r="D47" s="108"/>
      <c r="E47" s="1194" t="s">
        <v>39</v>
      </c>
      <c r="F47" s="1195"/>
      <c r="G47" s="1195"/>
      <c r="H47" s="1196"/>
      <c r="I47" s="358" t="s">
        <v>529</v>
      </c>
      <c r="J47" s="359" t="s">
        <v>529</v>
      </c>
      <c r="K47" s="359" t="s">
        <v>529</v>
      </c>
      <c r="L47" s="359" t="s">
        <v>529</v>
      </c>
      <c r="M47" s="360" t="s">
        <v>529</v>
      </c>
    </row>
    <row r="48" spans="2:13" ht="27.75" customHeight="1" x14ac:dyDescent="0.2">
      <c r="B48" s="1186"/>
      <c r="C48" s="1187"/>
      <c r="D48" s="106"/>
      <c r="E48" s="1192" t="s">
        <v>40</v>
      </c>
      <c r="F48" s="1192"/>
      <c r="G48" s="1192"/>
      <c r="H48" s="1193"/>
      <c r="I48" s="358" t="s">
        <v>529</v>
      </c>
      <c r="J48" s="359" t="s">
        <v>529</v>
      </c>
      <c r="K48" s="359" t="s">
        <v>529</v>
      </c>
      <c r="L48" s="359" t="s">
        <v>529</v>
      </c>
      <c r="M48" s="360" t="s">
        <v>529</v>
      </c>
    </row>
    <row r="49" spans="2:13" ht="27.75" customHeight="1" x14ac:dyDescent="0.2">
      <c r="B49" s="1188"/>
      <c r="C49" s="1189"/>
      <c r="D49" s="106"/>
      <c r="E49" s="1192" t="s">
        <v>41</v>
      </c>
      <c r="F49" s="1192"/>
      <c r="G49" s="1192"/>
      <c r="H49" s="1193"/>
      <c r="I49" s="358" t="s">
        <v>529</v>
      </c>
      <c r="J49" s="359" t="s">
        <v>529</v>
      </c>
      <c r="K49" s="359" t="s">
        <v>529</v>
      </c>
      <c r="L49" s="359" t="s">
        <v>529</v>
      </c>
      <c r="M49" s="360" t="s">
        <v>529</v>
      </c>
    </row>
    <row r="50" spans="2:13" ht="27.75" customHeight="1" x14ac:dyDescent="0.2">
      <c r="B50" s="1197" t="s">
        <v>42</v>
      </c>
      <c r="C50" s="1198"/>
      <c r="D50" s="109"/>
      <c r="E50" s="1192" t="s">
        <v>43</v>
      </c>
      <c r="F50" s="1192"/>
      <c r="G50" s="1192"/>
      <c r="H50" s="1193"/>
      <c r="I50" s="358">
        <v>3698</v>
      </c>
      <c r="J50" s="359">
        <v>3850</v>
      </c>
      <c r="K50" s="359">
        <v>4035</v>
      </c>
      <c r="L50" s="359">
        <v>4528</v>
      </c>
      <c r="M50" s="360">
        <v>3731</v>
      </c>
    </row>
    <row r="51" spans="2:13" ht="27.75" customHeight="1" x14ac:dyDescent="0.2">
      <c r="B51" s="1186"/>
      <c r="C51" s="1187"/>
      <c r="D51" s="106"/>
      <c r="E51" s="1192" t="s">
        <v>44</v>
      </c>
      <c r="F51" s="1192"/>
      <c r="G51" s="1192"/>
      <c r="H51" s="1193"/>
      <c r="I51" s="358">
        <v>51</v>
      </c>
      <c r="J51" s="359">
        <v>42</v>
      </c>
      <c r="K51" s="359">
        <v>30</v>
      </c>
      <c r="L51" s="359">
        <v>31</v>
      </c>
      <c r="M51" s="360">
        <v>30</v>
      </c>
    </row>
    <row r="52" spans="2:13" ht="27.75" customHeight="1" x14ac:dyDescent="0.2">
      <c r="B52" s="1188"/>
      <c r="C52" s="1189"/>
      <c r="D52" s="106"/>
      <c r="E52" s="1192" t="s">
        <v>45</v>
      </c>
      <c r="F52" s="1192"/>
      <c r="G52" s="1192"/>
      <c r="H52" s="1193"/>
      <c r="I52" s="358">
        <v>9095</v>
      </c>
      <c r="J52" s="359">
        <v>8814</v>
      </c>
      <c r="K52" s="359">
        <v>9199</v>
      </c>
      <c r="L52" s="359">
        <v>8856</v>
      </c>
      <c r="M52" s="360">
        <v>7399</v>
      </c>
    </row>
    <row r="53" spans="2:13" ht="27.75" customHeight="1" thickBot="1" x14ac:dyDescent="0.25">
      <c r="B53" s="1199" t="s">
        <v>46</v>
      </c>
      <c r="C53" s="1200"/>
      <c r="D53" s="110"/>
      <c r="E53" s="1201" t="s">
        <v>47</v>
      </c>
      <c r="F53" s="1201"/>
      <c r="G53" s="1201"/>
      <c r="H53" s="1202"/>
      <c r="I53" s="361">
        <v>967</v>
      </c>
      <c r="J53" s="362">
        <v>990</v>
      </c>
      <c r="K53" s="362">
        <v>363</v>
      </c>
      <c r="L53" s="362">
        <v>341</v>
      </c>
      <c r="M53" s="363">
        <v>467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s9zzODJqviyMHXdJbDnjiYvzUiF0OvQc482ZxdTtTZL7ZzXRUPd4taR6jKAak7J7u+Yw62dSsGDVmdE7qBAWQ==" saltValue="OJa3cVtXElc9HykMM4mg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572</v>
      </c>
      <c r="G54" s="119" t="s">
        <v>573</v>
      </c>
      <c r="H54" s="120" t="s">
        <v>574</v>
      </c>
    </row>
    <row r="55" spans="2:8" ht="52.5" customHeight="1" x14ac:dyDescent="0.2">
      <c r="B55" s="121"/>
      <c r="C55" s="1211" t="s">
        <v>50</v>
      </c>
      <c r="D55" s="1211"/>
      <c r="E55" s="1212"/>
      <c r="F55" s="122">
        <v>1835</v>
      </c>
      <c r="G55" s="122">
        <v>2236</v>
      </c>
      <c r="H55" s="123">
        <v>1193</v>
      </c>
    </row>
    <row r="56" spans="2:8" ht="52.5" customHeight="1" x14ac:dyDescent="0.2">
      <c r="B56" s="124"/>
      <c r="C56" s="1213" t="s">
        <v>51</v>
      </c>
      <c r="D56" s="1213"/>
      <c r="E56" s="1214"/>
      <c r="F56" s="125">
        <v>110</v>
      </c>
      <c r="G56" s="125">
        <v>110</v>
      </c>
      <c r="H56" s="126">
        <v>110</v>
      </c>
    </row>
    <row r="57" spans="2:8" ht="53.25" customHeight="1" x14ac:dyDescent="0.2">
      <c r="B57" s="124"/>
      <c r="C57" s="1215" t="s">
        <v>52</v>
      </c>
      <c r="D57" s="1215"/>
      <c r="E57" s="1216"/>
      <c r="F57" s="127">
        <v>3003</v>
      </c>
      <c r="G57" s="127">
        <v>3097</v>
      </c>
      <c r="H57" s="128">
        <v>3342</v>
      </c>
    </row>
    <row r="58" spans="2:8" ht="45.75" customHeight="1" x14ac:dyDescent="0.2">
      <c r="B58" s="129"/>
      <c r="C58" s="1203" t="s">
        <v>602</v>
      </c>
      <c r="D58" s="1204"/>
      <c r="E58" s="1205"/>
      <c r="F58" s="130">
        <v>1371</v>
      </c>
      <c r="G58" s="130">
        <v>1201</v>
      </c>
      <c r="H58" s="131">
        <v>1201</v>
      </c>
    </row>
    <row r="59" spans="2:8" ht="45.75" customHeight="1" x14ac:dyDescent="0.2">
      <c r="B59" s="129"/>
      <c r="C59" s="1203" t="s">
        <v>603</v>
      </c>
      <c r="D59" s="1204"/>
      <c r="E59" s="1205"/>
      <c r="F59" s="130">
        <v>932</v>
      </c>
      <c r="G59" s="130">
        <v>933</v>
      </c>
      <c r="H59" s="131">
        <v>933</v>
      </c>
    </row>
    <row r="60" spans="2:8" ht="45.75" customHeight="1" x14ac:dyDescent="0.2">
      <c r="B60" s="129"/>
      <c r="C60" s="1203" t="s">
        <v>604</v>
      </c>
      <c r="D60" s="1204"/>
      <c r="E60" s="1205"/>
      <c r="F60" s="130">
        <v>393</v>
      </c>
      <c r="G60" s="130">
        <v>435</v>
      </c>
      <c r="H60" s="131">
        <v>474</v>
      </c>
    </row>
    <row r="61" spans="2:8" ht="45.75" customHeight="1" x14ac:dyDescent="0.2">
      <c r="B61" s="129"/>
      <c r="C61" s="1203" t="s">
        <v>605</v>
      </c>
      <c r="D61" s="1204"/>
      <c r="E61" s="1205"/>
      <c r="F61" s="130" t="s">
        <v>607</v>
      </c>
      <c r="G61" s="130">
        <v>200</v>
      </c>
      <c r="H61" s="131">
        <v>400</v>
      </c>
    </row>
    <row r="62" spans="2:8" ht="45.75" customHeight="1" thickBot="1" x14ac:dyDescent="0.25">
      <c r="B62" s="132"/>
      <c r="C62" s="1206" t="s">
        <v>606</v>
      </c>
      <c r="D62" s="1207"/>
      <c r="E62" s="1208"/>
      <c r="F62" s="133">
        <v>238</v>
      </c>
      <c r="G62" s="133">
        <v>238</v>
      </c>
      <c r="H62" s="134">
        <v>238</v>
      </c>
    </row>
    <row r="63" spans="2:8" ht="52.5" customHeight="1" thickBot="1" x14ac:dyDescent="0.25">
      <c r="B63" s="135"/>
      <c r="C63" s="1209" t="s">
        <v>53</v>
      </c>
      <c r="D63" s="1209"/>
      <c r="E63" s="1210"/>
      <c r="F63" s="136">
        <v>4948</v>
      </c>
      <c r="G63" s="136">
        <v>5443</v>
      </c>
      <c r="H63" s="137">
        <v>4645</v>
      </c>
    </row>
    <row r="64" spans="2:8" ht="13.2" x14ac:dyDescent="0.2"/>
  </sheetData>
  <sheetProtection algorithmName="SHA-512" hashValue="NkpK9TGVLtdZsOY4pXeyvvB4TSxxTjZI+zilZ03US8myTqPMfkcUkTkziRpZMsBcs8Hs5Kb4jrmrbI/iBazL7A==" saltValue="kC1SdQqMIAQ5/6/2WQz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125943</v>
      </c>
      <c r="E3" s="156"/>
      <c r="F3" s="157">
        <v>114790</v>
      </c>
      <c r="G3" s="158"/>
      <c r="H3" s="159"/>
    </row>
    <row r="4" spans="1:8" x14ac:dyDescent="0.2">
      <c r="A4" s="160"/>
      <c r="B4" s="161"/>
      <c r="C4" s="162"/>
      <c r="D4" s="163">
        <v>103035</v>
      </c>
      <c r="E4" s="164"/>
      <c r="F4" s="165">
        <v>55601</v>
      </c>
      <c r="G4" s="166"/>
      <c r="H4" s="167"/>
    </row>
    <row r="5" spans="1:8" x14ac:dyDescent="0.2">
      <c r="A5" s="148" t="s">
        <v>562</v>
      </c>
      <c r="B5" s="153"/>
      <c r="C5" s="154"/>
      <c r="D5" s="155">
        <v>178485</v>
      </c>
      <c r="E5" s="156"/>
      <c r="F5" s="157">
        <v>126262</v>
      </c>
      <c r="G5" s="158"/>
      <c r="H5" s="159"/>
    </row>
    <row r="6" spans="1:8" x14ac:dyDescent="0.2">
      <c r="A6" s="160"/>
      <c r="B6" s="161"/>
      <c r="C6" s="162"/>
      <c r="D6" s="163">
        <v>146493</v>
      </c>
      <c r="E6" s="164"/>
      <c r="F6" s="165">
        <v>56769</v>
      </c>
      <c r="G6" s="166"/>
      <c r="H6" s="167"/>
    </row>
    <row r="7" spans="1:8" x14ac:dyDescent="0.2">
      <c r="A7" s="148" t="s">
        <v>563</v>
      </c>
      <c r="B7" s="153"/>
      <c r="C7" s="154"/>
      <c r="D7" s="155">
        <v>211848</v>
      </c>
      <c r="E7" s="156"/>
      <c r="F7" s="157">
        <v>126525</v>
      </c>
      <c r="G7" s="158"/>
      <c r="H7" s="159"/>
    </row>
    <row r="8" spans="1:8" x14ac:dyDescent="0.2">
      <c r="A8" s="160"/>
      <c r="B8" s="161"/>
      <c r="C8" s="162"/>
      <c r="D8" s="163">
        <v>167188</v>
      </c>
      <c r="E8" s="164"/>
      <c r="F8" s="165">
        <v>67052</v>
      </c>
      <c r="G8" s="166"/>
      <c r="H8" s="167"/>
    </row>
    <row r="9" spans="1:8" x14ac:dyDescent="0.2">
      <c r="A9" s="148" t="s">
        <v>564</v>
      </c>
      <c r="B9" s="153"/>
      <c r="C9" s="154"/>
      <c r="D9" s="155">
        <v>206384</v>
      </c>
      <c r="E9" s="156"/>
      <c r="F9" s="157">
        <v>138402</v>
      </c>
      <c r="G9" s="158"/>
      <c r="H9" s="159"/>
    </row>
    <row r="10" spans="1:8" x14ac:dyDescent="0.2">
      <c r="A10" s="160"/>
      <c r="B10" s="161"/>
      <c r="C10" s="162"/>
      <c r="D10" s="163">
        <v>183678</v>
      </c>
      <c r="E10" s="164"/>
      <c r="F10" s="165">
        <v>70652</v>
      </c>
      <c r="G10" s="166"/>
      <c r="H10" s="167"/>
    </row>
    <row r="11" spans="1:8" x14ac:dyDescent="0.2">
      <c r="A11" s="148" t="s">
        <v>565</v>
      </c>
      <c r="B11" s="153"/>
      <c r="C11" s="154"/>
      <c r="D11" s="155">
        <v>70502</v>
      </c>
      <c r="E11" s="156"/>
      <c r="F11" s="157">
        <v>146367</v>
      </c>
      <c r="G11" s="158"/>
      <c r="H11" s="159"/>
    </row>
    <row r="12" spans="1:8" x14ac:dyDescent="0.2">
      <c r="A12" s="160"/>
      <c r="B12" s="161"/>
      <c r="C12" s="168"/>
      <c r="D12" s="163">
        <v>53700</v>
      </c>
      <c r="E12" s="164"/>
      <c r="F12" s="165">
        <v>79441</v>
      </c>
      <c r="G12" s="166"/>
      <c r="H12" s="167"/>
    </row>
    <row r="13" spans="1:8" x14ac:dyDescent="0.2">
      <c r="A13" s="148"/>
      <c r="B13" s="153"/>
      <c r="C13" s="169"/>
      <c r="D13" s="170">
        <v>158632</v>
      </c>
      <c r="E13" s="171"/>
      <c r="F13" s="172">
        <v>130469</v>
      </c>
      <c r="G13" s="173"/>
      <c r="H13" s="159"/>
    </row>
    <row r="14" spans="1:8" x14ac:dyDescent="0.2">
      <c r="A14" s="160"/>
      <c r="B14" s="161"/>
      <c r="C14" s="162"/>
      <c r="D14" s="163">
        <v>130819</v>
      </c>
      <c r="E14" s="164"/>
      <c r="F14" s="165">
        <v>65903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5.58</v>
      </c>
      <c r="C19" s="174">
        <f>ROUND(VALUE(SUBSTITUTE(実質収支比率等に係る経年分析!G$48,"▲","-")),2)</f>
        <v>7.38</v>
      </c>
      <c r="D19" s="174">
        <f>ROUND(VALUE(SUBSTITUTE(実質収支比率等に係る経年分析!H$48,"▲","-")),2)</f>
        <v>7.38</v>
      </c>
      <c r="E19" s="174">
        <f>ROUND(VALUE(SUBSTITUTE(実質収支比率等に係る経年分析!I$48,"▲","-")),2)</f>
        <v>7.47</v>
      </c>
      <c r="F19" s="174">
        <f>ROUND(VALUE(SUBSTITUTE(実質収支比率等に係る経年分析!J$48,"▲","-")),2)</f>
        <v>6.31</v>
      </c>
    </row>
    <row r="20" spans="1:11" x14ac:dyDescent="0.2">
      <c r="A20" s="174" t="s">
        <v>57</v>
      </c>
      <c r="B20" s="174">
        <f>ROUND(VALUE(SUBSTITUTE(実質収支比率等に係る経年分析!F$47,"▲","-")),2)</f>
        <v>41.3</v>
      </c>
      <c r="C20" s="174">
        <f>ROUND(VALUE(SUBSTITUTE(実質収支比率等に係る経年分析!G$47,"▲","-")),2)</f>
        <v>41</v>
      </c>
      <c r="D20" s="174">
        <f>ROUND(VALUE(SUBSTITUTE(実質収支比率等に係る経年分析!H$47,"▲","-")),2)</f>
        <v>39.18</v>
      </c>
      <c r="E20" s="174">
        <f>ROUND(VALUE(SUBSTITUTE(実質収支比率等に係る経年分析!I$47,"▲","-")),2)</f>
        <v>45.68</v>
      </c>
      <c r="F20" s="174">
        <f>ROUND(VALUE(SUBSTITUTE(実質収支比率等に係る経年分析!J$47,"▲","-")),2)</f>
        <v>25.42</v>
      </c>
    </row>
    <row r="21" spans="1:11" x14ac:dyDescent="0.2">
      <c r="A21" s="174" t="s">
        <v>58</v>
      </c>
      <c r="B21" s="174">
        <f>IF(ISNUMBER(VALUE(SUBSTITUTE(実質収支比率等に係る経年分析!F$49,"▲","-"))),ROUND(VALUE(SUBSTITUTE(実質収支比率等に係る経年分析!F$49,"▲","-")),2),NA())</f>
        <v>-9.77</v>
      </c>
      <c r="C21" s="174">
        <f>IF(ISNUMBER(VALUE(SUBSTITUTE(実質収支比率等に係る経年分析!G$49,"▲","-"))),ROUND(VALUE(SUBSTITUTE(実質収支比率等に係る経年分析!G$49,"▲","-")),2),NA())</f>
        <v>1.87</v>
      </c>
      <c r="D21" s="174">
        <f>IF(ISNUMBER(VALUE(SUBSTITUTE(実質収支比率等に係る経年分析!H$49,"▲","-"))),ROUND(VALUE(SUBSTITUTE(実質収支比率等に係る経年分析!H$49,"▲","-")),2),NA())</f>
        <v>-0.48</v>
      </c>
      <c r="E21" s="174">
        <f>IF(ISNUMBER(VALUE(SUBSTITUTE(実質収支比率等に係る経年分析!I$49,"▲","-"))),ROUND(VALUE(SUBSTITUTE(実質収支比率等に係る経年分析!I$49,"▲","-")),2),NA())</f>
        <v>8.6</v>
      </c>
      <c r="F21" s="174">
        <f>IF(ISNUMBER(VALUE(SUBSTITUTE(実質収支比率等に係る経年分析!J$49,"▲","-"))),ROUND(VALUE(SUBSTITUTE(実質収支比率等に係る経年分析!J$49,"▲","-")),2),NA())</f>
        <v>0.19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0.33</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5.58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1057</v>
      </c>
      <c r="E42" s="176"/>
      <c r="F42" s="176"/>
      <c r="G42" s="176">
        <f>'実質公債費比率（分子）の構造'!L$52</f>
        <v>1095</v>
      </c>
      <c r="H42" s="176"/>
      <c r="I42" s="176"/>
      <c r="J42" s="176">
        <f>'実質公債費比率（分子）の構造'!M$52</f>
        <v>1068</v>
      </c>
      <c r="K42" s="176"/>
      <c r="L42" s="176"/>
      <c r="M42" s="176">
        <f>'実質公債費比率（分子）の構造'!N$52</f>
        <v>1034</v>
      </c>
      <c r="N42" s="176"/>
      <c r="O42" s="176"/>
      <c r="P42" s="176">
        <f>'実質公債費比率（分子）の構造'!O$52</f>
        <v>981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31</v>
      </c>
      <c r="C45" s="176"/>
      <c r="D45" s="176"/>
      <c r="E45" s="176">
        <f>'実質公債費比率（分子）の構造'!L$49</f>
        <v>31</v>
      </c>
      <c r="F45" s="176"/>
      <c r="G45" s="176"/>
      <c r="H45" s="176">
        <f>'実質公債費比率（分子）の構造'!M$49</f>
        <v>17</v>
      </c>
      <c r="I45" s="176"/>
      <c r="J45" s="176"/>
      <c r="K45" s="176">
        <f>'実質公債費比率（分子）の構造'!N$49</f>
        <v>7</v>
      </c>
      <c r="L45" s="176"/>
      <c r="M45" s="176"/>
      <c r="N45" s="176">
        <f>'実質公債費比率（分子）の構造'!O$49</f>
        <v>12</v>
      </c>
      <c r="O45" s="176"/>
      <c r="P45" s="176"/>
    </row>
    <row r="46" spans="1:16" x14ac:dyDescent="0.2">
      <c r="A46" s="176" t="s">
        <v>69</v>
      </c>
      <c r="B46" s="176">
        <f>'実質公債費比率（分子）の構造'!K$48</f>
        <v>205</v>
      </c>
      <c r="C46" s="176"/>
      <c r="D46" s="176"/>
      <c r="E46" s="176">
        <f>'実質公債費比率（分子）の構造'!L$48</f>
        <v>220</v>
      </c>
      <c r="F46" s="176"/>
      <c r="G46" s="176"/>
      <c r="H46" s="176">
        <f>'実質公債費比率（分子）の構造'!M$48</f>
        <v>253</v>
      </c>
      <c r="I46" s="176"/>
      <c r="J46" s="176"/>
      <c r="K46" s="176">
        <f>'実質公債費比率（分子）の構造'!N$48</f>
        <v>245</v>
      </c>
      <c r="L46" s="176"/>
      <c r="M46" s="176"/>
      <c r="N46" s="176">
        <f>'実質公債費比率（分子）の構造'!O$48</f>
        <v>245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1202</v>
      </c>
      <c r="C49" s="176"/>
      <c r="D49" s="176"/>
      <c r="E49" s="176">
        <f>'実質公債費比率（分子）の構造'!L$45</f>
        <v>1270</v>
      </c>
      <c r="F49" s="176"/>
      <c r="G49" s="176"/>
      <c r="H49" s="176">
        <f>'実質公債費比率（分子）の構造'!M$45</f>
        <v>1248</v>
      </c>
      <c r="I49" s="176"/>
      <c r="J49" s="176"/>
      <c r="K49" s="176">
        <f>'実質公債費比率（分子）の構造'!N$45</f>
        <v>1222</v>
      </c>
      <c r="L49" s="176"/>
      <c r="M49" s="176"/>
      <c r="N49" s="176">
        <f>'実質公債費比率（分子）の構造'!O$45</f>
        <v>1189</v>
      </c>
      <c r="O49" s="176"/>
      <c r="P49" s="176"/>
    </row>
    <row r="50" spans="1:16" x14ac:dyDescent="0.2">
      <c r="A50" s="176" t="s">
        <v>73</v>
      </c>
      <c r="B50" s="176" t="e">
        <f>NA()</f>
        <v>#N/A</v>
      </c>
      <c r="C50" s="176">
        <f>IF(ISNUMBER('実質公債費比率（分子）の構造'!K$53),'実質公債費比率（分子）の構造'!K$53,NA())</f>
        <v>381</v>
      </c>
      <c r="D50" s="176" t="e">
        <f>NA()</f>
        <v>#N/A</v>
      </c>
      <c r="E50" s="176" t="e">
        <f>NA()</f>
        <v>#N/A</v>
      </c>
      <c r="F50" s="176">
        <f>IF(ISNUMBER('実質公債費比率（分子）の構造'!L$53),'実質公債費比率（分子）の構造'!L$53,NA())</f>
        <v>426</v>
      </c>
      <c r="G50" s="176" t="e">
        <f>NA()</f>
        <v>#N/A</v>
      </c>
      <c r="H50" s="176" t="e">
        <f>NA()</f>
        <v>#N/A</v>
      </c>
      <c r="I50" s="176">
        <f>IF(ISNUMBER('実質公債費比率（分子）の構造'!M$53),'実質公債費比率（分子）の構造'!M$53,NA())</f>
        <v>450</v>
      </c>
      <c r="J50" s="176" t="e">
        <f>NA()</f>
        <v>#N/A</v>
      </c>
      <c r="K50" s="176" t="e">
        <f>NA()</f>
        <v>#N/A</v>
      </c>
      <c r="L50" s="176">
        <f>IF(ISNUMBER('実質公債費比率（分子）の構造'!N$53),'実質公債費比率（分子）の構造'!N$53,NA())</f>
        <v>440</v>
      </c>
      <c r="M50" s="176" t="e">
        <f>NA()</f>
        <v>#N/A</v>
      </c>
      <c r="N50" s="176" t="e">
        <f>NA()</f>
        <v>#N/A</v>
      </c>
      <c r="O50" s="176">
        <f>IF(ISNUMBER('実質公債費比率（分子）の構造'!O$53),'実質公債費比率（分子）の構造'!O$53,NA())</f>
        <v>465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9095</v>
      </c>
      <c r="E56" s="175"/>
      <c r="F56" s="175"/>
      <c r="G56" s="175">
        <f>'将来負担比率（分子）の構造'!J$52</f>
        <v>8814</v>
      </c>
      <c r="H56" s="175"/>
      <c r="I56" s="175"/>
      <c r="J56" s="175">
        <f>'将来負担比率（分子）の構造'!K$52</f>
        <v>9199</v>
      </c>
      <c r="K56" s="175"/>
      <c r="L56" s="175"/>
      <c r="M56" s="175">
        <f>'将来負担比率（分子）の構造'!L$52</f>
        <v>8856</v>
      </c>
      <c r="N56" s="175"/>
      <c r="O56" s="175"/>
      <c r="P56" s="175">
        <f>'将来負担比率（分子）の構造'!M$52</f>
        <v>7399</v>
      </c>
    </row>
    <row r="57" spans="1:16" x14ac:dyDescent="0.2">
      <c r="A57" s="175" t="s">
        <v>44</v>
      </c>
      <c r="B57" s="175"/>
      <c r="C57" s="175"/>
      <c r="D57" s="175">
        <f>'将来負担比率（分子）の構造'!I$51</f>
        <v>51</v>
      </c>
      <c r="E57" s="175"/>
      <c r="F57" s="175"/>
      <c r="G57" s="175">
        <f>'将来負担比率（分子）の構造'!J$51</f>
        <v>42</v>
      </c>
      <c r="H57" s="175"/>
      <c r="I57" s="175"/>
      <c r="J57" s="175">
        <f>'将来負担比率（分子）の構造'!K$51</f>
        <v>30</v>
      </c>
      <c r="K57" s="175"/>
      <c r="L57" s="175"/>
      <c r="M57" s="175">
        <f>'将来負担比率（分子）の構造'!L$51</f>
        <v>31</v>
      </c>
      <c r="N57" s="175"/>
      <c r="O57" s="175"/>
      <c r="P57" s="175">
        <f>'将来負担比率（分子）の構造'!M$51</f>
        <v>30</v>
      </c>
    </row>
    <row r="58" spans="1:16" x14ac:dyDescent="0.2">
      <c r="A58" s="175" t="s">
        <v>43</v>
      </c>
      <c r="B58" s="175"/>
      <c r="C58" s="175"/>
      <c r="D58" s="175">
        <f>'将来負担比率（分子）の構造'!I$50</f>
        <v>3698</v>
      </c>
      <c r="E58" s="175"/>
      <c r="F58" s="175"/>
      <c r="G58" s="175">
        <f>'将来負担比率（分子）の構造'!J$50</f>
        <v>3850</v>
      </c>
      <c r="H58" s="175"/>
      <c r="I58" s="175"/>
      <c r="J58" s="175">
        <f>'将来負担比率（分子）の構造'!K$50</f>
        <v>4035</v>
      </c>
      <c r="K58" s="175"/>
      <c r="L58" s="175"/>
      <c r="M58" s="175">
        <f>'将来負担比率（分子）の構造'!L$50</f>
        <v>4528</v>
      </c>
      <c r="N58" s="175"/>
      <c r="O58" s="175"/>
      <c r="P58" s="175">
        <f>'将来負担比率（分子）の構造'!M$50</f>
        <v>3731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1226</v>
      </c>
      <c r="C62" s="175"/>
      <c r="D62" s="175"/>
      <c r="E62" s="175">
        <f>'将来負担比率（分子）の構造'!J$45</f>
        <v>1247</v>
      </c>
      <c r="F62" s="175"/>
      <c r="G62" s="175"/>
      <c r="H62" s="175">
        <f>'将来負担比率（分子）の構造'!K$45</f>
        <v>1207</v>
      </c>
      <c r="I62" s="175"/>
      <c r="J62" s="175"/>
      <c r="K62" s="175">
        <f>'将来負担比率（分子）の構造'!L$45</f>
        <v>1177</v>
      </c>
      <c r="L62" s="175"/>
      <c r="M62" s="175"/>
      <c r="N62" s="175">
        <f>'将来負担比率（分子）の構造'!M$45</f>
        <v>1144</v>
      </c>
      <c r="O62" s="175"/>
      <c r="P62" s="175"/>
    </row>
    <row r="63" spans="1:16" x14ac:dyDescent="0.2">
      <c r="A63" s="175" t="s">
        <v>36</v>
      </c>
      <c r="B63" s="175">
        <f>'将来負担比率（分子）の構造'!I$44</f>
        <v>91</v>
      </c>
      <c r="C63" s="175"/>
      <c r="D63" s="175"/>
      <c r="E63" s="175">
        <f>'将来負担比率（分子）の構造'!J$44</f>
        <v>57</v>
      </c>
      <c r="F63" s="175"/>
      <c r="G63" s="175"/>
      <c r="H63" s="175">
        <f>'将来負担比率（分子）の構造'!K$44</f>
        <v>68</v>
      </c>
      <c r="I63" s="175"/>
      <c r="J63" s="175"/>
      <c r="K63" s="175">
        <f>'将来負担比率（分子）の構造'!L$44</f>
        <v>58</v>
      </c>
      <c r="L63" s="175"/>
      <c r="M63" s="175"/>
      <c r="N63" s="175">
        <f>'将来負担比率（分子）の構造'!M$44</f>
        <v>49</v>
      </c>
      <c r="O63" s="175"/>
      <c r="P63" s="175"/>
    </row>
    <row r="64" spans="1:16" x14ac:dyDescent="0.2">
      <c r="A64" s="175" t="s">
        <v>35</v>
      </c>
      <c r="B64" s="175">
        <f>'将来負担比率（分子）の構造'!I$43</f>
        <v>2391</v>
      </c>
      <c r="C64" s="175"/>
      <c r="D64" s="175"/>
      <c r="E64" s="175">
        <f>'将来負担比率（分子）の構造'!J$43</f>
        <v>2219</v>
      </c>
      <c r="F64" s="175"/>
      <c r="G64" s="175"/>
      <c r="H64" s="175">
        <f>'将来負担比率（分子）の構造'!K$43</f>
        <v>2079</v>
      </c>
      <c r="I64" s="175"/>
      <c r="J64" s="175"/>
      <c r="K64" s="175">
        <f>'将来負担比率（分子）の構造'!L$43</f>
        <v>1920</v>
      </c>
      <c r="L64" s="175"/>
      <c r="M64" s="175"/>
      <c r="N64" s="175">
        <f>'将来負担比率（分子）の構造'!M$43</f>
        <v>1759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10103</v>
      </c>
      <c r="C66" s="175"/>
      <c r="D66" s="175"/>
      <c r="E66" s="175">
        <f>'将来負担比率（分子）の構造'!J$41</f>
        <v>10173</v>
      </c>
      <c r="F66" s="175"/>
      <c r="G66" s="175"/>
      <c r="H66" s="175">
        <f>'将来負担比率（分子）の構造'!K$41</f>
        <v>10274</v>
      </c>
      <c r="I66" s="175"/>
      <c r="J66" s="175"/>
      <c r="K66" s="175">
        <f>'将来負担比率（分子）の構造'!L$41</f>
        <v>10600</v>
      </c>
      <c r="L66" s="175"/>
      <c r="M66" s="175"/>
      <c r="N66" s="175">
        <f>'将来負担比率（分子）の構造'!M$41</f>
        <v>8675</v>
      </c>
      <c r="O66" s="175"/>
      <c r="P66" s="175"/>
    </row>
    <row r="67" spans="1:16" x14ac:dyDescent="0.2">
      <c r="A67" s="175" t="s">
        <v>77</v>
      </c>
      <c r="B67" s="175" t="e">
        <f>NA()</f>
        <v>#N/A</v>
      </c>
      <c r="C67" s="175">
        <f>IF(ISNUMBER('将来負担比率（分子）の構造'!I$53), IF('将来負担比率（分子）の構造'!I$53 &lt; 0, 0, '将来負担比率（分子）の構造'!I$53), NA())</f>
        <v>967</v>
      </c>
      <c r="D67" s="175" t="e">
        <f>NA()</f>
        <v>#N/A</v>
      </c>
      <c r="E67" s="175" t="e">
        <f>NA()</f>
        <v>#N/A</v>
      </c>
      <c r="F67" s="175">
        <f>IF(ISNUMBER('将来負担比率（分子）の構造'!J$53), IF('将来負担比率（分子）の構造'!J$53 &lt; 0, 0, '将来負担比率（分子）の構造'!J$53), NA())</f>
        <v>990</v>
      </c>
      <c r="G67" s="175" t="e">
        <f>NA()</f>
        <v>#N/A</v>
      </c>
      <c r="H67" s="175" t="e">
        <f>NA()</f>
        <v>#N/A</v>
      </c>
      <c r="I67" s="175">
        <f>IF(ISNUMBER('将来負担比率（分子）の構造'!K$53), IF('将来負担比率（分子）の構造'!K$53 &lt; 0, 0, '将来負担比率（分子）の構造'!K$53), NA())</f>
        <v>363</v>
      </c>
      <c r="J67" s="175" t="e">
        <f>NA()</f>
        <v>#N/A</v>
      </c>
      <c r="K67" s="175" t="e">
        <f>NA()</f>
        <v>#N/A</v>
      </c>
      <c r="L67" s="175">
        <f>IF(ISNUMBER('将来負担比率（分子）の構造'!L$53), IF('将来負担比率（分子）の構造'!L$53 &lt; 0, 0, '将来負担比率（分子）の構造'!L$53), NA())</f>
        <v>341</v>
      </c>
      <c r="M67" s="175" t="e">
        <f>NA()</f>
        <v>#N/A</v>
      </c>
      <c r="N67" s="175" t="e">
        <f>NA()</f>
        <v>#N/A</v>
      </c>
      <c r="O67" s="175">
        <f>IF(ISNUMBER('将来負担比率（分子）の構造'!M$53), IF('将来負担比率（分子）の構造'!M$53 &lt; 0, 0, '将来負担比率（分子）の構造'!M$53), NA())</f>
        <v>467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1835</v>
      </c>
      <c r="C72" s="179">
        <f>基金残高に係る経年分析!G55</f>
        <v>2236</v>
      </c>
      <c r="D72" s="179">
        <f>基金残高に係る経年分析!H55</f>
        <v>1193</v>
      </c>
    </row>
    <row r="73" spans="1:16" x14ac:dyDescent="0.2">
      <c r="A73" s="178" t="s">
        <v>80</v>
      </c>
      <c r="B73" s="179">
        <f>基金残高に係る経年分析!F56</f>
        <v>110</v>
      </c>
      <c r="C73" s="179">
        <f>基金残高に係る経年分析!G56</f>
        <v>110</v>
      </c>
      <c r="D73" s="179">
        <f>基金残高に係る経年分析!H56</f>
        <v>110</v>
      </c>
    </row>
    <row r="74" spans="1:16" x14ac:dyDescent="0.2">
      <c r="A74" s="178" t="s">
        <v>81</v>
      </c>
      <c r="B74" s="179">
        <f>基金残高に係る経年分析!F57</f>
        <v>3003</v>
      </c>
      <c r="C74" s="179">
        <f>基金残高に係る経年分析!G57</f>
        <v>3097</v>
      </c>
      <c r="D74" s="179">
        <f>基金残高に係る経年分析!H57</f>
        <v>3342</v>
      </c>
    </row>
  </sheetData>
  <sheetProtection algorithmName="SHA-512" hashValue="GRq6L/I68ImBSJe6oxIH40C7dk+jOTKeF//Ih9qnMe9BpD6Boe/8QTobefLuzuTgu32XnOEosgU9HbkgHe7j2Q==" saltValue="u7fD0bt+4KaW/3195ptR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223</v>
      </c>
      <c r="DI1" s="603"/>
      <c r="DJ1" s="603"/>
      <c r="DK1" s="603"/>
      <c r="DL1" s="603"/>
      <c r="DM1" s="603"/>
      <c r="DN1" s="604"/>
      <c r="DO1" s="214"/>
      <c r="DP1" s="602" t="s">
        <v>224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229</v>
      </c>
      <c r="S4" s="606"/>
      <c r="T4" s="606"/>
      <c r="U4" s="606"/>
      <c r="V4" s="606"/>
      <c r="W4" s="606"/>
      <c r="X4" s="606"/>
      <c r="Y4" s="607"/>
      <c r="Z4" s="605" t="s">
        <v>230</v>
      </c>
      <c r="AA4" s="606"/>
      <c r="AB4" s="606"/>
      <c r="AC4" s="607"/>
      <c r="AD4" s="605" t="s">
        <v>231</v>
      </c>
      <c r="AE4" s="606"/>
      <c r="AF4" s="606"/>
      <c r="AG4" s="606"/>
      <c r="AH4" s="606"/>
      <c r="AI4" s="606"/>
      <c r="AJ4" s="606"/>
      <c r="AK4" s="607"/>
      <c r="AL4" s="605" t="s">
        <v>230</v>
      </c>
      <c r="AM4" s="606"/>
      <c r="AN4" s="606"/>
      <c r="AO4" s="607"/>
      <c r="AP4" s="608" t="s">
        <v>232</v>
      </c>
      <c r="AQ4" s="608"/>
      <c r="AR4" s="608"/>
      <c r="AS4" s="608"/>
      <c r="AT4" s="608"/>
      <c r="AU4" s="608"/>
      <c r="AV4" s="608"/>
      <c r="AW4" s="608"/>
      <c r="AX4" s="608"/>
      <c r="AY4" s="608"/>
      <c r="AZ4" s="608"/>
      <c r="BA4" s="608"/>
      <c r="BB4" s="608"/>
      <c r="BC4" s="608"/>
      <c r="BD4" s="608"/>
      <c r="BE4" s="608"/>
      <c r="BF4" s="608"/>
      <c r="BG4" s="608" t="s">
        <v>233</v>
      </c>
      <c r="BH4" s="608"/>
      <c r="BI4" s="608"/>
      <c r="BJ4" s="608"/>
      <c r="BK4" s="608"/>
      <c r="BL4" s="608"/>
      <c r="BM4" s="608"/>
      <c r="BN4" s="608"/>
      <c r="BO4" s="608" t="s">
        <v>230</v>
      </c>
      <c r="BP4" s="608"/>
      <c r="BQ4" s="608"/>
      <c r="BR4" s="608"/>
      <c r="BS4" s="608" t="s">
        <v>234</v>
      </c>
      <c r="BT4" s="608"/>
      <c r="BU4" s="608"/>
      <c r="BV4" s="608"/>
      <c r="BW4" s="608"/>
      <c r="BX4" s="608"/>
      <c r="BY4" s="608"/>
      <c r="BZ4" s="608"/>
      <c r="CA4" s="608"/>
      <c r="CB4" s="608"/>
      <c r="CD4" s="605" t="s">
        <v>235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236</v>
      </c>
      <c r="C5" s="610"/>
      <c r="D5" s="610"/>
      <c r="E5" s="610"/>
      <c r="F5" s="610"/>
      <c r="G5" s="610"/>
      <c r="H5" s="610"/>
      <c r="I5" s="610"/>
      <c r="J5" s="610"/>
      <c r="K5" s="610"/>
      <c r="L5" s="610"/>
      <c r="M5" s="610"/>
      <c r="N5" s="610"/>
      <c r="O5" s="610"/>
      <c r="P5" s="610"/>
      <c r="Q5" s="611"/>
      <c r="R5" s="612">
        <v>705767</v>
      </c>
      <c r="S5" s="613"/>
      <c r="T5" s="613"/>
      <c r="U5" s="613"/>
      <c r="V5" s="613"/>
      <c r="W5" s="613"/>
      <c r="X5" s="613"/>
      <c r="Y5" s="614"/>
      <c r="Z5" s="615">
        <v>8.6999999999999993</v>
      </c>
      <c r="AA5" s="615"/>
      <c r="AB5" s="615"/>
      <c r="AC5" s="615"/>
      <c r="AD5" s="616">
        <v>705767</v>
      </c>
      <c r="AE5" s="616"/>
      <c r="AF5" s="616"/>
      <c r="AG5" s="616"/>
      <c r="AH5" s="616"/>
      <c r="AI5" s="616"/>
      <c r="AJ5" s="616"/>
      <c r="AK5" s="616"/>
      <c r="AL5" s="617">
        <v>15.1</v>
      </c>
      <c r="AM5" s="618"/>
      <c r="AN5" s="618"/>
      <c r="AO5" s="619"/>
      <c r="AP5" s="609" t="s">
        <v>237</v>
      </c>
      <c r="AQ5" s="610"/>
      <c r="AR5" s="610"/>
      <c r="AS5" s="610"/>
      <c r="AT5" s="610"/>
      <c r="AU5" s="610"/>
      <c r="AV5" s="610"/>
      <c r="AW5" s="610"/>
      <c r="AX5" s="610"/>
      <c r="AY5" s="610"/>
      <c r="AZ5" s="610"/>
      <c r="BA5" s="610"/>
      <c r="BB5" s="610"/>
      <c r="BC5" s="610"/>
      <c r="BD5" s="610"/>
      <c r="BE5" s="610"/>
      <c r="BF5" s="611"/>
      <c r="BG5" s="623">
        <v>705767</v>
      </c>
      <c r="BH5" s="624"/>
      <c r="BI5" s="624"/>
      <c r="BJ5" s="624"/>
      <c r="BK5" s="624"/>
      <c r="BL5" s="624"/>
      <c r="BM5" s="624"/>
      <c r="BN5" s="625"/>
      <c r="BO5" s="626">
        <v>100</v>
      </c>
      <c r="BP5" s="626"/>
      <c r="BQ5" s="626"/>
      <c r="BR5" s="626"/>
      <c r="BS5" s="627" t="s">
        <v>132</v>
      </c>
      <c r="BT5" s="627"/>
      <c r="BU5" s="627"/>
      <c r="BV5" s="627"/>
      <c r="BW5" s="627"/>
      <c r="BX5" s="627"/>
      <c r="BY5" s="627"/>
      <c r="BZ5" s="627"/>
      <c r="CA5" s="627"/>
      <c r="CB5" s="631"/>
      <c r="CD5" s="605" t="s">
        <v>232</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230</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2">
      <c r="B6" s="620" t="s">
        <v>241</v>
      </c>
      <c r="C6" s="621"/>
      <c r="D6" s="621"/>
      <c r="E6" s="621"/>
      <c r="F6" s="621"/>
      <c r="G6" s="621"/>
      <c r="H6" s="621"/>
      <c r="I6" s="621"/>
      <c r="J6" s="621"/>
      <c r="K6" s="621"/>
      <c r="L6" s="621"/>
      <c r="M6" s="621"/>
      <c r="N6" s="621"/>
      <c r="O6" s="621"/>
      <c r="P6" s="621"/>
      <c r="Q6" s="622"/>
      <c r="R6" s="623">
        <v>104408</v>
      </c>
      <c r="S6" s="624"/>
      <c r="T6" s="624"/>
      <c r="U6" s="624"/>
      <c r="V6" s="624"/>
      <c r="W6" s="624"/>
      <c r="X6" s="624"/>
      <c r="Y6" s="625"/>
      <c r="Z6" s="626">
        <v>1.3</v>
      </c>
      <c r="AA6" s="626"/>
      <c r="AB6" s="626"/>
      <c r="AC6" s="626"/>
      <c r="AD6" s="627">
        <v>104408</v>
      </c>
      <c r="AE6" s="627"/>
      <c r="AF6" s="627"/>
      <c r="AG6" s="627"/>
      <c r="AH6" s="627"/>
      <c r="AI6" s="627"/>
      <c r="AJ6" s="627"/>
      <c r="AK6" s="627"/>
      <c r="AL6" s="628">
        <v>2.2000000000000002</v>
      </c>
      <c r="AM6" s="629"/>
      <c r="AN6" s="629"/>
      <c r="AO6" s="630"/>
      <c r="AP6" s="620" t="s">
        <v>242</v>
      </c>
      <c r="AQ6" s="621"/>
      <c r="AR6" s="621"/>
      <c r="AS6" s="621"/>
      <c r="AT6" s="621"/>
      <c r="AU6" s="621"/>
      <c r="AV6" s="621"/>
      <c r="AW6" s="621"/>
      <c r="AX6" s="621"/>
      <c r="AY6" s="621"/>
      <c r="AZ6" s="621"/>
      <c r="BA6" s="621"/>
      <c r="BB6" s="621"/>
      <c r="BC6" s="621"/>
      <c r="BD6" s="621"/>
      <c r="BE6" s="621"/>
      <c r="BF6" s="622"/>
      <c r="BG6" s="623">
        <v>705767</v>
      </c>
      <c r="BH6" s="624"/>
      <c r="BI6" s="624"/>
      <c r="BJ6" s="624"/>
      <c r="BK6" s="624"/>
      <c r="BL6" s="624"/>
      <c r="BM6" s="624"/>
      <c r="BN6" s="625"/>
      <c r="BO6" s="626">
        <v>100</v>
      </c>
      <c r="BP6" s="626"/>
      <c r="BQ6" s="626"/>
      <c r="BR6" s="626"/>
      <c r="BS6" s="627" t="s">
        <v>132</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61001</v>
      </c>
      <c r="CS6" s="624"/>
      <c r="CT6" s="624"/>
      <c r="CU6" s="624"/>
      <c r="CV6" s="624"/>
      <c r="CW6" s="624"/>
      <c r="CX6" s="624"/>
      <c r="CY6" s="625"/>
      <c r="CZ6" s="617">
        <v>0.8</v>
      </c>
      <c r="DA6" s="618"/>
      <c r="DB6" s="618"/>
      <c r="DC6" s="634"/>
      <c r="DD6" s="632" t="s">
        <v>244</v>
      </c>
      <c r="DE6" s="624"/>
      <c r="DF6" s="624"/>
      <c r="DG6" s="624"/>
      <c r="DH6" s="624"/>
      <c r="DI6" s="624"/>
      <c r="DJ6" s="624"/>
      <c r="DK6" s="624"/>
      <c r="DL6" s="624"/>
      <c r="DM6" s="624"/>
      <c r="DN6" s="624"/>
      <c r="DO6" s="624"/>
      <c r="DP6" s="625"/>
      <c r="DQ6" s="632">
        <v>61001</v>
      </c>
      <c r="DR6" s="624"/>
      <c r="DS6" s="624"/>
      <c r="DT6" s="624"/>
      <c r="DU6" s="624"/>
      <c r="DV6" s="624"/>
      <c r="DW6" s="624"/>
      <c r="DX6" s="624"/>
      <c r="DY6" s="624"/>
      <c r="DZ6" s="624"/>
      <c r="EA6" s="624"/>
      <c r="EB6" s="624"/>
      <c r="EC6" s="633"/>
    </row>
    <row r="7" spans="2:143" ht="11.25" customHeight="1" x14ac:dyDescent="0.2">
      <c r="B7" s="620" t="s">
        <v>245</v>
      </c>
      <c r="C7" s="621"/>
      <c r="D7" s="621"/>
      <c r="E7" s="621"/>
      <c r="F7" s="621"/>
      <c r="G7" s="621"/>
      <c r="H7" s="621"/>
      <c r="I7" s="621"/>
      <c r="J7" s="621"/>
      <c r="K7" s="621"/>
      <c r="L7" s="621"/>
      <c r="M7" s="621"/>
      <c r="N7" s="621"/>
      <c r="O7" s="621"/>
      <c r="P7" s="621"/>
      <c r="Q7" s="622"/>
      <c r="R7" s="623">
        <v>318</v>
      </c>
      <c r="S7" s="624"/>
      <c r="T7" s="624"/>
      <c r="U7" s="624"/>
      <c r="V7" s="624"/>
      <c r="W7" s="624"/>
      <c r="X7" s="624"/>
      <c r="Y7" s="625"/>
      <c r="Z7" s="626">
        <v>0</v>
      </c>
      <c r="AA7" s="626"/>
      <c r="AB7" s="626"/>
      <c r="AC7" s="626"/>
      <c r="AD7" s="627">
        <v>318</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299586</v>
      </c>
      <c r="BH7" s="624"/>
      <c r="BI7" s="624"/>
      <c r="BJ7" s="624"/>
      <c r="BK7" s="624"/>
      <c r="BL7" s="624"/>
      <c r="BM7" s="624"/>
      <c r="BN7" s="625"/>
      <c r="BO7" s="626">
        <v>42.4</v>
      </c>
      <c r="BP7" s="626"/>
      <c r="BQ7" s="626"/>
      <c r="BR7" s="626"/>
      <c r="BS7" s="627" t="s">
        <v>132</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1129433</v>
      </c>
      <c r="CS7" s="624"/>
      <c r="CT7" s="624"/>
      <c r="CU7" s="624"/>
      <c r="CV7" s="624"/>
      <c r="CW7" s="624"/>
      <c r="CX7" s="624"/>
      <c r="CY7" s="625"/>
      <c r="CZ7" s="626">
        <v>14.4</v>
      </c>
      <c r="DA7" s="626"/>
      <c r="DB7" s="626"/>
      <c r="DC7" s="626"/>
      <c r="DD7" s="632">
        <v>17068</v>
      </c>
      <c r="DE7" s="624"/>
      <c r="DF7" s="624"/>
      <c r="DG7" s="624"/>
      <c r="DH7" s="624"/>
      <c r="DI7" s="624"/>
      <c r="DJ7" s="624"/>
      <c r="DK7" s="624"/>
      <c r="DL7" s="624"/>
      <c r="DM7" s="624"/>
      <c r="DN7" s="624"/>
      <c r="DO7" s="624"/>
      <c r="DP7" s="625"/>
      <c r="DQ7" s="632">
        <v>994781</v>
      </c>
      <c r="DR7" s="624"/>
      <c r="DS7" s="624"/>
      <c r="DT7" s="624"/>
      <c r="DU7" s="624"/>
      <c r="DV7" s="624"/>
      <c r="DW7" s="624"/>
      <c r="DX7" s="624"/>
      <c r="DY7" s="624"/>
      <c r="DZ7" s="624"/>
      <c r="EA7" s="624"/>
      <c r="EB7" s="624"/>
      <c r="EC7" s="633"/>
    </row>
    <row r="8" spans="2:143" ht="11.25" customHeight="1" x14ac:dyDescent="0.2">
      <c r="B8" s="620" t="s">
        <v>248</v>
      </c>
      <c r="C8" s="621"/>
      <c r="D8" s="621"/>
      <c r="E8" s="621"/>
      <c r="F8" s="621"/>
      <c r="G8" s="621"/>
      <c r="H8" s="621"/>
      <c r="I8" s="621"/>
      <c r="J8" s="621"/>
      <c r="K8" s="621"/>
      <c r="L8" s="621"/>
      <c r="M8" s="621"/>
      <c r="N8" s="621"/>
      <c r="O8" s="621"/>
      <c r="P8" s="621"/>
      <c r="Q8" s="622"/>
      <c r="R8" s="623">
        <v>4839</v>
      </c>
      <c r="S8" s="624"/>
      <c r="T8" s="624"/>
      <c r="U8" s="624"/>
      <c r="V8" s="624"/>
      <c r="W8" s="624"/>
      <c r="X8" s="624"/>
      <c r="Y8" s="625"/>
      <c r="Z8" s="626">
        <v>0.1</v>
      </c>
      <c r="AA8" s="626"/>
      <c r="AB8" s="626"/>
      <c r="AC8" s="626"/>
      <c r="AD8" s="627">
        <v>4839</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12390</v>
      </c>
      <c r="BH8" s="624"/>
      <c r="BI8" s="624"/>
      <c r="BJ8" s="624"/>
      <c r="BK8" s="624"/>
      <c r="BL8" s="624"/>
      <c r="BM8" s="624"/>
      <c r="BN8" s="625"/>
      <c r="BO8" s="626">
        <v>1.8</v>
      </c>
      <c r="BP8" s="626"/>
      <c r="BQ8" s="626"/>
      <c r="BR8" s="626"/>
      <c r="BS8" s="627" t="s">
        <v>132</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1655932</v>
      </c>
      <c r="CS8" s="624"/>
      <c r="CT8" s="624"/>
      <c r="CU8" s="624"/>
      <c r="CV8" s="624"/>
      <c r="CW8" s="624"/>
      <c r="CX8" s="624"/>
      <c r="CY8" s="625"/>
      <c r="CZ8" s="626">
        <v>21.1</v>
      </c>
      <c r="DA8" s="626"/>
      <c r="DB8" s="626"/>
      <c r="DC8" s="626"/>
      <c r="DD8" s="632" t="s">
        <v>132</v>
      </c>
      <c r="DE8" s="624"/>
      <c r="DF8" s="624"/>
      <c r="DG8" s="624"/>
      <c r="DH8" s="624"/>
      <c r="DI8" s="624"/>
      <c r="DJ8" s="624"/>
      <c r="DK8" s="624"/>
      <c r="DL8" s="624"/>
      <c r="DM8" s="624"/>
      <c r="DN8" s="624"/>
      <c r="DO8" s="624"/>
      <c r="DP8" s="625"/>
      <c r="DQ8" s="632">
        <v>1100498</v>
      </c>
      <c r="DR8" s="624"/>
      <c r="DS8" s="624"/>
      <c r="DT8" s="624"/>
      <c r="DU8" s="624"/>
      <c r="DV8" s="624"/>
      <c r="DW8" s="624"/>
      <c r="DX8" s="624"/>
      <c r="DY8" s="624"/>
      <c r="DZ8" s="624"/>
      <c r="EA8" s="624"/>
      <c r="EB8" s="624"/>
      <c r="EC8" s="633"/>
    </row>
    <row r="9" spans="2:143" ht="11.25" customHeight="1" x14ac:dyDescent="0.2">
      <c r="B9" s="620" t="s">
        <v>251</v>
      </c>
      <c r="C9" s="621"/>
      <c r="D9" s="621"/>
      <c r="E9" s="621"/>
      <c r="F9" s="621"/>
      <c r="G9" s="621"/>
      <c r="H9" s="621"/>
      <c r="I9" s="621"/>
      <c r="J9" s="621"/>
      <c r="K9" s="621"/>
      <c r="L9" s="621"/>
      <c r="M9" s="621"/>
      <c r="N9" s="621"/>
      <c r="O9" s="621"/>
      <c r="P9" s="621"/>
      <c r="Q9" s="622"/>
      <c r="R9" s="623">
        <v>3474</v>
      </c>
      <c r="S9" s="624"/>
      <c r="T9" s="624"/>
      <c r="U9" s="624"/>
      <c r="V9" s="624"/>
      <c r="W9" s="624"/>
      <c r="X9" s="624"/>
      <c r="Y9" s="625"/>
      <c r="Z9" s="626">
        <v>0</v>
      </c>
      <c r="AA9" s="626"/>
      <c r="AB9" s="626"/>
      <c r="AC9" s="626"/>
      <c r="AD9" s="627">
        <v>3474</v>
      </c>
      <c r="AE9" s="627"/>
      <c r="AF9" s="627"/>
      <c r="AG9" s="627"/>
      <c r="AH9" s="627"/>
      <c r="AI9" s="627"/>
      <c r="AJ9" s="627"/>
      <c r="AK9" s="627"/>
      <c r="AL9" s="628">
        <v>0.1</v>
      </c>
      <c r="AM9" s="629"/>
      <c r="AN9" s="629"/>
      <c r="AO9" s="630"/>
      <c r="AP9" s="620" t="s">
        <v>252</v>
      </c>
      <c r="AQ9" s="621"/>
      <c r="AR9" s="621"/>
      <c r="AS9" s="621"/>
      <c r="AT9" s="621"/>
      <c r="AU9" s="621"/>
      <c r="AV9" s="621"/>
      <c r="AW9" s="621"/>
      <c r="AX9" s="621"/>
      <c r="AY9" s="621"/>
      <c r="AZ9" s="621"/>
      <c r="BA9" s="621"/>
      <c r="BB9" s="621"/>
      <c r="BC9" s="621"/>
      <c r="BD9" s="621"/>
      <c r="BE9" s="621"/>
      <c r="BF9" s="622"/>
      <c r="BG9" s="623">
        <v>261995</v>
      </c>
      <c r="BH9" s="624"/>
      <c r="BI9" s="624"/>
      <c r="BJ9" s="624"/>
      <c r="BK9" s="624"/>
      <c r="BL9" s="624"/>
      <c r="BM9" s="624"/>
      <c r="BN9" s="625"/>
      <c r="BO9" s="626">
        <v>37.1</v>
      </c>
      <c r="BP9" s="626"/>
      <c r="BQ9" s="626"/>
      <c r="BR9" s="626"/>
      <c r="BS9" s="627" t="s">
        <v>132</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762440</v>
      </c>
      <c r="CS9" s="624"/>
      <c r="CT9" s="624"/>
      <c r="CU9" s="624"/>
      <c r="CV9" s="624"/>
      <c r="CW9" s="624"/>
      <c r="CX9" s="624"/>
      <c r="CY9" s="625"/>
      <c r="CZ9" s="626">
        <v>9.6999999999999993</v>
      </c>
      <c r="DA9" s="626"/>
      <c r="DB9" s="626"/>
      <c r="DC9" s="626"/>
      <c r="DD9" s="632">
        <v>10035</v>
      </c>
      <c r="DE9" s="624"/>
      <c r="DF9" s="624"/>
      <c r="DG9" s="624"/>
      <c r="DH9" s="624"/>
      <c r="DI9" s="624"/>
      <c r="DJ9" s="624"/>
      <c r="DK9" s="624"/>
      <c r="DL9" s="624"/>
      <c r="DM9" s="624"/>
      <c r="DN9" s="624"/>
      <c r="DO9" s="624"/>
      <c r="DP9" s="625"/>
      <c r="DQ9" s="632">
        <v>699277</v>
      </c>
      <c r="DR9" s="624"/>
      <c r="DS9" s="624"/>
      <c r="DT9" s="624"/>
      <c r="DU9" s="624"/>
      <c r="DV9" s="624"/>
      <c r="DW9" s="624"/>
      <c r="DX9" s="624"/>
      <c r="DY9" s="624"/>
      <c r="DZ9" s="624"/>
      <c r="EA9" s="624"/>
      <c r="EB9" s="624"/>
      <c r="EC9" s="633"/>
    </row>
    <row r="10" spans="2:143" ht="11.25" customHeight="1" x14ac:dyDescent="0.2">
      <c r="B10" s="620" t="s">
        <v>254</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244</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15666</v>
      </c>
      <c r="BH10" s="624"/>
      <c r="BI10" s="624"/>
      <c r="BJ10" s="624"/>
      <c r="BK10" s="624"/>
      <c r="BL10" s="624"/>
      <c r="BM10" s="624"/>
      <c r="BN10" s="625"/>
      <c r="BO10" s="626">
        <v>2.2000000000000002</v>
      </c>
      <c r="BP10" s="626"/>
      <c r="BQ10" s="626"/>
      <c r="BR10" s="626"/>
      <c r="BS10" s="627" t="s">
        <v>132</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t="s">
        <v>244</v>
      </c>
      <c r="CS10" s="624"/>
      <c r="CT10" s="624"/>
      <c r="CU10" s="624"/>
      <c r="CV10" s="624"/>
      <c r="CW10" s="624"/>
      <c r="CX10" s="624"/>
      <c r="CY10" s="625"/>
      <c r="CZ10" s="626" t="s">
        <v>244</v>
      </c>
      <c r="DA10" s="626"/>
      <c r="DB10" s="626"/>
      <c r="DC10" s="626"/>
      <c r="DD10" s="632" t="s">
        <v>244</v>
      </c>
      <c r="DE10" s="624"/>
      <c r="DF10" s="624"/>
      <c r="DG10" s="624"/>
      <c r="DH10" s="624"/>
      <c r="DI10" s="624"/>
      <c r="DJ10" s="624"/>
      <c r="DK10" s="624"/>
      <c r="DL10" s="624"/>
      <c r="DM10" s="624"/>
      <c r="DN10" s="624"/>
      <c r="DO10" s="624"/>
      <c r="DP10" s="625"/>
      <c r="DQ10" s="632" t="s">
        <v>244</v>
      </c>
      <c r="DR10" s="624"/>
      <c r="DS10" s="624"/>
      <c r="DT10" s="624"/>
      <c r="DU10" s="624"/>
      <c r="DV10" s="624"/>
      <c r="DW10" s="624"/>
      <c r="DX10" s="624"/>
      <c r="DY10" s="624"/>
      <c r="DZ10" s="624"/>
      <c r="EA10" s="624"/>
      <c r="EB10" s="624"/>
      <c r="EC10" s="633"/>
    </row>
    <row r="11" spans="2:143" ht="11.25" customHeight="1" x14ac:dyDescent="0.2">
      <c r="B11" s="620" t="s">
        <v>257</v>
      </c>
      <c r="C11" s="621"/>
      <c r="D11" s="621"/>
      <c r="E11" s="621"/>
      <c r="F11" s="621"/>
      <c r="G11" s="621"/>
      <c r="H11" s="621"/>
      <c r="I11" s="621"/>
      <c r="J11" s="621"/>
      <c r="K11" s="621"/>
      <c r="L11" s="621"/>
      <c r="M11" s="621"/>
      <c r="N11" s="621"/>
      <c r="O11" s="621"/>
      <c r="P11" s="621"/>
      <c r="Q11" s="622"/>
      <c r="R11" s="623">
        <v>194620</v>
      </c>
      <c r="S11" s="624"/>
      <c r="T11" s="624"/>
      <c r="U11" s="624"/>
      <c r="V11" s="624"/>
      <c r="W11" s="624"/>
      <c r="X11" s="624"/>
      <c r="Y11" s="625"/>
      <c r="Z11" s="628">
        <v>2.4</v>
      </c>
      <c r="AA11" s="629"/>
      <c r="AB11" s="629"/>
      <c r="AC11" s="635"/>
      <c r="AD11" s="632">
        <v>194620</v>
      </c>
      <c r="AE11" s="624"/>
      <c r="AF11" s="624"/>
      <c r="AG11" s="624"/>
      <c r="AH11" s="624"/>
      <c r="AI11" s="624"/>
      <c r="AJ11" s="624"/>
      <c r="AK11" s="625"/>
      <c r="AL11" s="628">
        <v>4.2</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9535</v>
      </c>
      <c r="BH11" s="624"/>
      <c r="BI11" s="624"/>
      <c r="BJ11" s="624"/>
      <c r="BK11" s="624"/>
      <c r="BL11" s="624"/>
      <c r="BM11" s="624"/>
      <c r="BN11" s="625"/>
      <c r="BO11" s="626">
        <v>1.4</v>
      </c>
      <c r="BP11" s="626"/>
      <c r="BQ11" s="626"/>
      <c r="BR11" s="626"/>
      <c r="BS11" s="627" t="s">
        <v>244</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465430</v>
      </c>
      <c r="CS11" s="624"/>
      <c r="CT11" s="624"/>
      <c r="CU11" s="624"/>
      <c r="CV11" s="624"/>
      <c r="CW11" s="624"/>
      <c r="CX11" s="624"/>
      <c r="CY11" s="625"/>
      <c r="CZ11" s="626">
        <v>5.9</v>
      </c>
      <c r="DA11" s="626"/>
      <c r="DB11" s="626"/>
      <c r="DC11" s="626"/>
      <c r="DD11" s="632">
        <v>250596</v>
      </c>
      <c r="DE11" s="624"/>
      <c r="DF11" s="624"/>
      <c r="DG11" s="624"/>
      <c r="DH11" s="624"/>
      <c r="DI11" s="624"/>
      <c r="DJ11" s="624"/>
      <c r="DK11" s="624"/>
      <c r="DL11" s="624"/>
      <c r="DM11" s="624"/>
      <c r="DN11" s="624"/>
      <c r="DO11" s="624"/>
      <c r="DP11" s="625"/>
      <c r="DQ11" s="632">
        <v>194711</v>
      </c>
      <c r="DR11" s="624"/>
      <c r="DS11" s="624"/>
      <c r="DT11" s="624"/>
      <c r="DU11" s="624"/>
      <c r="DV11" s="624"/>
      <c r="DW11" s="624"/>
      <c r="DX11" s="624"/>
      <c r="DY11" s="624"/>
      <c r="DZ11" s="624"/>
      <c r="EA11" s="624"/>
      <c r="EB11" s="624"/>
      <c r="EC11" s="633"/>
    </row>
    <row r="12" spans="2:143" ht="11.25" customHeight="1" x14ac:dyDescent="0.2">
      <c r="B12" s="620" t="s">
        <v>260</v>
      </c>
      <c r="C12" s="621"/>
      <c r="D12" s="621"/>
      <c r="E12" s="621"/>
      <c r="F12" s="621"/>
      <c r="G12" s="621"/>
      <c r="H12" s="621"/>
      <c r="I12" s="621"/>
      <c r="J12" s="621"/>
      <c r="K12" s="621"/>
      <c r="L12" s="621"/>
      <c r="M12" s="621"/>
      <c r="N12" s="621"/>
      <c r="O12" s="621"/>
      <c r="P12" s="621"/>
      <c r="Q12" s="622"/>
      <c r="R12" s="623" t="s">
        <v>244</v>
      </c>
      <c r="S12" s="624"/>
      <c r="T12" s="624"/>
      <c r="U12" s="624"/>
      <c r="V12" s="624"/>
      <c r="W12" s="624"/>
      <c r="X12" s="624"/>
      <c r="Y12" s="625"/>
      <c r="Z12" s="626" t="s">
        <v>244</v>
      </c>
      <c r="AA12" s="626"/>
      <c r="AB12" s="626"/>
      <c r="AC12" s="626"/>
      <c r="AD12" s="627" t="s">
        <v>181</v>
      </c>
      <c r="AE12" s="627"/>
      <c r="AF12" s="627"/>
      <c r="AG12" s="627"/>
      <c r="AH12" s="627"/>
      <c r="AI12" s="627"/>
      <c r="AJ12" s="627"/>
      <c r="AK12" s="627"/>
      <c r="AL12" s="628" t="s">
        <v>244</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329359</v>
      </c>
      <c r="BH12" s="624"/>
      <c r="BI12" s="624"/>
      <c r="BJ12" s="624"/>
      <c r="BK12" s="624"/>
      <c r="BL12" s="624"/>
      <c r="BM12" s="624"/>
      <c r="BN12" s="625"/>
      <c r="BO12" s="626">
        <v>46.7</v>
      </c>
      <c r="BP12" s="626"/>
      <c r="BQ12" s="626"/>
      <c r="BR12" s="626"/>
      <c r="BS12" s="627" t="s">
        <v>132</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298134</v>
      </c>
      <c r="CS12" s="624"/>
      <c r="CT12" s="624"/>
      <c r="CU12" s="624"/>
      <c r="CV12" s="624"/>
      <c r="CW12" s="624"/>
      <c r="CX12" s="624"/>
      <c r="CY12" s="625"/>
      <c r="CZ12" s="626">
        <v>3.8</v>
      </c>
      <c r="DA12" s="626"/>
      <c r="DB12" s="626"/>
      <c r="DC12" s="626"/>
      <c r="DD12" s="632">
        <v>27448</v>
      </c>
      <c r="DE12" s="624"/>
      <c r="DF12" s="624"/>
      <c r="DG12" s="624"/>
      <c r="DH12" s="624"/>
      <c r="DI12" s="624"/>
      <c r="DJ12" s="624"/>
      <c r="DK12" s="624"/>
      <c r="DL12" s="624"/>
      <c r="DM12" s="624"/>
      <c r="DN12" s="624"/>
      <c r="DO12" s="624"/>
      <c r="DP12" s="625"/>
      <c r="DQ12" s="632">
        <v>273335</v>
      </c>
      <c r="DR12" s="624"/>
      <c r="DS12" s="624"/>
      <c r="DT12" s="624"/>
      <c r="DU12" s="624"/>
      <c r="DV12" s="624"/>
      <c r="DW12" s="624"/>
      <c r="DX12" s="624"/>
      <c r="DY12" s="624"/>
      <c r="DZ12" s="624"/>
      <c r="EA12" s="624"/>
      <c r="EB12" s="624"/>
      <c r="EC12" s="633"/>
    </row>
    <row r="13" spans="2:143" ht="11.25" customHeight="1" x14ac:dyDescent="0.2">
      <c r="B13" s="620" t="s">
        <v>263</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244</v>
      </c>
      <c r="AA13" s="626"/>
      <c r="AB13" s="626"/>
      <c r="AC13" s="626"/>
      <c r="AD13" s="627" t="s">
        <v>244</v>
      </c>
      <c r="AE13" s="627"/>
      <c r="AF13" s="627"/>
      <c r="AG13" s="627"/>
      <c r="AH13" s="627"/>
      <c r="AI13" s="627"/>
      <c r="AJ13" s="627"/>
      <c r="AK13" s="627"/>
      <c r="AL13" s="628" t="s">
        <v>244</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329189</v>
      </c>
      <c r="BH13" s="624"/>
      <c r="BI13" s="624"/>
      <c r="BJ13" s="624"/>
      <c r="BK13" s="624"/>
      <c r="BL13" s="624"/>
      <c r="BM13" s="624"/>
      <c r="BN13" s="625"/>
      <c r="BO13" s="626">
        <v>46.6</v>
      </c>
      <c r="BP13" s="626"/>
      <c r="BQ13" s="626"/>
      <c r="BR13" s="626"/>
      <c r="BS13" s="627" t="s">
        <v>244</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210493</v>
      </c>
      <c r="CS13" s="624"/>
      <c r="CT13" s="624"/>
      <c r="CU13" s="624"/>
      <c r="CV13" s="624"/>
      <c r="CW13" s="624"/>
      <c r="CX13" s="624"/>
      <c r="CY13" s="625"/>
      <c r="CZ13" s="626">
        <v>2.7</v>
      </c>
      <c r="DA13" s="626"/>
      <c r="DB13" s="626"/>
      <c r="DC13" s="626"/>
      <c r="DD13" s="632">
        <v>85498</v>
      </c>
      <c r="DE13" s="624"/>
      <c r="DF13" s="624"/>
      <c r="DG13" s="624"/>
      <c r="DH13" s="624"/>
      <c r="DI13" s="624"/>
      <c r="DJ13" s="624"/>
      <c r="DK13" s="624"/>
      <c r="DL13" s="624"/>
      <c r="DM13" s="624"/>
      <c r="DN13" s="624"/>
      <c r="DO13" s="624"/>
      <c r="DP13" s="625"/>
      <c r="DQ13" s="632">
        <v>161817</v>
      </c>
      <c r="DR13" s="624"/>
      <c r="DS13" s="624"/>
      <c r="DT13" s="624"/>
      <c r="DU13" s="624"/>
      <c r="DV13" s="624"/>
      <c r="DW13" s="624"/>
      <c r="DX13" s="624"/>
      <c r="DY13" s="624"/>
      <c r="DZ13" s="624"/>
      <c r="EA13" s="624"/>
      <c r="EB13" s="624"/>
      <c r="EC13" s="633"/>
    </row>
    <row r="14" spans="2:143" ht="11.25" customHeight="1" x14ac:dyDescent="0.2">
      <c r="B14" s="620" t="s">
        <v>266</v>
      </c>
      <c r="C14" s="621"/>
      <c r="D14" s="621"/>
      <c r="E14" s="621"/>
      <c r="F14" s="621"/>
      <c r="G14" s="621"/>
      <c r="H14" s="621"/>
      <c r="I14" s="621"/>
      <c r="J14" s="621"/>
      <c r="K14" s="621"/>
      <c r="L14" s="621"/>
      <c r="M14" s="621"/>
      <c r="N14" s="621"/>
      <c r="O14" s="621"/>
      <c r="P14" s="621"/>
      <c r="Q14" s="622"/>
      <c r="R14" s="623">
        <v>94</v>
      </c>
      <c r="S14" s="624"/>
      <c r="T14" s="624"/>
      <c r="U14" s="624"/>
      <c r="V14" s="624"/>
      <c r="W14" s="624"/>
      <c r="X14" s="624"/>
      <c r="Y14" s="625"/>
      <c r="Z14" s="626">
        <v>0</v>
      </c>
      <c r="AA14" s="626"/>
      <c r="AB14" s="626"/>
      <c r="AC14" s="626"/>
      <c r="AD14" s="627">
        <v>94</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33121</v>
      </c>
      <c r="BH14" s="624"/>
      <c r="BI14" s="624"/>
      <c r="BJ14" s="624"/>
      <c r="BK14" s="624"/>
      <c r="BL14" s="624"/>
      <c r="BM14" s="624"/>
      <c r="BN14" s="625"/>
      <c r="BO14" s="626">
        <v>4.7</v>
      </c>
      <c r="BP14" s="626"/>
      <c r="BQ14" s="626"/>
      <c r="BR14" s="626"/>
      <c r="BS14" s="627" t="s">
        <v>244</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501536</v>
      </c>
      <c r="CS14" s="624"/>
      <c r="CT14" s="624"/>
      <c r="CU14" s="624"/>
      <c r="CV14" s="624"/>
      <c r="CW14" s="624"/>
      <c r="CX14" s="624"/>
      <c r="CY14" s="625"/>
      <c r="CZ14" s="626">
        <v>6.4</v>
      </c>
      <c r="DA14" s="626"/>
      <c r="DB14" s="626"/>
      <c r="DC14" s="626"/>
      <c r="DD14" s="632">
        <v>92987</v>
      </c>
      <c r="DE14" s="624"/>
      <c r="DF14" s="624"/>
      <c r="DG14" s="624"/>
      <c r="DH14" s="624"/>
      <c r="DI14" s="624"/>
      <c r="DJ14" s="624"/>
      <c r="DK14" s="624"/>
      <c r="DL14" s="624"/>
      <c r="DM14" s="624"/>
      <c r="DN14" s="624"/>
      <c r="DO14" s="624"/>
      <c r="DP14" s="625"/>
      <c r="DQ14" s="632">
        <v>389585</v>
      </c>
      <c r="DR14" s="624"/>
      <c r="DS14" s="624"/>
      <c r="DT14" s="624"/>
      <c r="DU14" s="624"/>
      <c r="DV14" s="624"/>
      <c r="DW14" s="624"/>
      <c r="DX14" s="624"/>
      <c r="DY14" s="624"/>
      <c r="DZ14" s="624"/>
      <c r="EA14" s="624"/>
      <c r="EB14" s="624"/>
      <c r="EC14" s="633"/>
    </row>
    <row r="15" spans="2:143" ht="11.25" customHeight="1" x14ac:dyDescent="0.2">
      <c r="B15" s="620" t="s">
        <v>269</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244</v>
      </c>
      <c r="AA15" s="626"/>
      <c r="AB15" s="626"/>
      <c r="AC15" s="626"/>
      <c r="AD15" s="627" t="s">
        <v>132</v>
      </c>
      <c r="AE15" s="627"/>
      <c r="AF15" s="627"/>
      <c r="AG15" s="627"/>
      <c r="AH15" s="627"/>
      <c r="AI15" s="627"/>
      <c r="AJ15" s="627"/>
      <c r="AK15" s="627"/>
      <c r="AL15" s="628" t="s">
        <v>132</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42973</v>
      </c>
      <c r="BH15" s="624"/>
      <c r="BI15" s="624"/>
      <c r="BJ15" s="624"/>
      <c r="BK15" s="624"/>
      <c r="BL15" s="624"/>
      <c r="BM15" s="624"/>
      <c r="BN15" s="625"/>
      <c r="BO15" s="626">
        <v>6.1</v>
      </c>
      <c r="BP15" s="626"/>
      <c r="BQ15" s="626"/>
      <c r="BR15" s="626"/>
      <c r="BS15" s="627" t="s">
        <v>244</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437079</v>
      </c>
      <c r="CS15" s="624"/>
      <c r="CT15" s="624"/>
      <c r="CU15" s="624"/>
      <c r="CV15" s="624"/>
      <c r="CW15" s="624"/>
      <c r="CX15" s="624"/>
      <c r="CY15" s="625"/>
      <c r="CZ15" s="626">
        <v>5.6</v>
      </c>
      <c r="DA15" s="626"/>
      <c r="DB15" s="626"/>
      <c r="DC15" s="626"/>
      <c r="DD15" s="632">
        <v>54511</v>
      </c>
      <c r="DE15" s="624"/>
      <c r="DF15" s="624"/>
      <c r="DG15" s="624"/>
      <c r="DH15" s="624"/>
      <c r="DI15" s="624"/>
      <c r="DJ15" s="624"/>
      <c r="DK15" s="624"/>
      <c r="DL15" s="624"/>
      <c r="DM15" s="624"/>
      <c r="DN15" s="624"/>
      <c r="DO15" s="624"/>
      <c r="DP15" s="625"/>
      <c r="DQ15" s="632">
        <v>373783</v>
      </c>
      <c r="DR15" s="624"/>
      <c r="DS15" s="624"/>
      <c r="DT15" s="624"/>
      <c r="DU15" s="624"/>
      <c r="DV15" s="624"/>
      <c r="DW15" s="624"/>
      <c r="DX15" s="624"/>
      <c r="DY15" s="624"/>
      <c r="DZ15" s="624"/>
      <c r="EA15" s="624"/>
      <c r="EB15" s="624"/>
      <c r="EC15" s="633"/>
    </row>
    <row r="16" spans="2:143" ht="11.25" customHeight="1" x14ac:dyDescent="0.2">
      <c r="B16" s="620" t="s">
        <v>272</v>
      </c>
      <c r="C16" s="621"/>
      <c r="D16" s="621"/>
      <c r="E16" s="621"/>
      <c r="F16" s="621"/>
      <c r="G16" s="621"/>
      <c r="H16" s="621"/>
      <c r="I16" s="621"/>
      <c r="J16" s="621"/>
      <c r="K16" s="621"/>
      <c r="L16" s="621"/>
      <c r="M16" s="621"/>
      <c r="N16" s="621"/>
      <c r="O16" s="621"/>
      <c r="P16" s="621"/>
      <c r="Q16" s="622"/>
      <c r="R16" s="623">
        <v>7051</v>
      </c>
      <c r="S16" s="624"/>
      <c r="T16" s="624"/>
      <c r="U16" s="624"/>
      <c r="V16" s="624"/>
      <c r="W16" s="624"/>
      <c r="X16" s="624"/>
      <c r="Y16" s="625"/>
      <c r="Z16" s="626">
        <v>0.1</v>
      </c>
      <c r="AA16" s="626"/>
      <c r="AB16" s="626"/>
      <c r="AC16" s="626"/>
      <c r="AD16" s="627">
        <v>7051</v>
      </c>
      <c r="AE16" s="627"/>
      <c r="AF16" s="627"/>
      <c r="AG16" s="627"/>
      <c r="AH16" s="627"/>
      <c r="AI16" s="627"/>
      <c r="AJ16" s="627"/>
      <c r="AK16" s="627"/>
      <c r="AL16" s="628">
        <v>0.2</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v>728</v>
      </c>
      <c r="BH16" s="624"/>
      <c r="BI16" s="624"/>
      <c r="BJ16" s="624"/>
      <c r="BK16" s="624"/>
      <c r="BL16" s="624"/>
      <c r="BM16" s="624"/>
      <c r="BN16" s="625"/>
      <c r="BO16" s="626">
        <v>0.1</v>
      </c>
      <c r="BP16" s="626"/>
      <c r="BQ16" s="626"/>
      <c r="BR16" s="626"/>
      <c r="BS16" s="627" t="s">
        <v>244</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t="s">
        <v>244</v>
      </c>
      <c r="CS16" s="624"/>
      <c r="CT16" s="624"/>
      <c r="CU16" s="624"/>
      <c r="CV16" s="624"/>
      <c r="CW16" s="624"/>
      <c r="CX16" s="624"/>
      <c r="CY16" s="625"/>
      <c r="CZ16" s="626" t="s">
        <v>244</v>
      </c>
      <c r="DA16" s="626"/>
      <c r="DB16" s="626"/>
      <c r="DC16" s="626"/>
      <c r="DD16" s="632" t="s">
        <v>244</v>
      </c>
      <c r="DE16" s="624"/>
      <c r="DF16" s="624"/>
      <c r="DG16" s="624"/>
      <c r="DH16" s="624"/>
      <c r="DI16" s="624"/>
      <c r="DJ16" s="624"/>
      <c r="DK16" s="624"/>
      <c r="DL16" s="624"/>
      <c r="DM16" s="624"/>
      <c r="DN16" s="624"/>
      <c r="DO16" s="624"/>
      <c r="DP16" s="625"/>
      <c r="DQ16" s="632" t="s">
        <v>244</v>
      </c>
      <c r="DR16" s="624"/>
      <c r="DS16" s="624"/>
      <c r="DT16" s="624"/>
      <c r="DU16" s="624"/>
      <c r="DV16" s="624"/>
      <c r="DW16" s="624"/>
      <c r="DX16" s="624"/>
      <c r="DY16" s="624"/>
      <c r="DZ16" s="624"/>
      <c r="EA16" s="624"/>
      <c r="EB16" s="624"/>
      <c r="EC16" s="633"/>
    </row>
    <row r="17" spans="2:133" ht="11.25" customHeight="1" x14ac:dyDescent="0.2">
      <c r="B17" s="620" t="s">
        <v>275</v>
      </c>
      <c r="C17" s="621"/>
      <c r="D17" s="621"/>
      <c r="E17" s="621"/>
      <c r="F17" s="621"/>
      <c r="G17" s="621"/>
      <c r="H17" s="621"/>
      <c r="I17" s="621"/>
      <c r="J17" s="621"/>
      <c r="K17" s="621"/>
      <c r="L17" s="621"/>
      <c r="M17" s="621"/>
      <c r="N17" s="621"/>
      <c r="O17" s="621"/>
      <c r="P17" s="621"/>
      <c r="Q17" s="622"/>
      <c r="R17" s="623">
        <v>14551</v>
      </c>
      <c r="S17" s="624"/>
      <c r="T17" s="624"/>
      <c r="U17" s="624"/>
      <c r="V17" s="624"/>
      <c r="W17" s="624"/>
      <c r="X17" s="624"/>
      <c r="Y17" s="625"/>
      <c r="Z17" s="626">
        <v>0.2</v>
      </c>
      <c r="AA17" s="626"/>
      <c r="AB17" s="626"/>
      <c r="AC17" s="626"/>
      <c r="AD17" s="627">
        <v>14551</v>
      </c>
      <c r="AE17" s="627"/>
      <c r="AF17" s="627"/>
      <c r="AG17" s="627"/>
      <c r="AH17" s="627"/>
      <c r="AI17" s="627"/>
      <c r="AJ17" s="627"/>
      <c r="AK17" s="627"/>
      <c r="AL17" s="628">
        <v>0.3</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2310528</v>
      </c>
      <c r="CS17" s="624"/>
      <c r="CT17" s="624"/>
      <c r="CU17" s="624"/>
      <c r="CV17" s="624"/>
      <c r="CW17" s="624"/>
      <c r="CX17" s="624"/>
      <c r="CY17" s="625"/>
      <c r="CZ17" s="626">
        <v>29.5</v>
      </c>
      <c r="DA17" s="626"/>
      <c r="DB17" s="626"/>
      <c r="DC17" s="626"/>
      <c r="DD17" s="632" t="s">
        <v>132</v>
      </c>
      <c r="DE17" s="624"/>
      <c r="DF17" s="624"/>
      <c r="DG17" s="624"/>
      <c r="DH17" s="624"/>
      <c r="DI17" s="624"/>
      <c r="DJ17" s="624"/>
      <c r="DK17" s="624"/>
      <c r="DL17" s="624"/>
      <c r="DM17" s="624"/>
      <c r="DN17" s="624"/>
      <c r="DO17" s="624"/>
      <c r="DP17" s="625"/>
      <c r="DQ17" s="632">
        <v>2305189</v>
      </c>
      <c r="DR17" s="624"/>
      <c r="DS17" s="624"/>
      <c r="DT17" s="624"/>
      <c r="DU17" s="624"/>
      <c r="DV17" s="624"/>
      <c r="DW17" s="624"/>
      <c r="DX17" s="624"/>
      <c r="DY17" s="624"/>
      <c r="DZ17" s="624"/>
      <c r="EA17" s="624"/>
      <c r="EB17" s="624"/>
      <c r="EC17" s="633"/>
    </row>
    <row r="18" spans="2:133" ht="11.25" customHeight="1" x14ac:dyDescent="0.2">
      <c r="B18" s="620" t="s">
        <v>278</v>
      </c>
      <c r="C18" s="621"/>
      <c r="D18" s="621"/>
      <c r="E18" s="621"/>
      <c r="F18" s="621"/>
      <c r="G18" s="621"/>
      <c r="H18" s="621"/>
      <c r="I18" s="621"/>
      <c r="J18" s="621"/>
      <c r="K18" s="621"/>
      <c r="L18" s="621"/>
      <c r="M18" s="621"/>
      <c r="N18" s="621"/>
      <c r="O18" s="621"/>
      <c r="P18" s="621"/>
      <c r="Q18" s="622"/>
      <c r="R18" s="623">
        <v>2691</v>
      </c>
      <c r="S18" s="624"/>
      <c r="T18" s="624"/>
      <c r="U18" s="624"/>
      <c r="V18" s="624"/>
      <c r="W18" s="624"/>
      <c r="X18" s="624"/>
      <c r="Y18" s="625"/>
      <c r="Z18" s="626">
        <v>0</v>
      </c>
      <c r="AA18" s="626"/>
      <c r="AB18" s="626"/>
      <c r="AC18" s="626"/>
      <c r="AD18" s="627">
        <v>2691</v>
      </c>
      <c r="AE18" s="627"/>
      <c r="AF18" s="627"/>
      <c r="AG18" s="627"/>
      <c r="AH18" s="627"/>
      <c r="AI18" s="627"/>
      <c r="AJ18" s="627"/>
      <c r="AK18" s="627"/>
      <c r="AL18" s="628">
        <v>0.1</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244</v>
      </c>
      <c r="BP18" s="626"/>
      <c r="BQ18" s="626"/>
      <c r="BR18" s="626"/>
      <c r="BS18" s="627" t="s">
        <v>132</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132</v>
      </c>
      <c r="DA18" s="626"/>
      <c r="DB18" s="626"/>
      <c r="DC18" s="626"/>
      <c r="DD18" s="632" t="s">
        <v>244</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2">
      <c r="B19" s="620" t="s">
        <v>281</v>
      </c>
      <c r="C19" s="621"/>
      <c r="D19" s="621"/>
      <c r="E19" s="621"/>
      <c r="F19" s="621"/>
      <c r="G19" s="621"/>
      <c r="H19" s="621"/>
      <c r="I19" s="621"/>
      <c r="J19" s="621"/>
      <c r="K19" s="621"/>
      <c r="L19" s="621"/>
      <c r="M19" s="621"/>
      <c r="N19" s="621"/>
      <c r="O19" s="621"/>
      <c r="P19" s="621"/>
      <c r="Q19" s="622"/>
      <c r="R19" s="623">
        <v>2104</v>
      </c>
      <c r="S19" s="624"/>
      <c r="T19" s="624"/>
      <c r="U19" s="624"/>
      <c r="V19" s="624"/>
      <c r="W19" s="624"/>
      <c r="X19" s="624"/>
      <c r="Y19" s="625"/>
      <c r="Z19" s="626">
        <v>0</v>
      </c>
      <c r="AA19" s="626"/>
      <c r="AB19" s="626"/>
      <c r="AC19" s="626"/>
      <c r="AD19" s="627">
        <v>2104</v>
      </c>
      <c r="AE19" s="627"/>
      <c r="AF19" s="627"/>
      <c r="AG19" s="627"/>
      <c r="AH19" s="627"/>
      <c r="AI19" s="627"/>
      <c r="AJ19" s="627"/>
      <c r="AK19" s="627"/>
      <c r="AL19" s="628">
        <v>0</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244</v>
      </c>
      <c r="BH19" s="624"/>
      <c r="BI19" s="624"/>
      <c r="BJ19" s="624"/>
      <c r="BK19" s="624"/>
      <c r="BL19" s="624"/>
      <c r="BM19" s="624"/>
      <c r="BN19" s="625"/>
      <c r="BO19" s="626" t="s">
        <v>244</v>
      </c>
      <c r="BP19" s="626"/>
      <c r="BQ19" s="626"/>
      <c r="BR19" s="626"/>
      <c r="BS19" s="627" t="s">
        <v>181</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244</v>
      </c>
      <c r="CS19" s="624"/>
      <c r="CT19" s="624"/>
      <c r="CU19" s="624"/>
      <c r="CV19" s="624"/>
      <c r="CW19" s="624"/>
      <c r="CX19" s="624"/>
      <c r="CY19" s="625"/>
      <c r="CZ19" s="626" t="s">
        <v>132</v>
      </c>
      <c r="DA19" s="626"/>
      <c r="DB19" s="626"/>
      <c r="DC19" s="626"/>
      <c r="DD19" s="632" t="s">
        <v>244</v>
      </c>
      <c r="DE19" s="624"/>
      <c r="DF19" s="624"/>
      <c r="DG19" s="624"/>
      <c r="DH19" s="624"/>
      <c r="DI19" s="624"/>
      <c r="DJ19" s="624"/>
      <c r="DK19" s="624"/>
      <c r="DL19" s="624"/>
      <c r="DM19" s="624"/>
      <c r="DN19" s="624"/>
      <c r="DO19" s="624"/>
      <c r="DP19" s="625"/>
      <c r="DQ19" s="632" t="s">
        <v>181</v>
      </c>
      <c r="DR19" s="624"/>
      <c r="DS19" s="624"/>
      <c r="DT19" s="624"/>
      <c r="DU19" s="624"/>
      <c r="DV19" s="624"/>
      <c r="DW19" s="624"/>
      <c r="DX19" s="624"/>
      <c r="DY19" s="624"/>
      <c r="DZ19" s="624"/>
      <c r="EA19" s="624"/>
      <c r="EB19" s="624"/>
      <c r="EC19" s="633"/>
    </row>
    <row r="20" spans="2:133" ht="11.25" customHeight="1" x14ac:dyDescent="0.2">
      <c r="B20" s="636" t="s">
        <v>284</v>
      </c>
      <c r="C20" s="637"/>
      <c r="D20" s="637"/>
      <c r="E20" s="637"/>
      <c r="F20" s="637"/>
      <c r="G20" s="637"/>
      <c r="H20" s="637"/>
      <c r="I20" s="637"/>
      <c r="J20" s="637"/>
      <c r="K20" s="637"/>
      <c r="L20" s="637"/>
      <c r="M20" s="637"/>
      <c r="N20" s="637"/>
      <c r="O20" s="637"/>
      <c r="P20" s="637"/>
      <c r="Q20" s="638"/>
      <c r="R20" s="623">
        <v>587</v>
      </c>
      <c r="S20" s="624"/>
      <c r="T20" s="624"/>
      <c r="U20" s="624"/>
      <c r="V20" s="624"/>
      <c r="W20" s="624"/>
      <c r="X20" s="624"/>
      <c r="Y20" s="625"/>
      <c r="Z20" s="626">
        <v>0</v>
      </c>
      <c r="AA20" s="626"/>
      <c r="AB20" s="626"/>
      <c r="AC20" s="626"/>
      <c r="AD20" s="627">
        <v>587</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132</v>
      </c>
      <c r="BH20" s="624"/>
      <c r="BI20" s="624"/>
      <c r="BJ20" s="624"/>
      <c r="BK20" s="624"/>
      <c r="BL20" s="624"/>
      <c r="BM20" s="624"/>
      <c r="BN20" s="625"/>
      <c r="BO20" s="626" t="s">
        <v>244</v>
      </c>
      <c r="BP20" s="626"/>
      <c r="BQ20" s="626"/>
      <c r="BR20" s="626"/>
      <c r="BS20" s="627" t="s">
        <v>244</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7832006</v>
      </c>
      <c r="CS20" s="624"/>
      <c r="CT20" s="624"/>
      <c r="CU20" s="624"/>
      <c r="CV20" s="624"/>
      <c r="CW20" s="624"/>
      <c r="CX20" s="624"/>
      <c r="CY20" s="625"/>
      <c r="CZ20" s="626">
        <v>100</v>
      </c>
      <c r="DA20" s="626"/>
      <c r="DB20" s="626"/>
      <c r="DC20" s="626"/>
      <c r="DD20" s="632">
        <v>538143</v>
      </c>
      <c r="DE20" s="624"/>
      <c r="DF20" s="624"/>
      <c r="DG20" s="624"/>
      <c r="DH20" s="624"/>
      <c r="DI20" s="624"/>
      <c r="DJ20" s="624"/>
      <c r="DK20" s="624"/>
      <c r="DL20" s="624"/>
      <c r="DM20" s="624"/>
      <c r="DN20" s="624"/>
      <c r="DO20" s="624"/>
      <c r="DP20" s="625"/>
      <c r="DQ20" s="632">
        <v>6553977</v>
      </c>
      <c r="DR20" s="624"/>
      <c r="DS20" s="624"/>
      <c r="DT20" s="624"/>
      <c r="DU20" s="624"/>
      <c r="DV20" s="624"/>
      <c r="DW20" s="624"/>
      <c r="DX20" s="624"/>
      <c r="DY20" s="624"/>
      <c r="DZ20" s="624"/>
      <c r="EA20" s="624"/>
      <c r="EB20" s="624"/>
      <c r="EC20" s="633"/>
    </row>
    <row r="21" spans="2:133" ht="11.25" customHeight="1" x14ac:dyDescent="0.2">
      <c r="B21" s="620" t="s">
        <v>287</v>
      </c>
      <c r="C21" s="621"/>
      <c r="D21" s="621"/>
      <c r="E21" s="621"/>
      <c r="F21" s="621"/>
      <c r="G21" s="621"/>
      <c r="H21" s="621"/>
      <c r="I21" s="621"/>
      <c r="J21" s="621"/>
      <c r="K21" s="621"/>
      <c r="L21" s="621"/>
      <c r="M21" s="621"/>
      <c r="N21" s="621"/>
      <c r="O21" s="621"/>
      <c r="P21" s="621"/>
      <c r="Q21" s="622"/>
      <c r="R21" s="623">
        <v>3935936</v>
      </c>
      <c r="S21" s="624"/>
      <c r="T21" s="624"/>
      <c r="U21" s="624"/>
      <c r="V21" s="624"/>
      <c r="W21" s="624"/>
      <c r="X21" s="624"/>
      <c r="Y21" s="625"/>
      <c r="Z21" s="626">
        <v>48.4</v>
      </c>
      <c r="AA21" s="626"/>
      <c r="AB21" s="626"/>
      <c r="AC21" s="626"/>
      <c r="AD21" s="627">
        <v>3620863</v>
      </c>
      <c r="AE21" s="627"/>
      <c r="AF21" s="627"/>
      <c r="AG21" s="627"/>
      <c r="AH21" s="627"/>
      <c r="AI21" s="627"/>
      <c r="AJ21" s="627"/>
      <c r="AK21" s="627"/>
      <c r="AL21" s="628">
        <v>77.400000000000006</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244</v>
      </c>
      <c r="BP21" s="626"/>
      <c r="BQ21" s="626"/>
      <c r="BR21" s="626"/>
      <c r="BS21" s="627" t="s">
        <v>181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289</v>
      </c>
      <c r="C22" s="621"/>
      <c r="D22" s="621"/>
      <c r="E22" s="621"/>
      <c r="F22" s="621"/>
      <c r="G22" s="621"/>
      <c r="H22" s="621"/>
      <c r="I22" s="621"/>
      <c r="J22" s="621"/>
      <c r="K22" s="621"/>
      <c r="L22" s="621"/>
      <c r="M22" s="621"/>
      <c r="N22" s="621"/>
      <c r="O22" s="621"/>
      <c r="P22" s="621"/>
      <c r="Q22" s="622"/>
      <c r="R22" s="623">
        <v>3620863</v>
      </c>
      <c r="S22" s="624"/>
      <c r="T22" s="624"/>
      <c r="U22" s="624"/>
      <c r="V22" s="624"/>
      <c r="W22" s="624"/>
      <c r="X22" s="624"/>
      <c r="Y22" s="625"/>
      <c r="Z22" s="626">
        <v>44.5</v>
      </c>
      <c r="AA22" s="626"/>
      <c r="AB22" s="626"/>
      <c r="AC22" s="626"/>
      <c r="AD22" s="627">
        <v>3620863</v>
      </c>
      <c r="AE22" s="627"/>
      <c r="AF22" s="627"/>
      <c r="AG22" s="627"/>
      <c r="AH22" s="627"/>
      <c r="AI22" s="627"/>
      <c r="AJ22" s="627"/>
      <c r="AK22" s="627"/>
      <c r="AL22" s="628">
        <v>77.400000000000006</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244</v>
      </c>
      <c r="BP22" s="626"/>
      <c r="BQ22" s="626"/>
      <c r="BR22" s="626"/>
      <c r="BS22" s="627" t="s">
        <v>244</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292</v>
      </c>
      <c r="C23" s="621"/>
      <c r="D23" s="621"/>
      <c r="E23" s="621"/>
      <c r="F23" s="621"/>
      <c r="G23" s="621"/>
      <c r="H23" s="621"/>
      <c r="I23" s="621"/>
      <c r="J23" s="621"/>
      <c r="K23" s="621"/>
      <c r="L23" s="621"/>
      <c r="M23" s="621"/>
      <c r="N23" s="621"/>
      <c r="O23" s="621"/>
      <c r="P23" s="621"/>
      <c r="Q23" s="622"/>
      <c r="R23" s="623">
        <v>315073</v>
      </c>
      <c r="S23" s="624"/>
      <c r="T23" s="624"/>
      <c r="U23" s="624"/>
      <c r="V23" s="624"/>
      <c r="W23" s="624"/>
      <c r="X23" s="624"/>
      <c r="Y23" s="625"/>
      <c r="Z23" s="626">
        <v>3.9</v>
      </c>
      <c r="AA23" s="626"/>
      <c r="AB23" s="626"/>
      <c r="AC23" s="626"/>
      <c r="AD23" s="627" t="s">
        <v>244</v>
      </c>
      <c r="AE23" s="627"/>
      <c r="AF23" s="627"/>
      <c r="AG23" s="627"/>
      <c r="AH23" s="627"/>
      <c r="AI23" s="627"/>
      <c r="AJ23" s="627"/>
      <c r="AK23" s="627"/>
      <c r="AL23" s="628" t="s">
        <v>244</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181</v>
      </c>
      <c r="BT23" s="627"/>
      <c r="BU23" s="627"/>
      <c r="BV23" s="627"/>
      <c r="BW23" s="627"/>
      <c r="BX23" s="627"/>
      <c r="BY23" s="627"/>
      <c r="BZ23" s="627"/>
      <c r="CA23" s="627"/>
      <c r="CB23" s="631"/>
      <c r="CD23" s="605" t="s">
        <v>232</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2">
      <c r="B24" s="620" t="s">
        <v>299</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244</v>
      </c>
      <c r="AE24" s="627"/>
      <c r="AF24" s="627"/>
      <c r="AG24" s="627"/>
      <c r="AH24" s="627"/>
      <c r="AI24" s="627"/>
      <c r="AJ24" s="627"/>
      <c r="AK24" s="627"/>
      <c r="AL24" s="628" t="s">
        <v>244</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4027575</v>
      </c>
      <c r="CS24" s="613"/>
      <c r="CT24" s="613"/>
      <c r="CU24" s="613"/>
      <c r="CV24" s="613"/>
      <c r="CW24" s="613"/>
      <c r="CX24" s="613"/>
      <c r="CY24" s="614"/>
      <c r="CZ24" s="617">
        <v>51.4</v>
      </c>
      <c r="DA24" s="618"/>
      <c r="DB24" s="618"/>
      <c r="DC24" s="634"/>
      <c r="DD24" s="658">
        <v>3592065</v>
      </c>
      <c r="DE24" s="613"/>
      <c r="DF24" s="613"/>
      <c r="DG24" s="613"/>
      <c r="DH24" s="613"/>
      <c r="DI24" s="613"/>
      <c r="DJ24" s="613"/>
      <c r="DK24" s="614"/>
      <c r="DL24" s="658">
        <v>2317541</v>
      </c>
      <c r="DM24" s="613"/>
      <c r="DN24" s="613"/>
      <c r="DO24" s="613"/>
      <c r="DP24" s="613"/>
      <c r="DQ24" s="613"/>
      <c r="DR24" s="613"/>
      <c r="DS24" s="613"/>
      <c r="DT24" s="613"/>
      <c r="DU24" s="613"/>
      <c r="DV24" s="614"/>
      <c r="DW24" s="617">
        <v>49.1</v>
      </c>
      <c r="DX24" s="618"/>
      <c r="DY24" s="618"/>
      <c r="DZ24" s="618"/>
      <c r="EA24" s="618"/>
      <c r="EB24" s="618"/>
      <c r="EC24" s="619"/>
    </row>
    <row r="25" spans="2:133" ht="11.25" customHeight="1" x14ac:dyDescent="0.2">
      <c r="B25" s="620" t="s">
        <v>302</v>
      </c>
      <c r="C25" s="621"/>
      <c r="D25" s="621"/>
      <c r="E25" s="621"/>
      <c r="F25" s="621"/>
      <c r="G25" s="621"/>
      <c r="H25" s="621"/>
      <c r="I25" s="621"/>
      <c r="J25" s="621"/>
      <c r="K25" s="621"/>
      <c r="L25" s="621"/>
      <c r="M25" s="621"/>
      <c r="N25" s="621"/>
      <c r="O25" s="621"/>
      <c r="P25" s="621"/>
      <c r="Q25" s="622"/>
      <c r="R25" s="623">
        <v>4973749</v>
      </c>
      <c r="S25" s="624"/>
      <c r="T25" s="624"/>
      <c r="U25" s="624"/>
      <c r="V25" s="624"/>
      <c r="W25" s="624"/>
      <c r="X25" s="624"/>
      <c r="Y25" s="625"/>
      <c r="Z25" s="626">
        <v>61.1</v>
      </c>
      <c r="AA25" s="626"/>
      <c r="AB25" s="626"/>
      <c r="AC25" s="626"/>
      <c r="AD25" s="627">
        <v>4658676</v>
      </c>
      <c r="AE25" s="627"/>
      <c r="AF25" s="627"/>
      <c r="AG25" s="627"/>
      <c r="AH25" s="627"/>
      <c r="AI25" s="627"/>
      <c r="AJ25" s="627"/>
      <c r="AK25" s="627"/>
      <c r="AL25" s="628">
        <v>99.6</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244</v>
      </c>
      <c r="BP25" s="626"/>
      <c r="BQ25" s="626"/>
      <c r="BR25" s="626"/>
      <c r="BS25" s="627" t="s">
        <v>132</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1183711</v>
      </c>
      <c r="CS25" s="655"/>
      <c r="CT25" s="655"/>
      <c r="CU25" s="655"/>
      <c r="CV25" s="655"/>
      <c r="CW25" s="655"/>
      <c r="CX25" s="655"/>
      <c r="CY25" s="656"/>
      <c r="CZ25" s="628">
        <v>15.1</v>
      </c>
      <c r="DA25" s="653"/>
      <c r="DB25" s="653"/>
      <c r="DC25" s="657"/>
      <c r="DD25" s="632">
        <v>1140229</v>
      </c>
      <c r="DE25" s="655"/>
      <c r="DF25" s="655"/>
      <c r="DG25" s="655"/>
      <c r="DH25" s="655"/>
      <c r="DI25" s="655"/>
      <c r="DJ25" s="655"/>
      <c r="DK25" s="656"/>
      <c r="DL25" s="632">
        <v>987608</v>
      </c>
      <c r="DM25" s="655"/>
      <c r="DN25" s="655"/>
      <c r="DO25" s="655"/>
      <c r="DP25" s="655"/>
      <c r="DQ25" s="655"/>
      <c r="DR25" s="655"/>
      <c r="DS25" s="655"/>
      <c r="DT25" s="655"/>
      <c r="DU25" s="655"/>
      <c r="DV25" s="656"/>
      <c r="DW25" s="628">
        <v>20.9</v>
      </c>
      <c r="DX25" s="653"/>
      <c r="DY25" s="653"/>
      <c r="DZ25" s="653"/>
      <c r="EA25" s="653"/>
      <c r="EB25" s="653"/>
      <c r="EC25" s="654"/>
    </row>
    <row r="26" spans="2:133" ht="11.25" customHeight="1" x14ac:dyDescent="0.2">
      <c r="B26" s="620" t="s">
        <v>305</v>
      </c>
      <c r="C26" s="621"/>
      <c r="D26" s="621"/>
      <c r="E26" s="621"/>
      <c r="F26" s="621"/>
      <c r="G26" s="621"/>
      <c r="H26" s="621"/>
      <c r="I26" s="621"/>
      <c r="J26" s="621"/>
      <c r="K26" s="621"/>
      <c r="L26" s="621"/>
      <c r="M26" s="621"/>
      <c r="N26" s="621"/>
      <c r="O26" s="621"/>
      <c r="P26" s="621"/>
      <c r="Q26" s="622"/>
      <c r="R26" s="623" t="s">
        <v>181</v>
      </c>
      <c r="S26" s="624"/>
      <c r="T26" s="624"/>
      <c r="U26" s="624"/>
      <c r="V26" s="624"/>
      <c r="W26" s="624"/>
      <c r="X26" s="624"/>
      <c r="Y26" s="625"/>
      <c r="Z26" s="626" t="s">
        <v>181</v>
      </c>
      <c r="AA26" s="626"/>
      <c r="AB26" s="626"/>
      <c r="AC26" s="626"/>
      <c r="AD26" s="627" t="s">
        <v>244</v>
      </c>
      <c r="AE26" s="627"/>
      <c r="AF26" s="627"/>
      <c r="AG26" s="627"/>
      <c r="AH26" s="627"/>
      <c r="AI26" s="627"/>
      <c r="AJ26" s="627"/>
      <c r="AK26" s="627"/>
      <c r="AL26" s="628" t="s">
        <v>244</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244</v>
      </c>
      <c r="BP26" s="626"/>
      <c r="BQ26" s="626"/>
      <c r="BR26" s="626"/>
      <c r="BS26" s="627" t="s">
        <v>244</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677651</v>
      </c>
      <c r="CS26" s="624"/>
      <c r="CT26" s="624"/>
      <c r="CU26" s="624"/>
      <c r="CV26" s="624"/>
      <c r="CW26" s="624"/>
      <c r="CX26" s="624"/>
      <c r="CY26" s="625"/>
      <c r="CZ26" s="628">
        <v>8.6999999999999993</v>
      </c>
      <c r="DA26" s="653"/>
      <c r="DB26" s="653"/>
      <c r="DC26" s="657"/>
      <c r="DD26" s="632">
        <v>651756</v>
      </c>
      <c r="DE26" s="624"/>
      <c r="DF26" s="624"/>
      <c r="DG26" s="624"/>
      <c r="DH26" s="624"/>
      <c r="DI26" s="624"/>
      <c r="DJ26" s="624"/>
      <c r="DK26" s="625"/>
      <c r="DL26" s="632" t="s">
        <v>244</v>
      </c>
      <c r="DM26" s="624"/>
      <c r="DN26" s="624"/>
      <c r="DO26" s="624"/>
      <c r="DP26" s="624"/>
      <c r="DQ26" s="624"/>
      <c r="DR26" s="624"/>
      <c r="DS26" s="624"/>
      <c r="DT26" s="624"/>
      <c r="DU26" s="624"/>
      <c r="DV26" s="625"/>
      <c r="DW26" s="628" t="s">
        <v>132</v>
      </c>
      <c r="DX26" s="653"/>
      <c r="DY26" s="653"/>
      <c r="DZ26" s="653"/>
      <c r="EA26" s="653"/>
      <c r="EB26" s="653"/>
      <c r="EC26" s="654"/>
    </row>
    <row r="27" spans="2:133" ht="11.25" customHeight="1" x14ac:dyDescent="0.2">
      <c r="B27" s="620" t="s">
        <v>308</v>
      </c>
      <c r="C27" s="621"/>
      <c r="D27" s="621"/>
      <c r="E27" s="621"/>
      <c r="F27" s="621"/>
      <c r="G27" s="621"/>
      <c r="H27" s="621"/>
      <c r="I27" s="621"/>
      <c r="J27" s="621"/>
      <c r="K27" s="621"/>
      <c r="L27" s="621"/>
      <c r="M27" s="621"/>
      <c r="N27" s="621"/>
      <c r="O27" s="621"/>
      <c r="P27" s="621"/>
      <c r="Q27" s="622"/>
      <c r="R27" s="623">
        <v>5277</v>
      </c>
      <c r="S27" s="624"/>
      <c r="T27" s="624"/>
      <c r="U27" s="624"/>
      <c r="V27" s="624"/>
      <c r="W27" s="624"/>
      <c r="X27" s="624"/>
      <c r="Y27" s="625"/>
      <c r="Z27" s="626">
        <v>0.1</v>
      </c>
      <c r="AA27" s="626"/>
      <c r="AB27" s="626"/>
      <c r="AC27" s="626"/>
      <c r="AD27" s="627" t="s">
        <v>132</v>
      </c>
      <c r="AE27" s="627"/>
      <c r="AF27" s="627"/>
      <c r="AG27" s="627"/>
      <c r="AH27" s="627"/>
      <c r="AI27" s="627"/>
      <c r="AJ27" s="627"/>
      <c r="AK27" s="627"/>
      <c r="AL27" s="628" t="s">
        <v>244</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705767</v>
      </c>
      <c r="BH27" s="624"/>
      <c r="BI27" s="624"/>
      <c r="BJ27" s="624"/>
      <c r="BK27" s="624"/>
      <c r="BL27" s="624"/>
      <c r="BM27" s="624"/>
      <c r="BN27" s="625"/>
      <c r="BO27" s="626">
        <v>100</v>
      </c>
      <c r="BP27" s="626"/>
      <c r="BQ27" s="626"/>
      <c r="BR27" s="626"/>
      <c r="BS27" s="627" t="s">
        <v>244</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533336</v>
      </c>
      <c r="CS27" s="655"/>
      <c r="CT27" s="655"/>
      <c r="CU27" s="655"/>
      <c r="CV27" s="655"/>
      <c r="CW27" s="655"/>
      <c r="CX27" s="655"/>
      <c r="CY27" s="656"/>
      <c r="CZ27" s="628">
        <v>6.8</v>
      </c>
      <c r="DA27" s="653"/>
      <c r="DB27" s="653"/>
      <c r="DC27" s="657"/>
      <c r="DD27" s="632">
        <v>146647</v>
      </c>
      <c r="DE27" s="655"/>
      <c r="DF27" s="655"/>
      <c r="DG27" s="655"/>
      <c r="DH27" s="655"/>
      <c r="DI27" s="655"/>
      <c r="DJ27" s="655"/>
      <c r="DK27" s="656"/>
      <c r="DL27" s="632">
        <v>146647</v>
      </c>
      <c r="DM27" s="655"/>
      <c r="DN27" s="655"/>
      <c r="DO27" s="655"/>
      <c r="DP27" s="655"/>
      <c r="DQ27" s="655"/>
      <c r="DR27" s="655"/>
      <c r="DS27" s="655"/>
      <c r="DT27" s="655"/>
      <c r="DU27" s="655"/>
      <c r="DV27" s="656"/>
      <c r="DW27" s="628">
        <v>3.1</v>
      </c>
      <c r="DX27" s="653"/>
      <c r="DY27" s="653"/>
      <c r="DZ27" s="653"/>
      <c r="EA27" s="653"/>
      <c r="EB27" s="653"/>
      <c r="EC27" s="654"/>
    </row>
    <row r="28" spans="2:133" ht="11.25" customHeight="1" x14ac:dyDescent="0.2">
      <c r="B28" s="620" t="s">
        <v>311</v>
      </c>
      <c r="C28" s="621"/>
      <c r="D28" s="621"/>
      <c r="E28" s="621"/>
      <c r="F28" s="621"/>
      <c r="G28" s="621"/>
      <c r="H28" s="621"/>
      <c r="I28" s="621"/>
      <c r="J28" s="621"/>
      <c r="K28" s="621"/>
      <c r="L28" s="621"/>
      <c r="M28" s="621"/>
      <c r="N28" s="621"/>
      <c r="O28" s="621"/>
      <c r="P28" s="621"/>
      <c r="Q28" s="622"/>
      <c r="R28" s="623">
        <v>25419</v>
      </c>
      <c r="S28" s="624"/>
      <c r="T28" s="624"/>
      <c r="U28" s="624"/>
      <c r="V28" s="624"/>
      <c r="W28" s="624"/>
      <c r="X28" s="624"/>
      <c r="Y28" s="625"/>
      <c r="Z28" s="626">
        <v>0.3</v>
      </c>
      <c r="AA28" s="626"/>
      <c r="AB28" s="626"/>
      <c r="AC28" s="626"/>
      <c r="AD28" s="627">
        <v>2862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2310528</v>
      </c>
      <c r="CS28" s="624"/>
      <c r="CT28" s="624"/>
      <c r="CU28" s="624"/>
      <c r="CV28" s="624"/>
      <c r="CW28" s="624"/>
      <c r="CX28" s="624"/>
      <c r="CY28" s="625"/>
      <c r="CZ28" s="628">
        <v>29.5</v>
      </c>
      <c r="DA28" s="653"/>
      <c r="DB28" s="653"/>
      <c r="DC28" s="657"/>
      <c r="DD28" s="632">
        <v>2305189</v>
      </c>
      <c r="DE28" s="624"/>
      <c r="DF28" s="624"/>
      <c r="DG28" s="624"/>
      <c r="DH28" s="624"/>
      <c r="DI28" s="624"/>
      <c r="DJ28" s="624"/>
      <c r="DK28" s="625"/>
      <c r="DL28" s="632">
        <v>1183286</v>
      </c>
      <c r="DM28" s="624"/>
      <c r="DN28" s="624"/>
      <c r="DO28" s="624"/>
      <c r="DP28" s="624"/>
      <c r="DQ28" s="624"/>
      <c r="DR28" s="624"/>
      <c r="DS28" s="624"/>
      <c r="DT28" s="624"/>
      <c r="DU28" s="624"/>
      <c r="DV28" s="625"/>
      <c r="DW28" s="628">
        <v>25.1</v>
      </c>
      <c r="DX28" s="653"/>
      <c r="DY28" s="653"/>
      <c r="DZ28" s="653"/>
      <c r="EA28" s="653"/>
      <c r="EB28" s="653"/>
      <c r="EC28" s="654"/>
    </row>
    <row r="29" spans="2:133" ht="11.25" customHeight="1" x14ac:dyDescent="0.2">
      <c r="B29" s="620" t="s">
        <v>313</v>
      </c>
      <c r="C29" s="621"/>
      <c r="D29" s="621"/>
      <c r="E29" s="621"/>
      <c r="F29" s="621"/>
      <c r="G29" s="621"/>
      <c r="H29" s="621"/>
      <c r="I29" s="621"/>
      <c r="J29" s="621"/>
      <c r="K29" s="621"/>
      <c r="L29" s="621"/>
      <c r="M29" s="621"/>
      <c r="N29" s="621"/>
      <c r="O29" s="621"/>
      <c r="P29" s="621"/>
      <c r="Q29" s="622"/>
      <c r="R29" s="623">
        <v>4538</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314</v>
      </c>
      <c r="CE29" s="660"/>
      <c r="CF29" s="620" t="s">
        <v>72</v>
      </c>
      <c r="CG29" s="621"/>
      <c r="CH29" s="621"/>
      <c r="CI29" s="621"/>
      <c r="CJ29" s="621"/>
      <c r="CK29" s="621"/>
      <c r="CL29" s="621"/>
      <c r="CM29" s="621"/>
      <c r="CN29" s="621"/>
      <c r="CO29" s="621"/>
      <c r="CP29" s="621"/>
      <c r="CQ29" s="622"/>
      <c r="CR29" s="623">
        <v>2310528</v>
      </c>
      <c r="CS29" s="655"/>
      <c r="CT29" s="655"/>
      <c r="CU29" s="655"/>
      <c r="CV29" s="655"/>
      <c r="CW29" s="655"/>
      <c r="CX29" s="655"/>
      <c r="CY29" s="656"/>
      <c r="CZ29" s="628">
        <v>29.5</v>
      </c>
      <c r="DA29" s="653"/>
      <c r="DB29" s="653"/>
      <c r="DC29" s="657"/>
      <c r="DD29" s="632">
        <v>2305189</v>
      </c>
      <c r="DE29" s="655"/>
      <c r="DF29" s="655"/>
      <c r="DG29" s="655"/>
      <c r="DH29" s="655"/>
      <c r="DI29" s="655"/>
      <c r="DJ29" s="655"/>
      <c r="DK29" s="656"/>
      <c r="DL29" s="632">
        <v>1183286</v>
      </c>
      <c r="DM29" s="655"/>
      <c r="DN29" s="655"/>
      <c r="DO29" s="655"/>
      <c r="DP29" s="655"/>
      <c r="DQ29" s="655"/>
      <c r="DR29" s="655"/>
      <c r="DS29" s="655"/>
      <c r="DT29" s="655"/>
      <c r="DU29" s="655"/>
      <c r="DV29" s="656"/>
      <c r="DW29" s="628">
        <v>25.1</v>
      </c>
      <c r="DX29" s="653"/>
      <c r="DY29" s="653"/>
      <c r="DZ29" s="653"/>
      <c r="EA29" s="653"/>
      <c r="EB29" s="653"/>
      <c r="EC29" s="654"/>
    </row>
    <row r="30" spans="2:133" ht="11.25" customHeight="1" x14ac:dyDescent="0.2">
      <c r="B30" s="620" t="s">
        <v>315</v>
      </c>
      <c r="C30" s="621"/>
      <c r="D30" s="621"/>
      <c r="E30" s="621"/>
      <c r="F30" s="621"/>
      <c r="G30" s="621"/>
      <c r="H30" s="621"/>
      <c r="I30" s="621"/>
      <c r="J30" s="621"/>
      <c r="K30" s="621"/>
      <c r="L30" s="621"/>
      <c r="M30" s="621"/>
      <c r="N30" s="621"/>
      <c r="O30" s="621"/>
      <c r="P30" s="621"/>
      <c r="Q30" s="622"/>
      <c r="R30" s="623">
        <v>658319</v>
      </c>
      <c r="S30" s="624"/>
      <c r="T30" s="624"/>
      <c r="U30" s="624"/>
      <c r="V30" s="624"/>
      <c r="W30" s="624"/>
      <c r="X30" s="624"/>
      <c r="Y30" s="625"/>
      <c r="Z30" s="626">
        <v>8.1</v>
      </c>
      <c r="AA30" s="626"/>
      <c r="AB30" s="626"/>
      <c r="AC30" s="626"/>
      <c r="AD30" s="627" t="s">
        <v>244</v>
      </c>
      <c r="AE30" s="627"/>
      <c r="AF30" s="627"/>
      <c r="AG30" s="627"/>
      <c r="AH30" s="627"/>
      <c r="AI30" s="627"/>
      <c r="AJ30" s="627"/>
      <c r="AK30" s="627"/>
      <c r="AL30" s="628" t="s">
        <v>244</v>
      </c>
      <c r="AM30" s="629"/>
      <c r="AN30" s="629"/>
      <c r="AO30" s="630"/>
      <c r="AP30" s="605" t="s">
        <v>232</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2276246</v>
      </c>
      <c r="CS30" s="624"/>
      <c r="CT30" s="624"/>
      <c r="CU30" s="624"/>
      <c r="CV30" s="624"/>
      <c r="CW30" s="624"/>
      <c r="CX30" s="624"/>
      <c r="CY30" s="625"/>
      <c r="CZ30" s="628">
        <v>29.1</v>
      </c>
      <c r="DA30" s="653"/>
      <c r="DB30" s="653"/>
      <c r="DC30" s="657"/>
      <c r="DD30" s="632">
        <v>2271674</v>
      </c>
      <c r="DE30" s="624"/>
      <c r="DF30" s="624"/>
      <c r="DG30" s="624"/>
      <c r="DH30" s="624"/>
      <c r="DI30" s="624"/>
      <c r="DJ30" s="624"/>
      <c r="DK30" s="625"/>
      <c r="DL30" s="632">
        <v>1149771</v>
      </c>
      <c r="DM30" s="624"/>
      <c r="DN30" s="624"/>
      <c r="DO30" s="624"/>
      <c r="DP30" s="624"/>
      <c r="DQ30" s="624"/>
      <c r="DR30" s="624"/>
      <c r="DS30" s="624"/>
      <c r="DT30" s="624"/>
      <c r="DU30" s="624"/>
      <c r="DV30" s="625"/>
      <c r="DW30" s="628">
        <v>24.4</v>
      </c>
      <c r="DX30" s="653"/>
      <c r="DY30" s="653"/>
      <c r="DZ30" s="653"/>
      <c r="EA30" s="653"/>
      <c r="EB30" s="653"/>
      <c r="EC30" s="654"/>
    </row>
    <row r="31" spans="2:133" ht="11.25" customHeight="1" x14ac:dyDescent="0.2">
      <c r="B31" s="636" t="s">
        <v>319</v>
      </c>
      <c r="C31" s="637"/>
      <c r="D31" s="637"/>
      <c r="E31" s="637"/>
      <c r="F31" s="637"/>
      <c r="G31" s="637"/>
      <c r="H31" s="637"/>
      <c r="I31" s="637"/>
      <c r="J31" s="637"/>
      <c r="K31" s="637"/>
      <c r="L31" s="637"/>
      <c r="M31" s="637"/>
      <c r="N31" s="637"/>
      <c r="O31" s="637"/>
      <c r="P31" s="637"/>
      <c r="Q31" s="638"/>
      <c r="R31" s="623" t="s">
        <v>181</v>
      </c>
      <c r="S31" s="624"/>
      <c r="T31" s="624"/>
      <c r="U31" s="624"/>
      <c r="V31" s="624"/>
      <c r="W31" s="624"/>
      <c r="X31" s="624"/>
      <c r="Y31" s="625"/>
      <c r="Z31" s="626" t="s">
        <v>132</v>
      </c>
      <c r="AA31" s="626"/>
      <c r="AB31" s="626"/>
      <c r="AC31" s="626"/>
      <c r="AD31" s="627" t="s">
        <v>181</v>
      </c>
      <c r="AE31" s="627"/>
      <c r="AF31" s="627"/>
      <c r="AG31" s="627"/>
      <c r="AH31" s="627"/>
      <c r="AI31" s="627"/>
      <c r="AJ31" s="627"/>
      <c r="AK31" s="627"/>
      <c r="AL31" s="628" t="s">
        <v>244</v>
      </c>
      <c r="AM31" s="629"/>
      <c r="AN31" s="629"/>
      <c r="AO31" s="630"/>
      <c r="AP31" s="669" t="s">
        <v>320</v>
      </c>
      <c r="AQ31" s="670"/>
      <c r="AR31" s="670"/>
      <c r="AS31" s="670"/>
      <c r="AT31" s="675" t="s">
        <v>321</v>
      </c>
      <c r="AU31" s="218"/>
      <c r="AV31" s="218"/>
      <c r="AW31" s="218"/>
      <c r="AX31" s="609" t="s">
        <v>196</v>
      </c>
      <c r="AY31" s="610"/>
      <c r="AZ31" s="610"/>
      <c r="BA31" s="610"/>
      <c r="BB31" s="610"/>
      <c r="BC31" s="610"/>
      <c r="BD31" s="610"/>
      <c r="BE31" s="610"/>
      <c r="BF31" s="611"/>
      <c r="BG31" s="679">
        <v>99</v>
      </c>
      <c r="BH31" s="667"/>
      <c r="BI31" s="667"/>
      <c r="BJ31" s="667"/>
      <c r="BK31" s="667"/>
      <c r="BL31" s="667"/>
      <c r="BM31" s="618">
        <v>96.1</v>
      </c>
      <c r="BN31" s="667"/>
      <c r="BO31" s="667"/>
      <c r="BP31" s="667"/>
      <c r="BQ31" s="668"/>
      <c r="BR31" s="679">
        <v>98.8</v>
      </c>
      <c r="BS31" s="667"/>
      <c r="BT31" s="667"/>
      <c r="BU31" s="667"/>
      <c r="BV31" s="667"/>
      <c r="BW31" s="667"/>
      <c r="BX31" s="618">
        <v>97.3</v>
      </c>
      <c r="BY31" s="667"/>
      <c r="BZ31" s="667"/>
      <c r="CA31" s="667"/>
      <c r="CB31" s="668"/>
      <c r="CD31" s="661"/>
      <c r="CE31" s="662"/>
      <c r="CF31" s="620" t="s">
        <v>322</v>
      </c>
      <c r="CG31" s="621"/>
      <c r="CH31" s="621"/>
      <c r="CI31" s="621"/>
      <c r="CJ31" s="621"/>
      <c r="CK31" s="621"/>
      <c r="CL31" s="621"/>
      <c r="CM31" s="621"/>
      <c r="CN31" s="621"/>
      <c r="CO31" s="621"/>
      <c r="CP31" s="621"/>
      <c r="CQ31" s="622"/>
      <c r="CR31" s="623">
        <v>34282</v>
      </c>
      <c r="CS31" s="655"/>
      <c r="CT31" s="655"/>
      <c r="CU31" s="655"/>
      <c r="CV31" s="655"/>
      <c r="CW31" s="655"/>
      <c r="CX31" s="655"/>
      <c r="CY31" s="656"/>
      <c r="CZ31" s="628">
        <v>0.4</v>
      </c>
      <c r="DA31" s="653"/>
      <c r="DB31" s="653"/>
      <c r="DC31" s="657"/>
      <c r="DD31" s="632">
        <v>33515</v>
      </c>
      <c r="DE31" s="655"/>
      <c r="DF31" s="655"/>
      <c r="DG31" s="655"/>
      <c r="DH31" s="655"/>
      <c r="DI31" s="655"/>
      <c r="DJ31" s="655"/>
      <c r="DK31" s="656"/>
      <c r="DL31" s="632">
        <v>33515</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323</v>
      </c>
      <c r="C32" s="621"/>
      <c r="D32" s="621"/>
      <c r="E32" s="621"/>
      <c r="F32" s="621"/>
      <c r="G32" s="621"/>
      <c r="H32" s="621"/>
      <c r="I32" s="621"/>
      <c r="J32" s="621"/>
      <c r="K32" s="621"/>
      <c r="L32" s="621"/>
      <c r="M32" s="621"/>
      <c r="N32" s="621"/>
      <c r="O32" s="621"/>
      <c r="P32" s="621"/>
      <c r="Q32" s="622"/>
      <c r="R32" s="623">
        <v>355474</v>
      </c>
      <c r="S32" s="624"/>
      <c r="T32" s="624"/>
      <c r="U32" s="624"/>
      <c r="V32" s="624"/>
      <c r="W32" s="624"/>
      <c r="X32" s="624"/>
      <c r="Y32" s="625"/>
      <c r="Z32" s="626">
        <v>4.4000000000000004</v>
      </c>
      <c r="AA32" s="626"/>
      <c r="AB32" s="626"/>
      <c r="AC32" s="626"/>
      <c r="AD32" s="627" t="s">
        <v>244</v>
      </c>
      <c r="AE32" s="627"/>
      <c r="AF32" s="627"/>
      <c r="AG32" s="627"/>
      <c r="AH32" s="627"/>
      <c r="AI32" s="627"/>
      <c r="AJ32" s="627"/>
      <c r="AK32" s="627"/>
      <c r="AL32" s="628" t="s">
        <v>181</v>
      </c>
      <c r="AM32" s="629"/>
      <c r="AN32" s="629"/>
      <c r="AO32" s="630"/>
      <c r="AP32" s="671"/>
      <c r="AQ32" s="672"/>
      <c r="AR32" s="672"/>
      <c r="AS32" s="672"/>
      <c r="AT32" s="676"/>
      <c r="AU32" s="214" t="s">
        <v>324</v>
      </c>
      <c r="AX32" s="620" t="s">
        <v>325</v>
      </c>
      <c r="AY32" s="621"/>
      <c r="AZ32" s="621"/>
      <c r="BA32" s="621"/>
      <c r="BB32" s="621"/>
      <c r="BC32" s="621"/>
      <c r="BD32" s="621"/>
      <c r="BE32" s="621"/>
      <c r="BF32" s="622"/>
      <c r="BG32" s="680">
        <v>99.4</v>
      </c>
      <c r="BH32" s="655"/>
      <c r="BI32" s="655"/>
      <c r="BJ32" s="655"/>
      <c r="BK32" s="655"/>
      <c r="BL32" s="655"/>
      <c r="BM32" s="629">
        <v>97.1</v>
      </c>
      <c r="BN32" s="655"/>
      <c r="BO32" s="655"/>
      <c r="BP32" s="655"/>
      <c r="BQ32" s="678"/>
      <c r="BR32" s="680">
        <v>99.2</v>
      </c>
      <c r="BS32" s="655"/>
      <c r="BT32" s="655"/>
      <c r="BU32" s="655"/>
      <c r="BV32" s="655"/>
      <c r="BW32" s="655"/>
      <c r="BX32" s="629">
        <v>98.3</v>
      </c>
      <c r="BY32" s="655"/>
      <c r="BZ32" s="655"/>
      <c r="CA32" s="655"/>
      <c r="CB32" s="678"/>
      <c r="CD32" s="663"/>
      <c r="CE32" s="664"/>
      <c r="CF32" s="620" t="s">
        <v>326</v>
      </c>
      <c r="CG32" s="621"/>
      <c r="CH32" s="621"/>
      <c r="CI32" s="621"/>
      <c r="CJ32" s="621"/>
      <c r="CK32" s="621"/>
      <c r="CL32" s="621"/>
      <c r="CM32" s="621"/>
      <c r="CN32" s="621"/>
      <c r="CO32" s="621"/>
      <c r="CP32" s="621"/>
      <c r="CQ32" s="622"/>
      <c r="CR32" s="623" t="s">
        <v>181</v>
      </c>
      <c r="CS32" s="624"/>
      <c r="CT32" s="624"/>
      <c r="CU32" s="624"/>
      <c r="CV32" s="624"/>
      <c r="CW32" s="624"/>
      <c r="CX32" s="624"/>
      <c r="CY32" s="625"/>
      <c r="CZ32" s="628" t="s">
        <v>244</v>
      </c>
      <c r="DA32" s="653"/>
      <c r="DB32" s="653"/>
      <c r="DC32" s="657"/>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244</v>
      </c>
      <c r="DX32" s="653"/>
      <c r="DY32" s="653"/>
      <c r="DZ32" s="653"/>
      <c r="EA32" s="653"/>
      <c r="EB32" s="653"/>
      <c r="EC32" s="654"/>
    </row>
    <row r="33" spans="2:133" ht="11.25" customHeight="1" x14ac:dyDescent="0.2">
      <c r="B33" s="620" t="s">
        <v>327</v>
      </c>
      <c r="C33" s="621"/>
      <c r="D33" s="621"/>
      <c r="E33" s="621"/>
      <c r="F33" s="621"/>
      <c r="G33" s="621"/>
      <c r="H33" s="621"/>
      <c r="I33" s="621"/>
      <c r="J33" s="621"/>
      <c r="K33" s="621"/>
      <c r="L33" s="621"/>
      <c r="M33" s="621"/>
      <c r="N33" s="621"/>
      <c r="O33" s="621"/>
      <c r="P33" s="621"/>
      <c r="Q33" s="622"/>
      <c r="R33" s="623">
        <v>20058</v>
      </c>
      <c r="S33" s="624"/>
      <c r="T33" s="624"/>
      <c r="U33" s="624"/>
      <c r="V33" s="624"/>
      <c r="W33" s="624"/>
      <c r="X33" s="624"/>
      <c r="Y33" s="625"/>
      <c r="Z33" s="626">
        <v>0.2</v>
      </c>
      <c r="AA33" s="626"/>
      <c r="AB33" s="626"/>
      <c r="AC33" s="626"/>
      <c r="AD33" s="627">
        <v>14334</v>
      </c>
      <c r="AE33" s="627"/>
      <c r="AF33" s="627"/>
      <c r="AG33" s="627"/>
      <c r="AH33" s="627"/>
      <c r="AI33" s="627"/>
      <c r="AJ33" s="627"/>
      <c r="AK33" s="627"/>
      <c r="AL33" s="628">
        <v>0.3</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98.7</v>
      </c>
      <c r="BH33" s="682"/>
      <c r="BI33" s="682"/>
      <c r="BJ33" s="682"/>
      <c r="BK33" s="682"/>
      <c r="BL33" s="682"/>
      <c r="BM33" s="683">
        <v>95</v>
      </c>
      <c r="BN33" s="682"/>
      <c r="BO33" s="682"/>
      <c r="BP33" s="682"/>
      <c r="BQ33" s="684"/>
      <c r="BR33" s="681">
        <v>98.5</v>
      </c>
      <c r="BS33" s="682"/>
      <c r="BT33" s="682"/>
      <c r="BU33" s="682"/>
      <c r="BV33" s="682"/>
      <c r="BW33" s="682"/>
      <c r="BX33" s="683">
        <v>96.5</v>
      </c>
      <c r="BY33" s="682"/>
      <c r="BZ33" s="682"/>
      <c r="CA33" s="682"/>
      <c r="CB33" s="684"/>
      <c r="CD33" s="620" t="s">
        <v>329</v>
      </c>
      <c r="CE33" s="621"/>
      <c r="CF33" s="621"/>
      <c r="CG33" s="621"/>
      <c r="CH33" s="621"/>
      <c r="CI33" s="621"/>
      <c r="CJ33" s="621"/>
      <c r="CK33" s="621"/>
      <c r="CL33" s="621"/>
      <c r="CM33" s="621"/>
      <c r="CN33" s="621"/>
      <c r="CO33" s="621"/>
      <c r="CP33" s="621"/>
      <c r="CQ33" s="622"/>
      <c r="CR33" s="623">
        <v>3266288</v>
      </c>
      <c r="CS33" s="655"/>
      <c r="CT33" s="655"/>
      <c r="CU33" s="655"/>
      <c r="CV33" s="655"/>
      <c r="CW33" s="655"/>
      <c r="CX33" s="655"/>
      <c r="CY33" s="656"/>
      <c r="CZ33" s="628">
        <v>41.7</v>
      </c>
      <c r="DA33" s="653"/>
      <c r="DB33" s="653"/>
      <c r="DC33" s="657"/>
      <c r="DD33" s="632">
        <v>2774626</v>
      </c>
      <c r="DE33" s="655"/>
      <c r="DF33" s="655"/>
      <c r="DG33" s="655"/>
      <c r="DH33" s="655"/>
      <c r="DI33" s="655"/>
      <c r="DJ33" s="655"/>
      <c r="DK33" s="656"/>
      <c r="DL33" s="632">
        <v>1856645</v>
      </c>
      <c r="DM33" s="655"/>
      <c r="DN33" s="655"/>
      <c r="DO33" s="655"/>
      <c r="DP33" s="655"/>
      <c r="DQ33" s="655"/>
      <c r="DR33" s="655"/>
      <c r="DS33" s="655"/>
      <c r="DT33" s="655"/>
      <c r="DU33" s="655"/>
      <c r="DV33" s="656"/>
      <c r="DW33" s="628">
        <v>39.4</v>
      </c>
      <c r="DX33" s="653"/>
      <c r="DY33" s="653"/>
      <c r="DZ33" s="653"/>
      <c r="EA33" s="653"/>
      <c r="EB33" s="653"/>
      <c r="EC33" s="654"/>
    </row>
    <row r="34" spans="2:133" ht="11.25" customHeight="1" x14ac:dyDescent="0.2">
      <c r="B34" s="620" t="s">
        <v>330</v>
      </c>
      <c r="C34" s="621"/>
      <c r="D34" s="621"/>
      <c r="E34" s="621"/>
      <c r="F34" s="621"/>
      <c r="G34" s="621"/>
      <c r="H34" s="621"/>
      <c r="I34" s="621"/>
      <c r="J34" s="621"/>
      <c r="K34" s="621"/>
      <c r="L34" s="621"/>
      <c r="M34" s="621"/>
      <c r="N34" s="621"/>
      <c r="O34" s="621"/>
      <c r="P34" s="621"/>
      <c r="Q34" s="622"/>
      <c r="R34" s="623">
        <v>63718</v>
      </c>
      <c r="S34" s="624"/>
      <c r="T34" s="624"/>
      <c r="U34" s="624"/>
      <c r="V34" s="624"/>
      <c r="W34" s="624"/>
      <c r="X34" s="624"/>
      <c r="Y34" s="625"/>
      <c r="Z34" s="626">
        <v>0.8</v>
      </c>
      <c r="AA34" s="626"/>
      <c r="AB34" s="626"/>
      <c r="AC34" s="626"/>
      <c r="AD34" s="627" t="s">
        <v>244</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733245</v>
      </c>
      <c r="CS34" s="624"/>
      <c r="CT34" s="624"/>
      <c r="CU34" s="624"/>
      <c r="CV34" s="624"/>
      <c r="CW34" s="624"/>
      <c r="CX34" s="624"/>
      <c r="CY34" s="625"/>
      <c r="CZ34" s="628">
        <v>9.4</v>
      </c>
      <c r="DA34" s="653"/>
      <c r="DB34" s="653"/>
      <c r="DC34" s="657"/>
      <c r="DD34" s="632">
        <v>557495</v>
      </c>
      <c r="DE34" s="624"/>
      <c r="DF34" s="624"/>
      <c r="DG34" s="624"/>
      <c r="DH34" s="624"/>
      <c r="DI34" s="624"/>
      <c r="DJ34" s="624"/>
      <c r="DK34" s="625"/>
      <c r="DL34" s="632">
        <v>443023</v>
      </c>
      <c r="DM34" s="624"/>
      <c r="DN34" s="624"/>
      <c r="DO34" s="624"/>
      <c r="DP34" s="624"/>
      <c r="DQ34" s="624"/>
      <c r="DR34" s="624"/>
      <c r="DS34" s="624"/>
      <c r="DT34" s="624"/>
      <c r="DU34" s="624"/>
      <c r="DV34" s="625"/>
      <c r="DW34" s="628">
        <v>9.4</v>
      </c>
      <c r="DX34" s="653"/>
      <c r="DY34" s="653"/>
      <c r="DZ34" s="653"/>
      <c r="EA34" s="653"/>
      <c r="EB34" s="653"/>
      <c r="EC34" s="654"/>
    </row>
    <row r="35" spans="2:133" ht="11.25" customHeight="1" x14ac:dyDescent="0.2">
      <c r="B35" s="620" t="s">
        <v>332</v>
      </c>
      <c r="C35" s="621"/>
      <c r="D35" s="621"/>
      <c r="E35" s="621"/>
      <c r="F35" s="621"/>
      <c r="G35" s="621"/>
      <c r="H35" s="621"/>
      <c r="I35" s="621"/>
      <c r="J35" s="621"/>
      <c r="K35" s="621"/>
      <c r="L35" s="621"/>
      <c r="M35" s="621"/>
      <c r="N35" s="621"/>
      <c r="O35" s="621"/>
      <c r="P35" s="621"/>
      <c r="Q35" s="622"/>
      <c r="R35" s="623">
        <v>1203050</v>
      </c>
      <c r="S35" s="624"/>
      <c r="T35" s="624"/>
      <c r="U35" s="624"/>
      <c r="V35" s="624"/>
      <c r="W35" s="624"/>
      <c r="X35" s="624"/>
      <c r="Y35" s="625"/>
      <c r="Z35" s="626">
        <v>14.8</v>
      </c>
      <c r="AA35" s="626"/>
      <c r="AB35" s="626"/>
      <c r="AC35" s="626"/>
      <c r="AD35" s="627" t="s">
        <v>132</v>
      </c>
      <c r="AE35" s="627"/>
      <c r="AF35" s="627"/>
      <c r="AG35" s="627"/>
      <c r="AH35" s="627"/>
      <c r="AI35" s="627"/>
      <c r="AJ35" s="627"/>
      <c r="AK35" s="627"/>
      <c r="AL35" s="628" t="s">
        <v>181</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122157</v>
      </c>
      <c r="CS35" s="655"/>
      <c r="CT35" s="655"/>
      <c r="CU35" s="655"/>
      <c r="CV35" s="655"/>
      <c r="CW35" s="655"/>
      <c r="CX35" s="655"/>
      <c r="CY35" s="656"/>
      <c r="CZ35" s="628">
        <v>1.6</v>
      </c>
      <c r="DA35" s="653"/>
      <c r="DB35" s="653"/>
      <c r="DC35" s="657"/>
      <c r="DD35" s="632">
        <v>120733</v>
      </c>
      <c r="DE35" s="655"/>
      <c r="DF35" s="655"/>
      <c r="DG35" s="655"/>
      <c r="DH35" s="655"/>
      <c r="DI35" s="655"/>
      <c r="DJ35" s="655"/>
      <c r="DK35" s="656"/>
      <c r="DL35" s="632">
        <v>109525</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x14ac:dyDescent="0.2">
      <c r="B36" s="620" t="s">
        <v>336</v>
      </c>
      <c r="C36" s="621"/>
      <c r="D36" s="621"/>
      <c r="E36" s="621"/>
      <c r="F36" s="621"/>
      <c r="G36" s="621"/>
      <c r="H36" s="621"/>
      <c r="I36" s="621"/>
      <c r="J36" s="621"/>
      <c r="K36" s="621"/>
      <c r="L36" s="621"/>
      <c r="M36" s="621"/>
      <c r="N36" s="621"/>
      <c r="O36" s="621"/>
      <c r="P36" s="621"/>
      <c r="Q36" s="622"/>
      <c r="R36" s="623">
        <v>368784</v>
      </c>
      <c r="S36" s="624"/>
      <c r="T36" s="624"/>
      <c r="U36" s="624"/>
      <c r="V36" s="624"/>
      <c r="W36" s="624"/>
      <c r="X36" s="624"/>
      <c r="Y36" s="625"/>
      <c r="Z36" s="626">
        <v>4.5</v>
      </c>
      <c r="AA36" s="626"/>
      <c r="AB36" s="626"/>
      <c r="AC36" s="626"/>
      <c r="AD36" s="627" t="s">
        <v>244</v>
      </c>
      <c r="AE36" s="627"/>
      <c r="AF36" s="627"/>
      <c r="AG36" s="627"/>
      <c r="AH36" s="627"/>
      <c r="AI36" s="627"/>
      <c r="AJ36" s="627"/>
      <c r="AK36" s="627"/>
      <c r="AL36" s="628" t="s">
        <v>244</v>
      </c>
      <c r="AM36" s="629"/>
      <c r="AN36" s="629"/>
      <c r="AO36" s="630"/>
      <c r="AP36" s="222"/>
      <c r="AQ36" s="689" t="s">
        <v>337</v>
      </c>
      <c r="AR36" s="690"/>
      <c r="AS36" s="690"/>
      <c r="AT36" s="690"/>
      <c r="AU36" s="690"/>
      <c r="AV36" s="690"/>
      <c r="AW36" s="690"/>
      <c r="AX36" s="690"/>
      <c r="AY36" s="691"/>
      <c r="AZ36" s="612">
        <v>983657</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7293</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1395234</v>
      </c>
      <c r="CS36" s="624"/>
      <c r="CT36" s="624"/>
      <c r="CU36" s="624"/>
      <c r="CV36" s="624"/>
      <c r="CW36" s="624"/>
      <c r="CX36" s="624"/>
      <c r="CY36" s="625"/>
      <c r="CZ36" s="628">
        <v>17.8</v>
      </c>
      <c r="DA36" s="653"/>
      <c r="DB36" s="653"/>
      <c r="DC36" s="657"/>
      <c r="DD36" s="632">
        <v>1251778</v>
      </c>
      <c r="DE36" s="624"/>
      <c r="DF36" s="624"/>
      <c r="DG36" s="624"/>
      <c r="DH36" s="624"/>
      <c r="DI36" s="624"/>
      <c r="DJ36" s="624"/>
      <c r="DK36" s="625"/>
      <c r="DL36" s="632">
        <v>836321</v>
      </c>
      <c r="DM36" s="624"/>
      <c r="DN36" s="624"/>
      <c r="DO36" s="624"/>
      <c r="DP36" s="624"/>
      <c r="DQ36" s="624"/>
      <c r="DR36" s="624"/>
      <c r="DS36" s="624"/>
      <c r="DT36" s="624"/>
      <c r="DU36" s="624"/>
      <c r="DV36" s="625"/>
      <c r="DW36" s="628">
        <v>17.7</v>
      </c>
      <c r="DX36" s="653"/>
      <c r="DY36" s="653"/>
      <c r="DZ36" s="653"/>
      <c r="EA36" s="653"/>
      <c r="EB36" s="653"/>
      <c r="EC36" s="654"/>
    </row>
    <row r="37" spans="2:133" ht="11.25" customHeight="1" x14ac:dyDescent="0.2">
      <c r="B37" s="620" t="s">
        <v>340</v>
      </c>
      <c r="C37" s="621"/>
      <c r="D37" s="621"/>
      <c r="E37" s="621"/>
      <c r="F37" s="621"/>
      <c r="G37" s="621"/>
      <c r="H37" s="621"/>
      <c r="I37" s="621"/>
      <c r="J37" s="621"/>
      <c r="K37" s="621"/>
      <c r="L37" s="621"/>
      <c r="M37" s="621"/>
      <c r="N37" s="621"/>
      <c r="O37" s="621"/>
      <c r="P37" s="621"/>
      <c r="Q37" s="622"/>
      <c r="R37" s="623">
        <v>108266</v>
      </c>
      <c r="S37" s="624"/>
      <c r="T37" s="624"/>
      <c r="U37" s="624"/>
      <c r="V37" s="624"/>
      <c r="W37" s="624"/>
      <c r="X37" s="624"/>
      <c r="Y37" s="625"/>
      <c r="Z37" s="626">
        <v>1.3</v>
      </c>
      <c r="AA37" s="626"/>
      <c r="AB37" s="626"/>
      <c r="AC37" s="626"/>
      <c r="AD37" s="627">
        <v>833</v>
      </c>
      <c r="AE37" s="627"/>
      <c r="AF37" s="627"/>
      <c r="AG37" s="627"/>
      <c r="AH37" s="627"/>
      <c r="AI37" s="627"/>
      <c r="AJ37" s="627"/>
      <c r="AK37" s="627"/>
      <c r="AL37" s="628">
        <v>0</v>
      </c>
      <c r="AM37" s="629"/>
      <c r="AN37" s="629"/>
      <c r="AO37" s="630"/>
      <c r="AQ37" s="686" t="s">
        <v>341</v>
      </c>
      <c r="AR37" s="687"/>
      <c r="AS37" s="687"/>
      <c r="AT37" s="687"/>
      <c r="AU37" s="687"/>
      <c r="AV37" s="687"/>
      <c r="AW37" s="687"/>
      <c r="AX37" s="687"/>
      <c r="AY37" s="688"/>
      <c r="AZ37" s="623">
        <v>337944</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-36665</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542288</v>
      </c>
      <c r="CS37" s="655"/>
      <c r="CT37" s="655"/>
      <c r="CU37" s="655"/>
      <c r="CV37" s="655"/>
      <c r="CW37" s="655"/>
      <c r="CX37" s="655"/>
      <c r="CY37" s="656"/>
      <c r="CZ37" s="628">
        <v>6.9</v>
      </c>
      <c r="DA37" s="653"/>
      <c r="DB37" s="653"/>
      <c r="DC37" s="657"/>
      <c r="DD37" s="632">
        <v>537288</v>
      </c>
      <c r="DE37" s="655"/>
      <c r="DF37" s="655"/>
      <c r="DG37" s="655"/>
      <c r="DH37" s="655"/>
      <c r="DI37" s="655"/>
      <c r="DJ37" s="655"/>
      <c r="DK37" s="656"/>
      <c r="DL37" s="632">
        <v>521950</v>
      </c>
      <c r="DM37" s="655"/>
      <c r="DN37" s="655"/>
      <c r="DO37" s="655"/>
      <c r="DP37" s="655"/>
      <c r="DQ37" s="655"/>
      <c r="DR37" s="655"/>
      <c r="DS37" s="655"/>
      <c r="DT37" s="655"/>
      <c r="DU37" s="655"/>
      <c r="DV37" s="656"/>
      <c r="DW37" s="628">
        <v>11.1</v>
      </c>
      <c r="DX37" s="653"/>
      <c r="DY37" s="653"/>
      <c r="DZ37" s="653"/>
      <c r="EA37" s="653"/>
      <c r="EB37" s="653"/>
      <c r="EC37" s="654"/>
    </row>
    <row r="38" spans="2:133" ht="11.25" customHeight="1" x14ac:dyDescent="0.2">
      <c r="B38" s="620" t="s">
        <v>344</v>
      </c>
      <c r="C38" s="621"/>
      <c r="D38" s="621"/>
      <c r="E38" s="621"/>
      <c r="F38" s="621"/>
      <c r="G38" s="621"/>
      <c r="H38" s="621"/>
      <c r="I38" s="621"/>
      <c r="J38" s="621"/>
      <c r="K38" s="621"/>
      <c r="L38" s="621"/>
      <c r="M38" s="621"/>
      <c r="N38" s="621"/>
      <c r="O38" s="621"/>
      <c r="P38" s="621"/>
      <c r="Q38" s="622"/>
      <c r="R38" s="623">
        <v>350700</v>
      </c>
      <c r="S38" s="624"/>
      <c r="T38" s="624"/>
      <c r="U38" s="624"/>
      <c r="V38" s="624"/>
      <c r="W38" s="624"/>
      <c r="X38" s="624"/>
      <c r="Y38" s="625"/>
      <c r="Z38" s="626">
        <v>4.3</v>
      </c>
      <c r="AA38" s="626"/>
      <c r="AB38" s="626"/>
      <c r="AC38" s="626"/>
      <c r="AD38" s="627" t="s">
        <v>244</v>
      </c>
      <c r="AE38" s="627"/>
      <c r="AF38" s="627"/>
      <c r="AG38" s="627"/>
      <c r="AH38" s="627"/>
      <c r="AI38" s="627"/>
      <c r="AJ38" s="627"/>
      <c r="AK38" s="627"/>
      <c r="AL38" s="628" t="s">
        <v>244</v>
      </c>
      <c r="AM38" s="629"/>
      <c r="AN38" s="629"/>
      <c r="AO38" s="630"/>
      <c r="AQ38" s="686" t="s">
        <v>345</v>
      </c>
      <c r="AR38" s="687"/>
      <c r="AS38" s="687"/>
      <c r="AT38" s="687"/>
      <c r="AU38" s="687"/>
      <c r="AV38" s="687"/>
      <c r="AW38" s="687"/>
      <c r="AX38" s="687"/>
      <c r="AY38" s="688"/>
      <c r="AZ38" s="623" t="s">
        <v>244</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1341</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645713</v>
      </c>
      <c r="CS38" s="624"/>
      <c r="CT38" s="624"/>
      <c r="CU38" s="624"/>
      <c r="CV38" s="624"/>
      <c r="CW38" s="624"/>
      <c r="CX38" s="624"/>
      <c r="CY38" s="625"/>
      <c r="CZ38" s="628">
        <v>8.1999999999999993</v>
      </c>
      <c r="DA38" s="653"/>
      <c r="DB38" s="653"/>
      <c r="DC38" s="657"/>
      <c r="DD38" s="632">
        <v>544620</v>
      </c>
      <c r="DE38" s="624"/>
      <c r="DF38" s="624"/>
      <c r="DG38" s="624"/>
      <c r="DH38" s="624"/>
      <c r="DI38" s="624"/>
      <c r="DJ38" s="624"/>
      <c r="DK38" s="625"/>
      <c r="DL38" s="632">
        <v>467776</v>
      </c>
      <c r="DM38" s="624"/>
      <c r="DN38" s="624"/>
      <c r="DO38" s="624"/>
      <c r="DP38" s="624"/>
      <c r="DQ38" s="624"/>
      <c r="DR38" s="624"/>
      <c r="DS38" s="624"/>
      <c r="DT38" s="624"/>
      <c r="DU38" s="624"/>
      <c r="DV38" s="625"/>
      <c r="DW38" s="628">
        <v>9.9</v>
      </c>
      <c r="DX38" s="653"/>
      <c r="DY38" s="653"/>
      <c r="DZ38" s="653"/>
      <c r="EA38" s="653"/>
      <c r="EB38" s="653"/>
      <c r="EC38" s="654"/>
    </row>
    <row r="39" spans="2:133" ht="11.25" customHeight="1" x14ac:dyDescent="0.2">
      <c r="B39" s="620" t="s">
        <v>348</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132</v>
      </c>
      <c r="AA39" s="626"/>
      <c r="AB39" s="626"/>
      <c r="AC39" s="626"/>
      <c r="AD39" s="627" t="s">
        <v>244</v>
      </c>
      <c r="AE39" s="627"/>
      <c r="AF39" s="627"/>
      <c r="AG39" s="627"/>
      <c r="AH39" s="627"/>
      <c r="AI39" s="627"/>
      <c r="AJ39" s="627"/>
      <c r="AK39" s="627"/>
      <c r="AL39" s="628" t="s">
        <v>132</v>
      </c>
      <c r="AM39" s="629"/>
      <c r="AN39" s="629"/>
      <c r="AO39" s="630"/>
      <c r="AQ39" s="686" t="s">
        <v>349</v>
      </c>
      <c r="AR39" s="687"/>
      <c r="AS39" s="687"/>
      <c r="AT39" s="687"/>
      <c r="AU39" s="687"/>
      <c r="AV39" s="687"/>
      <c r="AW39" s="687"/>
      <c r="AX39" s="687"/>
      <c r="AY39" s="688"/>
      <c r="AZ39" s="623" t="s">
        <v>244</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1946</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369939</v>
      </c>
      <c r="CS39" s="655"/>
      <c r="CT39" s="655"/>
      <c r="CU39" s="655"/>
      <c r="CV39" s="655"/>
      <c r="CW39" s="655"/>
      <c r="CX39" s="655"/>
      <c r="CY39" s="656"/>
      <c r="CZ39" s="628">
        <v>4.7</v>
      </c>
      <c r="DA39" s="653"/>
      <c r="DB39" s="653"/>
      <c r="DC39" s="657"/>
      <c r="DD39" s="632">
        <v>300000</v>
      </c>
      <c r="DE39" s="655"/>
      <c r="DF39" s="655"/>
      <c r="DG39" s="655"/>
      <c r="DH39" s="655"/>
      <c r="DI39" s="655"/>
      <c r="DJ39" s="655"/>
      <c r="DK39" s="656"/>
      <c r="DL39" s="632" t="s">
        <v>244</v>
      </c>
      <c r="DM39" s="655"/>
      <c r="DN39" s="655"/>
      <c r="DO39" s="655"/>
      <c r="DP39" s="655"/>
      <c r="DQ39" s="655"/>
      <c r="DR39" s="655"/>
      <c r="DS39" s="655"/>
      <c r="DT39" s="655"/>
      <c r="DU39" s="655"/>
      <c r="DV39" s="656"/>
      <c r="DW39" s="628" t="s">
        <v>132</v>
      </c>
      <c r="DX39" s="653"/>
      <c r="DY39" s="653"/>
      <c r="DZ39" s="653"/>
      <c r="EA39" s="653"/>
      <c r="EB39" s="653"/>
      <c r="EC39" s="654"/>
    </row>
    <row r="40" spans="2:133" ht="11.25" customHeight="1" x14ac:dyDescent="0.2">
      <c r="B40" s="620" t="s">
        <v>352</v>
      </c>
      <c r="C40" s="621"/>
      <c r="D40" s="621"/>
      <c r="E40" s="621"/>
      <c r="F40" s="621"/>
      <c r="G40" s="621"/>
      <c r="H40" s="621"/>
      <c r="I40" s="621"/>
      <c r="J40" s="621"/>
      <c r="K40" s="621"/>
      <c r="L40" s="621"/>
      <c r="M40" s="621"/>
      <c r="N40" s="621"/>
      <c r="O40" s="621"/>
      <c r="P40" s="621"/>
      <c r="Q40" s="622"/>
      <c r="R40" s="623">
        <v>39400</v>
      </c>
      <c r="S40" s="624"/>
      <c r="T40" s="624"/>
      <c r="U40" s="624"/>
      <c r="V40" s="624"/>
      <c r="W40" s="624"/>
      <c r="X40" s="624"/>
      <c r="Y40" s="625"/>
      <c r="Z40" s="626">
        <v>0.5</v>
      </c>
      <c r="AA40" s="626"/>
      <c r="AB40" s="626"/>
      <c r="AC40" s="626"/>
      <c r="AD40" s="627" t="s">
        <v>244</v>
      </c>
      <c r="AE40" s="627"/>
      <c r="AF40" s="627"/>
      <c r="AG40" s="627"/>
      <c r="AH40" s="627"/>
      <c r="AI40" s="627"/>
      <c r="AJ40" s="627"/>
      <c r="AK40" s="627"/>
      <c r="AL40" s="628" t="s">
        <v>244</v>
      </c>
      <c r="AM40" s="629"/>
      <c r="AN40" s="629"/>
      <c r="AO40" s="630"/>
      <c r="AQ40" s="686" t="s">
        <v>353</v>
      </c>
      <c r="AR40" s="687"/>
      <c r="AS40" s="687"/>
      <c r="AT40" s="687"/>
      <c r="AU40" s="687"/>
      <c r="AV40" s="687"/>
      <c r="AW40" s="687"/>
      <c r="AX40" s="687"/>
      <c r="AY40" s="688"/>
      <c r="AZ40" s="623" t="s">
        <v>244</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82</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t="s">
        <v>244</v>
      </c>
      <c r="CS40" s="624"/>
      <c r="CT40" s="624"/>
      <c r="CU40" s="624"/>
      <c r="CV40" s="624"/>
      <c r="CW40" s="624"/>
      <c r="CX40" s="624"/>
      <c r="CY40" s="625"/>
      <c r="CZ40" s="628" t="s">
        <v>132</v>
      </c>
      <c r="DA40" s="653"/>
      <c r="DB40" s="653"/>
      <c r="DC40" s="657"/>
      <c r="DD40" s="632" t="s">
        <v>132</v>
      </c>
      <c r="DE40" s="624"/>
      <c r="DF40" s="624"/>
      <c r="DG40" s="624"/>
      <c r="DH40" s="624"/>
      <c r="DI40" s="624"/>
      <c r="DJ40" s="624"/>
      <c r="DK40" s="625"/>
      <c r="DL40" s="632" t="s">
        <v>244</v>
      </c>
      <c r="DM40" s="624"/>
      <c r="DN40" s="624"/>
      <c r="DO40" s="624"/>
      <c r="DP40" s="624"/>
      <c r="DQ40" s="624"/>
      <c r="DR40" s="624"/>
      <c r="DS40" s="624"/>
      <c r="DT40" s="624"/>
      <c r="DU40" s="624"/>
      <c r="DV40" s="625"/>
      <c r="DW40" s="628" t="s">
        <v>244</v>
      </c>
      <c r="DX40" s="653"/>
      <c r="DY40" s="653"/>
      <c r="DZ40" s="653"/>
      <c r="EA40" s="653"/>
      <c r="EB40" s="653"/>
      <c r="EC40" s="654"/>
    </row>
    <row r="41" spans="2:133" ht="11.25" customHeight="1" x14ac:dyDescent="0.2">
      <c r="B41" s="644" t="s">
        <v>357</v>
      </c>
      <c r="C41" s="645"/>
      <c r="D41" s="645"/>
      <c r="E41" s="645"/>
      <c r="F41" s="645"/>
      <c r="G41" s="645"/>
      <c r="H41" s="645"/>
      <c r="I41" s="645"/>
      <c r="J41" s="645"/>
      <c r="K41" s="645"/>
      <c r="L41" s="645"/>
      <c r="M41" s="645"/>
      <c r="N41" s="645"/>
      <c r="O41" s="645"/>
      <c r="P41" s="645"/>
      <c r="Q41" s="646"/>
      <c r="R41" s="695">
        <v>8137352</v>
      </c>
      <c r="S41" s="696"/>
      <c r="T41" s="696"/>
      <c r="U41" s="696"/>
      <c r="V41" s="696"/>
      <c r="W41" s="696"/>
      <c r="X41" s="696"/>
      <c r="Y41" s="700"/>
      <c r="Z41" s="701">
        <v>100</v>
      </c>
      <c r="AA41" s="701"/>
      <c r="AB41" s="701"/>
      <c r="AC41" s="701"/>
      <c r="AD41" s="702">
        <v>4676705</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118863</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132</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132</v>
      </c>
      <c r="CS41" s="655"/>
      <c r="CT41" s="655"/>
      <c r="CU41" s="655"/>
      <c r="CV41" s="655"/>
      <c r="CW41" s="655"/>
      <c r="CX41" s="655"/>
      <c r="CY41" s="656"/>
      <c r="CZ41" s="628" t="s">
        <v>244</v>
      </c>
      <c r="DA41" s="653"/>
      <c r="DB41" s="653"/>
      <c r="DC41" s="657"/>
      <c r="DD41" s="632" t="s">
        <v>132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361</v>
      </c>
      <c r="AR42" s="693"/>
      <c r="AS42" s="693"/>
      <c r="AT42" s="693"/>
      <c r="AU42" s="693"/>
      <c r="AV42" s="693"/>
      <c r="AW42" s="693"/>
      <c r="AX42" s="693"/>
      <c r="AY42" s="694"/>
      <c r="AZ42" s="695">
        <v>526850</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439</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538143</v>
      </c>
      <c r="CS42" s="655"/>
      <c r="CT42" s="655"/>
      <c r="CU42" s="655"/>
      <c r="CV42" s="655"/>
      <c r="CW42" s="655"/>
      <c r="CX42" s="655"/>
      <c r="CY42" s="656"/>
      <c r="CZ42" s="628">
        <v>6.9</v>
      </c>
      <c r="DA42" s="653"/>
      <c r="DB42" s="653"/>
      <c r="DC42" s="657"/>
      <c r="DD42" s="632">
        <v>187286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364</v>
      </c>
      <c r="CD43" s="620" t="s">
        <v>365</v>
      </c>
      <c r="CE43" s="621"/>
      <c r="CF43" s="621"/>
      <c r="CG43" s="621"/>
      <c r="CH43" s="621"/>
      <c r="CI43" s="621"/>
      <c r="CJ43" s="621"/>
      <c r="CK43" s="621"/>
      <c r="CL43" s="621"/>
      <c r="CM43" s="621"/>
      <c r="CN43" s="621"/>
      <c r="CO43" s="621"/>
      <c r="CP43" s="621"/>
      <c r="CQ43" s="622"/>
      <c r="CR43" s="623">
        <v>33154</v>
      </c>
      <c r="CS43" s="655"/>
      <c r="CT43" s="655"/>
      <c r="CU43" s="655"/>
      <c r="CV43" s="655"/>
      <c r="CW43" s="655"/>
      <c r="CX43" s="655"/>
      <c r="CY43" s="656"/>
      <c r="CZ43" s="628">
        <v>0.4</v>
      </c>
      <c r="DA43" s="653"/>
      <c r="DB43" s="653"/>
      <c r="DC43" s="657"/>
      <c r="DD43" s="632">
        <v>33154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314</v>
      </c>
      <c r="CE44" s="660"/>
      <c r="CF44" s="620" t="s">
        <v>367</v>
      </c>
      <c r="CG44" s="621"/>
      <c r="CH44" s="621"/>
      <c r="CI44" s="621"/>
      <c r="CJ44" s="621"/>
      <c r="CK44" s="621"/>
      <c r="CL44" s="621"/>
      <c r="CM44" s="621"/>
      <c r="CN44" s="621"/>
      <c r="CO44" s="621"/>
      <c r="CP44" s="621"/>
      <c r="CQ44" s="622"/>
      <c r="CR44" s="623">
        <v>538143</v>
      </c>
      <c r="CS44" s="624"/>
      <c r="CT44" s="624"/>
      <c r="CU44" s="624"/>
      <c r="CV44" s="624"/>
      <c r="CW44" s="624"/>
      <c r="CX44" s="624"/>
      <c r="CY44" s="625"/>
      <c r="CZ44" s="628">
        <v>6.9</v>
      </c>
      <c r="DA44" s="629"/>
      <c r="DB44" s="629"/>
      <c r="DC44" s="635"/>
      <c r="DD44" s="632">
        <v>187286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117939</v>
      </c>
      <c r="CS45" s="655"/>
      <c r="CT45" s="655"/>
      <c r="CU45" s="655"/>
      <c r="CV45" s="655"/>
      <c r="CW45" s="655"/>
      <c r="CX45" s="655"/>
      <c r="CY45" s="656"/>
      <c r="CZ45" s="628">
        <v>1.5</v>
      </c>
      <c r="DA45" s="653"/>
      <c r="DB45" s="653"/>
      <c r="DC45" s="657"/>
      <c r="DD45" s="632">
        <v>32896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370</v>
      </c>
      <c r="CG46" s="621"/>
      <c r="CH46" s="621"/>
      <c r="CI46" s="621"/>
      <c r="CJ46" s="621"/>
      <c r="CK46" s="621"/>
      <c r="CL46" s="621"/>
      <c r="CM46" s="621"/>
      <c r="CN46" s="621"/>
      <c r="CO46" s="621"/>
      <c r="CP46" s="621"/>
      <c r="CQ46" s="622"/>
      <c r="CR46" s="623">
        <v>409889</v>
      </c>
      <c r="CS46" s="624"/>
      <c r="CT46" s="624"/>
      <c r="CU46" s="624"/>
      <c r="CV46" s="624"/>
      <c r="CW46" s="624"/>
      <c r="CX46" s="624"/>
      <c r="CY46" s="625"/>
      <c r="CZ46" s="628">
        <v>5.2</v>
      </c>
      <c r="DA46" s="629"/>
      <c r="DB46" s="629"/>
      <c r="DC46" s="635"/>
      <c r="DD46" s="632">
        <v>152075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371</v>
      </c>
      <c r="CG47" s="621"/>
      <c r="CH47" s="621"/>
      <c r="CI47" s="621"/>
      <c r="CJ47" s="621"/>
      <c r="CK47" s="621"/>
      <c r="CL47" s="621"/>
      <c r="CM47" s="621"/>
      <c r="CN47" s="621"/>
      <c r="CO47" s="621"/>
      <c r="CP47" s="621"/>
      <c r="CQ47" s="622"/>
      <c r="CR47" s="623" t="s">
        <v>132</v>
      </c>
      <c r="CS47" s="655"/>
      <c r="CT47" s="655"/>
      <c r="CU47" s="655"/>
      <c r="CV47" s="655"/>
      <c r="CW47" s="655"/>
      <c r="CX47" s="655"/>
      <c r="CY47" s="656"/>
      <c r="CZ47" s="628" t="s">
        <v>181</v>
      </c>
      <c r="DA47" s="653"/>
      <c r="DB47" s="653"/>
      <c r="DC47" s="657"/>
      <c r="DD47" s="632" t="s">
        <v>244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372</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373</v>
      </c>
      <c r="CE49" s="645"/>
      <c r="CF49" s="645"/>
      <c r="CG49" s="645"/>
      <c r="CH49" s="645"/>
      <c r="CI49" s="645"/>
      <c r="CJ49" s="645"/>
      <c r="CK49" s="645"/>
      <c r="CL49" s="645"/>
      <c r="CM49" s="645"/>
      <c r="CN49" s="645"/>
      <c r="CO49" s="645"/>
      <c r="CP49" s="645"/>
      <c r="CQ49" s="646"/>
      <c r="CR49" s="695">
        <v>7832006</v>
      </c>
      <c r="CS49" s="682"/>
      <c r="CT49" s="682"/>
      <c r="CU49" s="682"/>
      <c r="CV49" s="682"/>
      <c r="CW49" s="682"/>
      <c r="CX49" s="682"/>
      <c r="CY49" s="711"/>
      <c r="CZ49" s="703">
        <v>100</v>
      </c>
      <c r="DA49" s="712"/>
      <c r="DB49" s="712"/>
      <c r="DC49" s="713"/>
      <c r="DD49" s="714">
        <v>6553977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wZWR8juwWNkBcTvnGrtp7OvMpnnjzQdNnsXrI+c1+P4YXXQ4YAEy5izbY10SkVEsjO8oPU60ACpVTrOIlehBg==" saltValue="PDJtSLRHWcWOSUk5MG6Ai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396</v>
      </c>
      <c r="C7" s="750"/>
      <c r="D7" s="750"/>
      <c r="E7" s="750"/>
      <c r="F7" s="750"/>
      <c r="G7" s="750"/>
      <c r="H7" s="750"/>
      <c r="I7" s="750"/>
      <c r="J7" s="750"/>
      <c r="K7" s="750"/>
      <c r="L7" s="750"/>
      <c r="M7" s="750"/>
      <c r="N7" s="750"/>
      <c r="O7" s="750"/>
      <c r="P7" s="751"/>
      <c r="Q7" s="752">
        <v>8137</v>
      </c>
      <c r="R7" s="753"/>
      <c r="S7" s="753"/>
      <c r="T7" s="753"/>
      <c r="U7" s="753"/>
      <c r="V7" s="753">
        <v>7832</v>
      </c>
      <c r="W7" s="753"/>
      <c r="X7" s="753"/>
      <c r="Y7" s="753"/>
      <c r="Z7" s="753"/>
      <c r="AA7" s="753">
        <v>305</v>
      </c>
      <c r="AB7" s="753"/>
      <c r="AC7" s="753"/>
      <c r="AD7" s="753"/>
      <c r="AE7" s="754"/>
      <c r="AF7" s="755">
        <v>296</v>
      </c>
      <c r="AG7" s="756"/>
      <c r="AH7" s="756"/>
      <c r="AI7" s="756"/>
      <c r="AJ7" s="757"/>
      <c r="AK7" s="758">
        <v>1203</v>
      </c>
      <c r="AL7" s="759"/>
      <c r="AM7" s="759"/>
      <c r="AN7" s="759"/>
      <c r="AO7" s="759"/>
      <c r="AP7" s="759">
        <v>8675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6</v>
      </c>
      <c r="CI7" s="744"/>
      <c r="CJ7" s="744"/>
      <c r="CK7" s="744"/>
      <c r="CL7" s="745"/>
      <c r="CM7" s="743">
        <v>67</v>
      </c>
      <c r="CN7" s="744"/>
      <c r="CO7" s="744"/>
      <c r="CP7" s="744"/>
      <c r="CQ7" s="745"/>
      <c r="CR7" s="743">
        <v>30</v>
      </c>
      <c r="CS7" s="744"/>
      <c r="CT7" s="744"/>
      <c r="CU7" s="744"/>
      <c r="CV7" s="745"/>
      <c r="CW7" s="743" t="s">
        <v>608</v>
      </c>
      <c r="CX7" s="744"/>
      <c r="CY7" s="744"/>
      <c r="CZ7" s="744"/>
      <c r="DA7" s="745"/>
      <c r="DB7" s="743" t="s">
        <v>608</v>
      </c>
      <c r="DC7" s="744"/>
      <c r="DD7" s="744"/>
      <c r="DE7" s="744"/>
      <c r="DF7" s="745"/>
      <c r="DG7" s="743" t="s">
        <v>608</v>
      </c>
      <c r="DH7" s="744"/>
      <c r="DI7" s="744"/>
      <c r="DJ7" s="744"/>
      <c r="DK7" s="745"/>
      <c r="DL7" s="743" t="s">
        <v>608</v>
      </c>
      <c r="DM7" s="744"/>
      <c r="DN7" s="744"/>
      <c r="DO7" s="744"/>
      <c r="DP7" s="745"/>
      <c r="DQ7" s="743" t="s">
        <v>608</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8137</v>
      </c>
      <c r="R23" s="793"/>
      <c r="S23" s="793"/>
      <c r="T23" s="793"/>
      <c r="U23" s="793"/>
      <c r="V23" s="793">
        <v>7832</v>
      </c>
      <c r="W23" s="793"/>
      <c r="X23" s="793"/>
      <c r="Y23" s="793"/>
      <c r="Z23" s="793"/>
      <c r="AA23" s="793">
        <v>305</v>
      </c>
      <c r="AB23" s="793"/>
      <c r="AC23" s="793"/>
      <c r="AD23" s="793"/>
      <c r="AE23" s="794"/>
      <c r="AF23" s="795">
        <v>296</v>
      </c>
      <c r="AG23" s="793"/>
      <c r="AH23" s="793"/>
      <c r="AI23" s="793"/>
      <c r="AJ23" s="796"/>
      <c r="AK23" s="797"/>
      <c r="AL23" s="798"/>
      <c r="AM23" s="798"/>
      <c r="AN23" s="798"/>
      <c r="AO23" s="798"/>
      <c r="AP23" s="793">
        <v>8675</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379</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411</v>
      </c>
      <c r="C28" s="750"/>
      <c r="D28" s="750"/>
      <c r="E28" s="750"/>
      <c r="F28" s="750"/>
      <c r="G28" s="750"/>
      <c r="H28" s="750"/>
      <c r="I28" s="750"/>
      <c r="J28" s="750"/>
      <c r="K28" s="750"/>
      <c r="L28" s="750"/>
      <c r="M28" s="750"/>
      <c r="N28" s="750"/>
      <c r="O28" s="750"/>
      <c r="P28" s="751"/>
      <c r="Q28" s="822">
        <v>1163</v>
      </c>
      <c r="R28" s="823"/>
      <c r="S28" s="823"/>
      <c r="T28" s="823"/>
      <c r="U28" s="823"/>
      <c r="V28" s="823">
        <v>1156</v>
      </c>
      <c r="W28" s="823"/>
      <c r="X28" s="823"/>
      <c r="Y28" s="823"/>
      <c r="Z28" s="823"/>
      <c r="AA28" s="823">
        <v>7</v>
      </c>
      <c r="AB28" s="823"/>
      <c r="AC28" s="823"/>
      <c r="AD28" s="823"/>
      <c r="AE28" s="824"/>
      <c r="AF28" s="825">
        <v>7</v>
      </c>
      <c r="AG28" s="823"/>
      <c r="AH28" s="823"/>
      <c r="AI28" s="823"/>
      <c r="AJ28" s="826"/>
      <c r="AK28" s="827">
        <v>119</v>
      </c>
      <c r="AL28" s="828"/>
      <c r="AM28" s="828"/>
      <c r="AN28" s="828"/>
      <c r="AO28" s="828"/>
      <c r="AP28" s="828" t="s">
        <v>601</v>
      </c>
      <c r="AQ28" s="828"/>
      <c r="AR28" s="828"/>
      <c r="AS28" s="828"/>
      <c r="AT28" s="828"/>
      <c r="AU28" s="828" t="s">
        <v>601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412</v>
      </c>
      <c r="C29" s="781"/>
      <c r="D29" s="781"/>
      <c r="E29" s="781"/>
      <c r="F29" s="781"/>
      <c r="G29" s="781"/>
      <c r="H29" s="781"/>
      <c r="I29" s="781"/>
      <c r="J29" s="781"/>
      <c r="K29" s="781"/>
      <c r="L29" s="781"/>
      <c r="M29" s="781"/>
      <c r="N29" s="781"/>
      <c r="O29" s="781"/>
      <c r="P29" s="782"/>
      <c r="Q29" s="783">
        <v>1685</v>
      </c>
      <c r="R29" s="784"/>
      <c r="S29" s="784"/>
      <c r="T29" s="784"/>
      <c r="U29" s="784"/>
      <c r="V29" s="784">
        <v>1549</v>
      </c>
      <c r="W29" s="784"/>
      <c r="X29" s="784"/>
      <c r="Y29" s="784"/>
      <c r="Z29" s="784"/>
      <c r="AA29" s="784">
        <v>136</v>
      </c>
      <c r="AB29" s="784"/>
      <c r="AC29" s="784"/>
      <c r="AD29" s="784"/>
      <c r="AE29" s="785"/>
      <c r="AF29" s="786">
        <v>136</v>
      </c>
      <c r="AG29" s="787"/>
      <c r="AH29" s="787"/>
      <c r="AI29" s="787"/>
      <c r="AJ29" s="788"/>
      <c r="AK29" s="834">
        <v>283</v>
      </c>
      <c r="AL29" s="830"/>
      <c r="AM29" s="830"/>
      <c r="AN29" s="830"/>
      <c r="AO29" s="830"/>
      <c r="AP29" s="830" t="s">
        <v>601</v>
      </c>
      <c r="AQ29" s="830"/>
      <c r="AR29" s="830"/>
      <c r="AS29" s="830"/>
      <c r="AT29" s="830"/>
      <c r="AU29" s="830" t="s">
        <v>601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413</v>
      </c>
      <c r="C30" s="781"/>
      <c r="D30" s="781"/>
      <c r="E30" s="781"/>
      <c r="F30" s="781"/>
      <c r="G30" s="781"/>
      <c r="H30" s="781"/>
      <c r="I30" s="781"/>
      <c r="J30" s="781"/>
      <c r="K30" s="781"/>
      <c r="L30" s="781"/>
      <c r="M30" s="781"/>
      <c r="N30" s="781"/>
      <c r="O30" s="781"/>
      <c r="P30" s="782"/>
      <c r="Q30" s="783">
        <v>365</v>
      </c>
      <c r="R30" s="784"/>
      <c r="S30" s="784"/>
      <c r="T30" s="784"/>
      <c r="U30" s="784"/>
      <c r="V30" s="784">
        <v>364</v>
      </c>
      <c r="W30" s="784"/>
      <c r="X30" s="784"/>
      <c r="Y30" s="784"/>
      <c r="Z30" s="784"/>
      <c r="AA30" s="784">
        <v>1</v>
      </c>
      <c r="AB30" s="784"/>
      <c r="AC30" s="784"/>
      <c r="AD30" s="784"/>
      <c r="AE30" s="785"/>
      <c r="AF30" s="786">
        <v>1</v>
      </c>
      <c r="AG30" s="787"/>
      <c r="AH30" s="787"/>
      <c r="AI30" s="787"/>
      <c r="AJ30" s="788"/>
      <c r="AK30" s="834">
        <v>244</v>
      </c>
      <c r="AL30" s="830"/>
      <c r="AM30" s="830"/>
      <c r="AN30" s="830"/>
      <c r="AO30" s="830"/>
      <c r="AP30" s="830" t="s">
        <v>601</v>
      </c>
      <c r="AQ30" s="830"/>
      <c r="AR30" s="830"/>
      <c r="AS30" s="830"/>
      <c r="AT30" s="830"/>
      <c r="AU30" s="830" t="s">
        <v>601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414</v>
      </c>
      <c r="C31" s="781"/>
      <c r="D31" s="781"/>
      <c r="E31" s="781"/>
      <c r="F31" s="781"/>
      <c r="G31" s="781"/>
      <c r="H31" s="781"/>
      <c r="I31" s="781"/>
      <c r="J31" s="781"/>
      <c r="K31" s="781"/>
      <c r="L31" s="781"/>
      <c r="M31" s="781"/>
      <c r="N31" s="781"/>
      <c r="O31" s="781"/>
      <c r="P31" s="782"/>
      <c r="Q31" s="783">
        <v>316</v>
      </c>
      <c r="R31" s="784"/>
      <c r="S31" s="784"/>
      <c r="T31" s="784"/>
      <c r="U31" s="784"/>
      <c r="V31" s="784">
        <v>455</v>
      </c>
      <c r="W31" s="784"/>
      <c r="X31" s="784"/>
      <c r="Y31" s="784"/>
      <c r="Z31" s="784"/>
      <c r="AA31" s="784">
        <v>-139</v>
      </c>
      <c r="AB31" s="784"/>
      <c r="AC31" s="784"/>
      <c r="AD31" s="784"/>
      <c r="AE31" s="785"/>
      <c r="AF31" s="786">
        <v>16</v>
      </c>
      <c r="AG31" s="787"/>
      <c r="AH31" s="787"/>
      <c r="AI31" s="787"/>
      <c r="AJ31" s="788"/>
      <c r="AK31" s="834">
        <v>291</v>
      </c>
      <c r="AL31" s="830"/>
      <c r="AM31" s="830"/>
      <c r="AN31" s="830"/>
      <c r="AO31" s="830"/>
      <c r="AP31" s="830">
        <v>2235</v>
      </c>
      <c r="AQ31" s="830"/>
      <c r="AR31" s="830"/>
      <c r="AS31" s="830"/>
      <c r="AT31" s="830"/>
      <c r="AU31" s="830">
        <v>1759</v>
      </c>
      <c r="AV31" s="830"/>
      <c r="AW31" s="830"/>
      <c r="AX31" s="830"/>
      <c r="AY31" s="830"/>
      <c r="AZ31" s="831"/>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160</v>
      </c>
      <c r="AG63" s="844"/>
      <c r="AH63" s="844"/>
      <c r="AI63" s="844"/>
      <c r="AJ63" s="845"/>
      <c r="AK63" s="846"/>
      <c r="AL63" s="841"/>
      <c r="AM63" s="841"/>
      <c r="AN63" s="841"/>
      <c r="AO63" s="841"/>
      <c r="AP63" s="844">
        <v>2235</v>
      </c>
      <c r="AQ63" s="844"/>
      <c r="AR63" s="844"/>
      <c r="AS63" s="844"/>
      <c r="AT63" s="844"/>
      <c r="AU63" s="844">
        <v>1759</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403</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1376</v>
      </c>
      <c r="R68" s="866"/>
      <c r="S68" s="866"/>
      <c r="T68" s="866"/>
      <c r="U68" s="866"/>
      <c r="V68" s="866">
        <v>1353</v>
      </c>
      <c r="W68" s="866"/>
      <c r="X68" s="866"/>
      <c r="Y68" s="866"/>
      <c r="Z68" s="866"/>
      <c r="AA68" s="866">
        <v>23</v>
      </c>
      <c r="AB68" s="866"/>
      <c r="AC68" s="866"/>
      <c r="AD68" s="866"/>
      <c r="AE68" s="866"/>
      <c r="AF68" s="866">
        <v>23</v>
      </c>
      <c r="AG68" s="866"/>
      <c r="AH68" s="866"/>
      <c r="AI68" s="866"/>
      <c r="AJ68" s="866"/>
      <c r="AK68" s="866">
        <v>60</v>
      </c>
      <c r="AL68" s="866"/>
      <c r="AM68" s="866"/>
      <c r="AN68" s="866"/>
      <c r="AO68" s="866"/>
      <c r="AP68" s="866">
        <v>728</v>
      </c>
      <c r="AQ68" s="866"/>
      <c r="AR68" s="866"/>
      <c r="AS68" s="866"/>
      <c r="AT68" s="866"/>
      <c r="AU68" s="866" t="s">
        <v>600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150</v>
      </c>
      <c r="R69" s="830"/>
      <c r="S69" s="830"/>
      <c r="T69" s="830"/>
      <c r="U69" s="830"/>
      <c r="V69" s="830">
        <v>132</v>
      </c>
      <c r="W69" s="830"/>
      <c r="X69" s="830"/>
      <c r="Y69" s="830"/>
      <c r="Z69" s="830"/>
      <c r="AA69" s="830">
        <v>18</v>
      </c>
      <c r="AB69" s="830"/>
      <c r="AC69" s="830"/>
      <c r="AD69" s="830"/>
      <c r="AE69" s="830"/>
      <c r="AF69" s="830">
        <v>18</v>
      </c>
      <c r="AG69" s="830"/>
      <c r="AH69" s="830"/>
      <c r="AI69" s="830"/>
      <c r="AJ69" s="830"/>
      <c r="AK69" s="830" t="s">
        <v>600</v>
      </c>
      <c r="AL69" s="830"/>
      <c r="AM69" s="830"/>
      <c r="AN69" s="830"/>
      <c r="AO69" s="830"/>
      <c r="AP69" s="830" t="s">
        <v>600</v>
      </c>
      <c r="AQ69" s="830"/>
      <c r="AR69" s="830"/>
      <c r="AS69" s="830"/>
      <c r="AT69" s="830"/>
      <c r="AU69" s="830" t="s">
        <v>600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7802</v>
      </c>
      <c r="R70" s="830"/>
      <c r="S70" s="830"/>
      <c r="T70" s="830"/>
      <c r="U70" s="830"/>
      <c r="V70" s="830">
        <v>7191</v>
      </c>
      <c r="W70" s="830"/>
      <c r="X70" s="830"/>
      <c r="Y70" s="830"/>
      <c r="Z70" s="830"/>
      <c r="AA70" s="830">
        <v>611</v>
      </c>
      <c r="AB70" s="830"/>
      <c r="AC70" s="830"/>
      <c r="AD70" s="830"/>
      <c r="AE70" s="830"/>
      <c r="AF70" s="830">
        <v>611</v>
      </c>
      <c r="AG70" s="830"/>
      <c r="AH70" s="830"/>
      <c r="AI70" s="830"/>
      <c r="AJ70" s="830"/>
      <c r="AK70" s="830">
        <v>101</v>
      </c>
      <c r="AL70" s="830"/>
      <c r="AM70" s="830"/>
      <c r="AN70" s="830"/>
      <c r="AO70" s="830"/>
      <c r="AP70" s="830">
        <v>315</v>
      </c>
      <c r="AQ70" s="830"/>
      <c r="AR70" s="830"/>
      <c r="AS70" s="830"/>
      <c r="AT70" s="830"/>
      <c r="AU70" s="830">
        <v>16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884</v>
      </c>
      <c r="R71" s="830"/>
      <c r="S71" s="830"/>
      <c r="T71" s="830"/>
      <c r="U71" s="830"/>
      <c r="V71" s="830">
        <v>868</v>
      </c>
      <c r="W71" s="830"/>
      <c r="X71" s="830"/>
      <c r="Y71" s="830"/>
      <c r="Z71" s="830"/>
      <c r="AA71" s="830">
        <v>16</v>
      </c>
      <c r="AB71" s="830"/>
      <c r="AC71" s="830"/>
      <c r="AD71" s="830"/>
      <c r="AE71" s="830"/>
      <c r="AF71" s="830">
        <v>16</v>
      </c>
      <c r="AG71" s="830"/>
      <c r="AH71" s="830"/>
      <c r="AI71" s="830"/>
      <c r="AJ71" s="830"/>
      <c r="AK71" s="830">
        <v>82</v>
      </c>
      <c r="AL71" s="830"/>
      <c r="AM71" s="830"/>
      <c r="AN71" s="830"/>
      <c r="AO71" s="830"/>
      <c r="AP71" s="830" t="s">
        <v>600</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594</v>
      </c>
      <c r="C72" s="874"/>
      <c r="D72" s="874"/>
      <c r="E72" s="874"/>
      <c r="F72" s="874"/>
      <c r="G72" s="874"/>
      <c r="H72" s="874"/>
      <c r="I72" s="874"/>
      <c r="J72" s="874"/>
      <c r="K72" s="874"/>
      <c r="L72" s="874"/>
      <c r="M72" s="874"/>
      <c r="N72" s="874"/>
      <c r="O72" s="874"/>
      <c r="P72" s="875"/>
      <c r="Q72" s="876">
        <v>32</v>
      </c>
      <c r="R72" s="830"/>
      <c r="S72" s="830"/>
      <c r="T72" s="830"/>
      <c r="U72" s="830"/>
      <c r="V72" s="830">
        <v>31</v>
      </c>
      <c r="W72" s="830"/>
      <c r="X72" s="830"/>
      <c r="Y72" s="830"/>
      <c r="Z72" s="830"/>
      <c r="AA72" s="830">
        <v>1</v>
      </c>
      <c r="AB72" s="830"/>
      <c r="AC72" s="830"/>
      <c r="AD72" s="830"/>
      <c r="AE72" s="830"/>
      <c r="AF72" s="830">
        <v>1</v>
      </c>
      <c r="AG72" s="830"/>
      <c r="AH72" s="830"/>
      <c r="AI72" s="830"/>
      <c r="AJ72" s="830"/>
      <c r="AK72" s="830" t="s">
        <v>600</v>
      </c>
      <c r="AL72" s="830"/>
      <c r="AM72" s="830"/>
      <c r="AN72" s="830"/>
      <c r="AO72" s="830"/>
      <c r="AP72" s="830" t="s">
        <v>600</v>
      </c>
      <c r="AQ72" s="830"/>
      <c r="AR72" s="830"/>
      <c r="AS72" s="830"/>
      <c r="AT72" s="830"/>
      <c r="AU72" s="830" t="s">
        <v>600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595</v>
      </c>
      <c r="C73" s="874"/>
      <c r="D73" s="874"/>
      <c r="E73" s="874"/>
      <c r="F73" s="874"/>
      <c r="G73" s="874"/>
      <c r="H73" s="874"/>
      <c r="I73" s="874"/>
      <c r="J73" s="874"/>
      <c r="K73" s="874"/>
      <c r="L73" s="874"/>
      <c r="M73" s="874"/>
      <c r="N73" s="874"/>
      <c r="O73" s="874"/>
      <c r="P73" s="875"/>
      <c r="Q73" s="876">
        <v>713</v>
      </c>
      <c r="R73" s="830"/>
      <c r="S73" s="830"/>
      <c r="T73" s="830"/>
      <c r="U73" s="830"/>
      <c r="V73" s="830">
        <v>692</v>
      </c>
      <c r="W73" s="830"/>
      <c r="X73" s="830"/>
      <c r="Y73" s="830"/>
      <c r="Z73" s="830"/>
      <c r="AA73" s="830">
        <v>21</v>
      </c>
      <c r="AB73" s="830"/>
      <c r="AC73" s="830"/>
      <c r="AD73" s="830"/>
      <c r="AE73" s="830"/>
      <c r="AF73" s="830">
        <v>18</v>
      </c>
      <c r="AG73" s="830"/>
      <c r="AH73" s="830"/>
      <c r="AI73" s="830"/>
      <c r="AJ73" s="830"/>
      <c r="AK73" s="830">
        <v>23</v>
      </c>
      <c r="AL73" s="830"/>
      <c r="AM73" s="830"/>
      <c r="AN73" s="830"/>
      <c r="AO73" s="830"/>
      <c r="AP73" s="830">
        <v>119</v>
      </c>
      <c r="AQ73" s="830"/>
      <c r="AR73" s="830"/>
      <c r="AS73" s="830"/>
      <c r="AT73" s="830"/>
      <c r="AU73" s="830">
        <v>33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596</v>
      </c>
      <c r="C74" s="874"/>
      <c r="D74" s="874"/>
      <c r="E74" s="874"/>
      <c r="F74" s="874"/>
      <c r="G74" s="874"/>
      <c r="H74" s="874"/>
      <c r="I74" s="874"/>
      <c r="J74" s="874"/>
      <c r="K74" s="874"/>
      <c r="L74" s="874"/>
      <c r="M74" s="874"/>
      <c r="N74" s="874"/>
      <c r="O74" s="874"/>
      <c r="P74" s="875"/>
      <c r="Q74" s="876">
        <v>112</v>
      </c>
      <c r="R74" s="830"/>
      <c r="S74" s="830"/>
      <c r="T74" s="830"/>
      <c r="U74" s="830"/>
      <c r="V74" s="830">
        <v>105</v>
      </c>
      <c r="W74" s="830"/>
      <c r="X74" s="830"/>
      <c r="Y74" s="830"/>
      <c r="Z74" s="830"/>
      <c r="AA74" s="830">
        <v>7</v>
      </c>
      <c r="AB74" s="830"/>
      <c r="AC74" s="830"/>
      <c r="AD74" s="830"/>
      <c r="AE74" s="830"/>
      <c r="AF74" s="830">
        <v>7</v>
      </c>
      <c r="AG74" s="830"/>
      <c r="AH74" s="830"/>
      <c r="AI74" s="830"/>
      <c r="AJ74" s="830"/>
      <c r="AK74" s="830">
        <v>5</v>
      </c>
      <c r="AL74" s="830"/>
      <c r="AM74" s="830"/>
      <c r="AN74" s="830"/>
      <c r="AO74" s="830"/>
      <c r="AP74" s="830" t="s">
        <v>600</v>
      </c>
      <c r="AQ74" s="830"/>
      <c r="AR74" s="830"/>
      <c r="AS74" s="830"/>
      <c r="AT74" s="830"/>
      <c r="AU74" s="830" t="s">
        <v>600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597</v>
      </c>
      <c r="C75" s="874"/>
      <c r="D75" s="874"/>
      <c r="E75" s="874"/>
      <c r="F75" s="874"/>
      <c r="G75" s="874"/>
      <c r="H75" s="874"/>
      <c r="I75" s="874"/>
      <c r="J75" s="874"/>
      <c r="K75" s="874"/>
      <c r="L75" s="874"/>
      <c r="M75" s="874"/>
      <c r="N75" s="874"/>
      <c r="O75" s="874"/>
      <c r="P75" s="875"/>
      <c r="Q75" s="877">
        <v>273</v>
      </c>
      <c r="R75" s="878"/>
      <c r="S75" s="878"/>
      <c r="T75" s="878"/>
      <c r="U75" s="834"/>
      <c r="V75" s="879">
        <v>174</v>
      </c>
      <c r="W75" s="878"/>
      <c r="X75" s="878"/>
      <c r="Y75" s="878"/>
      <c r="Z75" s="834"/>
      <c r="AA75" s="879">
        <v>99</v>
      </c>
      <c r="AB75" s="878"/>
      <c r="AC75" s="878"/>
      <c r="AD75" s="878"/>
      <c r="AE75" s="834"/>
      <c r="AF75" s="879">
        <v>99</v>
      </c>
      <c r="AG75" s="878"/>
      <c r="AH75" s="878"/>
      <c r="AI75" s="878"/>
      <c r="AJ75" s="834"/>
      <c r="AK75" s="879" t="s">
        <v>600</v>
      </c>
      <c r="AL75" s="878"/>
      <c r="AM75" s="878"/>
      <c r="AN75" s="878"/>
      <c r="AO75" s="834"/>
      <c r="AP75" s="879" t="s">
        <v>600</v>
      </c>
      <c r="AQ75" s="878"/>
      <c r="AR75" s="878"/>
      <c r="AS75" s="878"/>
      <c r="AT75" s="834"/>
      <c r="AU75" s="879" t="s">
        <v>600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598</v>
      </c>
      <c r="C76" s="874"/>
      <c r="D76" s="874"/>
      <c r="E76" s="874"/>
      <c r="F76" s="874"/>
      <c r="G76" s="874"/>
      <c r="H76" s="874"/>
      <c r="I76" s="874"/>
      <c r="J76" s="874"/>
      <c r="K76" s="874"/>
      <c r="L76" s="874"/>
      <c r="M76" s="874"/>
      <c r="N76" s="874"/>
      <c r="O76" s="874"/>
      <c r="P76" s="875"/>
      <c r="Q76" s="877">
        <v>243931</v>
      </c>
      <c r="R76" s="878"/>
      <c r="S76" s="878"/>
      <c r="T76" s="878"/>
      <c r="U76" s="834"/>
      <c r="V76" s="879">
        <v>232913</v>
      </c>
      <c r="W76" s="878"/>
      <c r="X76" s="878"/>
      <c r="Y76" s="878"/>
      <c r="Z76" s="834"/>
      <c r="AA76" s="879">
        <v>11018</v>
      </c>
      <c r="AB76" s="878"/>
      <c r="AC76" s="878"/>
      <c r="AD76" s="878"/>
      <c r="AE76" s="834"/>
      <c r="AF76" s="879">
        <v>11018</v>
      </c>
      <c r="AG76" s="878"/>
      <c r="AH76" s="878"/>
      <c r="AI76" s="878"/>
      <c r="AJ76" s="834"/>
      <c r="AK76" s="879" t="s">
        <v>600</v>
      </c>
      <c r="AL76" s="878"/>
      <c r="AM76" s="878"/>
      <c r="AN76" s="878"/>
      <c r="AO76" s="834"/>
      <c r="AP76" s="879" t="s">
        <v>600</v>
      </c>
      <c r="AQ76" s="878"/>
      <c r="AR76" s="878"/>
      <c r="AS76" s="878"/>
      <c r="AT76" s="834"/>
      <c r="AU76" s="879" t="s">
        <v>600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SUM(AF68:AJ76)</f>
        <v>11811</v>
      </c>
      <c r="AG88" s="844"/>
      <c r="AH88" s="844"/>
      <c r="AI88" s="844"/>
      <c r="AJ88" s="844"/>
      <c r="AK88" s="841"/>
      <c r="AL88" s="841"/>
      <c r="AM88" s="841"/>
      <c r="AN88" s="841"/>
      <c r="AO88" s="841"/>
      <c r="AP88" s="844">
        <f>SUM(AP68:AT76)</f>
        <v>1162</v>
      </c>
      <c r="AQ88" s="844"/>
      <c r="AR88" s="844"/>
      <c r="AS88" s="844"/>
      <c r="AT88" s="844"/>
      <c r="AU88" s="844">
        <f>SUM(AU68:AY76)</f>
        <v>49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316</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316</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316</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1247813</v>
      </c>
      <c r="AB110" s="900"/>
      <c r="AC110" s="900"/>
      <c r="AD110" s="900"/>
      <c r="AE110" s="901"/>
      <c r="AF110" s="902">
        <v>1221550</v>
      </c>
      <c r="AG110" s="900"/>
      <c r="AH110" s="900"/>
      <c r="AI110" s="900"/>
      <c r="AJ110" s="901"/>
      <c r="AK110" s="902">
        <v>1188625</v>
      </c>
      <c r="AL110" s="900"/>
      <c r="AM110" s="900"/>
      <c r="AN110" s="900"/>
      <c r="AO110" s="901"/>
      <c r="AP110" s="903">
        <v>32</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10273652</v>
      </c>
      <c r="BR110" s="931"/>
      <c r="BS110" s="931"/>
      <c r="BT110" s="931"/>
      <c r="BU110" s="931"/>
      <c r="BV110" s="931">
        <v>10600496</v>
      </c>
      <c r="BW110" s="931"/>
      <c r="BX110" s="931"/>
      <c r="BY110" s="931"/>
      <c r="BZ110" s="931"/>
      <c r="CA110" s="931">
        <v>8674950</v>
      </c>
      <c r="CB110" s="931"/>
      <c r="CC110" s="931"/>
      <c r="CD110" s="931"/>
      <c r="CE110" s="931"/>
      <c r="CF110" s="944">
        <v>233.5</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446</v>
      </c>
      <c r="DR110" s="931"/>
      <c r="DS110" s="931"/>
      <c r="DT110" s="931"/>
      <c r="DU110" s="931"/>
      <c r="DV110" s="932" t="s">
        <v>446</v>
      </c>
      <c r="DW110" s="932"/>
      <c r="DX110" s="932"/>
      <c r="DY110" s="932"/>
      <c r="DZ110" s="933"/>
    </row>
    <row r="111" spans="1:131" s="230" customFormat="1" ht="26.25" customHeight="1" x14ac:dyDescent="0.2">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446</v>
      </c>
      <c r="AG111" s="938"/>
      <c r="AH111" s="938"/>
      <c r="AI111" s="938"/>
      <c r="AJ111" s="939"/>
      <c r="AK111" s="940" t="s">
        <v>448</v>
      </c>
      <c r="AL111" s="938"/>
      <c r="AM111" s="938"/>
      <c r="AN111" s="938"/>
      <c r="AO111" s="939"/>
      <c r="AP111" s="941" t="s">
        <v>418</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t="s">
        <v>132</v>
      </c>
      <c r="BR111" s="926"/>
      <c r="BS111" s="926"/>
      <c r="BT111" s="926"/>
      <c r="BU111" s="926"/>
      <c r="BV111" s="926" t="s">
        <v>450</v>
      </c>
      <c r="BW111" s="926"/>
      <c r="BX111" s="926"/>
      <c r="BY111" s="926"/>
      <c r="BZ111" s="926"/>
      <c r="CA111" s="926" t="s">
        <v>448</v>
      </c>
      <c r="CB111" s="926"/>
      <c r="CC111" s="926"/>
      <c r="CD111" s="926"/>
      <c r="CE111" s="926"/>
      <c r="CF111" s="920" t="s">
        <v>418</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132</v>
      </c>
      <c r="DM111" s="926"/>
      <c r="DN111" s="926"/>
      <c r="DO111" s="926"/>
      <c r="DP111" s="926"/>
      <c r="DQ111" s="926" t="s">
        <v>448</v>
      </c>
      <c r="DR111" s="926"/>
      <c r="DS111" s="926"/>
      <c r="DT111" s="926"/>
      <c r="DU111" s="926"/>
      <c r="DV111" s="927" t="s">
        <v>446</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446</v>
      </c>
      <c r="AG112" s="959"/>
      <c r="AH112" s="959"/>
      <c r="AI112" s="959"/>
      <c r="AJ112" s="960"/>
      <c r="AK112" s="961" t="s">
        <v>448</v>
      </c>
      <c r="AL112" s="959"/>
      <c r="AM112" s="959"/>
      <c r="AN112" s="959"/>
      <c r="AO112" s="960"/>
      <c r="AP112" s="962" t="s">
        <v>444</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2078634</v>
      </c>
      <c r="BR112" s="926"/>
      <c r="BS112" s="926"/>
      <c r="BT112" s="926"/>
      <c r="BU112" s="926"/>
      <c r="BV112" s="926">
        <v>1920287</v>
      </c>
      <c r="BW112" s="926"/>
      <c r="BX112" s="926"/>
      <c r="BY112" s="926"/>
      <c r="BZ112" s="926"/>
      <c r="CA112" s="926">
        <v>1758664</v>
      </c>
      <c r="CB112" s="926"/>
      <c r="CC112" s="926"/>
      <c r="CD112" s="926"/>
      <c r="CE112" s="926"/>
      <c r="CF112" s="920">
        <v>47.3</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445</v>
      </c>
      <c r="DH112" s="926"/>
      <c r="DI112" s="926"/>
      <c r="DJ112" s="926"/>
      <c r="DK112" s="926"/>
      <c r="DL112" s="926" t="s">
        <v>456</v>
      </c>
      <c r="DM112" s="926"/>
      <c r="DN112" s="926"/>
      <c r="DO112" s="926"/>
      <c r="DP112" s="926"/>
      <c r="DQ112" s="926" t="s">
        <v>448</v>
      </c>
      <c r="DR112" s="926"/>
      <c r="DS112" s="926"/>
      <c r="DT112" s="926"/>
      <c r="DU112" s="926"/>
      <c r="DV112" s="927" t="s">
        <v>446</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253115</v>
      </c>
      <c r="AB113" s="938"/>
      <c r="AC113" s="938"/>
      <c r="AD113" s="938"/>
      <c r="AE113" s="939"/>
      <c r="AF113" s="940">
        <v>244519</v>
      </c>
      <c r="AG113" s="938"/>
      <c r="AH113" s="938"/>
      <c r="AI113" s="938"/>
      <c r="AJ113" s="939"/>
      <c r="AK113" s="940">
        <v>245395</v>
      </c>
      <c r="AL113" s="938"/>
      <c r="AM113" s="938"/>
      <c r="AN113" s="938"/>
      <c r="AO113" s="939"/>
      <c r="AP113" s="941">
        <v>6.6</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68395</v>
      </c>
      <c r="BR113" s="926"/>
      <c r="BS113" s="926"/>
      <c r="BT113" s="926"/>
      <c r="BU113" s="926"/>
      <c r="BV113" s="926">
        <v>57620</v>
      </c>
      <c r="BW113" s="926"/>
      <c r="BX113" s="926"/>
      <c r="BY113" s="926"/>
      <c r="BZ113" s="926"/>
      <c r="CA113" s="926">
        <v>48596</v>
      </c>
      <c r="CB113" s="926"/>
      <c r="CC113" s="926"/>
      <c r="CD113" s="926"/>
      <c r="CE113" s="926"/>
      <c r="CF113" s="920">
        <v>1.3</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418</v>
      </c>
      <c r="DH113" s="959"/>
      <c r="DI113" s="959"/>
      <c r="DJ113" s="959"/>
      <c r="DK113" s="960"/>
      <c r="DL113" s="961" t="s">
        <v>448</v>
      </c>
      <c r="DM113" s="959"/>
      <c r="DN113" s="959"/>
      <c r="DO113" s="959"/>
      <c r="DP113" s="960"/>
      <c r="DQ113" s="961" t="s">
        <v>456</v>
      </c>
      <c r="DR113" s="959"/>
      <c r="DS113" s="959"/>
      <c r="DT113" s="959"/>
      <c r="DU113" s="960"/>
      <c r="DV113" s="962" t="s">
        <v>448</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16888</v>
      </c>
      <c r="AB114" s="959"/>
      <c r="AC114" s="959"/>
      <c r="AD114" s="959"/>
      <c r="AE114" s="960"/>
      <c r="AF114" s="961">
        <v>6874</v>
      </c>
      <c r="AG114" s="959"/>
      <c r="AH114" s="959"/>
      <c r="AI114" s="959"/>
      <c r="AJ114" s="960"/>
      <c r="AK114" s="961">
        <v>11976</v>
      </c>
      <c r="AL114" s="959"/>
      <c r="AM114" s="959"/>
      <c r="AN114" s="959"/>
      <c r="AO114" s="960"/>
      <c r="AP114" s="962">
        <v>0.3</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1206587</v>
      </c>
      <c r="BR114" s="926"/>
      <c r="BS114" s="926"/>
      <c r="BT114" s="926"/>
      <c r="BU114" s="926"/>
      <c r="BV114" s="926">
        <v>1176959</v>
      </c>
      <c r="BW114" s="926"/>
      <c r="BX114" s="926"/>
      <c r="BY114" s="926"/>
      <c r="BZ114" s="926"/>
      <c r="CA114" s="926">
        <v>1144462</v>
      </c>
      <c r="CB114" s="926"/>
      <c r="CC114" s="926"/>
      <c r="CD114" s="926"/>
      <c r="CE114" s="926"/>
      <c r="CF114" s="920">
        <v>30.8</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446</v>
      </c>
      <c r="DM114" s="959"/>
      <c r="DN114" s="959"/>
      <c r="DO114" s="959"/>
      <c r="DP114" s="960"/>
      <c r="DQ114" s="961" t="s">
        <v>463</v>
      </c>
      <c r="DR114" s="959"/>
      <c r="DS114" s="959"/>
      <c r="DT114" s="959"/>
      <c r="DU114" s="960"/>
      <c r="DV114" s="962" t="s">
        <v>446</v>
      </c>
      <c r="DW114" s="963"/>
      <c r="DX114" s="963"/>
      <c r="DY114" s="963"/>
      <c r="DZ114" s="964"/>
    </row>
    <row r="115" spans="1:130" s="230" customFormat="1" ht="26.25" customHeight="1" x14ac:dyDescent="0.2">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418</v>
      </c>
      <c r="AB115" s="938"/>
      <c r="AC115" s="938"/>
      <c r="AD115" s="938"/>
      <c r="AE115" s="939"/>
      <c r="AF115" s="940" t="s">
        <v>446</v>
      </c>
      <c r="AG115" s="938"/>
      <c r="AH115" s="938"/>
      <c r="AI115" s="938"/>
      <c r="AJ115" s="939"/>
      <c r="AK115" s="940" t="s">
        <v>418</v>
      </c>
      <c r="AL115" s="938"/>
      <c r="AM115" s="938"/>
      <c r="AN115" s="938"/>
      <c r="AO115" s="939"/>
      <c r="AP115" s="941" t="s">
        <v>446</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466</v>
      </c>
      <c r="BR115" s="926"/>
      <c r="BS115" s="926"/>
      <c r="BT115" s="926"/>
      <c r="BU115" s="926"/>
      <c r="BV115" s="926" t="s">
        <v>466</v>
      </c>
      <c r="BW115" s="926"/>
      <c r="BX115" s="926"/>
      <c r="BY115" s="926"/>
      <c r="BZ115" s="926"/>
      <c r="CA115" s="926" t="s">
        <v>418</v>
      </c>
      <c r="CB115" s="926"/>
      <c r="CC115" s="926"/>
      <c r="CD115" s="926"/>
      <c r="CE115" s="926"/>
      <c r="CF115" s="920" t="s">
        <v>446</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448</v>
      </c>
      <c r="DH115" s="959"/>
      <c r="DI115" s="959"/>
      <c r="DJ115" s="959"/>
      <c r="DK115" s="960"/>
      <c r="DL115" s="961" t="s">
        <v>445</v>
      </c>
      <c r="DM115" s="959"/>
      <c r="DN115" s="959"/>
      <c r="DO115" s="959"/>
      <c r="DP115" s="960"/>
      <c r="DQ115" s="961" t="s">
        <v>446</v>
      </c>
      <c r="DR115" s="959"/>
      <c r="DS115" s="959"/>
      <c r="DT115" s="959"/>
      <c r="DU115" s="960"/>
      <c r="DV115" s="962" t="s">
        <v>444</v>
      </c>
      <c r="DW115" s="963"/>
      <c r="DX115" s="963"/>
      <c r="DY115" s="963"/>
      <c r="DZ115" s="964"/>
    </row>
    <row r="116" spans="1:130" s="230" customFormat="1" ht="26.25" customHeight="1" x14ac:dyDescent="0.2">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446</v>
      </c>
      <c r="AB116" s="959"/>
      <c r="AC116" s="959"/>
      <c r="AD116" s="959"/>
      <c r="AE116" s="960"/>
      <c r="AF116" s="961" t="s">
        <v>448</v>
      </c>
      <c r="AG116" s="959"/>
      <c r="AH116" s="959"/>
      <c r="AI116" s="959"/>
      <c r="AJ116" s="960"/>
      <c r="AK116" s="961" t="s">
        <v>456</v>
      </c>
      <c r="AL116" s="959"/>
      <c r="AM116" s="959"/>
      <c r="AN116" s="959"/>
      <c r="AO116" s="960"/>
      <c r="AP116" s="962" t="s">
        <v>463</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463</v>
      </c>
      <c r="BR116" s="926"/>
      <c r="BS116" s="926"/>
      <c r="BT116" s="926"/>
      <c r="BU116" s="926"/>
      <c r="BV116" s="926" t="s">
        <v>445</v>
      </c>
      <c r="BW116" s="926"/>
      <c r="BX116" s="926"/>
      <c r="BY116" s="926"/>
      <c r="BZ116" s="926"/>
      <c r="CA116" s="926" t="s">
        <v>418</v>
      </c>
      <c r="CB116" s="926"/>
      <c r="CC116" s="926"/>
      <c r="CD116" s="926"/>
      <c r="CE116" s="926"/>
      <c r="CF116" s="920" t="s">
        <v>444</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456</v>
      </c>
      <c r="DH116" s="959"/>
      <c r="DI116" s="959"/>
      <c r="DJ116" s="959"/>
      <c r="DK116" s="960"/>
      <c r="DL116" s="961" t="s">
        <v>446</v>
      </c>
      <c r="DM116" s="959"/>
      <c r="DN116" s="959"/>
      <c r="DO116" s="959"/>
      <c r="DP116" s="960"/>
      <c r="DQ116" s="961" t="s">
        <v>132</v>
      </c>
      <c r="DR116" s="959"/>
      <c r="DS116" s="959"/>
      <c r="DT116" s="959"/>
      <c r="DU116" s="960"/>
      <c r="DV116" s="962" t="s">
        <v>448</v>
      </c>
      <c r="DW116" s="963"/>
      <c r="DX116" s="963"/>
      <c r="DY116" s="963"/>
      <c r="DZ116" s="964"/>
    </row>
    <row r="117" spans="1:130" s="230" customFormat="1" ht="26.25" customHeight="1" x14ac:dyDescent="0.2">
      <c r="A117" s="912" t="s">
        <v>196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1517816</v>
      </c>
      <c r="AB117" s="979"/>
      <c r="AC117" s="979"/>
      <c r="AD117" s="979"/>
      <c r="AE117" s="980"/>
      <c r="AF117" s="981">
        <v>1472943</v>
      </c>
      <c r="AG117" s="979"/>
      <c r="AH117" s="979"/>
      <c r="AI117" s="979"/>
      <c r="AJ117" s="980"/>
      <c r="AK117" s="981">
        <v>1445996</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456</v>
      </c>
      <c r="BR117" s="926"/>
      <c r="BS117" s="926"/>
      <c r="BT117" s="926"/>
      <c r="BU117" s="926"/>
      <c r="BV117" s="926" t="s">
        <v>132</v>
      </c>
      <c r="BW117" s="926"/>
      <c r="BX117" s="926"/>
      <c r="BY117" s="926"/>
      <c r="BZ117" s="926"/>
      <c r="CA117" s="926" t="s">
        <v>456</v>
      </c>
      <c r="CB117" s="926"/>
      <c r="CC117" s="926"/>
      <c r="CD117" s="926"/>
      <c r="CE117" s="926"/>
      <c r="CF117" s="920" t="s">
        <v>466</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418</v>
      </c>
      <c r="DH117" s="959"/>
      <c r="DI117" s="959"/>
      <c r="DJ117" s="959"/>
      <c r="DK117" s="960"/>
      <c r="DL117" s="961" t="s">
        <v>418</v>
      </c>
      <c r="DM117" s="959"/>
      <c r="DN117" s="959"/>
      <c r="DO117" s="959"/>
      <c r="DP117" s="960"/>
      <c r="DQ117" s="961" t="s">
        <v>418</v>
      </c>
      <c r="DR117" s="959"/>
      <c r="DS117" s="959"/>
      <c r="DT117" s="959"/>
      <c r="DU117" s="960"/>
      <c r="DV117" s="962" t="s">
        <v>445</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316</v>
      </c>
      <c r="AL118" s="893"/>
      <c r="AM118" s="893"/>
      <c r="AN118" s="893"/>
      <c r="AO118" s="894"/>
      <c r="AP118" s="970" t="s">
        <v>438</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456</v>
      </c>
      <c r="BR118" s="1000"/>
      <c r="BS118" s="1000"/>
      <c r="BT118" s="1000"/>
      <c r="BU118" s="1000"/>
      <c r="BV118" s="1000" t="s">
        <v>456</v>
      </c>
      <c r="BW118" s="1000"/>
      <c r="BX118" s="1000"/>
      <c r="BY118" s="1000"/>
      <c r="BZ118" s="1000"/>
      <c r="CA118" s="1000" t="s">
        <v>418</v>
      </c>
      <c r="CB118" s="1000"/>
      <c r="CC118" s="1000"/>
      <c r="CD118" s="1000"/>
      <c r="CE118" s="1000"/>
      <c r="CF118" s="920" t="s">
        <v>445</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456</v>
      </c>
      <c r="DH118" s="959"/>
      <c r="DI118" s="959"/>
      <c r="DJ118" s="959"/>
      <c r="DK118" s="960"/>
      <c r="DL118" s="961" t="s">
        <v>466</v>
      </c>
      <c r="DM118" s="959"/>
      <c r="DN118" s="959"/>
      <c r="DO118" s="959"/>
      <c r="DP118" s="960"/>
      <c r="DQ118" s="961" t="s">
        <v>456</v>
      </c>
      <c r="DR118" s="959"/>
      <c r="DS118" s="959"/>
      <c r="DT118" s="959"/>
      <c r="DU118" s="960"/>
      <c r="DV118" s="962" t="s">
        <v>456</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463</v>
      </c>
      <c r="AG119" s="900"/>
      <c r="AH119" s="900"/>
      <c r="AI119" s="900"/>
      <c r="AJ119" s="901"/>
      <c r="AK119" s="902" t="s">
        <v>466</v>
      </c>
      <c r="AL119" s="900"/>
      <c r="AM119" s="900"/>
      <c r="AN119" s="900"/>
      <c r="AO119" s="901"/>
      <c r="AP119" s="903" t="s">
        <v>466</v>
      </c>
      <c r="AQ119" s="904"/>
      <c r="AR119" s="904"/>
      <c r="AS119" s="904"/>
      <c r="AT119" s="905"/>
      <c r="AU119" s="910"/>
      <c r="AV119" s="911"/>
      <c r="AW119" s="911"/>
      <c r="AX119" s="911"/>
      <c r="AY119" s="911"/>
      <c r="AZ119" s="251" t="s">
        <v>196</v>
      </c>
      <c r="BA119" s="251"/>
      <c r="BB119" s="251"/>
      <c r="BC119" s="251"/>
      <c r="BD119" s="251"/>
      <c r="BE119" s="251"/>
      <c r="BF119" s="251"/>
      <c r="BG119" s="251"/>
      <c r="BH119" s="251"/>
      <c r="BI119" s="251"/>
      <c r="BJ119" s="251"/>
      <c r="BK119" s="251"/>
      <c r="BL119" s="251"/>
      <c r="BM119" s="251"/>
      <c r="BN119" s="251"/>
      <c r="BO119" s="977" t="s">
        <v>476</v>
      </c>
      <c r="BP119" s="1005"/>
      <c r="BQ119" s="999">
        <v>13627268</v>
      </c>
      <c r="BR119" s="1000"/>
      <c r="BS119" s="1000"/>
      <c r="BT119" s="1000"/>
      <c r="BU119" s="1000"/>
      <c r="BV119" s="1000">
        <v>13755362</v>
      </c>
      <c r="BW119" s="1000"/>
      <c r="BX119" s="1000"/>
      <c r="BY119" s="1000"/>
      <c r="BZ119" s="1000"/>
      <c r="CA119" s="1000">
        <v>11626672</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456</v>
      </c>
      <c r="DH119" s="986"/>
      <c r="DI119" s="986"/>
      <c r="DJ119" s="986"/>
      <c r="DK119" s="987"/>
      <c r="DL119" s="985" t="s">
        <v>444</v>
      </c>
      <c r="DM119" s="986"/>
      <c r="DN119" s="986"/>
      <c r="DO119" s="986"/>
      <c r="DP119" s="987"/>
      <c r="DQ119" s="985" t="s">
        <v>418</v>
      </c>
      <c r="DR119" s="986"/>
      <c r="DS119" s="986"/>
      <c r="DT119" s="986"/>
      <c r="DU119" s="987"/>
      <c r="DV119" s="988" t="s">
        <v>463</v>
      </c>
      <c r="DW119" s="989"/>
      <c r="DX119" s="989"/>
      <c r="DY119" s="989"/>
      <c r="DZ119" s="990"/>
    </row>
    <row r="120" spans="1:130" s="230" customFormat="1" ht="26.25" customHeight="1" x14ac:dyDescent="0.2">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456</v>
      </c>
      <c r="AB120" s="959"/>
      <c r="AC120" s="959"/>
      <c r="AD120" s="959"/>
      <c r="AE120" s="960"/>
      <c r="AF120" s="961" t="s">
        <v>463</v>
      </c>
      <c r="AG120" s="959"/>
      <c r="AH120" s="959"/>
      <c r="AI120" s="959"/>
      <c r="AJ120" s="960"/>
      <c r="AK120" s="961" t="s">
        <v>418</v>
      </c>
      <c r="AL120" s="959"/>
      <c r="AM120" s="959"/>
      <c r="AN120" s="959"/>
      <c r="AO120" s="960"/>
      <c r="AP120" s="962" t="s">
        <v>450</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4034897</v>
      </c>
      <c r="BR120" s="931"/>
      <c r="BS120" s="931"/>
      <c r="BT120" s="931"/>
      <c r="BU120" s="931"/>
      <c r="BV120" s="931">
        <v>4527544</v>
      </c>
      <c r="BW120" s="931"/>
      <c r="BX120" s="931"/>
      <c r="BY120" s="931"/>
      <c r="BZ120" s="931"/>
      <c r="CA120" s="931">
        <v>3730766</v>
      </c>
      <c r="CB120" s="931"/>
      <c r="CC120" s="931"/>
      <c r="CD120" s="931"/>
      <c r="CE120" s="931"/>
      <c r="CF120" s="944">
        <v>100.4</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2078634</v>
      </c>
      <c r="DH120" s="931"/>
      <c r="DI120" s="931"/>
      <c r="DJ120" s="931"/>
      <c r="DK120" s="931"/>
      <c r="DL120" s="931">
        <v>1920287</v>
      </c>
      <c r="DM120" s="931"/>
      <c r="DN120" s="931"/>
      <c r="DO120" s="931"/>
      <c r="DP120" s="931"/>
      <c r="DQ120" s="931">
        <v>1758664</v>
      </c>
      <c r="DR120" s="931"/>
      <c r="DS120" s="931"/>
      <c r="DT120" s="931"/>
      <c r="DU120" s="931"/>
      <c r="DV120" s="932">
        <v>47.3</v>
      </c>
      <c r="DW120" s="932"/>
      <c r="DX120" s="932"/>
      <c r="DY120" s="932"/>
      <c r="DZ120" s="933"/>
    </row>
    <row r="121" spans="1:130" s="230" customFormat="1" ht="26.25" customHeight="1" x14ac:dyDescent="0.2">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456</v>
      </c>
      <c r="AB121" s="959"/>
      <c r="AC121" s="959"/>
      <c r="AD121" s="959"/>
      <c r="AE121" s="960"/>
      <c r="AF121" s="961" t="s">
        <v>463</v>
      </c>
      <c r="AG121" s="959"/>
      <c r="AH121" s="959"/>
      <c r="AI121" s="959"/>
      <c r="AJ121" s="960"/>
      <c r="AK121" s="961" t="s">
        <v>132</v>
      </c>
      <c r="AL121" s="959"/>
      <c r="AM121" s="959"/>
      <c r="AN121" s="959"/>
      <c r="AO121" s="960"/>
      <c r="AP121" s="962" t="s">
        <v>418</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30255</v>
      </c>
      <c r="BR121" s="926"/>
      <c r="BS121" s="926"/>
      <c r="BT121" s="926"/>
      <c r="BU121" s="926"/>
      <c r="BV121" s="926">
        <v>30767</v>
      </c>
      <c r="BW121" s="926"/>
      <c r="BX121" s="926"/>
      <c r="BY121" s="926"/>
      <c r="BZ121" s="926"/>
      <c r="CA121" s="926">
        <v>29567</v>
      </c>
      <c r="CB121" s="926"/>
      <c r="CC121" s="926"/>
      <c r="CD121" s="926"/>
      <c r="CE121" s="926"/>
      <c r="CF121" s="920">
        <v>0.8</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t="s">
        <v>132</v>
      </c>
      <c r="DH121" s="926"/>
      <c r="DI121" s="926"/>
      <c r="DJ121" s="926"/>
      <c r="DK121" s="926"/>
      <c r="DL121" s="926" t="s">
        <v>456</v>
      </c>
      <c r="DM121" s="926"/>
      <c r="DN121" s="926"/>
      <c r="DO121" s="926"/>
      <c r="DP121" s="926"/>
      <c r="DQ121" s="926" t="s">
        <v>466</v>
      </c>
      <c r="DR121" s="926"/>
      <c r="DS121" s="926"/>
      <c r="DT121" s="926"/>
      <c r="DU121" s="926"/>
      <c r="DV121" s="927" t="s">
        <v>456</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418</v>
      </c>
      <c r="AB122" s="959"/>
      <c r="AC122" s="959"/>
      <c r="AD122" s="959"/>
      <c r="AE122" s="960"/>
      <c r="AF122" s="961" t="s">
        <v>466</v>
      </c>
      <c r="AG122" s="959"/>
      <c r="AH122" s="959"/>
      <c r="AI122" s="959"/>
      <c r="AJ122" s="960"/>
      <c r="AK122" s="961" t="s">
        <v>456</v>
      </c>
      <c r="AL122" s="959"/>
      <c r="AM122" s="959"/>
      <c r="AN122" s="959"/>
      <c r="AO122" s="960"/>
      <c r="AP122" s="962" t="s">
        <v>466</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9198682</v>
      </c>
      <c r="BR122" s="1000"/>
      <c r="BS122" s="1000"/>
      <c r="BT122" s="1000"/>
      <c r="BU122" s="1000"/>
      <c r="BV122" s="1000">
        <v>8855820</v>
      </c>
      <c r="BW122" s="1000"/>
      <c r="BX122" s="1000"/>
      <c r="BY122" s="1000"/>
      <c r="BZ122" s="1000"/>
      <c r="CA122" s="1000">
        <v>7398920</v>
      </c>
      <c r="CB122" s="1000"/>
      <c r="CC122" s="1000"/>
      <c r="CD122" s="1000"/>
      <c r="CE122" s="1000"/>
      <c r="CF122" s="1017">
        <v>199.2</v>
      </c>
      <c r="CG122" s="1018"/>
      <c r="CH122" s="1018"/>
      <c r="CI122" s="1018"/>
      <c r="CJ122" s="1018"/>
      <c r="CK122" s="1009"/>
      <c r="CL122" s="1010"/>
      <c r="CM122" s="1010"/>
      <c r="CN122" s="1010"/>
      <c r="CO122" s="1011"/>
      <c r="CP122" s="1019" t="s">
        <v>486</v>
      </c>
      <c r="CQ122" s="1020"/>
      <c r="CR122" s="1020"/>
      <c r="CS122" s="1020"/>
      <c r="CT122" s="1020"/>
      <c r="CU122" s="1020"/>
      <c r="CV122" s="1020"/>
      <c r="CW122" s="1020"/>
      <c r="CX122" s="1020"/>
      <c r="CY122" s="1020"/>
      <c r="CZ122" s="1020"/>
      <c r="DA122" s="1020"/>
      <c r="DB122" s="1020"/>
      <c r="DC122" s="1020"/>
      <c r="DD122" s="1020"/>
      <c r="DE122" s="1020"/>
      <c r="DF122" s="1021"/>
      <c r="DG122" s="925" t="s">
        <v>463</v>
      </c>
      <c r="DH122" s="926"/>
      <c r="DI122" s="926"/>
      <c r="DJ122" s="926"/>
      <c r="DK122" s="926"/>
      <c r="DL122" s="926" t="s">
        <v>132</v>
      </c>
      <c r="DM122" s="926"/>
      <c r="DN122" s="926"/>
      <c r="DO122" s="926"/>
      <c r="DP122" s="926"/>
      <c r="DQ122" s="926" t="s">
        <v>418</v>
      </c>
      <c r="DR122" s="926"/>
      <c r="DS122" s="926"/>
      <c r="DT122" s="926"/>
      <c r="DU122" s="926"/>
      <c r="DV122" s="927" t="s">
        <v>132</v>
      </c>
      <c r="DW122" s="927"/>
      <c r="DX122" s="927"/>
      <c r="DY122" s="927"/>
      <c r="DZ122" s="928"/>
    </row>
    <row r="123" spans="1:130" s="230" customFormat="1" ht="26.25" customHeight="1" x14ac:dyDescent="0.2">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456</v>
      </c>
      <c r="AB123" s="959"/>
      <c r="AC123" s="959"/>
      <c r="AD123" s="959"/>
      <c r="AE123" s="960"/>
      <c r="AF123" s="961" t="s">
        <v>456</v>
      </c>
      <c r="AG123" s="959"/>
      <c r="AH123" s="959"/>
      <c r="AI123" s="959"/>
      <c r="AJ123" s="960"/>
      <c r="AK123" s="961" t="s">
        <v>444</v>
      </c>
      <c r="AL123" s="959"/>
      <c r="AM123" s="959"/>
      <c r="AN123" s="959"/>
      <c r="AO123" s="960"/>
      <c r="AP123" s="962" t="s">
        <v>418</v>
      </c>
      <c r="AQ123" s="963"/>
      <c r="AR123" s="963"/>
      <c r="AS123" s="963"/>
      <c r="AT123" s="964"/>
      <c r="AU123" s="997"/>
      <c r="AV123" s="998"/>
      <c r="AW123" s="998"/>
      <c r="AX123" s="998"/>
      <c r="AY123" s="998"/>
      <c r="AZ123" s="251" t="s">
        <v>196</v>
      </c>
      <c r="BA123" s="251"/>
      <c r="BB123" s="251"/>
      <c r="BC123" s="251"/>
      <c r="BD123" s="251"/>
      <c r="BE123" s="251"/>
      <c r="BF123" s="251"/>
      <c r="BG123" s="251"/>
      <c r="BH123" s="251"/>
      <c r="BI123" s="251"/>
      <c r="BJ123" s="251"/>
      <c r="BK123" s="251"/>
      <c r="BL123" s="251"/>
      <c r="BM123" s="251"/>
      <c r="BN123" s="251"/>
      <c r="BO123" s="977" t="s">
        <v>487</v>
      </c>
      <c r="BP123" s="1005"/>
      <c r="BQ123" s="1063">
        <v>13263834</v>
      </c>
      <c r="BR123" s="1064"/>
      <c r="BS123" s="1064"/>
      <c r="BT123" s="1064"/>
      <c r="BU123" s="1064"/>
      <c r="BV123" s="1064">
        <v>13414131</v>
      </c>
      <c r="BW123" s="1064"/>
      <c r="BX123" s="1064"/>
      <c r="BY123" s="1064"/>
      <c r="BZ123" s="1064"/>
      <c r="CA123" s="1064">
        <v>11159253</v>
      </c>
      <c r="CB123" s="1064"/>
      <c r="CC123" s="1064"/>
      <c r="CD123" s="1064"/>
      <c r="CE123" s="1064"/>
      <c r="CF123" s="1001"/>
      <c r="CG123" s="1002"/>
      <c r="CH123" s="1002"/>
      <c r="CI123" s="1002"/>
      <c r="CJ123" s="1003"/>
      <c r="CK123" s="1009"/>
      <c r="CL123" s="1010"/>
      <c r="CM123" s="1010"/>
      <c r="CN123" s="1010"/>
      <c r="CO123" s="1011"/>
      <c r="CP123" s="1019" t="s">
        <v>488</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456</v>
      </c>
      <c r="DM123" s="959"/>
      <c r="DN123" s="959"/>
      <c r="DO123" s="959"/>
      <c r="DP123" s="960"/>
      <c r="DQ123" s="961" t="s">
        <v>456</v>
      </c>
      <c r="DR123" s="959"/>
      <c r="DS123" s="959"/>
      <c r="DT123" s="959"/>
      <c r="DU123" s="960"/>
      <c r="DV123" s="962" t="s">
        <v>463</v>
      </c>
      <c r="DW123" s="963"/>
      <c r="DX123" s="963"/>
      <c r="DY123" s="963"/>
      <c r="DZ123" s="964"/>
    </row>
    <row r="124" spans="1:130" s="230" customFormat="1" ht="26.25" customHeight="1" thickBot="1" x14ac:dyDescent="0.25">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463</v>
      </c>
      <c r="AB124" s="959"/>
      <c r="AC124" s="959"/>
      <c r="AD124" s="959"/>
      <c r="AE124" s="960"/>
      <c r="AF124" s="961" t="s">
        <v>456</v>
      </c>
      <c r="AG124" s="959"/>
      <c r="AH124" s="959"/>
      <c r="AI124" s="959"/>
      <c r="AJ124" s="960"/>
      <c r="AK124" s="961" t="s">
        <v>463</v>
      </c>
      <c r="AL124" s="959"/>
      <c r="AM124" s="959"/>
      <c r="AN124" s="959"/>
      <c r="AO124" s="960"/>
      <c r="AP124" s="962" t="s">
        <v>466</v>
      </c>
      <c r="AQ124" s="963"/>
      <c r="AR124" s="963"/>
      <c r="AS124" s="963"/>
      <c r="AT124" s="964"/>
      <c r="AU124" s="1059" t="s">
        <v>489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v>
      </c>
      <c r="BR124" s="1027"/>
      <c r="BS124" s="1027"/>
      <c r="BT124" s="1027"/>
      <c r="BU124" s="1027"/>
      <c r="BV124" s="1027">
        <v>8.8000000000000007</v>
      </c>
      <c r="BW124" s="1027"/>
      <c r="BX124" s="1027"/>
      <c r="BY124" s="1027"/>
      <c r="BZ124" s="1027"/>
      <c r="CA124" s="1027">
        <v>12.5</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466</v>
      </c>
      <c r="DH124" s="986"/>
      <c r="DI124" s="986"/>
      <c r="DJ124" s="986"/>
      <c r="DK124" s="987"/>
      <c r="DL124" s="985" t="s">
        <v>466</v>
      </c>
      <c r="DM124" s="986"/>
      <c r="DN124" s="986"/>
      <c r="DO124" s="986"/>
      <c r="DP124" s="987"/>
      <c r="DQ124" s="985" t="s">
        <v>466</v>
      </c>
      <c r="DR124" s="986"/>
      <c r="DS124" s="986"/>
      <c r="DT124" s="986"/>
      <c r="DU124" s="987"/>
      <c r="DV124" s="988" t="s">
        <v>466</v>
      </c>
      <c r="DW124" s="989"/>
      <c r="DX124" s="989"/>
      <c r="DY124" s="989"/>
      <c r="DZ124" s="990"/>
    </row>
    <row r="125" spans="1:130" s="230" customFormat="1" ht="26.25" customHeight="1" x14ac:dyDescent="0.2">
      <c r="A125" s="1057"/>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466</v>
      </c>
      <c r="AB125" s="959"/>
      <c r="AC125" s="959"/>
      <c r="AD125" s="959"/>
      <c r="AE125" s="960"/>
      <c r="AF125" s="961" t="s">
        <v>466</v>
      </c>
      <c r="AG125" s="959"/>
      <c r="AH125" s="959"/>
      <c r="AI125" s="959"/>
      <c r="AJ125" s="960"/>
      <c r="AK125" s="961" t="s">
        <v>466</v>
      </c>
      <c r="AL125" s="959"/>
      <c r="AM125" s="959"/>
      <c r="AN125" s="959"/>
      <c r="AO125" s="960"/>
      <c r="AP125" s="962" t="s">
        <v>466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466</v>
      </c>
      <c r="DH125" s="931"/>
      <c r="DI125" s="931"/>
      <c r="DJ125" s="931"/>
      <c r="DK125" s="931"/>
      <c r="DL125" s="931" t="s">
        <v>466</v>
      </c>
      <c r="DM125" s="931"/>
      <c r="DN125" s="931"/>
      <c r="DO125" s="931"/>
      <c r="DP125" s="931"/>
      <c r="DQ125" s="931" t="s">
        <v>463</v>
      </c>
      <c r="DR125" s="931"/>
      <c r="DS125" s="931"/>
      <c r="DT125" s="931"/>
      <c r="DU125" s="931"/>
      <c r="DV125" s="932" t="s">
        <v>466</v>
      </c>
      <c r="DW125" s="932"/>
      <c r="DX125" s="932"/>
      <c r="DY125" s="932"/>
      <c r="DZ125" s="933"/>
    </row>
    <row r="126" spans="1:130" s="230" customFormat="1" ht="26.25" customHeight="1" thickBot="1" x14ac:dyDescent="0.25">
      <c r="A126" s="1057"/>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466</v>
      </c>
      <c r="AB126" s="959"/>
      <c r="AC126" s="959"/>
      <c r="AD126" s="959"/>
      <c r="AE126" s="960"/>
      <c r="AF126" s="961" t="s">
        <v>466</v>
      </c>
      <c r="AG126" s="959"/>
      <c r="AH126" s="959"/>
      <c r="AI126" s="959"/>
      <c r="AJ126" s="960"/>
      <c r="AK126" s="961" t="s">
        <v>466</v>
      </c>
      <c r="AL126" s="959"/>
      <c r="AM126" s="959"/>
      <c r="AN126" s="959"/>
      <c r="AO126" s="960"/>
      <c r="AP126" s="962" t="s">
        <v>463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466</v>
      </c>
      <c r="DH126" s="926"/>
      <c r="DI126" s="926"/>
      <c r="DJ126" s="926"/>
      <c r="DK126" s="926"/>
      <c r="DL126" s="926" t="s">
        <v>466</v>
      </c>
      <c r="DM126" s="926"/>
      <c r="DN126" s="926"/>
      <c r="DO126" s="926"/>
      <c r="DP126" s="926"/>
      <c r="DQ126" s="926" t="s">
        <v>466</v>
      </c>
      <c r="DR126" s="926"/>
      <c r="DS126" s="926"/>
      <c r="DT126" s="926"/>
      <c r="DU126" s="926"/>
      <c r="DV126" s="927" t="s">
        <v>466</v>
      </c>
      <c r="DW126" s="927"/>
      <c r="DX126" s="927"/>
      <c r="DY126" s="927"/>
      <c r="DZ126" s="928"/>
    </row>
    <row r="127" spans="1:130" s="230" customFormat="1" ht="26.25" customHeight="1" x14ac:dyDescent="0.2">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466</v>
      </c>
      <c r="AB127" s="959"/>
      <c r="AC127" s="959"/>
      <c r="AD127" s="959"/>
      <c r="AE127" s="960"/>
      <c r="AF127" s="961" t="s">
        <v>466</v>
      </c>
      <c r="AG127" s="959"/>
      <c r="AH127" s="959"/>
      <c r="AI127" s="959"/>
      <c r="AJ127" s="960"/>
      <c r="AK127" s="961" t="s">
        <v>466</v>
      </c>
      <c r="AL127" s="959"/>
      <c r="AM127" s="959"/>
      <c r="AN127" s="959"/>
      <c r="AO127" s="960"/>
      <c r="AP127" s="962" t="s">
        <v>466</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463</v>
      </c>
      <c r="DH127" s="926"/>
      <c r="DI127" s="926"/>
      <c r="DJ127" s="926"/>
      <c r="DK127" s="926"/>
      <c r="DL127" s="926" t="s">
        <v>466</v>
      </c>
      <c r="DM127" s="926"/>
      <c r="DN127" s="926"/>
      <c r="DO127" s="926"/>
      <c r="DP127" s="926"/>
      <c r="DQ127" s="926" t="s">
        <v>466</v>
      </c>
      <c r="DR127" s="926"/>
      <c r="DS127" s="926"/>
      <c r="DT127" s="926"/>
      <c r="DU127" s="926"/>
      <c r="DV127" s="927" t="s">
        <v>466</v>
      </c>
      <c r="DW127" s="927"/>
      <c r="DX127" s="927"/>
      <c r="DY127" s="927"/>
      <c r="DZ127" s="928"/>
    </row>
    <row r="128" spans="1:130" s="230" customFormat="1" ht="26.25" customHeight="1" thickBot="1" x14ac:dyDescent="0.25">
      <c r="A128" s="1041" t="s">
        <v>500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501</v>
      </c>
      <c r="X128" s="1043"/>
      <c r="Y128" s="1043"/>
      <c r="Z128" s="1044"/>
      <c r="AA128" s="1045">
        <v>6901</v>
      </c>
      <c r="AB128" s="1046"/>
      <c r="AC128" s="1046"/>
      <c r="AD128" s="1046"/>
      <c r="AE128" s="1047"/>
      <c r="AF128" s="1048">
        <v>6234</v>
      </c>
      <c r="AG128" s="1046"/>
      <c r="AH128" s="1046"/>
      <c r="AI128" s="1046"/>
      <c r="AJ128" s="1047"/>
      <c r="AK128" s="1048">
        <v>5339</v>
      </c>
      <c r="AL128" s="1046"/>
      <c r="AM128" s="1046"/>
      <c r="AN128" s="1046"/>
      <c r="AO128" s="1047"/>
      <c r="AP128" s="1049"/>
      <c r="AQ128" s="1050"/>
      <c r="AR128" s="1050"/>
      <c r="AS128" s="1050"/>
      <c r="AT128" s="1051"/>
      <c r="AU128" s="232"/>
      <c r="AV128" s="232"/>
      <c r="AW128" s="232"/>
      <c r="AX128" s="896" t="s">
        <v>502</v>
      </c>
      <c r="AY128" s="897"/>
      <c r="AZ128" s="897"/>
      <c r="BA128" s="897"/>
      <c r="BB128" s="897"/>
      <c r="BC128" s="897"/>
      <c r="BD128" s="897"/>
      <c r="BE128" s="898"/>
      <c r="BF128" s="1052" t="s">
        <v>503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t="s">
        <v>505</v>
      </c>
      <c r="DH128" s="1038"/>
      <c r="DI128" s="1038"/>
      <c r="DJ128" s="1038"/>
      <c r="DK128" s="1038"/>
      <c r="DL128" s="1038" t="s">
        <v>506</v>
      </c>
      <c r="DM128" s="1038"/>
      <c r="DN128" s="1038"/>
      <c r="DO128" s="1038"/>
      <c r="DP128" s="1038"/>
      <c r="DQ128" s="1038" t="s">
        <v>132</v>
      </c>
      <c r="DR128" s="1038"/>
      <c r="DS128" s="1038"/>
      <c r="DT128" s="1038"/>
      <c r="DU128" s="1038"/>
      <c r="DV128" s="1039" t="s">
        <v>132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4683956</v>
      </c>
      <c r="AB129" s="959"/>
      <c r="AC129" s="959"/>
      <c r="AD129" s="959"/>
      <c r="AE129" s="960"/>
      <c r="AF129" s="961">
        <v>4894803</v>
      </c>
      <c r="AG129" s="959"/>
      <c r="AH129" s="959"/>
      <c r="AI129" s="959"/>
      <c r="AJ129" s="960"/>
      <c r="AK129" s="961">
        <v>4691939</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132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1060799</v>
      </c>
      <c r="AB130" s="959"/>
      <c r="AC130" s="959"/>
      <c r="AD130" s="959"/>
      <c r="AE130" s="960"/>
      <c r="AF130" s="961">
        <v>1028049</v>
      </c>
      <c r="AG130" s="959"/>
      <c r="AH130" s="959"/>
      <c r="AI130" s="959"/>
      <c r="AJ130" s="960"/>
      <c r="AK130" s="961">
        <v>976696</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12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3623157</v>
      </c>
      <c r="AB131" s="986"/>
      <c r="AC131" s="986"/>
      <c r="AD131" s="986"/>
      <c r="AE131" s="987"/>
      <c r="AF131" s="985">
        <v>3866754</v>
      </c>
      <c r="AG131" s="986"/>
      <c r="AH131" s="986"/>
      <c r="AI131" s="986"/>
      <c r="AJ131" s="987"/>
      <c r="AK131" s="985">
        <v>3715243</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6"/>
      <c r="BF131" s="1084">
        <v>12.5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12.423309290000001</v>
      </c>
      <c r="AB132" s="1097"/>
      <c r="AC132" s="1097"/>
      <c r="AD132" s="1097"/>
      <c r="AE132" s="1098"/>
      <c r="AF132" s="1099">
        <v>11.34439895</v>
      </c>
      <c r="AG132" s="1097"/>
      <c r="AH132" s="1097"/>
      <c r="AI132" s="1097"/>
      <c r="AJ132" s="1098"/>
      <c r="AK132" s="1099">
        <v>12.48803914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11.8</v>
      </c>
      <c r="AB133" s="1080"/>
      <c r="AC133" s="1080"/>
      <c r="AD133" s="1080"/>
      <c r="AE133" s="1081"/>
      <c r="AF133" s="1079">
        <v>12</v>
      </c>
      <c r="AG133" s="1080"/>
      <c r="AH133" s="1080"/>
      <c r="AI133" s="1080"/>
      <c r="AJ133" s="1081"/>
      <c r="AK133" s="1079">
        <v>12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CgOxLXhVWoDua0V4nEBsVHdmbxZui2eyzTImMaWM29l888mqgiybxOlhbKqWphlGBhytk30RZBTJvAaTmi84g==" saltValue="Ik1B8lFOe8WD82jDrLK8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60" customFormat="1" ht="13.2" x14ac:dyDescent="0.2"/>
    <row r="82" spans="97:112" s="260" customFormat="1" ht="13.2" x14ac:dyDescent="0.2"/>
    <row r="83" spans="97:112" s="260" customFormat="1" ht="13.2" x14ac:dyDescent="0.2"/>
    <row r="84" spans="97:112" s="260" customFormat="1" ht="13.2" x14ac:dyDescent="0.2"/>
    <row r="85" spans="97:112" s="260" customFormat="1" ht="13.2" x14ac:dyDescent="0.2"/>
    <row r="86" spans="97:112" s="260" customFormat="1" ht="13.2" x14ac:dyDescent="0.2"/>
    <row r="87" spans="97:112" s="260" customFormat="1" ht="13.2" x14ac:dyDescent="0.2"/>
    <row r="88" spans="97:112" s="260" customFormat="1" ht="13.2" x14ac:dyDescent="0.2"/>
    <row r="89" spans="97:112" s="260" customFormat="1" ht="13.2" x14ac:dyDescent="0.2"/>
    <row r="90" spans="97:112" s="260" customFormat="1" ht="13.2" x14ac:dyDescent="0.2"/>
    <row r="91" spans="97:112" s="260" customFormat="1" ht="13.2" x14ac:dyDescent="0.2"/>
    <row r="92" spans="97:112" s="260" customFormat="1" ht="13.2" x14ac:dyDescent="0.2"/>
    <row r="93" spans="97:112" s="260" customFormat="1" ht="13.2" x14ac:dyDescent="0.2"/>
    <row r="94" spans="97:112" s="260" customFormat="1" ht="13.2" x14ac:dyDescent="0.2"/>
    <row r="95" spans="97:112" s="260" customFormat="1" ht="13.2" x14ac:dyDescent="0.2"/>
    <row r="96" spans="97:112" s="260" customFormat="1" ht="13.2" x14ac:dyDescent="0.2">
      <c r="CS96" s="259"/>
      <c r="CX96" s="259"/>
      <c r="DC96" s="259"/>
      <c r="DH96" s="259"/>
    </row>
    <row r="97" spans="24:120" ht="13.2" x14ac:dyDescent="0.2">
      <c r="CS97" s="259"/>
      <c r="CX97" s="259"/>
      <c r="DC97" s="259"/>
      <c r="DH97" s="259"/>
      <c r="DP97" s="260" t="s">
        <v>517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u2Ntu8P0kDgnzurIe7s7bqfFWoAJYJzQPtHscbA4rntQnOeYlKIIkH/5W6keGpY0HQ3gp45i7p7Fh+eWmZCM2w==" saltValue="ezefHcEIfYq9SMXH1x7C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jKX6Rov5ol/4sMiFGJzYbIKb/GxochcIUSleqrpxfOwgmMDw5Cc3M3QwttEoCh20tyu8o8PDfTBBzOiwZ8OgA==" saltValue="P89M5aYo0zW8zKuuDc4K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1183711</v>
      </c>
      <c r="AP9" s="281">
        <v>155078</v>
      </c>
      <c r="AQ9" s="282">
        <v>139150</v>
      </c>
      <c r="AR9" s="283">
        <v>11.4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280494</v>
      </c>
      <c r="AP10" s="284">
        <v>36748</v>
      </c>
      <c r="AQ10" s="285">
        <v>19663</v>
      </c>
      <c r="AR10" s="286">
        <v>86.9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v>24915</v>
      </c>
      <c r="AP11" s="284">
        <v>3264</v>
      </c>
      <c r="AQ11" s="285">
        <v>1097</v>
      </c>
      <c r="AR11" s="286">
        <v>197.5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528</v>
      </c>
      <c r="AL12" s="1117"/>
      <c r="AM12" s="1117"/>
      <c r="AN12" s="1118"/>
      <c r="AO12" s="284" t="s">
        <v>529</v>
      </c>
      <c r="AP12" s="284" t="s">
        <v>529</v>
      </c>
      <c r="AQ12" s="285" t="s">
        <v>529</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73989</v>
      </c>
      <c r="AP13" s="284">
        <v>9693</v>
      </c>
      <c r="AQ13" s="285">
        <v>5184</v>
      </c>
      <c r="AR13" s="286">
        <v>87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33154</v>
      </c>
      <c r="AP14" s="284">
        <v>4344</v>
      </c>
      <c r="AQ14" s="285">
        <v>3143</v>
      </c>
      <c r="AR14" s="286">
        <v>38.200000000000003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-99985</v>
      </c>
      <c r="AP15" s="284">
        <v>-13099</v>
      </c>
      <c r="AQ15" s="285">
        <v>-11320</v>
      </c>
      <c r="AR15" s="286">
        <v>15.7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196</v>
      </c>
      <c r="AL16" s="1120"/>
      <c r="AM16" s="1120"/>
      <c r="AN16" s="1121"/>
      <c r="AO16" s="284">
        <v>1496278</v>
      </c>
      <c r="AP16" s="284">
        <v>196028</v>
      </c>
      <c r="AQ16" s="285">
        <v>156916</v>
      </c>
      <c r="AR16" s="286">
        <v>24.9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15.33</v>
      </c>
      <c r="AP21" s="298">
        <v>13.85</v>
      </c>
      <c r="AQ21" s="299">
        <v>1.48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92.3</v>
      </c>
      <c r="AP22" s="303">
        <v>95.5</v>
      </c>
      <c r="AQ22" s="304">
        <v>-3.2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1188625</v>
      </c>
      <c r="AP32" s="312">
        <v>155722</v>
      </c>
      <c r="AQ32" s="313">
        <v>83132</v>
      </c>
      <c r="AR32" s="314">
        <v>87.3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529</v>
      </c>
      <c r="AP34" s="312" t="s">
        <v>529</v>
      </c>
      <c r="AQ34" s="313" t="s">
        <v>529</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245395</v>
      </c>
      <c r="AP35" s="312">
        <v>32149</v>
      </c>
      <c r="AQ35" s="313">
        <v>18852</v>
      </c>
      <c r="AR35" s="314">
        <v>70.5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11976</v>
      </c>
      <c r="AP36" s="312">
        <v>1569</v>
      </c>
      <c r="AQ36" s="313">
        <v>4344</v>
      </c>
      <c r="AR36" s="314">
        <v>-63.9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529</v>
      </c>
      <c r="AP37" s="312" t="s">
        <v>529</v>
      </c>
      <c r="AQ37" s="313">
        <v>1642</v>
      </c>
      <c r="AR37" s="314" t="s">
        <v>529</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529</v>
      </c>
      <c r="AP38" s="315" t="s">
        <v>529</v>
      </c>
      <c r="AQ38" s="316">
        <v>19</v>
      </c>
      <c r="AR38" s="304" t="s">
        <v>529</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-5339</v>
      </c>
      <c r="AP39" s="312">
        <v>-699</v>
      </c>
      <c r="AQ39" s="313">
        <v>-4399</v>
      </c>
      <c r="AR39" s="314">
        <v>-84.1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-976696</v>
      </c>
      <c r="AP40" s="312">
        <v>-127957</v>
      </c>
      <c r="AQ40" s="313">
        <v>-69608</v>
      </c>
      <c r="AR40" s="314">
        <v>83.8</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463961</v>
      </c>
      <c r="AP41" s="312">
        <v>60784</v>
      </c>
      <c r="AQ41" s="313">
        <v>33982</v>
      </c>
      <c r="AR41" s="314">
        <v>78.900000000000006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1084996</v>
      </c>
      <c r="AN51" s="334">
        <v>125943</v>
      </c>
      <c r="AO51" s="335">
        <v>9.6</v>
      </c>
      <c r="AP51" s="336">
        <v>114790</v>
      </c>
      <c r="AQ51" s="337">
        <v>-6.6</v>
      </c>
      <c r="AR51" s="338">
        <v>16.2</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887643</v>
      </c>
      <c r="AN52" s="342">
        <v>103035</v>
      </c>
      <c r="AO52" s="343">
        <v>0.3</v>
      </c>
      <c r="AP52" s="344">
        <v>55601</v>
      </c>
      <c r="AQ52" s="345">
        <v>-15.5</v>
      </c>
      <c r="AR52" s="346">
        <v>15.8</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1489275</v>
      </c>
      <c r="AN53" s="334">
        <v>178485</v>
      </c>
      <c r="AO53" s="335">
        <v>41.7</v>
      </c>
      <c r="AP53" s="336">
        <v>126262</v>
      </c>
      <c r="AQ53" s="337">
        <v>10</v>
      </c>
      <c r="AR53" s="338">
        <v>31.7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1222334</v>
      </c>
      <c r="AN54" s="342">
        <v>146493</v>
      </c>
      <c r="AO54" s="343">
        <v>42.2</v>
      </c>
      <c r="AP54" s="344">
        <v>56769</v>
      </c>
      <c r="AQ54" s="345">
        <v>2.1</v>
      </c>
      <c r="AR54" s="346">
        <v>40.1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1720418</v>
      </c>
      <c r="AN55" s="334">
        <v>211848</v>
      </c>
      <c r="AO55" s="335">
        <v>18.7</v>
      </c>
      <c r="AP55" s="336">
        <v>126525</v>
      </c>
      <c r="AQ55" s="337">
        <v>0.2</v>
      </c>
      <c r="AR55" s="338">
        <v>18.5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1357733</v>
      </c>
      <c r="AN56" s="342">
        <v>167188</v>
      </c>
      <c r="AO56" s="343">
        <v>14.1</v>
      </c>
      <c r="AP56" s="344">
        <v>67052</v>
      </c>
      <c r="AQ56" s="345">
        <v>18.100000000000001</v>
      </c>
      <c r="AR56" s="346">
        <v>-4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1625272</v>
      </c>
      <c r="AN57" s="334">
        <v>206384</v>
      </c>
      <c r="AO57" s="335">
        <v>-2.6</v>
      </c>
      <c r="AP57" s="336">
        <v>138402</v>
      </c>
      <c r="AQ57" s="337">
        <v>9.4</v>
      </c>
      <c r="AR57" s="338">
        <v>-12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1446463</v>
      </c>
      <c r="AN58" s="342">
        <v>183678</v>
      </c>
      <c r="AO58" s="343">
        <v>9.9</v>
      </c>
      <c r="AP58" s="344">
        <v>70652</v>
      </c>
      <c r="AQ58" s="345">
        <v>5.4</v>
      </c>
      <c r="AR58" s="346">
        <v>4.5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538143</v>
      </c>
      <c r="AN59" s="334">
        <v>70502</v>
      </c>
      <c r="AO59" s="335">
        <v>-65.8</v>
      </c>
      <c r="AP59" s="336">
        <v>146367</v>
      </c>
      <c r="AQ59" s="337">
        <v>5.8</v>
      </c>
      <c r="AR59" s="338">
        <v>-71.599999999999994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409889</v>
      </c>
      <c r="AN60" s="342">
        <v>53700</v>
      </c>
      <c r="AO60" s="343">
        <v>-70.8</v>
      </c>
      <c r="AP60" s="344">
        <v>79441</v>
      </c>
      <c r="AQ60" s="345">
        <v>12.4</v>
      </c>
      <c r="AR60" s="346">
        <v>-83.2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1291621</v>
      </c>
      <c r="AN61" s="349">
        <v>158632</v>
      </c>
      <c r="AO61" s="350">
        <v>0.3</v>
      </c>
      <c r="AP61" s="351">
        <v>130469</v>
      </c>
      <c r="AQ61" s="352">
        <v>3.8</v>
      </c>
      <c r="AR61" s="338">
        <v>-3.5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1064812</v>
      </c>
      <c r="AN62" s="342">
        <v>130819</v>
      </c>
      <c r="AO62" s="343">
        <v>-0.9</v>
      </c>
      <c r="AP62" s="344">
        <v>65903</v>
      </c>
      <c r="AQ62" s="345">
        <v>4.5</v>
      </c>
      <c r="AR62" s="346">
        <v>-5.4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iIJpIv3k6zOqAUaSE67f98ht6g4fKpcsaQwFRCs7tR2Pcptga0Y7YM8QouhQ+nvvzcSWppZxTJAdYFZg4y9w==" saltValue="ur/gikx62CTUpH0AtTk7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RHYCawNTiJOhOtNyNgLjZ+4jNmeE0Kk/OCB4vJJF6tUqhPEpFM7FgxMVkWWR/JeD3AwmdRW98cjzYQbfa1UvRg==" saltValue="WPiY1BIMHztc60N5GRSN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h4HMpXgQ7ddBayzqNXHQxsNddQomJIgucgAzyruMAbbvguvf0rc9KeC0rrRDOSwtrLOwwCcaRzYtIzwWZTof7A==" saltValue="7YzI+7pbkwjMo1Y5Go3B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41.3</v>
      </c>
      <c r="G47" s="12">
        <v>41</v>
      </c>
      <c r="H47" s="12">
        <v>39.18</v>
      </c>
      <c r="I47" s="12">
        <v>45.68</v>
      </c>
      <c r="J47" s="13">
        <v>25.42</v>
      </c>
    </row>
    <row r="48" spans="2:10" ht="57.75" customHeight="1" x14ac:dyDescent="0.2">
      <c r="B48" s="14"/>
      <c r="C48" s="1141" t="s">
        <v>4</v>
      </c>
      <c r="D48" s="1141"/>
      <c r="E48" s="1142"/>
      <c r="F48" s="15">
        <v>5.58</v>
      </c>
      <c r="G48" s="16">
        <v>7.38</v>
      </c>
      <c r="H48" s="16">
        <v>7.38</v>
      </c>
      <c r="I48" s="16">
        <v>7.47</v>
      </c>
      <c r="J48" s="17">
        <v>6.31</v>
      </c>
    </row>
    <row r="49" spans="2:10" ht="57.75" customHeight="1" thickBot="1" x14ac:dyDescent="0.25">
      <c r="B49" s="18"/>
      <c r="C49" s="1143" t="s">
        <v>5</v>
      </c>
      <c r="D49" s="1143"/>
      <c r="E49" s="1144"/>
      <c r="F49" s="19" t="s">
        <v>575</v>
      </c>
      <c r="G49" s="20">
        <v>1.87</v>
      </c>
      <c r="H49" s="20" t="s">
        <v>576</v>
      </c>
      <c r="I49" s="20">
        <v>8.6</v>
      </c>
      <c r="J49" s="21">
        <v>0.19</v>
      </c>
    </row>
    <row r="50" spans="2:10" ht="13.2" x14ac:dyDescent="0.2"/>
  </sheetData>
  <sheetProtection algorithmName="SHA-512" hashValue="6AJhgIBEtQAVVtYbh0MyI4GnOI4ZMxj3EFTTI1IrMFSazNbdII/KWc7Aa8YShePXBGm5VXjODWxefIIDYagzfA==" saltValue="/15PqF5CckjJkmAJVrXD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